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Tusipkalieva\Desktop\"/>
    </mc:Choice>
  </mc:AlternateContent>
  <bookViews>
    <workbookView xWindow="0" yWindow="0" windowWidth="19440" windowHeight="12435"/>
  </bookViews>
  <sheets>
    <sheet name="ГПЗ №7 фин.версия" sheetId="1" r:id="rId1"/>
  </sheets>
  <externalReferences>
    <externalReference r:id="rId2"/>
  </externalReferences>
  <definedNames>
    <definedName name="_xlnm._FilterDatabase" localSheetId="0" hidden="1">'ГПЗ №7 фин.версия'!$A$6:$AA$628</definedName>
    <definedName name="_xlnm.Print_Area" localSheetId="0">'ГПЗ №7 фин.версия'!$A$2:$X$5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628" i="1" l="1"/>
  <c r="U627" i="1"/>
  <c r="U626" i="1"/>
  <c r="U625" i="1"/>
  <c r="T622" i="1"/>
  <c r="U615" i="1"/>
  <c r="U614" i="1"/>
  <c r="U613" i="1"/>
  <c r="U612" i="1"/>
  <c r="U611" i="1"/>
  <c r="U610" i="1"/>
  <c r="U609" i="1"/>
  <c r="U608" i="1"/>
  <c r="U607" i="1"/>
  <c r="U605" i="1"/>
  <c r="U604" i="1"/>
  <c r="U603" i="1"/>
  <c r="U602" i="1"/>
  <c r="U601" i="1"/>
  <c r="U600" i="1"/>
  <c r="U599" i="1"/>
  <c r="U628" i="1" l="1"/>
  <c r="U622" i="1"/>
  <c r="T587" i="1" l="1"/>
  <c r="U587" i="1" s="1"/>
  <c r="T586" i="1"/>
  <c r="U586" i="1" s="1"/>
  <c r="T585" i="1"/>
  <c r="U585" i="1" s="1"/>
  <c r="T584" i="1"/>
  <c r="U584" i="1" s="1"/>
  <c r="T583" i="1"/>
  <c r="U583" i="1" s="1"/>
  <c r="T582" i="1"/>
  <c r="U582" i="1" s="1"/>
  <c r="T581" i="1"/>
  <c r="U581" i="1" s="1"/>
  <c r="T580" i="1"/>
  <c r="U580" i="1" s="1"/>
  <c r="T579" i="1"/>
  <c r="U579" i="1" s="1"/>
  <c r="T578" i="1"/>
  <c r="U578" i="1" s="1"/>
  <c r="T577" i="1"/>
  <c r="U577" i="1" s="1"/>
  <c r="T576" i="1"/>
  <c r="U576" i="1" s="1"/>
  <c r="T575" i="1"/>
  <c r="U575" i="1" s="1"/>
  <c r="T574" i="1"/>
  <c r="U574" i="1" s="1"/>
  <c r="T573" i="1"/>
  <c r="U573" i="1" s="1"/>
  <c r="T572" i="1"/>
  <c r="U572" i="1" s="1"/>
  <c r="T571" i="1"/>
  <c r="U571" i="1" s="1"/>
  <c r="T570" i="1"/>
  <c r="U570" i="1" s="1"/>
  <c r="T569" i="1"/>
  <c r="U569" i="1" s="1"/>
  <c r="T568" i="1"/>
  <c r="U568" i="1" s="1"/>
  <c r="T567" i="1"/>
  <c r="U567" i="1" s="1"/>
  <c r="T566" i="1"/>
  <c r="U566" i="1" s="1"/>
  <c r="T565" i="1"/>
  <c r="U565" i="1" s="1"/>
  <c r="T564" i="1"/>
  <c r="U564" i="1" s="1"/>
  <c r="T563" i="1"/>
  <c r="U563" i="1" s="1"/>
  <c r="T562" i="1"/>
  <c r="U562" i="1" s="1"/>
  <c r="T561" i="1"/>
  <c r="U561" i="1" s="1"/>
  <c r="T560" i="1"/>
  <c r="U560" i="1" s="1"/>
  <c r="T559" i="1"/>
  <c r="U559" i="1" s="1"/>
  <c r="T558" i="1"/>
  <c r="U558" i="1" s="1"/>
  <c r="T557" i="1"/>
  <c r="U557" i="1" s="1"/>
  <c r="T556" i="1"/>
  <c r="U556" i="1" s="1"/>
  <c r="T555" i="1"/>
  <c r="U555" i="1" s="1"/>
  <c r="T554" i="1"/>
  <c r="U554" i="1" s="1"/>
  <c r="T553" i="1"/>
  <c r="U553" i="1" s="1"/>
  <c r="T552" i="1"/>
  <c r="U552" i="1" s="1"/>
  <c r="T551" i="1"/>
  <c r="U551" i="1" s="1"/>
  <c r="T550" i="1"/>
  <c r="U550" i="1" s="1"/>
  <c r="T549" i="1"/>
  <c r="U549" i="1" s="1"/>
  <c r="T548" i="1"/>
  <c r="U548" i="1" s="1"/>
  <c r="T547" i="1"/>
  <c r="U547" i="1" s="1"/>
  <c r="T546" i="1"/>
  <c r="U546" i="1" s="1"/>
  <c r="T545" i="1"/>
  <c r="U545" i="1" s="1"/>
  <c r="T544" i="1"/>
  <c r="U544" i="1" s="1"/>
  <c r="T543" i="1"/>
  <c r="U543" i="1" s="1"/>
  <c r="T542" i="1"/>
  <c r="U542" i="1" s="1"/>
  <c r="T541" i="1"/>
  <c r="U541" i="1" s="1"/>
  <c r="T540" i="1"/>
  <c r="U540" i="1" s="1"/>
  <c r="T539" i="1"/>
  <c r="U539" i="1" s="1"/>
  <c r="T538" i="1"/>
  <c r="U538" i="1" s="1"/>
  <c r="T537" i="1"/>
  <c r="U537" i="1" s="1"/>
  <c r="T536" i="1"/>
  <c r="U536" i="1" s="1"/>
  <c r="T535" i="1"/>
  <c r="U535" i="1" s="1"/>
  <c r="T534" i="1"/>
  <c r="U534" i="1" s="1"/>
  <c r="T533" i="1"/>
  <c r="U533" i="1" s="1"/>
  <c r="T532" i="1"/>
  <c r="U532" i="1" s="1"/>
  <c r="T531" i="1"/>
  <c r="U531" i="1" s="1"/>
  <c r="T530" i="1"/>
  <c r="U530" i="1" s="1"/>
  <c r="T529" i="1"/>
  <c r="U529" i="1" s="1"/>
  <c r="T528" i="1"/>
  <c r="U528" i="1" s="1"/>
  <c r="T527" i="1"/>
  <c r="U527" i="1" s="1"/>
  <c r="T526" i="1"/>
  <c r="U526" i="1" s="1"/>
  <c r="T525" i="1"/>
  <c r="U525" i="1" s="1"/>
  <c r="T524" i="1"/>
  <c r="U524" i="1" s="1"/>
  <c r="T523" i="1"/>
  <c r="U523" i="1" s="1"/>
  <c r="T522" i="1"/>
  <c r="U522" i="1" s="1"/>
  <c r="T521" i="1"/>
  <c r="U521" i="1" s="1"/>
  <c r="T520" i="1"/>
  <c r="U520" i="1" s="1"/>
  <c r="T519" i="1"/>
  <c r="U519" i="1" s="1"/>
  <c r="T518" i="1"/>
  <c r="U518" i="1" s="1"/>
  <c r="T517" i="1"/>
  <c r="U517" i="1" s="1"/>
  <c r="T516" i="1"/>
  <c r="U516" i="1" s="1"/>
  <c r="T515" i="1"/>
  <c r="U515" i="1" s="1"/>
  <c r="T514" i="1"/>
  <c r="U514" i="1" s="1"/>
  <c r="T513" i="1"/>
  <c r="U513" i="1" s="1"/>
  <c r="T512" i="1"/>
  <c r="U512" i="1" s="1"/>
  <c r="T511" i="1"/>
  <c r="U511" i="1" s="1"/>
  <c r="T510" i="1"/>
  <c r="U510" i="1" s="1"/>
  <c r="T509" i="1"/>
  <c r="U509" i="1" s="1"/>
  <c r="T508" i="1"/>
  <c r="U508" i="1" s="1"/>
  <c r="T507" i="1"/>
  <c r="U507" i="1" s="1"/>
  <c r="T506" i="1"/>
  <c r="U506" i="1" s="1"/>
  <c r="T505" i="1"/>
  <c r="U505" i="1" s="1"/>
  <c r="T504" i="1"/>
  <c r="U504" i="1" s="1"/>
  <c r="T503" i="1"/>
  <c r="U503" i="1" s="1"/>
  <c r="T502" i="1"/>
  <c r="U502" i="1" s="1"/>
  <c r="T501" i="1"/>
  <c r="U501" i="1" s="1"/>
  <c r="T500" i="1"/>
  <c r="U500" i="1" s="1"/>
  <c r="T499" i="1"/>
  <c r="U499" i="1" s="1"/>
  <c r="T498" i="1"/>
  <c r="U498" i="1" s="1"/>
  <c r="T497" i="1"/>
  <c r="U497" i="1" s="1"/>
  <c r="T496" i="1"/>
  <c r="U496" i="1" s="1"/>
  <c r="T495" i="1"/>
  <c r="U495" i="1" s="1"/>
  <c r="T494" i="1"/>
  <c r="U494" i="1" s="1"/>
  <c r="T493" i="1"/>
  <c r="U493" i="1" s="1"/>
  <c r="T492" i="1"/>
  <c r="U492" i="1" s="1"/>
  <c r="T491" i="1"/>
  <c r="U491" i="1" s="1"/>
  <c r="T490" i="1"/>
  <c r="U490" i="1" s="1"/>
  <c r="T489" i="1"/>
  <c r="U489" i="1" s="1"/>
  <c r="T488" i="1"/>
  <c r="U488" i="1" s="1"/>
  <c r="T487" i="1"/>
  <c r="U487" i="1" s="1"/>
  <c r="T486" i="1"/>
  <c r="U486" i="1" s="1"/>
  <c r="T485" i="1"/>
  <c r="U485" i="1" s="1"/>
  <c r="T484" i="1"/>
  <c r="U484" i="1" s="1"/>
  <c r="T483" i="1"/>
  <c r="U483" i="1" s="1"/>
  <c r="T482" i="1"/>
  <c r="U482" i="1" s="1"/>
  <c r="T481" i="1"/>
  <c r="U481" i="1" s="1"/>
  <c r="T480" i="1"/>
  <c r="U480" i="1" s="1"/>
  <c r="T479" i="1"/>
  <c r="U479" i="1" s="1"/>
  <c r="T478" i="1"/>
  <c r="U478" i="1" s="1"/>
  <c r="T477" i="1"/>
  <c r="U477" i="1" s="1"/>
  <c r="T476" i="1"/>
  <c r="U476" i="1" s="1"/>
  <c r="T475" i="1"/>
  <c r="U475" i="1" s="1"/>
  <c r="T474" i="1"/>
  <c r="U474" i="1" s="1"/>
  <c r="T473" i="1"/>
  <c r="U473" i="1" s="1"/>
  <c r="T472" i="1"/>
  <c r="U472" i="1" s="1"/>
  <c r="T471" i="1"/>
  <c r="U471" i="1" s="1"/>
  <c r="T470" i="1"/>
  <c r="U470" i="1" s="1"/>
  <c r="T469" i="1"/>
  <c r="U469" i="1" s="1"/>
  <c r="T468" i="1"/>
  <c r="U468" i="1" s="1"/>
  <c r="T467" i="1"/>
  <c r="U467" i="1" s="1"/>
  <c r="T466" i="1"/>
  <c r="U466" i="1" s="1"/>
  <c r="T465" i="1"/>
  <c r="U465" i="1" s="1"/>
  <c r="T464" i="1"/>
  <c r="U464" i="1" s="1"/>
  <c r="T463" i="1"/>
  <c r="U463" i="1" s="1"/>
  <c r="T462" i="1"/>
  <c r="U462" i="1" s="1"/>
  <c r="T461" i="1"/>
  <c r="U461" i="1" s="1"/>
  <c r="T460" i="1"/>
  <c r="U460" i="1" s="1"/>
  <c r="T459" i="1"/>
  <c r="U459" i="1" s="1"/>
  <c r="T458" i="1"/>
  <c r="U458" i="1" s="1"/>
  <c r="T457" i="1"/>
  <c r="U457" i="1" s="1"/>
  <c r="T456" i="1"/>
  <c r="U456" i="1" s="1"/>
  <c r="T455" i="1"/>
  <c r="U455" i="1" s="1"/>
  <c r="T454" i="1"/>
  <c r="U454" i="1" s="1"/>
  <c r="T453" i="1"/>
  <c r="U453" i="1" s="1"/>
  <c r="T452" i="1"/>
  <c r="U452" i="1" s="1"/>
  <c r="T451" i="1"/>
  <c r="U451" i="1" s="1"/>
  <c r="T450" i="1"/>
  <c r="U450" i="1" s="1"/>
  <c r="T449" i="1"/>
  <c r="U449" i="1" s="1"/>
  <c r="T448" i="1"/>
  <c r="U448" i="1" s="1"/>
  <c r="T447" i="1"/>
  <c r="U447" i="1" s="1"/>
  <c r="T446" i="1"/>
  <c r="U446" i="1" s="1"/>
  <c r="T445" i="1"/>
  <c r="U445" i="1" s="1"/>
  <c r="T444" i="1"/>
  <c r="U444" i="1" s="1"/>
  <c r="T443" i="1"/>
  <c r="U443" i="1" s="1"/>
  <c r="T442" i="1"/>
  <c r="U442" i="1" s="1"/>
  <c r="T441" i="1"/>
  <c r="U441" i="1" s="1"/>
  <c r="T440" i="1"/>
  <c r="U440" i="1" s="1"/>
  <c r="T439" i="1"/>
  <c r="U439" i="1" s="1"/>
  <c r="T438" i="1"/>
  <c r="U438" i="1" s="1"/>
  <c r="T437" i="1"/>
  <c r="U437" i="1" s="1"/>
  <c r="T436" i="1"/>
  <c r="U436" i="1" s="1"/>
  <c r="T435" i="1"/>
  <c r="U435" i="1" s="1"/>
  <c r="T434" i="1"/>
  <c r="U434" i="1" s="1"/>
  <c r="T433" i="1"/>
  <c r="U433" i="1" s="1"/>
  <c r="T432" i="1"/>
  <c r="U432" i="1" s="1"/>
  <c r="T431" i="1"/>
  <c r="U431" i="1" s="1"/>
  <c r="T430" i="1"/>
  <c r="U430" i="1" s="1"/>
  <c r="T429" i="1"/>
  <c r="U429" i="1" s="1"/>
  <c r="T428" i="1"/>
  <c r="U428" i="1" s="1"/>
  <c r="T427" i="1"/>
  <c r="U427" i="1" s="1"/>
  <c r="T426" i="1"/>
  <c r="U426" i="1" s="1"/>
  <c r="T425" i="1"/>
  <c r="U425" i="1" s="1"/>
  <c r="T424" i="1"/>
  <c r="U424" i="1" s="1"/>
  <c r="T423" i="1"/>
  <c r="U423" i="1" s="1"/>
  <c r="T422" i="1"/>
  <c r="U422" i="1" s="1"/>
  <c r="T421" i="1"/>
  <c r="U421" i="1" s="1"/>
  <c r="T420" i="1"/>
  <c r="U420" i="1" s="1"/>
  <c r="T419" i="1"/>
  <c r="U419" i="1" s="1"/>
  <c r="T418" i="1"/>
  <c r="U418" i="1" s="1"/>
  <c r="T417" i="1"/>
  <c r="U417" i="1" s="1"/>
  <c r="T416" i="1"/>
  <c r="U416" i="1" s="1"/>
  <c r="T415" i="1"/>
  <c r="U415" i="1" s="1"/>
  <c r="T414" i="1"/>
  <c r="U414" i="1" s="1"/>
  <c r="T413" i="1"/>
  <c r="U413" i="1" s="1"/>
  <c r="T412" i="1"/>
  <c r="U412" i="1" s="1"/>
  <c r="T411" i="1"/>
  <c r="U411" i="1" s="1"/>
  <c r="T410" i="1"/>
  <c r="U410" i="1" s="1"/>
  <c r="T409" i="1"/>
  <c r="U409" i="1" s="1"/>
  <c r="T408" i="1"/>
  <c r="U408" i="1" s="1"/>
  <c r="T407" i="1"/>
  <c r="U407" i="1" s="1"/>
  <c r="T406" i="1"/>
  <c r="U406" i="1" s="1"/>
  <c r="T405" i="1"/>
  <c r="U405" i="1" s="1"/>
  <c r="T404" i="1"/>
  <c r="U404" i="1" s="1"/>
  <c r="T403" i="1"/>
  <c r="U403" i="1" s="1"/>
  <c r="T402" i="1"/>
  <c r="U402" i="1" s="1"/>
  <c r="T401" i="1"/>
  <c r="U401" i="1" s="1"/>
  <c r="T400" i="1"/>
  <c r="U400" i="1" s="1"/>
  <c r="T399" i="1"/>
  <c r="U399" i="1" s="1"/>
  <c r="T398" i="1"/>
  <c r="U398" i="1" s="1"/>
  <c r="T397" i="1"/>
  <c r="U397" i="1" s="1"/>
  <c r="T396" i="1"/>
  <c r="U396" i="1" s="1"/>
  <c r="T395" i="1"/>
  <c r="U395" i="1" s="1"/>
  <c r="T394" i="1"/>
  <c r="U394" i="1" s="1"/>
  <c r="T393" i="1"/>
  <c r="U393" i="1" s="1"/>
  <c r="T392" i="1"/>
  <c r="U392" i="1" s="1"/>
  <c r="T391" i="1"/>
  <c r="U391" i="1" s="1"/>
  <c r="T390" i="1"/>
  <c r="U390" i="1" s="1"/>
  <c r="T389" i="1"/>
  <c r="U389" i="1" s="1"/>
  <c r="T388" i="1"/>
  <c r="U388" i="1" s="1"/>
  <c r="T387" i="1"/>
  <c r="U387" i="1" s="1"/>
  <c r="T386" i="1"/>
  <c r="U386" i="1" s="1"/>
  <c r="T385" i="1"/>
  <c r="U385" i="1" s="1"/>
  <c r="T384" i="1"/>
  <c r="U384" i="1" s="1"/>
  <c r="T383" i="1"/>
  <c r="U383" i="1" s="1"/>
  <c r="T382" i="1"/>
  <c r="U382" i="1" s="1"/>
  <c r="T381" i="1"/>
  <c r="U381" i="1" s="1"/>
  <c r="T380" i="1"/>
  <c r="U380" i="1" s="1"/>
  <c r="T379" i="1"/>
  <c r="U379" i="1" s="1"/>
  <c r="T378" i="1"/>
  <c r="U378" i="1" s="1"/>
  <c r="T377" i="1"/>
  <c r="U377" i="1" s="1"/>
  <c r="T376" i="1"/>
  <c r="U376" i="1" s="1"/>
  <c r="T375" i="1"/>
  <c r="U375" i="1" s="1"/>
  <c r="T374" i="1"/>
  <c r="U374" i="1" s="1"/>
  <c r="T373" i="1"/>
  <c r="U373" i="1" s="1"/>
  <c r="T372" i="1"/>
  <c r="U372" i="1" s="1"/>
  <c r="T371" i="1"/>
  <c r="U371" i="1" s="1"/>
  <c r="T370" i="1"/>
  <c r="U370" i="1" s="1"/>
  <c r="T369" i="1"/>
  <c r="U369" i="1" s="1"/>
  <c r="T368" i="1"/>
  <c r="U368" i="1" s="1"/>
  <c r="T367" i="1"/>
  <c r="U367" i="1" s="1"/>
  <c r="T366" i="1"/>
  <c r="U366" i="1" s="1"/>
  <c r="T365" i="1"/>
  <c r="U365" i="1" s="1"/>
  <c r="T364" i="1"/>
  <c r="U364" i="1" s="1"/>
  <c r="T363" i="1"/>
  <c r="U363" i="1" s="1"/>
  <c r="T362" i="1"/>
  <c r="U362" i="1" s="1"/>
  <c r="T361" i="1"/>
  <c r="U361" i="1" s="1"/>
  <c r="T360" i="1"/>
  <c r="U360" i="1" s="1"/>
  <c r="T359" i="1"/>
  <c r="U359" i="1" s="1"/>
  <c r="T358" i="1"/>
  <c r="U358" i="1" s="1"/>
  <c r="T357" i="1"/>
  <c r="U357" i="1" s="1"/>
  <c r="T356" i="1"/>
  <c r="U356" i="1" s="1"/>
  <c r="T355" i="1"/>
  <c r="U355" i="1" s="1"/>
  <c r="T354" i="1"/>
  <c r="U354" i="1" s="1"/>
  <c r="T353" i="1"/>
  <c r="U353" i="1" s="1"/>
  <c r="T352" i="1"/>
  <c r="U352" i="1" s="1"/>
  <c r="T351" i="1"/>
  <c r="U351" i="1" s="1"/>
  <c r="T350" i="1"/>
  <c r="U350" i="1" s="1"/>
  <c r="T349" i="1"/>
  <c r="U349" i="1" s="1"/>
  <c r="T348" i="1"/>
  <c r="U348" i="1" s="1"/>
  <c r="T347" i="1"/>
  <c r="U347" i="1" s="1"/>
  <c r="T346" i="1"/>
  <c r="U346" i="1" s="1"/>
  <c r="T345" i="1"/>
  <c r="U345" i="1" s="1"/>
  <c r="T344" i="1"/>
  <c r="U344" i="1" s="1"/>
  <c r="T343" i="1"/>
  <c r="U343" i="1" s="1"/>
  <c r="T342" i="1"/>
  <c r="U342" i="1" s="1"/>
  <c r="T341" i="1"/>
  <c r="U341" i="1" s="1"/>
  <c r="T340" i="1"/>
  <c r="U340" i="1" s="1"/>
  <c r="T339" i="1"/>
  <c r="U339" i="1" s="1"/>
  <c r="T338" i="1"/>
  <c r="U338" i="1" s="1"/>
  <c r="T337" i="1"/>
  <c r="U337" i="1" s="1"/>
  <c r="T336" i="1"/>
  <c r="U336" i="1" s="1"/>
  <c r="T335" i="1"/>
  <c r="U335" i="1" s="1"/>
  <c r="T334" i="1"/>
  <c r="U334" i="1" s="1"/>
  <c r="D334" i="1"/>
  <c r="T333" i="1"/>
  <c r="U333" i="1" s="1"/>
  <c r="T332" i="1"/>
  <c r="U332" i="1" s="1"/>
  <c r="T331" i="1"/>
  <c r="U331" i="1" s="1"/>
  <c r="T330" i="1"/>
  <c r="U330" i="1" s="1"/>
  <c r="T329" i="1"/>
  <c r="U329" i="1" s="1"/>
  <c r="T328" i="1"/>
  <c r="U328" i="1" s="1"/>
  <c r="T327" i="1"/>
  <c r="U327" i="1" s="1"/>
  <c r="T326" i="1"/>
  <c r="U326" i="1" s="1"/>
  <c r="T325" i="1"/>
  <c r="U325" i="1" s="1"/>
  <c r="T324" i="1"/>
  <c r="U324" i="1" s="1"/>
  <c r="T323" i="1"/>
  <c r="U323" i="1" s="1"/>
  <c r="T322" i="1"/>
  <c r="U322" i="1" s="1"/>
  <c r="T321" i="1"/>
  <c r="U321" i="1" s="1"/>
  <c r="T320" i="1"/>
  <c r="U320" i="1" s="1"/>
  <c r="T319" i="1"/>
  <c r="U319" i="1" s="1"/>
  <c r="T318" i="1"/>
  <c r="U318" i="1" s="1"/>
  <c r="T317" i="1"/>
  <c r="U317" i="1" s="1"/>
  <c r="T316" i="1"/>
  <c r="U316" i="1" s="1"/>
  <c r="T315" i="1"/>
  <c r="U315" i="1" s="1"/>
  <c r="T314" i="1"/>
  <c r="U314" i="1" s="1"/>
  <c r="T313" i="1"/>
  <c r="U313" i="1" s="1"/>
  <c r="T312" i="1"/>
  <c r="U312" i="1" s="1"/>
  <c r="T311" i="1"/>
  <c r="U311" i="1" s="1"/>
  <c r="T310" i="1"/>
  <c r="U310" i="1" s="1"/>
  <c r="T309" i="1"/>
  <c r="U309" i="1" s="1"/>
  <c r="T308" i="1"/>
  <c r="U308" i="1" s="1"/>
  <c r="T307" i="1"/>
  <c r="U307" i="1" s="1"/>
  <c r="T306" i="1"/>
  <c r="U306" i="1" s="1"/>
  <c r="T305" i="1"/>
  <c r="U305" i="1" s="1"/>
  <c r="T304" i="1"/>
  <c r="U304" i="1" s="1"/>
  <c r="T303" i="1"/>
  <c r="U303" i="1" s="1"/>
  <c r="T302" i="1"/>
  <c r="U302" i="1" s="1"/>
  <c r="T301" i="1"/>
  <c r="U301" i="1" s="1"/>
  <c r="T300" i="1"/>
  <c r="U300" i="1" s="1"/>
  <c r="T299" i="1"/>
  <c r="U299" i="1" s="1"/>
  <c r="T298" i="1"/>
  <c r="U298" i="1" s="1"/>
  <c r="T297" i="1"/>
  <c r="U297" i="1" s="1"/>
  <c r="T296" i="1"/>
  <c r="U296" i="1" s="1"/>
  <c r="T295" i="1"/>
  <c r="U295" i="1" s="1"/>
  <c r="T294" i="1"/>
  <c r="U294" i="1" s="1"/>
  <c r="T293" i="1"/>
  <c r="U293" i="1" s="1"/>
  <c r="T292" i="1"/>
  <c r="U292" i="1" s="1"/>
  <c r="T291" i="1"/>
  <c r="U291" i="1" s="1"/>
  <c r="T290" i="1"/>
  <c r="U290" i="1" s="1"/>
  <c r="T289" i="1"/>
  <c r="U289" i="1" s="1"/>
  <c r="T288" i="1"/>
  <c r="U288" i="1" s="1"/>
  <c r="T287" i="1"/>
  <c r="U287" i="1" s="1"/>
  <c r="T286" i="1"/>
  <c r="U286" i="1" s="1"/>
  <c r="T285" i="1"/>
  <c r="U285" i="1" s="1"/>
  <c r="T284" i="1"/>
  <c r="U284" i="1" s="1"/>
  <c r="T283" i="1"/>
  <c r="U283" i="1" s="1"/>
  <c r="T282" i="1"/>
  <c r="U282" i="1" s="1"/>
  <c r="T281" i="1"/>
  <c r="U281" i="1" s="1"/>
  <c r="T280" i="1"/>
  <c r="U280" i="1" s="1"/>
  <c r="T279" i="1"/>
  <c r="U279" i="1" s="1"/>
  <c r="T278" i="1"/>
  <c r="U278" i="1" s="1"/>
  <c r="T277" i="1"/>
  <c r="U277" i="1" s="1"/>
  <c r="T276" i="1"/>
  <c r="U276" i="1" s="1"/>
  <c r="T275" i="1"/>
  <c r="U275" i="1" s="1"/>
  <c r="T274" i="1"/>
  <c r="U274" i="1" s="1"/>
  <c r="T273" i="1"/>
  <c r="U273" i="1" s="1"/>
  <c r="T272" i="1"/>
  <c r="U272" i="1" s="1"/>
  <c r="T271" i="1"/>
  <c r="U271" i="1" s="1"/>
  <c r="T270" i="1"/>
  <c r="U270" i="1" s="1"/>
  <c r="T269" i="1"/>
  <c r="U269" i="1" s="1"/>
  <c r="T268" i="1"/>
  <c r="U268" i="1" s="1"/>
  <c r="T267" i="1"/>
  <c r="U267" i="1" s="1"/>
  <c r="T266" i="1"/>
  <c r="U266" i="1" s="1"/>
  <c r="T265" i="1"/>
  <c r="U265" i="1" s="1"/>
  <c r="T264" i="1"/>
  <c r="U264" i="1" s="1"/>
  <c r="T263" i="1"/>
  <c r="U263" i="1" s="1"/>
  <c r="T262" i="1"/>
  <c r="U262" i="1" s="1"/>
  <c r="T261" i="1"/>
  <c r="U261" i="1" s="1"/>
  <c r="T260" i="1"/>
  <c r="U260" i="1" s="1"/>
  <c r="T259" i="1"/>
  <c r="U259" i="1" s="1"/>
  <c r="T258" i="1"/>
  <c r="U258" i="1" s="1"/>
  <c r="T257" i="1"/>
  <c r="U257" i="1" s="1"/>
  <c r="T256" i="1"/>
  <c r="U256" i="1" s="1"/>
  <c r="T255" i="1"/>
  <c r="U255" i="1" s="1"/>
  <c r="T254" i="1"/>
  <c r="U254" i="1" s="1"/>
  <c r="T253" i="1"/>
  <c r="U253" i="1" s="1"/>
  <c r="T252" i="1"/>
  <c r="U252" i="1" s="1"/>
  <c r="T251" i="1"/>
  <c r="U251" i="1" s="1"/>
  <c r="T250" i="1"/>
  <c r="U250" i="1" s="1"/>
  <c r="T249" i="1"/>
  <c r="U249" i="1" s="1"/>
  <c r="T248" i="1"/>
  <c r="U248" i="1" s="1"/>
  <c r="T247" i="1"/>
  <c r="U247" i="1" s="1"/>
  <c r="T246" i="1"/>
  <c r="U246" i="1" s="1"/>
  <c r="T245" i="1"/>
  <c r="U245" i="1" s="1"/>
  <c r="T244" i="1"/>
  <c r="U244" i="1" s="1"/>
  <c r="T243" i="1"/>
  <c r="U243" i="1" s="1"/>
  <c r="T218" i="1"/>
  <c r="U218" i="1" s="1"/>
  <c r="T217" i="1"/>
  <c r="U217" i="1" s="1"/>
  <c r="T216" i="1"/>
  <c r="U216" i="1" s="1"/>
  <c r="T215" i="1"/>
  <c r="U215" i="1" s="1"/>
  <c r="T214" i="1"/>
  <c r="U214" i="1" s="1"/>
  <c r="T213" i="1"/>
  <c r="U213" i="1" s="1"/>
  <c r="T212" i="1"/>
  <c r="U212" i="1" s="1"/>
  <c r="T211" i="1"/>
  <c r="U211" i="1" s="1"/>
  <c r="T210" i="1"/>
  <c r="U210" i="1" s="1"/>
  <c r="T209" i="1"/>
  <c r="U209" i="1" s="1"/>
  <c r="T208" i="1"/>
  <c r="U208" i="1" s="1"/>
  <c r="T207" i="1"/>
  <c r="U207" i="1" s="1"/>
  <c r="T206" i="1"/>
  <c r="U206" i="1" s="1"/>
  <c r="T205" i="1"/>
  <c r="U205" i="1" s="1"/>
  <c r="T204" i="1"/>
  <c r="U204" i="1" s="1"/>
  <c r="T203" i="1"/>
  <c r="U203" i="1" s="1"/>
  <c r="T202" i="1"/>
  <c r="U202" i="1" s="1"/>
  <c r="T201" i="1"/>
  <c r="U201" i="1" s="1"/>
  <c r="T200" i="1"/>
  <c r="U200" i="1" s="1"/>
  <c r="T199" i="1"/>
  <c r="U199" i="1" s="1"/>
  <c r="T198" i="1"/>
  <c r="U198" i="1" s="1"/>
  <c r="T197" i="1"/>
  <c r="U197" i="1" s="1"/>
  <c r="T196" i="1"/>
  <c r="U196" i="1" s="1"/>
  <c r="T195" i="1"/>
  <c r="U195" i="1" s="1"/>
  <c r="T194" i="1"/>
  <c r="U194" i="1" s="1"/>
  <c r="T193" i="1"/>
  <c r="U193" i="1" s="1"/>
  <c r="T192" i="1"/>
  <c r="U192" i="1" s="1"/>
  <c r="T191" i="1"/>
  <c r="U191" i="1" s="1"/>
  <c r="T190" i="1"/>
  <c r="U190" i="1" s="1"/>
  <c r="T189" i="1"/>
  <c r="U189" i="1" s="1"/>
  <c r="T188" i="1"/>
  <c r="U188" i="1" s="1"/>
  <c r="T187" i="1"/>
  <c r="U187" i="1" s="1"/>
  <c r="T186" i="1"/>
  <c r="U186" i="1" s="1"/>
  <c r="T185" i="1"/>
  <c r="U185" i="1" s="1"/>
  <c r="T184" i="1"/>
  <c r="U184" i="1" s="1"/>
  <c r="T183" i="1"/>
  <c r="U183" i="1" s="1"/>
  <c r="T182" i="1"/>
  <c r="U182" i="1" s="1"/>
  <c r="T181" i="1"/>
  <c r="U181" i="1" s="1"/>
  <c r="T180" i="1"/>
  <c r="U180" i="1" s="1"/>
  <c r="T179" i="1"/>
  <c r="U179" i="1" s="1"/>
  <c r="T178" i="1"/>
  <c r="U178" i="1" s="1"/>
  <c r="T177" i="1"/>
  <c r="U177" i="1" s="1"/>
  <c r="T176" i="1"/>
  <c r="U176" i="1" s="1"/>
  <c r="T175" i="1"/>
  <c r="U175" i="1" s="1"/>
  <c r="T174" i="1"/>
  <c r="U174" i="1" s="1"/>
  <c r="T173" i="1"/>
  <c r="U173" i="1" s="1"/>
  <c r="T172" i="1"/>
  <c r="U169" i="1"/>
  <c r="U168" i="1"/>
  <c r="U167" i="1"/>
  <c r="U166" i="1"/>
  <c r="U165" i="1"/>
  <c r="U164" i="1"/>
  <c r="U163" i="1"/>
  <c r="U162" i="1"/>
  <c r="U161" i="1"/>
  <c r="U160" i="1"/>
  <c r="U159" i="1"/>
  <c r="U158" i="1"/>
  <c r="U157" i="1"/>
  <c r="U156" i="1"/>
  <c r="U155" i="1"/>
  <c r="U154" i="1"/>
  <c r="U153" i="1"/>
  <c r="U152" i="1"/>
  <c r="U151" i="1"/>
  <c r="U150" i="1"/>
  <c r="U149" i="1"/>
  <c r="U148" i="1"/>
  <c r="U147" i="1"/>
  <c r="U146" i="1"/>
  <c r="U145" i="1"/>
  <c r="U144" i="1"/>
  <c r="U143" i="1"/>
  <c r="U142" i="1"/>
  <c r="U141" i="1"/>
  <c r="U140" i="1"/>
  <c r="U139" i="1"/>
  <c r="U138" i="1"/>
  <c r="U137" i="1"/>
  <c r="U136" i="1"/>
  <c r="U135" i="1"/>
  <c r="U134" i="1"/>
  <c r="U133" i="1"/>
  <c r="U132" i="1"/>
  <c r="U131" i="1"/>
  <c r="U130" i="1"/>
  <c r="U129" i="1"/>
  <c r="U128" i="1"/>
  <c r="U127" i="1"/>
  <c r="U126" i="1"/>
  <c r="U125" i="1"/>
  <c r="U124" i="1"/>
  <c r="U123" i="1"/>
  <c r="U122" i="1"/>
  <c r="U121" i="1"/>
  <c r="U120" i="1"/>
  <c r="U119" i="1"/>
  <c r="U118" i="1"/>
  <c r="U117" i="1"/>
  <c r="U116" i="1"/>
  <c r="U115" i="1"/>
  <c r="U114" i="1"/>
  <c r="U113" i="1"/>
  <c r="U112" i="1"/>
  <c r="U111" i="1"/>
  <c r="U110" i="1"/>
  <c r="U109" i="1"/>
  <c r="U108" i="1"/>
  <c r="U107" i="1"/>
  <c r="U106" i="1"/>
  <c r="U105" i="1"/>
  <c r="U104" i="1"/>
  <c r="U103" i="1"/>
  <c r="U102" i="1"/>
  <c r="U101" i="1"/>
  <c r="U100" i="1"/>
  <c r="U99" i="1"/>
  <c r="U98" i="1"/>
  <c r="U97" i="1"/>
  <c r="U96" i="1"/>
  <c r="U95" i="1"/>
  <c r="U94" i="1"/>
  <c r="U93" i="1"/>
  <c r="U92" i="1"/>
  <c r="U91" i="1"/>
  <c r="U90" i="1"/>
  <c r="U89" i="1"/>
  <c r="U88" i="1"/>
  <c r="U87" i="1"/>
  <c r="U86" i="1"/>
  <c r="U85" i="1"/>
  <c r="U84" i="1"/>
  <c r="U83" i="1"/>
  <c r="U82" i="1"/>
  <c r="U81" i="1"/>
  <c r="U80" i="1"/>
  <c r="U79" i="1"/>
  <c r="U78" i="1"/>
  <c r="U77" i="1"/>
  <c r="U76" i="1"/>
  <c r="U75" i="1"/>
  <c r="U74" i="1"/>
  <c r="U73" i="1"/>
  <c r="U72" i="1"/>
  <c r="U71" i="1"/>
  <c r="U70" i="1"/>
  <c r="U69" i="1"/>
  <c r="U68" i="1"/>
  <c r="U67" i="1"/>
  <c r="U66" i="1"/>
  <c r="U65" i="1"/>
  <c r="U64" i="1"/>
  <c r="U63" i="1"/>
  <c r="U62" i="1"/>
  <c r="U61" i="1"/>
  <c r="U60" i="1"/>
  <c r="U59" i="1"/>
  <c r="U58" i="1"/>
  <c r="U57" i="1"/>
  <c r="U56" i="1"/>
  <c r="U55" i="1"/>
  <c r="U54" i="1"/>
  <c r="U53" i="1"/>
  <c r="U52" i="1"/>
  <c r="U51" i="1"/>
  <c r="U50" i="1"/>
  <c r="U49" i="1"/>
  <c r="U48" i="1"/>
  <c r="U47" i="1"/>
  <c r="U46" i="1"/>
  <c r="U45"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U16" i="1"/>
  <c r="U15" i="1"/>
  <c r="U14" i="1"/>
  <c r="U13" i="1"/>
  <c r="U12" i="1"/>
  <c r="U11" i="1"/>
  <c r="U10" i="1"/>
  <c r="U9" i="1"/>
  <c r="T588" i="1" l="1"/>
  <c r="U172" i="1"/>
  <c r="U588" i="1" s="1"/>
</calcChain>
</file>

<file path=xl/sharedStrings.xml><?xml version="1.0" encoding="utf-8"?>
<sst xmlns="http://schemas.openxmlformats.org/spreadsheetml/2006/main" count="9304" uniqueCount="2171">
  <si>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</si>
  <si>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</si>
  <si>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</si>
  <si>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</si>
  <si>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</si>
  <si>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</si>
  <si>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</si>
  <si>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</si>
  <si>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</si>
  <si>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</si>
  <si>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</si>
  <si>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</si>
  <si>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</si>
  <si>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</si>
  <si>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</si>
  <si>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</si>
  <si>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</si>
  <si>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</si>
  <si>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</si>
  <si>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</si>
  <si>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</si>
  <si>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</si>
  <si>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</si>
  <si>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</si>
  <si>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Сарех/Орех</t>
  </si>
  <si>
    <t>1.</t>
  </si>
  <si>
    <t>Товары</t>
  </si>
  <si>
    <t>Исключить</t>
  </si>
  <si>
    <t>23-2 Т</t>
  </si>
  <si>
    <t>АО Эмбамунайгаз</t>
  </si>
  <si>
    <t>28.22.17.950.001.00.0796.000000000011</t>
  </si>
  <si>
    <t>Элеватор</t>
  </si>
  <si>
    <t>*</t>
  </si>
  <si>
    <t>для захвата, удержания насосных штанг в процессе спуско-подъемных операций при ремонте скважин, штанговый</t>
  </si>
  <si>
    <t>согласно технической спецификации</t>
  </si>
  <si>
    <t>ЭОТТ</t>
  </si>
  <si>
    <t>г.Атырау, ул.Валиханова,1</t>
  </si>
  <si>
    <t>январь, февраль</t>
  </si>
  <si>
    <t>Атырауская обл, г.Атырау, ст.Тендык, УПТОиКО</t>
  </si>
  <si>
    <t>DDP</t>
  </si>
  <si>
    <t>в течение 90 календарных дней с даты заключения договора или получения уведомления от Заказчика</t>
  </si>
  <si>
    <t>авансовый платеж - 0%, оставшаяся часть в течение 30 рабочих дней с момента подписания акта приема-передачи</t>
  </si>
  <si>
    <t>штука</t>
  </si>
  <si>
    <t>исключить</t>
  </si>
  <si>
    <t>29-1 Т</t>
  </si>
  <si>
    <t>20.59.59.200.000.00.0166.000000000000</t>
  </si>
  <si>
    <t>Ингибитор</t>
  </si>
  <si>
    <t>коррозии, против коррозии</t>
  </si>
  <si>
    <t>декабрь</t>
  </si>
  <si>
    <t>авансовый платеж - 30%, оставшаяся часть в течение 30 рабочих дней с момента подписания акта приема-передачи</t>
  </si>
  <si>
    <t>килограмм</t>
  </si>
  <si>
    <t>ОТП</t>
  </si>
  <si>
    <t>Орех</t>
  </si>
  <si>
    <t>30-1 Т</t>
  </si>
  <si>
    <t>20.59.42.900.007.01.0168.000000000000</t>
  </si>
  <si>
    <t>солеотложений, против солеотложений</t>
  </si>
  <si>
    <t>69 Т</t>
  </si>
  <si>
    <t>28.12.13.200.001.00.0796.000000000001</t>
  </si>
  <si>
    <t>Насос шестеренчатый</t>
  </si>
  <si>
    <t>рабочий объем от 50 до 100 см3</t>
  </si>
  <si>
    <r>
      <t>Насосы НШ служат для нагнетания рабочей жидкости в гидросистемы различных устройств тракторов, автомобилей. НШ-100 лев. Рабочий объем 100 см</t>
    </r>
    <r>
      <rPr>
        <vertAlign val="superscript"/>
        <sz val="10"/>
        <rFont val="Times New Roman"/>
        <family val="1"/>
        <charset val="204"/>
      </rPr>
      <t>3</t>
    </r>
    <r>
      <rPr>
        <sz val="10"/>
        <rFont val="Times New Roman"/>
        <family val="1"/>
        <charset val="204"/>
      </rPr>
      <t>, номин давл 16Мпа, макс кратковрдавл 21 Мпа, максим част вращ 2 400. ГОСТ14057-68</t>
    </r>
  </si>
  <si>
    <t>ЦПЭ</t>
  </si>
  <si>
    <t>в течение 60 календарных дней с даты заключения договора или получения уведомления от Заказчика</t>
  </si>
  <si>
    <t>159 Т</t>
  </si>
  <si>
    <t>28.22.12.500.000.00.0796.000000000102</t>
  </si>
  <si>
    <t>Лебедка</t>
  </si>
  <si>
    <t>ручная, рычажная, грузоподъемность 5,4 тн</t>
  </si>
  <si>
    <t>Грузоподъемность-5,0 тн., джлина-3 мт., ширина-1,5".  Предназначена длямонтажа и ремонта стекловолокнистых труб</t>
  </si>
  <si>
    <t>160 Т</t>
  </si>
  <si>
    <t>29.32.20.990.001.00.0796.000000000000</t>
  </si>
  <si>
    <t>Гидроцилиндр</t>
  </si>
  <si>
    <t>для грузового автомобиля, для механизма подъема платформы, кузова</t>
  </si>
  <si>
    <t>ГИДРОЦИЛИНДР ДЛЯ ПОДЪЕМА ВЫШКИ ПАП-50 гидроцилиндр предназначен для поъема мачты подъемника ПАП50   марка  А50М.00А50М.24.000</t>
  </si>
  <si>
    <t>161-1 Т</t>
  </si>
  <si>
    <t>28.15.21.300.001.00.0796.000000000021</t>
  </si>
  <si>
    <t>Цепь</t>
  </si>
  <si>
    <t>приводная, роликовая, двухрядная, типоразмер цепи 2ПР-44,45-344, ГОСТ 13568-97</t>
  </si>
  <si>
    <t>Установка подъемная ПАП-50. Раздаточный редуктор .  Цепные механизмы трансмиссии . Двухрядные роликовые цепи с шагом 44,45 (ГОСТ 21834-87) передают две скорости через фрикционные муфты сцепления на вал барабана лебедки.</t>
  </si>
  <si>
    <t>162-1 Т</t>
  </si>
  <si>
    <t>28.12.12.300.001.00.0796.000000000003</t>
  </si>
  <si>
    <t>Гидромотор</t>
  </si>
  <si>
    <t>шестеренный, с внешним зацеплением, одинарный, частота вращения 1200 об/мин</t>
  </si>
  <si>
    <t>Гидромотор 2.5А-11М.КМ1255.1200.00 БК2 957.058. БК2 957.045.ТУ</t>
  </si>
  <si>
    <t>163 Т</t>
  </si>
  <si>
    <t>28.12.12.300.001.00.0796.000000000004</t>
  </si>
  <si>
    <t>шестеренный, с внешним зацеплением, одинарный, частота вращения 1500 об/мин</t>
  </si>
  <si>
    <t>Гидромотор аксиальнопоршневой нерегулируемый 310.56.20. ТУ 22-1.020-51-87</t>
  </si>
  <si>
    <t>164-2 Т</t>
  </si>
  <si>
    <t>28.13.31.000.071.00.0796.000000000023</t>
  </si>
  <si>
    <t>Гидрораспределитель</t>
  </si>
  <si>
    <t>золотниковый, управление электрогидравлическое, двухпозиционный, условный проход 16 мм</t>
  </si>
  <si>
    <t>Гидрораспр-ль ВЕХ16 64А Г24 НМЕП45 УХЛ4</t>
  </si>
  <si>
    <t>165-1 Т</t>
  </si>
  <si>
    <t>27.12.40.900.026.00.0796.000000000000</t>
  </si>
  <si>
    <t>Модуль импульсный</t>
  </si>
  <si>
    <t>для защиты электрооборудования от перенапряжения</t>
  </si>
  <si>
    <t>МОДУЛЬ ОГРАНИЧЕНИЯ ТОКА  МОТ-2 АПРС40</t>
  </si>
  <si>
    <t>166-1 Т</t>
  </si>
  <si>
    <t>28.14.13.100.001.00.0796.000000000004</t>
  </si>
  <si>
    <t>Клапан распределительный</t>
  </si>
  <si>
    <t>электромагнитный, прямого действия</t>
  </si>
  <si>
    <t>Эл/пневмоклапан КМ 1255-30.00.008 АПРС40</t>
  </si>
  <si>
    <t>167-1 Т</t>
  </si>
  <si>
    <t>Эл/пневмоклапан КМ 1355-36.00.000 АПРС40</t>
  </si>
  <si>
    <t>233 Т</t>
  </si>
  <si>
    <t>28.41.22.100.000.00.0796.000000000001</t>
  </si>
  <si>
    <t>Станок сверлильный</t>
  </si>
  <si>
    <t>вертикально-сверлильный, диаметр сверления не менее 18 мм</t>
  </si>
  <si>
    <t>Настольный сверлильный станок В-1316В/400 Напряжение: 400 В Потребляемая мощность: 600 Вт Патрон: 3-16 мм Макс. отверстие сверления: 16 мм Конус шпинделя: II Мк Вылет шпинделя: 165 мм Ход шпинделя: 80 мм Макс. расстояние м/ду шпинделем и столом: 415 мм Макс. расстояние м/ду шпинделем и основанием: 615 мм Размер стола: 310 мм Размер основания: 420x245 мм Диаметр колонны: 70 мм Число скоростей: 12 ст. Диапазон оборотов: 180/250 300/400 480/580 970/1280 1410/1540 2270/2740 об/мин Общая высота: 960 мм Вес нетто/брутто: 53 кг Упаковка, размер картонного ящика: 770x490x260 мм</t>
  </si>
  <si>
    <t>Сарех</t>
  </si>
  <si>
    <t>235 Т</t>
  </si>
  <si>
    <t>28.13.11.700.002.00.0796.000000000000</t>
  </si>
  <si>
    <t>Насос водяной</t>
  </si>
  <si>
    <t xml:space="preserve"> для специальной техники</t>
  </si>
  <si>
    <t>Насос мотор предназначен для преобразования энергии потока жидкости в энергию вращательного движения выходного вала, по выполнения операции повыдвижению верхней секции агрегата.</t>
  </si>
  <si>
    <t>319-2 Т</t>
  </si>
  <si>
    <t>28.13.31.000.076.06.0796.000000000000</t>
  </si>
  <si>
    <t>Клапан</t>
  </si>
  <si>
    <t>напорный, для трехплунжерного кривошипного насоса, наружный диаметр 40 мм, длина 45 мм</t>
  </si>
  <si>
    <t>Клапан  напорный в сборе 1.1.ПТ-25 ПУ-1</t>
  </si>
  <si>
    <t>320-1 Т</t>
  </si>
  <si>
    <t>28.13.32.000.123.03.0796.000000000004</t>
  </si>
  <si>
    <t>всасывающий, для трехплунжерного кривошипного насоса, наружный диаметр 55 мм, длина 50 мм</t>
  </si>
  <si>
    <t>Клапан всасывающий в сборе1.1.ПТ-25 ПУ-1</t>
  </si>
  <si>
    <t>декабрь-январь</t>
  </si>
  <si>
    <t>322-1 Т</t>
  </si>
  <si>
    <t>Насос аксиал-поршн.нерегулир.МН 056\32.4</t>
  </si>
  <si>
    <t>февраль-март</t>
  </si>
  <si>
    <t>329-1 Т</t>
  </si>
  <si>
    <t>28.12.13.200.001.00.0796.000000000000</t>
  </si>
  <si>
    <t>рабочий объем от 8 до 50 см3</t>
  </si>
  <si>
    <t>Насосы НШ 10 служат для нагнетания рабочей жидкости в гидросистемы различных устройств тракторов, автомобилей. НШ-10 лев Рабочий объем  10 см2, номин подача 22,08л/мин, коэф. Подачи не менее 0,92 потреб. Мощность 8,4 Квт. ГОСТ14057-68</t>
  </si>
  <si>
    <t>343-1 Т</t>
  </si>
  <si>
    <t>28.14.13.590.000.00.0796.000000000032</t>
  </si>
  <si>
    <t>Вентиль</t>
  </si>
  <si>
    <t>латунный, проходной, условный диаметр 20 мм, условное давление 1,6 Мпа</t>
  </si>
  <si>
    <t>Запорный вентиль тип 910.11 с муфтой</t>
  </si>
  <si>
    <t>в течение 70 календарных дней с даты заключения договора или получения уведомления от Заказчика</t>
  </si>
  <si>
    <t>537 Т</t>
  </si>
  <si>
    <t>25.21.12.300.000.00.0839.000000000001</t>
  </si>
  <si>
    <t>Котел отопительный</t>
  </si>
  <si>
    <t>Ква, мощность 160 кВт, на газообразном топливе, стальной</t>
  </si>
  <si>
    <t>в течение 120 календарных дней с даты заключения договора или получения уведомления от Заказчика</t>
  </si>
  <si>
    <t>538 Т</t>
  </si>
  <si>
    <t>25.21.12.300.000.00.0796.000000000000</t>
  </si>
  <si>
    <t>КЧМ-5-К, мощность 27 кВт, на газообразном топливе, чугунный</t>
  </si>
  <si>
    <t>539 Т</t>
  </si>
  <si>
    <t>25.21.12.300.000.00.0839.000000000011</t>
  </si>
  <si>
    <t>Ква, мощность 1,6 МВт, на газообразном топливе, стальной</t>
  </si>
  <si>
    <t>в течение 180 календарных дней с даты заключения договора или получения уведомления от Заказчика</t>
  </si>
  <si>
    <t>комплект</t>
  </si>
  <si>
    <t>557 Т</t>
  </si>
  <si>
    <t>27.90.33.900.000.00.0796.000000000000</t>
  </si>
  <si>
    <t>блок</t>
  </si>
  <si>
    <t>к преобразователю катодной защиты подземных металлических сооружений</t>
  </si>
  <si>
    <t>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t>
  </si>
  <si>
    <t>558 Т</t>
  </si>
  <si>
    <t>27.11.31.130.000.00.0796.000000000009</t>
  </si>
  <si>
    <t>Установка электрогенераторная</t>
  </si>
  <si>
    <t>с поршневым двигателем внутреннего сгорания, мощность 4 кВт, напряжение 230 В, двигатель 3000 об/мин</t>
  </si>
  <si>
    <t xml:space="preserve">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t>
  </si>
  <si>
    <t>560 Т</t>
  </si>
  <si>
    <t>27.11.32.700.000.00.0796.000000000000</t>
  </si>
  <si>
    <t>Преобразователь частоты</t>
  </si>
  <si>
    <t>электрический</t>
  </si>
  <si>
    <t>Станция частотного регулируемого асинронного эл.привода с частотным преобразователем,  с выносным терминалом, Рн -90 кВт, Uн - 380 В. (У1, IP54),предназначены для автоматизации режимов управления, электрической защиты и оптимизации режимов работы асинхронных электродвигателей насосных агрегатов. Станция обеспечивает плавный пуск - остановку электроприводов и глубокое регулирование скорости асинхронных электродвигателей -  установок за счет частотного управления на мощность  90 кВт, 380 Вольт, 48 до63 Герц, класс защиты IP 54, в условиях умеренного климата У категории размещения 1 (монтаж, пуск, наладка, установка, техническое обслуживаниев течение года и устранение неисправности по гарантии и обучение)</t>
  </si>
  <si>
    <t>562 Т</t>
  </si>
  <si>
    <t>28.13.21.900.000.01.0796.000000000006</t>
  </si>
  <si>
    <t>Насос</t>
  </si>
  <si>
    <t>вакуумный, многопластинчатый, механический, содержат эксцентрично расположенный ротор, в прорези к-рого вставлены пластины, прижимаемые центробежной силой к внутренней поверхности корпуса</t>
  </si>
  <si>
    <t>563 Т</t>
  </si>
  <si>
    <t>28.13.21.500.001.00.0796.000000000006</t>
  </si>
  <si>
    <t>вакуумный, водокольцевой, производительность до 160 м3/час</t>
  </si>
  <si>
    <t>564 Т</t>
  </si>
  <si>
    <t>28.13.21.300.001.00.0796.000000000007</t>
  </si>
  <si>
    <t>вакуумный, ротационный, воздуходув, производительность до 2200 м3/час</t>
  </si>
  <si>
    <t>565 Т</t>
  </si>
  <si>
    <t>28.13.21.500.001.00.0796.000000000002</t>
  </si>
  <si>
    <t>вакуумный, водокольцевой, производительность до 50 м3/час</t>
  </si>
  <si>
    <t>566 Т</t>
  </si>
  <si>
    <t>570 Т</t>
  </si>
  <si>
    <t>27.12.32.900.001.00.0796.000000000000</t>
  </si>
  <si>
    <t>Шкаф распределительный электрический</t>
  </si>
  <si>
    <t>для приема и распределения электрической энергии в сетях и защиты электрических установок, серия К-5900, на номинальное напряжение 6 и 10 кВ переменного тока</t>
  </si>
  <si>
    <t>Предназначено для приема и распределения электрической энергии переменного трехфазного тока промышленной частоты 50 Гц на номинальное напряжение 6 и 10 кВ</t>
  </si>
  <si>
    <t>572 Т</t>
  </si>
  <si>
    <t>27.40.25.300.001.02.0796.000000000000</t>
  </si>
  <si>
    <t>Светильник</t>
  </si>
  <si>
    <t>местного освещения, подвесной</t>
  </si>
  <si>
    <t>006</t>
  </si>
  <si>
    <t>метр</t>
  </si>
  <si>
    <t>573 Т</t>
  </si>
  <si>
    <t>26.51.43.590.000.00.0796.000000000000</t>
  </si>
  <si>
    <t>Вольтамперфазометр</t>
  </si>
  <si>
    <t>напряжение 460 В, измерение действующего значения силы переменного тока 10000 мА, частота 45-65 Гц</t>
  </si>
  <si>
    <t>Вольтамперфазометр "ПАРМА"</t>
  </si>
  <si>
    <t>574 Т</t>
  </si>
  <si>
    <t>26.51.45.200.005.00.0796.000000000000</t>
  </si>
  <si>
    <t>Измеритель сопротивления заземления</t>
  </si>
  <si>
    <t>для измерения сопротивления заземляющих устройств</t>
  </si>
  <si>
    <t>"ИС-10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t>
  </si>
  <si>
    <t>575 Т</t>
  </si>
  <si>
    <t>26.51.43.590.018.00.0796.000000000000</t>
  </si>
  <si>
    <t>Тестер</t>
  </si>
  <si>
    <t>сопротивления петли, для измерения источников питания 50-263 В</t>
  </si>
  <si>
    <t>"Измеритель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t>
  </si>
  <si>
    <t>577 Т</t>
  </si>
  <si>
    <t>26.51.63.700.001.01.0796.000000000006</t>
  </si>
  <si>
    <t>Счетчик</t>
  </si>
  <si>
    <t>электроэнергии, цифровой, трехфазный, многотарифный цифровой, СЭТ-4ТМ.03, ГОСТ 30206-94</t>
  </si>
  <si>
    <t>Класс точности: активная -0,2S, реактивная – 1,0. - 3~100 В. Номинальный ток – 5 (7,5) А.</t>
  </si>
  <si>
    <t>578 Т</t>
  </si>
  <si>
    <t>25.73.30.100.013.00.0796.000000000002</t>
  </si>
  <si>
    <t>Клещи</t>
  </si>
  <si>
    <t>электроизмерительные</t>
  </si>
  <si>
    <t>Прибор эл.измерительный многофункциональный типа Ц4353 с автоматическойзащитой от электрических перегрузок преднозначен для измерения: силы и напряжения постоянного тока, среднеквадратического значения силы и напряжения переменного тока синусоидальной формы, сопротивления постоянному току в эл.цепях объектов измерении, работоспособное состояние которых не нарушается их взаимодействием с прибором или выходом нормируемых характеристик прибора за приделы, установленные техническими условиями.</t>
  </si>
  <si>
    <t>580 Т</t>
  </si>
  <si>
    <t>26.51.43.590.009.00.0796.000000000005</t>
  </si>
  <si>
    <t>Мегаомметр</t>
  </si>
  <si>
    <t>измерение сопротивлений 0,1 Мом-10 ГОм</t>
  </si>
  <si>
    <t>Мегоомметр М-4100/5 2,5кВ</t>
  </si>
  <si>
    <t>581 Т</t>
  </si>
  <si>
    <t>Блок</t>
  </si>
  <si>
    <t>Станция катодной защиты ПТМ-1,6/220-У3</t>
  </si>
  <si>
    <t>582 Т</t>
  </si>
  <si>
    <t>28.13.31.000.047.02.0796.000000000000</t>
  </si>
  <si>
    <t>Шкаф управления</t>
  </si>
  <si>
    <t>для станков-качалок, регулируемый</t>
  </si>
  <si>
    <t>591 Т</t>
  </si>
  <si>
    <t>26.51.62.590.000.00.0796.000000000000</t>
  </si>
  <si>
    <t>Машина для испытаний неметаллов</t>
  </si>
  <si>
    <t>неэлектронная</t>
  </si>
  <si>
    <t>Пресс ПРГ-300Р для кабельных наконечников</t>
  </si>
  <si>
    <t>592 Т</t>
  </si>
  <si>
    <t>28.24.11.900.001.00.0796.000000000000</t>
  </si>
  <si>
    <t>фен</t>
  </si>
  <si>
    <t>для отогревания трубопроводов, нагревания деталей, промышленный, электрический</t>
  </si>
  <si>
    <t>Фен для термоусадки KINZO, 220В, 2000Вт, Т 300-600АС</t>
  </si>
  <si>
    <t>593 Т</t>
  </si>
  <si>
    <t>25.94.13.900.001.00.0839.000000000000</t>
  </si>
  <si>
    <t>Набор инструментов</t>
  </si>
  <si>
    <t>для монтажа подшипников, в комплекте ударные кольца; втулки, безинерционный молоток, фиксирующие кольца, шестиугольная головка</t>
  </si>
  <si>
    <t>Набор инструментов Кабельщик-Спайщик №3 (35 предметов)(набор электромонтажника, набор электромонтера, инструмент кабельщика)</t>
  </si>
  <si>
    <t>594 Т</t>
  </si>
  <si>
    <t>25.94.13.900.010.00.0704.000000000001</t>
  </si>
  <si>
    <t>Набор отверток</t>
  </si>
  <si>
    <t>крестовая, плоская (стандартные размеры) 6 предметов</t>
  </si>
  <si>
    <t>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t>
  </si>
  <si>
    <t>595 Т</t>
  </si>
  <si>
    <t>25.73.30.600.000.00.0796.000000000001</t>
  </si>
  <si>
    <t>для различных электромонтажных работ, в наборе 32 предмета</t>
  </si>
  <si>
    <t>"ТУ 36-1823-78 
Набор инструментов электрика НЭУ-М 7 предназначен для производства ремонтных, электромонтажных работ и обслуживания объектов, находящихся под напряжением до 1000 В. 
Набор включает в себя 37 предметов, предназначенных для проведения различных видов электромонтажных работ. Набор представляет собой расширенную версию набора инструментов электромонтажника НЭУ, комплектация которого расширена за счет комплекта торцовых головок различного диаметра, воротка для торцовых головок и удлинителя для воротка торцовых головок. Расширенная комплектация позволяет электрику использовать данный набор для выполнения более широкого спектра работ. Набор инструментов электрика НЭУ поставляется в прочном кейсе для облегчения переноски. В комплект входят:                                                          1. Головки  торцовые:  8мм, 10мм, 11мм, 12мм,  13мм,14мм,15мм,17мм,18мм,19мм.- 10шт.Ст 20  ТУ 3926-001-57887514-2002. 
2. Вороток  для  торцовых  головок -1шт.Ст 20  ТУ 3926-001-57887514-2002
3. Удлинитель  для  воротка и  торцовых  головок - 1шт. Ст 20  ТУ 3926-001- 57887514-2002
4. Ключи  8х10 - 1шт. Ст 20  ТУ 3926-001-57887514-2002
5. Ключи  10х12 - 1шт.Ст 20  ТУ 3926-001-57887514-2002
6. Ключи  11х13 - 1шт. Ст 20  ТУ 3926-001- 57887514-2002
7. Ключи  14х17 - 1шт.Ст 20  ТУ 3926-001-  57887514-200 
8. Ключ  раздвижной  КР-19 (изолированый) - 1шт. ТУ  2.035.022.15-32-018-00
9. Пресс-клещи  для  снятия  изоляции КСТ-6 - 1шт.
10.Нож  кабельный  изолированный - 1шт. Ст 10   ГОСТ 1435-74
11.Нож  прямой  изолированый - 1шт.
12.Отвертка  крестообразная  L=155мм - 1шт. Ст 47  ГОСТ  1435-74
13.Отвертка  крестообразная  L=190мм - 1шт. Ст 47  ГОСТ  1435-7 
14.Отвертки  плоские  L=155мм - 1шт. Ст 47  ГОСТ  1435-74
15.Отвертки  плоские  L=190мм -1шт.Ст 47  ГОСТ  1435-74
16.Отвертка  плоская  усиленная - 1шт.ТУ  -ЛКЯМ  29-64-44.001
17.Отвертка  крестообразная  усиленная - 1шт. ТУ  -ЛКЯМ29-64-44.001
18.Перчатки  д/э до  1000В - 1шт. ТУ  38.106-977-2004 резиновые
19.Плоскогубцы  с  изолированными  ручками  L=200мм - 1шт. Ст 45  ГОСТ  1050-74
20.Кусачки  с  изолированными  ручками L=200мм - 1шт. Ст 45  ГОСТ  1050-74
21.Рулетка  2м - 1шт.
22.Индикаторная  отвертка - 1шт. ТУ  11.2.746.00
23.Указатель  напряжения  ПИН-90  до 1000В - 1шт. ГОСТ  20493-90  ТУ  РА  0180 2164. 0325-93.                        24.Мультиметр  цифровой  М 830 В Uпост =0,2/2/20/200/1000В; Uпер=200/750В; Iпост=0,2/2/20/200 мА/10А; R=0/2/20/200  2000кОм. Автозащита. Питание  9В - 1шт.                                                    25.Фонарик - 1шт
26.Изолента  х/б/ПХВ - 1рул.
27.Молоток  0,2 кг - 1шт. ГОСТ  2310-77
28.Зубило  L=160мм - 1шт. Ст 47А  ГОСТ  1435-74
29.Кейс - 1шт. пластик ударопрочный 
 "</t>
  </si>
  <si>
    <t>599 Т</t>
  </si>
  <si>
    <t>30.20.40.300.349.00.0796.000000000000</t>
  </si>
  <si>
    <t>Реле тепловое</t>
  </si>
  <si>
    <t>для подвижного состава</t>
  </si>
  <si>
    <t>Тепловое реле (max 6А)</t>
  </si>
  <si>
    <t>600 Т</t>
  </si>
  <si>
    <t>27.12.40.900.006.00.0796.000000000000</t>
  </si>
  <si>
    <t>Блок управления</t>
  </si>
  <si>
    <t>для вакуумного выключателя</t>
  </si>
  <si>
    <t>603 Т</t>
  </si>
  <si>
    <t>27.40.21.000.000.01.0796.000000000000</t>
  </si>
  <si>
    <t>светодиодный взрывозащищенный, с креплением на каску, время непрерывной работы без подзарядки не менее 15 часов, с зарядным устройством</t>
  </si>
  <si>
    <t>604 Т</t>
  </si>
  <si>
    <t>27.40.22.900.000.02.0796.000000000000</t>
  </si>
  <si>
    <t>общего освещения, потолочный</t>
  </si>
  <si>
    <t>608 Т</t>
  </si>
  <si>
    <t>27.20.11.990.001.00.0796.000000000000</t>
  </si>
  <si>
    <t>светодиодный, для уличного освещения, Номинальное напряжение 220В (+/-20%)</t>
  </si>
  <si>
    <t>611 Т</t>
  </si>
  <si>
    <t>612 Т</t>
  </si>
  <si>
    <t>616 Т</t>
  </si>
  <si>
    <t>27.40.39.900.002.00.0796.000000000000</t>
  </si>
  <si>
    <t>Лампа светодиодная</t>
  </si>
  <si>
    <t>тип цоколя Е27, мощность 5 Вт, теплота цвета 6400 К, световой поток 700 лм</t>
  </si>
  <si>
    <t>617 Т</t>
  </si>
  <si>
    <t>27.40.39.900.002.00.0796.000000000001</t>
  </si>
  <si>
    <t>тип цоколя Е27, мощность 12 Вт, теплота цвета 6400 К, световой поток 700 лм</t>
  </si>
  <si>
    <t>630 Т</t>
  </si>
  <si>
    <t>27.40.42.500.003.00.0796.000000000000</t>
  </si>
  <si>
    <t>патрон</t>
  </si>
  <si>
    <t>для светодиодных ламп</t>
  </si>
  <si>
    <t>Патрон электрический подвесной Ех27        Патрон (КАРБОЛИТ) подвесной гладкий Е27н-020           Артикул: Е27н-020</t>
  </si>
  <si>
    <t>636 Т</t>
  </si>
  <si>
    <t>27.40.42.500.007.01.0796.000000000003</t>
  </si>
  <si>
    <t>Стартер</t>
  </si>
  <si>
    <t>люминесцентной лампы , мощность 18 Вт</t>
  </si>
  <si>
    <t>"Стартер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t>
  </si>
  <si>
    <t>638 Т</t>
  </si>
  <si>
    <t>27.40.42.500.007.01.0796.000000000006</t>
  </si>
  <si>
    <t>люминесцентной лампы , мощность 36 Вт</t>
  </si>
  <si>
    <t>Стартерер люминисцентный.для ламп ЛБ-40 20С-127-1</t>
  </si>
  <si>
    <t>640 Т</t>
  </si>
  <si>
    <t>26.11.22.900.002.01.0796.000000000008</t>
  </si>
  <si>
    <t>для трубчатых люминесцентных ламп, тип 85С-220, ГОСТ 8799-90</t>
  </si>
  <si>
    <t>СТАРТЕР ЛЮМИН.ЛАМП СК-220В</t>
  </si>
  <si>
    <t>641 Т</t>
  </si>
  <si>
    <t>27.12.22.900.001.00.0796.000000000036</t>
  </si>
  <si>
    <t>Выключатель</t>
  </si>
  <si>
    <t>автоматический, тип А, трехполюсный, с тепловым размыкателем</t>
  </si>
  <si>
    <t>"Уставка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t>
  </si>
  <si>
    <t>644 Т</t>
  </si>
  <si>
    <t>"Предназначены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t>
  </si>
  <si>
    <t>645 Т</t>
  </si>
  <si>
    <t>"Выключатели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t>
  </si>
  <si>
    <t>647 Т</t>
  </si>
  <si>
    <t>"Уставка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t>
  </si>
  <si>
    <t>649 Т</t>
  </si>
  <si>
    <t>"Выключатели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t>
  </si>
  <si>
    <t>656 Т</t>
  </si>
  <si>
    <t>27.12.22.900.001.00.0796.000000000043</t>
  </si>
  <si>
    <t>автоматический, тип В, трехполюсный, с магнитным размыкателем</t>
  </si>
  <si>
    <t>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t>
  </si>
  <si>
    <t>658 Т</t>
  </si>
  <si>
    <t>27.12.10.900.004.00.0796.000000000004</t>
  </si>
  <si>
    <t>Предохранитель переменного тока</t>
  </si>
  <si>
    <t>для электродвигателей, с мелкозернистым кварцевым наполнителем</t>
  </si>
  <si>
    <t>Плавкие предохранители  это аппараты, защищающие установки от перегрузок и токов короткого замыкания. Основными элементами предохранителя являются плавкая вставка, включаемая в рассечку защищаемой цепи, и дугогасительное устройство, гасящее дугу, возникающую после плавления вставки. Номинальный ток - 100 Ампер, 380 вольт. Стандарты производства ПН2: ТУ16-522/113-75; ГОСТ 17242.</t>
  </si>
  <si>
    <t>659 Т</t>
  </si>
  <si>
    <t>27.12.10.900.004.00.0796.000000000000</t>
  </si>
  <si>
    <t>для защиты силовых трансформаторов и линий, с мелкозернистым кварцевым наполнителем</t>
  </si>
  <si>
    <t>предохранитель ПКН 6 (10) - 5,0 А. Высоковольтные предохранители ПКН предназначены для защиты трансформаторов напряжения на номинальные напряжения от 3 до 35 кВ. Предохранители ПКН это комплект, состоящий из: патрона ПН, двух опорных изоляторов и двух контактов.</t>
  </si>
  <si>
    <t>660 Т</t>
  </si>
  <si>
    <t>предохранитель ПКТ 6 (10) - 16А. Высоковольтные предохранители ПКТ являются токоограничивающими и предназначены для защиты силовых трансформаторов, воздушных и кабельных линий на номинальное напряжение от 3 до 35 кВ. Предохранители ПКТ это комплект, состоящий из: патрона ПТ, двух опорных изоляторов и двух контактов.</t>
  </si>
  <si>
    <t>661 Т</t>
  </si>
  <si>
    <t>предохранитель ПКТ 6 (10) - 31,5А. Высоковольтные предохранители ПКТ являются токоограничивающими и предназначены для защиты силовых трансформаторов, воздушных и кабельных линий на номинальное напряжение от 3 до 35 кВ. Предохранители ПКТ это комплект, состоящий из: патрона ПТ, двух опорных изоляторов и двух контактов.</t>
  </si>
  <si>
    <t>662 Т</t>
  </si>
  <si>
    <t>предохранитель ПКТ 6 (10) - 50А. Высоковольтные предохранители ПКТ являются токоограничивающими и предназначены для защиты силовых трансформаторов, воздушных и кабельных линий на номинальное напряжение от 3 до 35 кВ. Предохранители ПКТ это комплект, состоящий из: патрона ПТ, двух опорных изоляторов и двух контактов.</t>
  </si>
  <si>
    <t>665 Т</t>
  </si>
  <si>
    <t>Предохранитель ПК-6кВ ПКТ-10А. Высоковольтные предохранители ПКТ являются токоограничивающими и предназначены для защиты силовых трансформаторов, воздушных и кабельных линий на номинальное напряжение от 3 до 35 кВ. Предохранители ПКТ это комплект, состоящий из: патрона ПТ, двух опорных изоляторов и двух контактов.</t>
  </si>
  <si>
    <t>666 Т</t>
  </si>
  <si>
    <t>Предохранитель ПК-6кВ ПКТ-16А. Высоковольтные предохранители ПКТ являются токоограничивающими и предназначены для защиты силовых трансформаторов, воздушных и кабельных линий на номинальное напряжение от 3 до 35 кВ. Предохранители ПКТ это комплект, состоящий из: патрона ПТ, двух опорных изоляторов и двух контактов.</t>
  </si>
  <si>
    <t>667 Т</t>
  </si>
  <si>
    <t>Предохранитель ПК-6кВ - 5А</t>
  </si>
  <si>
    <t>668 Т</t>
  </si>
  <si>
    <t>Предохранитель ПК-6кВ ПКТ-20А. Высоковольтные предохранители ПКТ являются токоограничивающими и предназначены для защиты силовых трансформаторов, воздушных и кабельных линий на номинальное напряжение от 3 до 35 кВ. Предохранители ПКТ это комплект, состоящий из: патрона ПТ, двух опорных изоляторов и двух контактов.</t>
  </si>
  <si>
    <t>671 Т</t>
  </si>
  <si>
    <t>27.12.23.700.013.00.0796.000000000034</t>
  </si>
  <si>
    <t>Рубильник</t>
  </si>
  <si>
    <t>тип ЯРВ-400</t>
  </si>
  <si>
    <t>Перекидной рубильник ВР32-37В 71250 400Ампер. Перекидной (на два направления) трехполюсный с боковой (съемной) смещенной ручкой. Габаритные размеры  ШхДхВ, мм: 172х162х78,5. Вес, кг: 3,06</t>
  </si>
  <si>
    <t>672 Т</t>
  </si>
  <si>
    <t>27.12.23.500.000.00.0796.000000000033</t>
  </si>
  <si>
    <t>тип ЯРВ-100</t>
  </si>
  <si>
    <t>Рубильник ЯРВ-6123 100А. Рубильник ЯРВ в металлическом (иногда пластиковом) корпусе используется для не частых переключений и защиты от короткого замыкания в сетях переменного тока 220-380В с частотой 50, 60Гц. Номинальный ток рубильника ЯРВ - до 630А. Климатическое исполнение УХЛ. Основные типы рубильников: ЯРВ-100, ЯРВ-250, ЯРВ-400, ЯРВ-630 Вольт целях защиты от несанкционированного доступа рубильник ЯРВ имеет замок на корпусе. Степень защиты: IP32.</t>
  </si>
  <si>
    <t>673 Т</t>
  </si>
  <si>
    <t>27.33.13.520.000.00.0704.000000000001</t>
  </si>
  <si>
    <t>Вилка-розетка</t>
  </si>
  <si>
    <t>двухполюсная, ГОСТ 7396.1-89</t>
  </si>
  <si>
    <t>"Силовые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t>
  </si>
  <si>
    <t>688 Т</t>
  </si>
  <si>
    <t>27.11.42.300.002.00.0796.000000000003</t>
  </si>
  <si>
    <t>Трансформатор понижающий</t>
  </si>
  <si>
    <t>номинальная мощность 0,25 кВа, номинальная частота 50 Гц</t>
  </si>
  <si>
    <t xml:space="preserve">Ящик с понижающим трансформатором мощностью 0,25 кВ-А, с автоматическими выключателями, на номинальное напряжение 220/12 В: ЯТП-0,25-21 У3 ТУ 34.0457960-01-92.
</t>
  </si>
  <si>
    <t>692 Т</t>
  </si>
  <si>
    <t>27.12.40.900.047.00.0796.000000000000</t>
  </si>
  <si>
    <t>Устройство защитного отключения</t>
  </si>
  <si>
    <t>для защиты от поражения электрическим током</t>
  </si>
  <si>
    <t>Устройство защитного отключения УЗО 100А 4-х поюсный</t>
  </si>
  <si>
    <t>703 Т</t>
  </si>
  <si>
    <t>27.32.13.700.000.00.0008.000000000133</t>
  </si>
  <si>
    <t>Кабель</t>
  </si>
  <si>
    <t>марка АВВГ, 3*95+1*50 мм2</t>
  </si>
  <si>
    <t>008</t>
  </si>
  <si>
    <t>километр</t>
  </si>
  <si>
    <t>704 Т</t>
  </si>
  <si>
    <t>27.11.61.000.043.01.0796.000000000000</t>
  </si>
  <si>
    <t>для электродвигателя</t>
  </si>
  <si>
    <t>769 Т</t>
  </si>
  <si>
    <t>28.21.11.500.002.00.0796.000000000015</t>
  </si>
  <si>
    <t>Горелка</t>
  </si>
  <si>
    <t>газовая, двухступенчатая, мощность 414-2150 кВт</t>
  </si>
  <si>
    <t xml:space="preserve">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t>
  </si>
  <si>
    <t>770 Т</t>
  </si>
  <si>
    <t>28.21.11.500.002.00.0796.000000000004</t>
  </si>
  <si>
    <t>горелка</t>
  </si>
  <si>
    <t>газовая, одноступенчатая, мощность 110 - 160 кВт</t>
  </si>
  <si>
    <t>"Газовая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t>
  </si>
  <si>
    <t>771 Т</t>
  </si>
  <si>
    <t>25.21.12.300.000.00.0796.000000000003</t>
  </si>
  <si>
    <t>котел отопительный</t>
  </si>
  <si>
    <t>КЧМ-5-К, мощность 61,5 кВт, на газообразном топливе, чугунный</t>
  </si>
  <si>
    <t>772 Т</t>
  </si>
  <si>
    <t>27.40.39.900.002.00.0796.000000000002</t>
  </si>
  <si>
    <t>тип цоколя Е27, мощность 20 Вт, теплота цвета 6400 К, световой поток 700 лм</t>
  </si>
  <si>
    <t>773 Т</t>
  </si>
  <si>
    <t>25.21.12.900.002.00.0796.000000000027</t>
  </si>
  <si>
    <t>навесной, мощность 15 кВт, электрический, для отопления зданий и помещений, водогрейный</t>
  </si>
  <si>
    <t>774 Т</t>
  </si>
  <si>
    <t>27.51.26.900.003.00.0796.000000000000</t>
  </si>
  <si>
    <t>Калорифер</t>
  </si>
  <si>
    <t>бытовой</t>
  </si>
  <si>
    <t>Мощность : 9 кВт.Напряжение сети : 380 В.Производительность по воздуху : 1500 м3/час</t>
  </si>
  <si>
    <t>1050 Т</t>
  </si>
  <si>
    <t>28.13.31.000.071.00.0796.000000000031</t>
  </si>
  <si>
    <t>золотниковый, управление электрогидравлическое, трехпозиционный, условный проход 20 мм</t>
  </si>
  <si>
    <t>Гидрораспределитель 1Рн 203-ФВ64-УХЛ4</t>
  </si>
  <si>
    <t>в течение 30 календарных дней с даты заключения договора или получения уведомления от Заказчика</t>
  </si>
  <si>
    <t>13 Т</t>
  </si>
  <si>
    <t>22.29.29.100.000.01.0796.000000000000</t>
  </si>
  <si>
    <t>Промывалка</t>
  </si>
  <si>
    <t>полипропиленовая, без печати, лабораторная, объем 500 мл</t>
  </si>
  <si>
    <t>Промывалка 1000 мл КШ 29/32</t>
  </si>
  <si>
    <t>в течение 40 календарных дней с даты заключения договора или получения уведомления от Заказчика</t>
  </si>
  <si>
    <t>11,19</t>
  </si>
  <si>
    <t>14-1 Т</t>
  </si>
  <si>
    <t>26.51.33.900.005.01.0796.000000000005</t>
  </si>
  <si>
    <t>Рулетка</t>
  </si>
  <si>
    <t>из нержавеющей стали, шкала номинальной длины 20 м, ГОСТ 7502-98</t>
  </si>
  <si>
    <t>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t>
  </si>
  <si>
    <t>27-1 Т</t>
  </si>
  <si>
    <t>24.20.13.900.000.00.0168.000000000022</t>
  </si>
  <si>
    <t>Труба</t>
  </si>
  <si>
    <t>водогазопроводная, сварная, наружный диаметр 33,5 мм, толщина стенки 3,2 мм, обыкновенная, условный проход 25 мм, ГОСТ 3262-75</t>
  </si>
  <si>
    <t>Труба водогазопроводная 25х3.2 сварная марка стали ст20.</t>
  </si>
  <si>
    <t>тонна (метрическая)</t>
  </si>
  <si>
    <t>11,18,19</t>
  </si>
  <si>
    <t>38 Т</t>
  </si>
  <si>
    <t>19.20.23.300.002.00.0166.000000000000</t>
  </si>
  <si>
    <t>Ксилол</t>
  </si>
  <si>
    <t>нефтяной, марка А, плотность 0,862-0,868 г/см3 при 20 °С, массовая доля основного вещества(ароматических углеводородов C8H10) не менее 99,6%, ГОСТ 9410-78</t>
  </si>
  <si>
    <t>Ксилол нефтяной ГОСТ 94-10</t>
  </si>
  <si>
    <t>44-2 Т</t>
  </si>
  <si>
    <t>20.59.59.300.001.00.0168.000000000000</t>
  </si>
  <si>
    <t>Деэмульгатор</t>
  </si>
  <si>
    <t>для отделения воды от нефти, в жидком виде</t>
  </si>
  <si>
    <t>январь-февраль</t>
  </si>
  <si>
    <t>170 Т</t>
  </si>
  <si>
    <t>25.29.12.310.001.00.0796.000000000058</t>
  </si>
  <si>
    <t>Баллон</t>
  </si>
  <si>
    <t>давление 14,7МПа, объем 50,0 л, диаметр 219 мм, масса 71,3 кг</t>
  </si>
  <si>
    <t>Кислородные баллоны ( Рраб=15МПа).</t>
  </si>
  <si>
    <t>177 Т</t>
  </si>
  <si>
    <t>20.59.59.690.009.00.0166.000000000000</t>
  </si>
  <si>
    <t>Отвердитель</t>
  </si>
  <si>
    <t>для эпоксидных смол</t>
  </si>
  <si>
    <t>Эпоксидный отвердитель</t>
  </si>
  <si>
    <t>178 Т</t>
  </si>
  <si>
    <t>23.14.12.300.001.00.0055.000000000006</t>
  </si>
  <si>
    <t>Стеклоткань</t>
  </si>
  <si>
    <t>поверхностная плотность не менее 200 г/м2</t>
  </si>
  <si>
    <t>Ткань стекловолокнистая (1м х 10м) для СВТ</t>
  </si>
  <si>
    <t>метр квадратный</t>
  </si>
  <si>
    <t>180 Т</t>
  </si>
  <si>
    <t>25.29.12.310.001.00.0796.000000000076</t>
  </si>
  <si>
    <t>давление 14,7МПа, объем 4,0 л, диаметр 140 мм, масса 5,0 кг</t>
  </si>
  <si>
    <t>Баллоны ацетиленовые 4 л</t>
  </si>
  <si>
    <t>181 Т</t>
  </si>
  <si>
    <t>25.29.12.310.001.00.0796.000000000125</t>
  </si>
  <si>
    <t>давление 1,6 Мпа, объем 50 л, диаметр 299 мм, масса 22,0 кг</t>
  </si>
  <si>
    <t>Рабочее давление, Мпа  1,6  Испытательное давление, Мпа 2,5 Разрушающеедавление, МПа. не менее 5 Объем л. не менее 50 Масса сжиженного газа (пропана), кг. не более 21,2 Масса порожнего баллона, кг 22,0Б2,2 Толщина стенки корпуса баллона, мм 3 Высота, мм. не более 1015 Диаметр мм. 299+3,0 Температура эксплуатации, АС От -40 до +45 Запорное устройство на газовом баллоне ентиль ВБ-2 ГОСТ 21804-94 с металлическами колпаками,цвет-красный</t>
  </si>
  <si>
    <t>183-2 Т</t>
  </si>
  <si>
    <t>22.11.13.500.000.01.0796.000000000097</t>
  </si>
  <si>
    <t>Шина</t>
  </si>
  <si>
    <t>для автобусов или автомобилей грузовых, пневматическая, радиальная, размер 12,00R18, камерная, ГОСТ 5513-97</t>
  </si>
  <si>
    <t>184-2 Т</t>
  </si>
  <si>
    <t>22.11.13.500.000.01.0796.000000000108</t>
  </si>
  <si>
    <t>для автобусов или автомобилей грузовых, пневматическая, радиальная, размер 1300*530-533, камерная, ГОСТ 5513-97</t>
  </si>
  <si>
    <t>185-2 Т</t>
  </si>
  <si>
    <t>22.11.11.100.000.01.0796.000000002487</t>
  </si>
  <si>
    <t>для легковых автомобилей, всесезонная, 225, 75, R16, пневматическая, радиальная, камерная, нешипованная</t>
  </si>
  <si>
    <t>186-1 Т</t>
  </si>
  <si>
    <t>22.11.11.100.000.01.0796.000000002183</t>
  </si>
  <si>
    <t xml:space="preserve"> для легковых автомобилей, зимняя, 225, 75, R16, пневматическая, радиальная, бескамерная, шипованная, ГОСТ 4754-97 </t>
  </si>
  <si>
    <t>188-1 Т</t>
  </si>
  <si>
    <t>22.11.11.100.000.01.0796.000000002180</t>
  </si>
  <si>
    <t>для легковых автомобилей, зимняя, 275, 70, R16, пневматическая, радиальная, бескамерная, шипованная, ГОСТ 4754-97</t>
  </si>
  <si>
    <t>11,18</t>
  </si>
  <si>
    <t>192-1 Т</t>
  </si>
  <si>
    <t>22.11.11.100.000.01.0796.000000002349</t>
  </si>
  <si>
    <t>для легковых автомобилей, всесезонная, 275, 65, R17, пневматическая, радиальная, бескамерная, нешипованная, ГОСТ 4754-97</t>
  </si>
  <si>
    <t>195-1 Т</t>
  </si>
  <si>
    <t>22.11.13.500.000.01.0796.000000000114</t>
  </si>
  <si>
    <t>для автобусов или автомобилей грузовых, пневматическая, радиальная, размер 315*80-22,5, бескамерная, ГОСТ 5513-97</t>
  </si>
  <si>
    <t>197-1 Т</t>
  </si>
  <si>
    <t>27.20.21.100.000.00.0796.000000000004</t>
  </si>
  <si>
    <t>Аккумулятор</t>
  </si>
  <si>
    <t>стартерный, марка 6СТ-210А, напряжение 12 В, емкость 210 А/ч, свинцовый, ГОСТ 959-2002</t>
  </si>
  <si>
    <t>Аккумулятор 6СТ-210А. Ток разряда (А по ЕН) - 1300; Ширина, длина, высота(мм.) - 239х524х220;  Масса (кг с эл-том не более) - 48,5;</t>
  </si>
  <si>
    <t>8,11,15,18,19,22</t>
  </si>
  <si>
    <t>201 Т</t>
  </si>
  <si>
    <t>26.51.70.990.024.00.0796.000000000000</t>
  </si>
  <si>
    <t>Анемометр</t>
  </si>
  <si>
    <t xml:space="preserve"> вращающийся</t>
  </si>
  <si>
    <t>"Анемометр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t>
  </si>
  <si>
    <t>208-1 Т</t>
  </si>
  <si>
    <t>32.50.50.900.014.00.0796.000000000000</t>
  </si>
  <si>
    <t>Экстрактор</t>
  </si>
  <si>
    <t xml:space="preserve"> для определения хлористых солей</t>
  </si>
  <si>
    <t>"Экстрактор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t>
  </si>
  <si>
    <t>ОИ</t>
  </si>
  <si>
    <t>211-2 Т</t>
  </si>
  <si>
    <t>26.51.53.900.041.00.0796.000000000000</t>
  </si>
  <si>
    <t>Пробоотборник</t>
  </si>
  <si>
    <t>для отбора проб нефтепродуктов</t>
  </si>
  <si>
    <t>"Пробоотборник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t>
  </si>
  <si>
    <t>212-1 Т</t>
  </si>
  <si>
    <t>32.50.30.500.000.00.0796.000000000003</t>
  </si>
  <si>
    <t xml:space="preserve">Стол </t>
  </si>
  <si>
    <t>лабораторный, для весов</t>
  </si>
  <si>
    <t>Эффективные антивибрационные системы ,действующие как фильтр ,который поглащает большинство вредных колебаний -гарантия точности и воспроизводимости при работе на весах любого класса точности.</t>
  </si>
  <si>
    <t>213-1 Т</t>
  </si>
  <si>
    <t>32.50.30.500.000.00.0796.000000000004</t>
  </si>
  <si>
    <t>лабораторный, физический</t>
  </si>
  <si>
    <t xml:space="preserve">"Стол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t>
  </si>
  <si>
    <t>216-1 Т</t>
  </si>
  <si>
    <t>31.09.11.000.003.00.0796.000000000007</t>
  </si>
  <si>
    <t xml:space="preserve">Шкаф </t>
  </si>
  <si>
    <t>стальной, лабораторный, без подвода воды</t>
  </si>
  <si>
    <t>Предназначен для проведения термических работ таких как сушка подогрев и др. с разными материалами и деталями при температуре до 500 С.</t>
  </si>
  <si>
    <t>217-2 Т</t>
  </si>
  <si>
    <t>31.09.11.000.003.00.0796.000000000005</t>
  </si>
  <si>
    <t xml:space="preserve"> стальной, лабораторный, с  мойкой</t>
  </si>
  <si>
    <t>Предназначен для хранения химических посуд</t>
  </si>
  <si>
    <t>221-1 Т</t>
  </si>
  <si>
    <t>28.13.31.000.056.00.0796.000000000000</t>
  </si>
  <si>
    <t>Пара винтовая</t>
  </si>
  <si>
    <t xml:space="preserve"> для винтового насоса</t>
  </si>
  <si>
    <t>228-1 Т</t>
  </si>
  <si>
    <t>229-1 Т</t>
  </si>
  <si>
    <t>234-1 Т</t>
  </si>
  <si>
    <t>28.41.21.900.000.00.0796.000000000000</t>
  </si>
  <si>
    <t>Станок трубонарезной</t>
  </si>
  <si>
    <t xml:space="preserve"> для токарной обработки труб и деталей трубных соединений, тип 9М14</t>
  </si>
  <si>
    <t>258 Т</t>
  </si>
  <si>
    <t>23.19.23.300.020.00.0796.000000000000</t>
  </si>
  <si>
    <t>Прибор для отмеривания и отбора жидкостей</t>
  </si>
  <si>
    <t>тип 1</t>
  </si>
  <si>
    <t>Динамограф-Автомат 3 представляет собой комплекс электронных приборов икомпьютерных программ, обеспечивающий автоматизацию процесса контроля динамограмм и утечек, первичную обработку проведенных исследований и ведение базы данных. Соответствует ТУ 4318-006-20690774-00. Гарантийный срок1 год. ТЕХ.ХАРАКТЕРИСТИКИ: Диапазон контролиру-емых нагрузок  0-10 000 кГс. Диапазон контролируемых перемещений 0 - 3500 мм , с темпом качаний в интервале 0,5 -10 кач/мин  Дискретность контроля нагрузки 10 кГс. Дискретность контроля перемещения 5 мм.Время записи динамограммы  9 - 192 сек. Время контроля утечек 15 - 480 сек. Число сохраняемых отчетов в энергонезависимой памяти 400 шт. Время непрерывной работы, не менее 10 ч. Время заряда аккумулятора 10 ч. Время хранения данных в памяти, не менее 10лет. Рабочий диапазон температур -40 ÷ +50 °С. Срок службы прибора 5 лет.  В КОМПЛЕКТ ПОСТАВКИ входит ОСНОВНОЙ состоит из: Модуль измерительный-1 шт. Комплект датчика нагрузки ДН-10У-  1 кмп. Сетевой адаптер – 1 шт Кабель заряда от бортсети – 1шт. Кабель интерфейсный PC универсальный – 1 шт. Сумка для переноски прибора -  1 шт. Пластина-подкладка под датчик нагрузки  - 2 шт. Програм-мное обеспечение для ПК БД “СИАМ” (компакт диск)  - 1 диск. Документация -  1 паспорт , 1 руководство по эксплуатации , 1 руководство пользователя,  1 руко-водство по динамометрированию (диагностика ШГНУ с помощью динамографов СИДДОС). ЗИП - нить кевларовая 5м в полиэфирном чулке (для датчика пере-мещения) - 3 шт.,  хвостовик нанить (в сборе) -1 шт. Комплект ДАТЧИКА НАГРУЗКИ  ДН-10УМ  (динамограф со встроенными узкими домкратами) состоит ; Датчик нагрузки с раздвижнымидомкратами ДН-10УМ  - 1 шт .Ключ - "трещотка" для раздвижных домкратов -  1 шт  ЗИП - винтовая пара (в сборе) -1 шт., клин -  3 шт., корпус домкрата нижний -1 шт, пружина домкрата левая – 1 шт, пружина домкрата правая -1 шт.</t>
  </si>
  <si>
    <t>337 Т</t>
  </si>
  <si>
    <t>26.51.63.500.000.02.0796.000000000006</t>
  </si>
  <si>
    <t>жидкости, турбинный</t>
  </si>
  <si>
    <t>Счетчик состоит из герметичного корпуса, счетного механизма и измерительной камеры с турбинкой. Счетный механизм имеет индикаторное устройство с роликовыми и стрелочными указателями объема воды в кубических метрах и его долях.Основные технические характеристики:  Метрологический класс по ГОСТ Р50193,1-92 -В ; Диаметр условного прохода, 150мм ;  Расход воды, Наименьший Qmin   4,5 куб.м./ч Переходный Qt  30 куб.м./ч Номинальный Qnom 150 куб.м./ч Наибольший Qmax  300 куб.м./ч ; Порог чувствительности, не более, 1,3 куб.м/ч ; Пределы допускаемых значений относительной погрешности измерений, % в диапазонах Qmin≤Q&lt;Qt   ± 5 Qt≤Q≤Qmax  ± 2;  Максимальное рабочее давление, 1 Мпа;  Потеря давления при Qmax, не более, 0,01 Мпа ; Наибольший объем воды, За сутки  6000 куб.м: За месяц 120000 куб.м ; Цена наименьшего разряда счетного механизма, 0,01 куб.м;  Габаритные размеры,: Длина, L  300 мм Ширина, В 285 мм Высота, Н  310  мм Вес, 37кг</t>
  </si>
  <si>
    <t>январь</t>
  </si>
  <si>
    <t>338 Т</t>
  </si>
  <si>
    <t>Счетчик СТВ-65</t>
  </si>
  <si>
    <t>339 Т</t>
  </si>
  <si>
    <t>Счетчик СТВ-80</t>
  </si>
  <si>
    <t>340 Т</t>
  </si>
  <si>
    <t>Счетчик СТВ-100</t>
  </si>
  <si>
    <t>341 Т</t>
  </si>
  <si>
    <t>26.51.63.500.000.02.0796.000000000005</t>
  </si>
  <si>
    <t>жидкости, камерный, ГОСТ 8.451-81</t>
  </si>
  <si>
    <t>Блок измерительный СКЖ-60-40БИ-4</t>
  </si>
  <si>
    <t>342-1 Т</t>
  </si>
  <si>
    <t>27.32.13.700.000.00.0008.000000000393</t>
  </si>
  <si>
    <t>марка КВВГЭ, 14*1,5 мм2</t>
  </si>
  <si>
    <t xml:space="preserve">Кабель КВВГЭ 14х1.5                    </t>
  </si>
  <si>
    <t>километр (тысяча метров)</t>
  </si>
  <si>
    <t>358-3 Т</t>
  </si>
  <si>
    <t>20.59.41.990.002.24.0112.000000000000</t>
  </si>
  <si>
    <t>Смазка</t>
  </si>
  <si>
    <t>синтетическая, на основе силиконов</t>
  </si>
  <si>
    <t>Стандартное параметры: Вязкость кинематическая при 400С (ASTM D445); 216,0 сСт. Вязкость кинематическая при 1000С (ASTM D445); 25,2 сСт. Индексвязкости (ASTM D2270);  152. Температура застывания (ASTM D97);  - 420С.  Температура вспышки (ASTM  D92);    2350С.  Плотность; 0,87 кг/л при 150С. Стандарт качества; OEM: CINCINNATI MACHINE P-74. FLENDER BA 7300 table A and C.Полностью синтетическое масло не содержат парафинов. Характеризуется стойкостью к механическому сдвигу даже при применении в тяжелонагружённых редукторах и подшипниках с высокими скоростями сдвига. Отличается высокой стойкостью к ржавлению и коррозии, очень хорошими противоизносными, деэмульгирующими, анти ленными и деаэрирующими свойствами. Масло совместимо с узлами, изготовленными из различных металлов.</t>
  </si>
  <si>
    <t>литр (куб. дм.)</t>
  </si>
  <si>
    <t>366 Т</t>
  </si>
  <si>
    <t>29.10.59.999.001.00.0796.000000000017</t>
  </si>
  <si>
    <t>Автомобиль</t>
  </si>
  <si>
    <t>специализированный, дизельный, Автоцистерна, объем более 9000 л, но не более 10000 л</t>
  </si>
  <si>
    <t>368 Т</t>
  </si>
  <si>
    <t>29.10.51.000.002.00.0796.000000000004</t>
  </si>
  <si>
    <t>Автокран</t>
  </si>
  <si>
    <t>грузоподъемность более 22 т, но не более 25 т</t>
  </si>
  <si>
    <t>8,11,15,19,22</t>
  </si>
  <si>
    <t>529 Т</t>
  </si>
  <si>
    <t>26.51.52.890.001.00.0796.000000000000</t>
  </si>
  <si>
    <t>Аппарат</t>
  </si>
  <si>
    <t>для количественного определения содержания воды в нефтяных продуктах</t>
  </si>
  <si>
    <t>Аппарат для количественного определения воды в нефтяных и др. продуктах. Вместимость приемника-ловушки, 10мл, Вместимость колбы, 500мл, Высота прибора, 770мм., Масса 0,48 кг., Шифр 188</t>
  </si>
  <si>
    <t>532 Т</t>
  </si>
  <si>
    <t>22.11.13.500.000.01.0796.000000000105</t>
  </si>
  <si>
    <t>для автобусов или автомобилей грузовых, пневматическая, радиальная, размер 720*665 R, камерная, ГОСТ 5513-97</t>
  </si>
  <si>
    <t>568 Т</t>
  </si>
  <si>
    <t>27.11.42.300.001.00.0796.000000000028</t>
  </si>
  <si>
    <t>Трансформатор напряжения</t>
  </si>
  <si>
    <t>трехфазный, класс напряжения 10, ГОСТ 1983-2001</t>
  </si>
  <si>
    <t>569 Т</t>
  </si>
  <si>
    <t>27.11.42.300.001.00.0796.000000000027</t>
  </si>
  <si>
    <t>трехфазный, класс напряжения 6, ГОСТ 1983-2001</t>
  </si>
  <si>
    <t>780-1 Т</t>
  </si>
  <si>
    <t>26.51.12.530.000.01.0796.000000000000</t>
  </si>
  <si>
    <t>Термометр</t>
  </si>
  <si>
    <t>скважинный, для высокоточного контроля температуры в скважинах при геофизических исследованиях</t>
  </si>
  <si>
    <t>г.Атырау, ул.Валиханова, 1</t>
  </si>
  <si>
    <t>783 Т</t>
  </si>
  <si>
    <t>25.72.14.690.005.00.0796.000000000000</t>
  </si>
  <si>
    <t>Домкрат</t>
  </si>
  <si>
    <t>стремительный</t>
  </si>
  <si>
    <t>Винт домкрата изм.6.328.002 (для динамографа)</t>
  </si>
  <si>
    <t>февраль</t>
  </si>
  <si>
    <t>Атырауская область</t>
  </si>
  <si>
    <t>788-1 Т</t>
  </si>
  <si>
    <t>Лубрикатор с роликом</t>
  </si>
  <si>
    <t>851 Т</t>
  </si>
  <si>
    <t>АО "Эмбамунайгаз"</t>
  </si>
  <si>
    <t>13.92.12.530.002.00.0839.000000000014</t>
  </si>
  <si>
    <t>Комплект постельного белья</t>
  </si>
  <si>
    <t>из хлопка, полуторный, состоит из одного пододеяльника, одной простыни,двух наволочек , плотность плетения средняя (50-65 нитей/см2), ГОСТ 31307-2005</t>
  </si>
  <si>
    <t>февраль, март</t>
  </si>
  <si>
    <t>в течение  60 календарных дней с даты заключения договора или получения уведомления от Заказчика</t>
  </si>
  <si>
    <t>Комплект</t>
  </si>
  <si>
    <t>1023 Т</t>
  </si>
  <si>
    <t>29.32.30.300.010.02.0796.000000000007</t>
  </si>
  <si>
    <t>Редуктор</t>
  </si>
  <si>
    <t>переднего моста, для грузового автомобиля, комбинированной конструкции</t>
  </si>
  <si>
    <t>Редуктор среднего моста. Каталожный номер 260Г-2502010-10. Применяемость автомобиль КрАЗ-63221. Для замены.</t>
  </si>
  <si>
    <t>1024 Т</t>
  </si>
  <si>
    <t>29.32.30.300.010.04.0796.000000000006</t>
  </si>
  <si>
    <t>среднего моста, для грузового автомобиля, соосный планетарный</t>
  </si>
  <si>
    <t>Редуктор переднего моста 47 зуб. Каталожный номер 4320-2302007-01. Применяемость автомобиль УрАЛ. Для замены.</t>
  </si>
  <si>
    <t>187-1 Т</t>
  </si>
  <si>
    <t>22.11.11.100.000.01.0796.000000002362</t>
  </si>
  <si>
    <t>для легковых автомобилей, зимняя, 245, 50, R18, пневматическая, радиальная, бескамерная, шипованная, ГОСТ 4754-97</t>
  </si>
  <si>
    <t>189-1 Т</t>
  </si>
  <si>
    <t>22.11.13.500.000.01.0796.000000000036</t>
  </si>
  <si>
    <t>для автобусов или автомобилей грузовых, пневматическая, диагональная, размер 5,00-8, норма слойности 8, ГОСТ 5513-97</t>
  </si>
  <si>
    <t>191-1 Т</t>
  </si>
  <si>
    <t>22.11.13.500.000.02.0796.000000000001</t>
  </si>
  <si>
    <t>для погрузчика, резиновая, пневматическая, размер 6,50-10, ГОСТ 5513-97</t>
  </si>
  <si>
    <t>8,11,14,15,22</t>
  </si>
  <si>
    <t>222-1 Т</t>
  </si>
  <si>
    <t>223-1 Т</t>
  </si>
  <si>
    <t>224-1 Т</t>
  </si>
  <si>
    <t>225-1 Т</t>
  </si>
  <si>
    <t>226-1 Т</t>
  </si>
  <si>
    <t>227-1 Т</t>
  </si>
  <si>
    <t>367-1 Т</t>
  </si>
  <si>
    <t>68.20.12.989.001.00.0796.000000000001</t>
  </si>
  <si>
    <t>Станция автозаправочная</t>
  </si>
  <si>
    <t>стационарная, для реализации нефтепродуктов и заправки автотранспорта, контейнерного типа</t>
  </si>
  <si>
    <t>377-1 Т</t>
  </si>
  <si>
    <t>29.10.12.000.000.00.0796.000000000270</t>
  </si>
  <si>
    <t>Двигатель</t>
  </si>
  <si>
    <t>внутреннего сгорания, карбюраторный, рабочий объем цилиндров более 4000 см3, мощность более 125 л.с., но не более 145 л.с, 6, 8 или 12 цилиндров, расположение цилиндров V-образное</t>
  </si>
  <si>
    <t>Тип двигателя – карбюраторный, бензиновый. Двигатель ЗМЗ-5234.10.  Каталожный номер - № 5234.1000400. Количество и расположение цилиндров -V8, Рабочий объем цилиндров, л - 4,67, Степень сжатия - 7,6:1, Диаметр цилиндра, мм – 92, Ход поршня, мм – 88, Номинальная мощность (брутто) при частоте вращения коленчатого вала мин-1, кВт (л.с.) - 96 (130), 3200-3400. Максимальный крутящий момент (брутто) при частоте вращения коленчатого вала мин-1, Нм (кгсм) - 314 (32), 2000-2500. Система охлаждения - жидкостная, закрытого типа, с принудительной циркуляцией охлаждающей жидкости, оборудована термостатом. Применяемость двигателя – автобусы марки «ПАЗ-32053».</t>
  </si>
  <si>
    <t>775 Т</t>
  </si>
  <si>
    <t>20.14.11.300.000.00.5108.000000000001</t>
  </si>
  <si>
    <t>Ацетилен</t>
  </si>
  <si>
    <t>технический, марка Б, сорт 1, ГОСТ 5457-75</t>
  </si>
  <si>
    <t>Заправка баллонов ацетиленом для НГДУ "Жайыкмунайгаз"</t>
  </si>
  <si>
    <t>апрель</t>
  </si>
  <si>
    <t>май-декабрь</t>
  </si>
  <si>
    <t>один баллон</t>
  </si>
  <si>
    <t>776 Т</t>
  </si>
  <si>
    <t>Заправка баллонов ацетиленом для НГДУ "Жылыоймунайгаз"</t>
  </si>
  <si>
    <t>777 Т</t>
  </si>
  <si>
    <t>Заправка баллонов ацетиленом для НГДУ "Доссормунайгаз"</t>
  </si>
  <si>
    <t>778 Т</t>
  </si>
  <si>
    <t>Заправка баллонов ацетиленом для НГДУ "Кайнармунайгаз"</t>
  </si>
  <si>
    <t>779 Т</t>
  </si>
  <si>
    <t>Заправка баллонов ацетиленом для "Эмбамунайэнерго"</t>
  </si>
  <si>
    <t>940 Т</t>
  </si>
  <si>
    <t>29.10.12.000.000.00.0796.000000000091</t>
  </si>
  <si>
    <t>внутреннего сгорания, карбюраторный, рабочий объем цилиндров более 2000 см3, но не более 3000 см3, мощность более 125 л.с., но не более 145 л.с, 4 цилиндра, расположение цилиндров рядное</t>
  </si>
  <si>
    <t>Двигатель с оборудованием 409.1000400-110</t>
  </si>
  <si>
    <t>943 Т</t>
  </si>
  <si>
    <t>29.10.13.000.000.00.0796.000000000000</t>
  </si>
  <si>
    <t>внутреннего сгорания, полудизельный, мощность не более 136 л.с, 4 цилиндра, расположение цилиндров рядное</t>
  </si>
  <si>
    <t xml:space="preserve">"Двигатель Д245.7Е2-840 четырехцилиндровый, рядный, четырехтактный дизель, жидкостного охлаждения, со свободным впуском воздуха.Применяемость: Автомобиль ГАЗ-3308, ГАЗ-3309.Технические характеристики:* Тип: четырехтактный с турбонаддувом  Рабочий объем, л: 4,75;* Мощность, кВт (л. с.): 90 (122,4);*  Максимальный крутящий момент, Н·м (кг·м): 422 (43,1);
</t>
  </si>
  <si>
    <t>984 Т</t>
  </si>
  <si>
    <t>29.10.13.000.000.00.0796.000000000022</t>
  </si>
  <si>
    <t>внутреннего сгорания, полудизельный, мощность более 210 л.с., но не более 230 л.с, 6 цилиндров, расположение цилиндров V-образное</t>
  </si>
  <si>
    <t>Двигатель на МАЗ с КПП 236М2 согласно описанию</t>
  </si>
  <si>
    <t>996 Т</t>
  </si>
  <si>
    <t>29.10.13.000.000.00.0796.000000000042</t>
  </si>
  <si>
    <t>внутреннего сгорания, полудизельный, мощность более 235 л.с., но не более 240 л.с, 8 цилиндров, расположение цилиндров V-образное</t>
  </si>
  <si>
    <t>Двигатель КАМАЗ 1-ой компл.740.</t>
  </si>
  <si>
    <t>1013 Т</t>
  </si>
  <si>
    <t>29.10.13.000.000.00.0796.000000000043</t>
  </si>
  <si>
    <t>внутреннего сгорания, полудизельный, мощность более 240 л.с., но не более 300 л.с, 8 цилиндров, расположение цилиндров V-образное</t>
  </si>
  <si>
    <t xml:space="preserve">дизельный, турбонаддувом, четырехтактный с воспламенением от сжатия, непосредственным впрыском топлива и  жидкостным охлаждением, промежуточным охлаждением наддувочного воздуха. Двигатель ЯМЗ- Число и расположение цилиндров- V8,  Диаметр цилиндра, мм – 130,  Ход поршня, мм – 140,  Рабочий объем цилиндров, л - 14,86.  Номинальная мощность, кВт (л.с.) - 294 (400).  </t>
  </si>
  <si>
    <t>Итого по товарам</t>
  </si>
  <si>
    <t>Включить</t>
  </si>
  <si>
    <t>13-1 Т</t>
  </si>
  <si>
    <t>март-апрель</t>
  </si>
  <si>
    <t>14-2 Т</t>
  </si>
  <si>
    <t>27-2 Т</t>
  </si>
  <si>
    <t>38-1 Т</t>
  </si>
  <si>
    <t>44-3 Т</t>
  </si>
  <si>
    <t>170-1 Т</t>
  </si>
  <si>
    <t>177-1 Т</t>
  </si>
  <si>
    <t>178-1 Т</t>
  </si>
  <si>
    <t>180-1 Т</t>
  </si>
  <si>
    <t>181-1 Т</t>
  </si>
  <si>
    <t>183-3 Т</t>
  </si>
  <si>
    <t>184-3 Т</t>
  </si>
  <si>
    <t>185-3 Т</t>
  </si>
  <si>
    <t>186-2 Т</t>
  </si>
  <si>
    <t>188-2 Т</t>
  </si>
  <si>
    <t>192-2 Т</t>
  </si>
  <si>
    <t>195-2 Т</t>
  </si>
  <si>
    <t>197-2 Т</t>
  </si>
  <si>
    <t>201-1 Т</t>
  </si>
  <si>
    <t>208-2 Т</t>
  </si>
  <si>
    <t>211-3 Т</t>
  </si>
  <si>
    <t>212-2 Т</t>
  </si>
  <si>
    <t>213-2 Т</t>
  </si>
  <si>
    <t>216-2 Т</t>
  </si>
  <si>
    <t>217-3 Т</t>
  </si>
  <si>
    <t>221-2 Т</t>
  </si>
  <si>
    <t>228-2 Т</t>
  </si>
  <si>
    <t>229-2 Т</t>
  </si>
  <si>
    <t>234-2 Т</t>
  </si>
  <si>
    <t>258-1 Т</t>
  </si>
  <si>
    <t>337-1 Т</t>
  </si>
  <si>
    <t>338-1 Т</t>
  </si>
  <si>
    <t>339-1 Т</t>
  </si>
  <si>
    <t>340-1 Т</t>
  </si>
  <si>
    <t>341-1 Т</t>
  </si>
  <si>
    <t>358-4 Т</t>
  </si>
  <si>
    <t>366-1 Т</t>
  </si>
  <si>
    <t>368-1 Т</t>
  </si>
  <si>
    <t>529-1 Т</t>
  </si>
  <si>
    <t>568-1 Т</t>
  </si>
  <si>
    <t>569-1 Т</t>
  </si>
  <si>
    <t>780-2 Т</t>
  </si>
  <si>
    <t>783-1 Т</t>
  </si>
  <si>
    <t>788-2 Т</t>
  </si>
  <si>
    <t>851-1 Т</t>
  </si>
  <si>
    <t>ОИН</t>
  </si>
  <si>
    <t>1023-1 Т</t>
  </si>
  <si>
    <t>1024-1 Т</t>
  </si>
  <si>
    <t>187-2 Т</t>
  </si>
  <si>
    <t>189-2 Т</t>
  </si>
  <si>
    <t>191-2 Т</t>
  </si>
  <si>
    <t>222-2 Т</t>
  </si>
  <si>
    <t>223-2 Т</t>
  </si>
  <si>
    <t>224-2 Т</t>
  </si>
  <si>
    <t>225-2 Т</t>
  </si>
  <si>
    <t>226-2 Т</t>
  </si>
  <si>
    <t>227-2 Т</t>
  </si>
  <si>
    <t>367-2 Т</t>
  </si>
  <si>
    <t>377-2 Т</t>
  </si>
  <si>
    <t>775-1 Т</t>
  </si>
  <si>
    <t>776-1 Т</t>
  </si>
  <si>
    <t>777-1 Т</t>
  </si>
  <si>
    <t>778-1 Т</t>
  </si>
  <si>
    <t>779-1 Т</t>
  </si>
  <si>
    <t>940-1 Т</t>
  </si>
  <si>
    <t>943-1 Т</t>
  </si>
  <si>
    <t>984-1 Т</t>
  </si>
  <si>
    <t>996-1 Т</t>
  </si>
  <si>
    <t>1013-1 Т</t>
  </si>
  <si>
    <t>1072 Т</t>
  </si>
  <si>
    <t>24.20.12.200.000.02.0168.000000000120</t>
  </si>
  <si>
    <t>насосно-компрессорная, стальная, номинальный наружный диаметр 89,0 мм, номинальная толщина стенки до 8,0 мм, группа прочности Л</t>
  </si>
  <si>
    <t>1073 Т</t>
  </si>
  <si>
    <t>1074 Т</t>
  </si>
  <si>
    <t>26.51.51.700.002.00.0796.000000000009</t>
  </si>
  <si>
    <t>Ареометр</t>
  </si>
  <si>
    <t>АОН-1, диапазон измерения плотности 1180-1240 кг/м3, ГОСТ 18481-81</t>
  </si>
  <si>
    <t>АРЕОМЕТР (ДЛЯ ПЛАСТОВ. ВОДЫ) -1,20-1,20</t>
  </si>
  <si>
    <t>1075 Т</t>
  </si>
  <si>
    <t>26.51.51.700.002.00.0796.000000000065</t>
  </si>
  <si>
    <t>АН, диапазон измерения плотности 710-740 кг/м3, ГОСТ 18481-81</t>
  </si>
  <si>
    <t xml:space="preserve">АРЕОМЕТР АНТМ 710-740 </t>
  </si>
  <si>
    <t>1076 Т</t>
  </si>
  <si>
    <t>26.51.51.700.002.00.0796.000000000066</t>
  </si>
  <si>
    <t>АН, диапазон измерения плотности 740-770 кг/м3, ГОСТ 18481-81</t>
  </si>
  <si>
    <t xml:space="preserve">АРЕОМЕТР АНТМ 740-770 </t>
  </si>
  <si>
    <t>1077 Т</t>
  </si>
  <si>
    <t>26.51.51.700.002.00.0796.000000000069</t>
  </si>
  <si>
    <t>АН, диапазон измерения плотности 830-860 кг/м3, ГОСТ 18481-81</t>
  </si>
  <si>
    <t xml:space="preserve">АРЕОМЕТР АНТМ 830-860 10 </t>
  </si>
  <si>
    <t>1078 Т</t>
  </si>
  <si>
    <t>26.51.51.700.002.00.0796.000000000051</t>
  </si>
  <si>
    <t>АНТ-1, диапазон измерения плотности 650-710 кг/м3, ГОСТ 18481-81</t>
  </si>
  <si>
    <t>АРЕОМЕТР АНТ-1/650-710</t>
  </si>
  <si>
    <t>1079 Т</t>
  </si>
  <si>
    <t>26.51.51.700.002.00.0796.000000000052</t>
  </si>
  <si>
    <t>АНТ-1, диапазон измерения плотности 710-770 кг/м3, ГОСТ 18481-81</t>
  </si>
  <si>
    <t>АРЕОМЕТР АНТ-1/710-770</t>
  </si>
  <si>
    <t>1080 Т</t>
  </si>
  <si>
    <t>26.51.51.100.001.00.0796.000000000189</t>
  </si>
  <si>
    <t>ТЛ-4, диапазон измерения температуры 50-105 °С</t>
  </si>
  <si>
    <t>ТEРМОМEТРЫ ТЛ-4 №4</t>
  </si>
  <si>
    <t>1081 Т</t>
  </si>
  <si>
    <t>26.51.51.100.001.00.0796.000000000156</t>
  </si>
  <si>
    <t>ТИН-5, диапазон измерения температуры 0-50 ⁰С, ГОСТ 400-80</t>
  </si>
  <si>
    <t>ТЕРМОМЕТР ТИН-5 ОТ0 СДО 50С ГОСТ400</t>
  </si>
  <si>
    <t>1082 Т</t>
  </si>
  <si>
    <t>26.51.51.100.001.00.0796.000000000237</t>
  </si>
  <si>
    <t>ТТЖ-М, диапазон измерения температуры 0-150 °С</t>
  </si>
  <si>
    <t>ТЕРМОМЕТР ЖИДКОСТНОЙ ТТЖ М ОТ 0 ДО +150 L 103</t>
  </si>
  <si>
    <t>1083 Т</t>
  </si>
  <si>
    <t>26.51.51.100.001.00.0796.000000000154</t>
  </si>
  <si>
    <t>ТИН-5, диапазон измерения температуры -20-20 ⁰С, ГОСТ 400-80</t>
  </si>
  <si>
    <t>ТЕРМОМЕТР ТИН-5 ОТ -20С ДО +20СЦ.Д.-0,1</t>
  </si>
  <si>
    <t>1084 Т</t>
  </si>
  <si>
    <t>26.51.51.100.001.00.0796.000000000141</t>
  </si>
  <si>
    <t>ТН-7, диапазон измерения температуры 0-360 ⁰С</t>
  </si>
  <si>
    <t>ТЕРМОМЕТР ТН-7ОТ 0ДО 360С ГОСТ400</t>
  </si>
  <si>
    <t>1085 Т</t>
  </si>
  <si>
    <t>26.51.51.100.001.00.0796.000000000257</t>
  </si>
  <si>
    <t>ТТП, диапазон измерения температуры-35-+50°C, технический</t>
  </si>
  <si>
    <t>ТЕРМОМЕТР ТТП 2/163 ОТ -35С ДО + 50С РТ</t>
  </si>
  <si>
    <t>1086 Т</t>
  </si>
  <si>
    <t>26.51.51.100.001.00.0796.000000000139</t>
  </si>
  <si>
    <t>ТН-5, диапазон измерения температуры 30-100 ⁰С</t>
  </si>
  <si>
    <t>ТЕРМОМЕТР ТН-5 ОТ 30 СДО 100 ГОСТ400</t>
  </si>
  <si>
    <t>1087 Т</t>
  </si>
  <si>
    <t>23.19.23.300.018.01.0796.000000000000</t>
  </si>
  <si>
    <t>Цилиндр</t>
  </si>
  <si>
    <t>стеклянный, мерный</t>
  </si>
  <si>
    <t>ЦИЛИНДР МЕРНЫЙ С НОСИКОМ 500 МЛ</t>
  </si>
  <si>
    <t>1088 Т</t>
  </si>
  <si>
    <t>17.12.43.100.001.01.0166.000000000000</t>
  </si>
  <si>
    <t>Бумага</t>
  </si>
  <si>
    <t>фильтровальная, лабораторная, ГОСТ 12026-76</t>
  </si>
  <si>
    <t>БУМАГА ФИЛЬТРОВАЛЬНАЯ</t>
  </si>
  <si>
    <t>1089 Т</t>
  </si>
  <si>
    <t xml:space="preserve">17.29.19.900.003.00.0778.000000000017 </t>
  </si>
  <si>
    <t>Фильтр</t>
  </si>
  <si>
    <t>обеззоленный, лабораторный, диаметром 12,5 см, быстрофильтрирующий</t>
  </si>
  <si>
    <t>ФИЛЬТРЫ ОБЕЗЗОЛЕННЫЕ, КРАСНАЯЛЕНТА 12,5 СМ</t>
  </si>
  <si>
    <t>упаковка</t>
  </si>
  <si>
    <t>1090 Т</t>
  </si>
  <si>
    <t>17.29.19.900.003.00.0778.000000000018</t>
  </si>
  <si>
    <t>обеззоленный, лабораторный, диаметром 15 см, быстрофильтрирующий</t>
  </si>
  <si>
    <t>ФИЛЬТРЫ ОБЕЗЗОЛЕННЫЕ КРАСНАЯ ЛЕНТА D15СМ</t>
  </si>
  <si>
    <t>1091 Т</t>
  </si>
  <si>
    <t>17.29.19.900.003.00.0778.000000000012</t>
  </si>
  <si>
    <t>обеззоленный, лабораторный, диаметр 15 см, среднефильтрирующий</t>
  </si>
  <si>
    <t>ФИЛЬТР СИНЯЯ ЛЕНТА Д15 СМ</t>
  </si>
  <si>
    <t>1092 Т</t>
  </si>
  <si>
    <t>20.59.59.100.002.00.0796.000000000000</t>
  </si>
  <si>
    <t>Водочувствительная паста</t>
  </si>
  <si>
    <t>для определения уровня подтоварной воды (отстоя) в резервуарах с нефтепродуктами, в тюбиках</t>
  </si>
  <si>
    <t>ПАСТА ВОДОЧУСТВИТЕЛЬНАЯ ВЛАДЫКИНА</t>
  </si>
  <si>
    <t>1093 Т</t>
  </si>
  <si>
    <t>23.19.23.300.038.00.0796.000000000003</t>
  </si>
  <si>
    <t>Бюретка</t>
  </si>
  <si>
    <t>объем 10 мл, стеклянная</t>
  </si>
  <si>
    <t>БЮРЕТКА С БОКОВЫМ КРАНОМ 10 МЛ</t>
  </si>
  <si>
    <t>1094 Т</t>
  </si>
  <si>
    <t>23.19.23.300.038.00.0796.000000000004</t>
  </si>
  <si>
    <t>объем 25 мл, стеклянная</t>
  </si>
  <si>
    <t>БЮРЕТКА С ПРЯМЫМ КРАНОМ 25 МЛ</t>
  </si>
  <si>
    <t>1095 Т</t>
  </si>
  <si>
    <t>23.19.23.300.002.00.0796.000000000015</t>
  </si>
  <si>
    <t>Воронка</t>
  </si>
  <si>
    <t>стеклянная, лабораторная, делительная, грушевидная, диаметр отверстия 4 мм, объем 500 мл, ГОСТ 25336-82</t>
  </si>
  <si>
    <t>ВОРОНКА ДЕЛИТЕЛЬНАЯ ГРУШЕВИДНАЯ 500 МЛ</t>
  </si>
  <si>
    <t>1096 Т</t>
  </si>
  <si>
    <t>23.19.23.300.002.00.0796.000000000009</t>
  </si>
  <si>
    <t>стеклянная, лабораторная, тип В, диаметр верхний 56 мм, высота 80 мм</t>
  </si>
  <si>
    <t>ВОРОНКИ ЛАБОРАТОРНЫЕ В-56-80-ХС</t>
  </si>
  <si>
    <t>1097 Т</t>
  </si>
  <si>
    <t>23.19.23.300.002.00.0796.000000000010</t>
  </si>
  <si>
    <t>стеклянная, лабораторная, тип В, диаметр верхний 75 мм, высота 110 мм, ГОСТ 25336-82</t>
  </si>
  <si>
    <t>ВОРОНКИ ЛАБОРАТОРНЫЕ В-75-110 ХС</t>
  </si>
  <si>
    <t>1098 Т</t>
  </si>
  <si>
    <t>23.19.23.300.017.00.0796.000000000107</t>
  </si>
  <si>
    <t>Колба</t>
  </si>
  <si>
    <t>стеклянная, марка Кн, лабораторная</t>
  </si>
  <si>
    <t>КОЛБА КОНИЧЕСКАЯ 1000 МЛ</t>
  </si>
  <si>
    <t>1099 Т</t>
  </si>
  <si>
    <t>КОЛБА КОНИЧЕСКАЯ 2000 МЛ</t>
  </si>
  <si>
    <t>1100 Т</t>
  </si>
  <si>
    <t>КОЛБА КОНИЧЕСКАЯ 250 МЛ</t>
  </si>
  <si>
    <t>1101 Т</t>
  </si>
  <si>
    <t>КОЛБА КОНИЧЕСКАЯ КН-1-500-29/32ТС</t>
  </si>
  <si>
    <t>1102 Т</t>
  </si>
  <si>
    <t>КОЛБА КОНИЧЕСКАЯ КН-300 МЛ</t>
  </si>
  <si>
    <t>1103 Т</t>
  </si>
  <si>
    <t>23.19.23.300.017.00.0796.000000000126</t>
  </si>
  <si>
    <t>стеклянная, лабораторная, плоскодонная</t>
  </si>
  <si>
    <t>КОЛБА ПЛОСКОДОННАЯ П-3-250-34 ТС</t>
  </si>
  <si>
    <t>1104 Т</t>
  </si>
  <si>
    <t>КОЛБА ПЛОСКОДОННАЯ П-3-500-34 ТС</t>
  </si>
  <si>
    <t>1105 Т</t>
  </si>
  <si>
    <t>КОЛБЫ КОНИЧЕСКИЕ КН-3-250-50</t>
  </si>
  <si>
    <t>1106 Т</t>
  </si>
  <si>
    <t>КОЛБЫ КОНИЧЕСКИЕ НА 500 МЛ</t>
  </si>
  <si>
    <t>1107 Т</t>
  </si>
  <si>
    <t>22.29.29.900.013.00.0796.000000000002</t>
  </si>
  <si>
    <t>Мензурка</t>
  </si>
  <si>
    <t>объем 1000 мл, полипропиленовая с ручкой</t>
  </si>
  <si>
    <t>МЕНЗУРКА С РУЧКОЙ НА 1000 МЛ</t>
  </si>
  <si>
    <t>1108 Т</t>
  </si>
  <si>
    <t>22.29.29.900.013.00.0796.000000000000</t>
  </si>
  <si>
    <t>объем 500 мл, полипропиленовая с ручкой</t>
  </si>
  <si>
    <t>МЕНЗУРКА С РУЧКОЙ НА 500 МЛ</t>
  </si>
  <si>
    <t>1109 Т</t>
  </si>
  <si>
    <t>23.19.23.300.001.00.0796.000000000004</t>
  </si>
  <si>
    <t>Пипетка</t>
  </si>
  <si>
    <t>с одной отметкой, объем10 мл</t>
  </si>
  <si>
    <t>ПИПЕТКИ 2-1-10</t>
  </si>
  <si>
    <t>1110 Т</t>
  </si>
  <si>
    <t>23.19.23.300.001.00.0796.000000000009</t>
  </si>
  <si>
    <t>с одной отметкой, объем 100 мл</t>
  </si>
  <si>
    <t>ПИПЕТКИ 2-1-100</t>
  </si>
  <si>
    <t>1111 Т</t>
  </si>
  <si>
    <t>23.19.23.300.001.00.0796.000000000002</t>
  </si>
  <si>
    <t>с одной отметкой, объем 2 мл</t>
  </si>
  <si>
    <t>ПИПЕТКИ 2-1-2</t>
  </si>
  <si>
    <t>1112 Т</t>
  </si>
  <si>
    <t>23.19.23.300.001.00.0796.000000000008</t>
  </si>
  <si>
    <t>с одной отметкой, объем 50 мл</t>
  </si>
  <si>
    <t>ПИПЕТКИ 2-1-50</t>
  </si>
  <si>
    <t>1113 Т</t>
  </si>
  <si>
    <t>23.19.23.300.004.04.0796.000000000015</t>
  </si>
  <si>
    <t>Стакан</t>
  </si>
  <si>
    <t>из термически стойкого стекла, высокий без носика, марка В-1-250 ТС, номинальная вместимость 250 см3, ГОСТ 25336-82</t>
  </si>
  <si>
    <t>СТАКАН ВЫСОКИЙ 250 МЛ</t>
  </si>
  <si>
    <t>1114 Т</t>
  </si>
  <si>
    <t>22.29.29.900.002.01.0796.000000000006</t>
  </si>
  <si>
    <t>полипропиленовый, низкий, объем 100 мл</t>
  </si>
  <si>
    <t>СТАКАН МЕРНЫЙ НА 100 МЛ ГОСТ25336-82</t>
  </si>
  <si>
    <t>1115 Т</t>
  </si>
  <si>
    <t>22.29.29.900.002.01.0796.000000000005</t>
  </si>
  <si>
    <t>полипропиленовый, низкий, объем 250 мл</t>
  </si>
  <si>
    <t>СТАКАН МЕРНЫЙ НА 250 МЛ ГОСТ 1770-74</t>
  </si>
  <si>
    <t>1116 Т</t>
  </si>
  <si>
    <t>23.19.23.300.004.04.0796.000000000029</t>
  </si>
  <si>
    <t>из термически стойкого стекла, низкий с носиком, марка Н-1-250 ТС, номинальная вместимость 250 см3, ГОСТ 25336-82</t>
  </si>
  <si>
    <t>СТАКАН НИЗКИЙ ОТ 250 МЛ</t>
  </si>
  <si>
    <t>1117 Т</t>
  </si>
  <si>
    <t>23.19.23.300.004.05.0796.000000000030</t>
  </si>
  <si>
    <t>из термически и химически стойкого стекла, низкий с носиком, марка Н-1-600 ТХС, номинальная вместимость 600 см3, ГОСТ 25336-82</t>
  </si>
  <si>
    <t>СТАКАН НИЗКИЙ С НОСИКОМОТ 250 ОТ 600 МЛ</t>
  </si>
  <si>
    <t>1118 Т</t>
  </si>
  <si>
    <t>23.19.23.300.004.05.0796.000000000032</t>
  </si>
  <si>
    <t>из термически и химически стойкого стекла, низкий с носиком, марка Н-1-1000 ТХС, номинальная вместимость 1000 см3, ГОСТ 25336-82</t>
  </si>
  <si>
    <t>СТАКАН ХИМ.МЕРНЫЙ С НОСИКОМОТ 50-1000 МЛ</t>
  </si>
  <si>
    <t>1119 Т</t>
  </si>
  <si>
    <t>23.19.23.300.004.05.0796.000000000016</t>
  </si>
  <si>
    <t>из термически и химически стойкого стекла, высокий без носика, марка В-1-600 ТХС, номинальная вместимость 600 см3, ГОСТ 25336-82</t>
  </si>
  <si>
    <t>СТАКАНЫ ВЫСОКИЕ В-600</t>
  </si>
  <si>
    <t>1120 Т</t>
  </si>
  <si>
    <t>23.19.23.300.004.04.0796.000000000008</t>
  </si>
  <si>
    <t>из термически стойкого стекла, высокий с носиком, марка В-1-1000 ТС, номинальная вместимость 1000 см3, ГОСТ 25336-82</t>
  </si>
  <si>
    <t>СТАКАНЫ ВЫСОКИЕ В1-1000 (ТС)</t>
  </si>
  <si>
    <t>1121 Т</t>
  </si>
  <si>
    <t>23.19.23.300.004.04.0796.000000000034</t>
  </si>
  <si>
    <t>из термически стойкого стекла, низкий с носиком, марка Н-1-2000 ТС, номинальная вместимость 2000 см3, ГОСТ 25336-82</t>
  </si>
  <si>
    <t>СТАКАНЫ НИЗКИЕ Н-1-2000</t>
  </si>
  <si>
    <t>1122 Т</t>
  </si>
  <si>
    <t>СТАКАНЫ НИЗКИЕ Н-1-250</t>
  </si>
  <si>
    <t>1123 Т</t>
  </si>
  <si>
    <t>23.19.23.300.004.04.0796.000000000026</t>
  </si>
  <si>
    <t>из термически стойкого стекла, низкий с носиком, марка Н-1-50 ТС, номинальная вместимость 50 см3, ГОСТ 25336-82</t>
  </si>
  <si>
    <t>СТАКАНЫ НИЗКИЕ Н-1-50</t>
  </si>
  <si>
    <t>1124 Т</t>
  </si>
  <si>
    <t>23.19.23.300.004.04.0796.000000000031</t>
  </si>
  <si>
    <t>из термически стойкого стекла, низкий с носиком, марка Н-1-600 ТС, номинальная вместимость 600 см3, ГОСТ 25336-82</t>
  </si>
  <si>
    <t>СТАКАНЫ НИЗКИЕ Н-1-600</t>
  </si>
  <si>
    <t>1125 Т</t>
  </si>
  <si>
    <t>22.29.29.900.002.01.0796.000000000003</t>
  </si>
  <si>
    <t>полипропиленовый, низкий, объем 1000 мл</t>
  </si>
  <si>
    <t>СТАКАНЫ ПРОПИЛЕНОВЫЕ</t>
  </si>
  <si>
    <t>1126 Т</t>
  </si>
  <si>
    <t>23.19.23.300.014.00.0796.000000000000</t>
  </si>
  <si>
    <t>Палочка</t>
  </si>
  <si>
    <t>лабораторная, стеклянная</t>
  </si>
  <si>
    <t>СТЕКЛЯННАЯ ПАЛОЧКА ДЛИНА 150-200ММ</t>
  </si>
  <si>
    <t>1127 Т</t>
  </si>
  <si>
    <t>17.29.19.900.003.00.5111.000000000003</t>
  </si>
  <si>
    <t>ФИЛЬТР ОБЕЗЗОЛЕННАЯ,КРАСНАЯ ЛЕН.Ф-12,5СМ</t>
  </si>
  <si>
    <t>пачка</t>
  </si>
  <si>
    <t>1128 Т</t>
  </si>
  <si>
    <t>23.19.23.300.018.02.0796.000000000041</t>
  </si>
  <si>
    <t>лабораторный, марка 1-25-2, вместимость 25 см3, исполнения 1, класс точности 2, ГОСТ 1770-74</t>
  </si>
  <si>
    <t>ЦИЛИНДР МЕРНЫЙ 25</t>
  </si>
  <si>
    <t>1129 Т</t>
  </si>
  <si>
    <t>23.19.23.300.018.02.0796.000000000042</t>
  </si>
  <si>
    <t>лабораторный, марка 1-50-2, вместимость 50 см3, исполнения 1, класс точности 2, ГОСТ 1770-74</t>
  </si>
  <si>
    <t>ЦИЛИНДР МЕРНЫЙ 50</t>
  </si>
  <si>
    <t>1130 Т</t>
  </si>
  <si>
    <t>23.19.23.300.018.02.0796.000000000002</t>
  </si>
  <si>
    <t>лабораторный, марка 1-25-1, вместимость 25 см3, исполнения 1, класс точности 1, ГОСТ 1770-74</t>
  </si>
  <si>
    <t>ЦИЛИНДР МЕРНЫЙ С НОСИКОМ 25 МЛ</t>
  </si>
  <si>
    <t>1131 Т</t>
  </si>
  <si>
    <t>ЦИЛИНДРЫ МЕРНЫЕ 1-25-2 C НОСИКОМ</t>
  </si>
  <si>
    <t>1132 Т</t>
  </si>
  <si>
    <t>22.19.71.900.002.00.0796.000000000005</t>
  </si>
  <si>
    <t>Груша</t>
  </si>
  <si>
    <t>резиновая №3, объем 90 мл</t>
  </si>
  <si>
    <t>ГРУША РЕЗИНОВАЯ (50МЛ)</t>
  </si>
  <si>
    <t>1133 Т</t>
  </si>
  <si>
    <t>32.91.11.900.000.00.0796.000000000005</t>
  </si>
  <si>
    <t>Ерш</t>
  </si>
  <si>
    <t>для лабораторного цилиндра</t>
  </si>
  <si>
    <t>ЕРШ ДЛЯ ПОСУДЫ ДИАМ 60 МЛ</t>
  </si>
  <si>
    <t>1134 Т</t>
  </si>
  <si>
    <t xml:space="preserve">20.41.32.570.000.01.0112.000000000000 </t>
  </si>
  <si>
    <t>Средство моющее</t>
  </si>
  <si>
    <t>для мытья посуды, гель, СТ РК ГОСТ Р 51696-2003</t>
  </si>
  <si>
    <t>СРЕДСТВО МОЮЩ.ДЛЯ МЫТЬЯ ЛАБ.ПОСУДЫ"НИКА"</t>
  </si>
  <si>
    <t>1135 Т</t>
  </si>
  <si>
    <t>17.29.19.900.003.00.0778.000000000019</t>
  </si>
  <si>
    <t>обеззоленный, лабораторный, диаметром 18 см, быстрофильтрирующий</t>
  </si>
  <si>
    <t>ФИЛЬТРЫ ОБЕЗЗОЛЕННЫЕ 18 ММ КРАСНАЯ ЛЕНТА</t>
  </si>
  <si>
    <t>1136 Т</t>
  </si>
  <si>
    <t>17.29.19.900.003.00.0778.000000000006</t>
  </si>
  <si>
    <t>обеззоленный, лабораторный, диаметр 18 см, медленнофильтрирующий</t>
  </si>
  <si>
    <t>ФИЛЬТРЫ ОБЕЗЗОЛЕННЫЕ 18 ММ СИНЯЯ ЛЕНТА</t>
  </si>
  <si>
    <t>1137 Т</t>
  </si>
  <si>
    <t>25.99.29.490.091.00.0796.000000000000</t>
  </si>
  <si>
    <t>Штатив</t>
  </si>
  <si>
    <t>лабораторный, металлический</t>
  </si>
  <si>
    <t>ШТАТИВ ДЛЯ ПИПЕТОК ПЭ-2910</t>
  </si>
  <si>
    <t>1138 Т</t>
  </si>
  <si>
    <t>20.13.31.300.000.00.0778.000000000000</t>
  </si>
  <si>
    <t>Хлорид натрия (хлористый натрий)</t>
  </si>
  <si>
    <t>для приготовления растворов точно известной концентрации, стандарт-титр (фиксанал)</t>
  </si>
  <si>
    <t>СТАНДАРТ-ТИТР НАТРИЙ ХЛОРИСТЫЙ</t>
  </si>
  <si>
    <t>1139 Т</t>
  </si>
  <si>
    <t>26.51.52.590.000.00.0796.000000000001</t>
  </si>
  <si>
    <t>Метрошток</t>
  </si>
  <si>
    <t>общая длина 3,5-4 м</t>
  </si>
  <si>
    <t>МЕТРОШТОК МШС 3,5 м</t>
  </si>
  <si>
    <t>1140 Т</t>
  </si>
  <si>
    <t>25.73.30.300.000.06.0796.000000000006</t>
  </si>
  <si>
    <t>Ключ</t>
  </si>
  <si>
    <t>трубный, одношарнирный, тип КОТ 48-89</t>
  </si>
  <si>
    <t>1141 Т</t>
  </si>
  <si>
    <t>25.73.30.300.000.06.0796.000000000005</t>
  </si>
  <si>
    <t>трубный, одношарнирный, тип КОТ 89-132</t>
  </si>
  <si>
    <t>1142 Т</t>
  </si>
  <si>
    <t>25.73.30.300.000.06.0796.000000000009</t>
  </si>
  <si>
    <t>трубный, цепной</t>
  </si>
  <si>
    <t>1143 Т</t>
  </si>
  <si>
    <t>25.73.30.300.000.06.0796.000000000012</t>
  </si>
  <si>
    <t>трубный, штанговый, тип КШ-22</t>
  </si>
  <si>
    <t>1144 Т</t>
  </si>
  <si>
    <t>25.73.30.300.000.06.0796.000000000007</t>
  </si>
  <si>
    <t>трубный, горизонтальный, тип КТГУ-60</t>
  </si>
  <si>
    <t>1145 Т</t>
  </si>
  <si>
    <t>25.73.30.300.000.06.0796.000000000002</t>
  </si>
  <si>
    <t>трубный, горизонтальный усиленный тип КТГУ-73</t>
  </si>
  <si>
    <t>1146 Т</t>
  </si>
  <si>
    <t>25.73.30.300.000.06.0796.000000000003</t>
  </si>
  <si>
    <t>трубный, горизонтальный усиленный тип КТГУ-89</t>
  </si>
  <si>
    <t>1147 Т</t>
  </si>
  <si>
    <t>28.99.39.700.000.00.0839.000000000000</t>
  </si>
  <si>
    <t>Узел</t>
  </si>
  <si>
    <t>комплекс оборудования для приготовления солевых растворов, растворно-солевой, производительность 100 м3/сут</t>
  </si>
  <si>
    <t>1148 Т</t>
  </si>
  <si>
    <t>1149 Т</t>
  </si>
  <si>
    <t>1150 Т</t>
  </si>
  <si>
    <t>28.92.61.300.007.00.0796.000000000048</t>
  </si>
  <si>
    <t>Пакер</t>
  </si>
  <si>
    <t>механический, направление давления вверх, диаметр 101-120 мм</t>
  </si>
  <si>
    <t>1151 Т</t>
  </si>
  <si>
    <t>1152 Т</t>
  </si>
  <si>
    <t>28.92.61.300.007.00.0796.000000000049</t>
  </si>
  <si>
    <t>механический, направление давления вверх, диаметр 121-140 мм</t>
  </si>
  <si>
    <t>1153 Т</t>
  </si>
  <si>
    <t>1154 Т</t>
  </si>
  <si>
    <t xml:space="preserve">28.92.61.300.007.00.0796.000000000050 </t>
  </si>
  <si>
    <t>механический, направление давления вверх, диаметр 141-160 мм</t>
  </si>
  <si>
    <t>1155 Т</t>
  </si>
  <si>
    <t>24.20.13.900.000.00.0168.000000000035</t>
  </si>
  <si>
    <t>водогазопроводная, сварная, наружный диаметр 21,3 мм, толщина стенки 3,2 мм, усиленная, условный проход 15 мм, ГОСТ 3262-75</t>
  </si>
  <si>
    <t>1156 Т</t>
  </si>
  <si>
    <t>24.20.13.900.000.00.0168.000000000021</t>
  </si>
  <si>
    <t>водогазопроводная, сварная, наружный диаметр 26,8 мм, толщина стенки 2,8 мм, обыкновенная, условный проход 20 мм, ГОСТ 3262-75</t>
  </si>
  <si>
    <t>1157 Т</t>
  </si>
  <si>
    <t>23.43.10.300.000.00.0796.000000000257</t>
  </si>
  <si>
    <t>Изолятор</t>
  </si>
  <si>
    <t>тип ИПУ-10/630-7,5 УХЛ1, керамический, проходной, армированный</t>
  </si>
  <si>
    <t>ИПУ-10/630-7,5 УХЛ1(овальный)</t>
  </si>
  <si>
    <t>1158 Т</t>
  </si>
  <si>
    <t>23.43.10.300.000.00.0796.000000000184</t>
  </si>
  <si>
    <t>тип ИПУ-10/1000-7,5 УХЛ1, керамический, проходной, армированный, ГОСТ 20454-85</t>
  </si>
  <si>
    <t>ИПУ-10/1000-7,5 УХЛ1(квадратн.)</t>
  </si>
  <si>
    <t>1159 Т</t>
  </si>
  <si>
    <t>20.30.12.700.001.00.0166.000000000030</t>
  </si>
  <si>
    <t>Лак</t>
  </si>
  <si>
    <t>меламинный электроизоляционный, марка МЛ-92, ГОСТ 15865-70</t>
  </si>
  <si>
    <t>Лак МЛ-92</t>
  </si>
  <si>
    <t>1160 Т</t>
  </si>
  <si>
    <t>23.61.20.900.023.00.0796.000000000000</t>
  </si>
  <si>
    <t>Опора</t>
  </si>
  <si>
    <t>марка ВЛ 10 кВ, железобетонная, промежуточная</t>
  </si>
  <si>
    <t>1161 Т</t>
  </si>
  <si>
    <t>25.93.14.900.000.00.0166.000000000063</t>
  </si>
  <si>
    <t>Гвоздь</t>
  </si>
  <si>
    <t>строительный, с плоской головкой, диаметр 4,0 мм, длина 100 мм, ГОСТ 4028-63</t>
  </si>
  <si>
    <t>ГВОЗДЬ 100ММ</t>
  </si>
  <si>
    <t>март-май</t>
  </si>
  <si>
    <t>1162 Т</t>
  </si>
  <si>
    <t xml:space="preserve">16.10.39.000.000.00.0113.000000000078   </t>
  </si>
  <si>
    <t>Доска</t>
  </si>
  <si>
    <t>из хвойных пород, обрезная, длина не менее 6 м, сорт 1, ГОСТ 8486-86</t>
  </si>
  <si>
    <t>ДОСКА ОБРЕЗНАЯ 30,40,80</t>
  </si>
  <si>
    <t>метр кубический</t>
  </si>
  <si>
    <t>1163 Т</t>
  </si>
  <si>
    <t>08.12.12.119.002.01.0113.000000000002</t>
  </si>
  <si>
    <t>Смесь</t>
  </si>
  <si>
    <t>песчано-гравийная, обогащенная, содержание гравия 25%-35%, ГОСТ 23735-2014</t>
  </si>
  <si>
    <t>ПГС (ПЕСЧАНО-ГРАВИЙНАЯ СМЕСЬ) Т</t>
  </si>
  <si>
    <t>1164 Т</t>
  </si>
  <si>
    <t>08.12.11.900.000.00.0113.000000000000</t>
  </si>
  <si>
    <t>ПЕСОК СТРОИТЕЛЬНЫЙ</t>
  </si>
  <si>
    <t>1165 Т</t>
  </si>
  <si>
    <t>08.12.12.120.000.00.0168.000000000013</t>
  </si>
  <si>
    <t>Щебень</t>
  </si>
  <si>
    <t>фракция 20-40 мм, из пористых горных пород, ГОСТ 22263-76</t>
  </si>
  <si>
    <t>ЩЕБЕНЬ ИЗ ПЛОТ.Г.П.ДЛЯ СТР.РАБ ФР. 20-40</t>
  </si>
  <si>
    <t>1166 Т</t>
  </si>
  <si>
    <t>08.12.13.000.001.00.0168.000000000008</t>
  </si>
  <si>
    <t>фракция от 5 до 20 мм, для строительных работ, ГОСТ 8267-93</t>
  </si>
  <si>
    <t>ЩЕБЕНЬ ИЗ ПЛОТ.Г.П.ДЛЯ СТР.РАБ ФР. 5-20</t>
  </si>
  <si>
    <t>1167 Т</t>
  </si>
  <si>
    <t>08.12.13.000.001.00.0168.000000000005</t>
  </si>
  <si>
    <t>фракция от от 40 до 80 мм, для строительных работ, ГОСТ 8267-93</t>
  </si>
  <si>
    <t>ЩЕБЕНЬ ФР. 40Х70</t>
  </si>
  <si>
    <t>1168 Т</t>
  </si>
  <si>
    <t>23.51.12.300.000.01.0168.000000000006</t>
  </si>
  <si>
    <t>Портландцемент</t>
  </si>
  <si>
    <t>без минеральных добавок, марка ССПЦ 400-Д0, сульфатостойкий, ГОСТ 22266-2013</t>
  </si>
  <si>
    <t>ЦЕМЕНТ М 400</t>
  </si>
  <si>
    <t>1169 Т</t>
  </si>
  <si>
    <t>19.20.42.520.000.00.0168.000000000001</t>
  </si>
  <si>
    <t>Битум</t>
  </si>
  <si>
    <t>нефтяной, строительный, марка БН 70/30, условная вязкость 21-40, ГОСТ 6617-76</t>
  </si>
  <si>
    <t>БИТУМ НЕФТЯНОЙ СТРОИТЕЛЬНЫЙ</t>
  </si>
  <si>
    <t>1170 Т</t>
  </si>
  <si>
    <t>25.99.29.190.037.00.0055.000000000002</t>
  </si>
  <si>
    <t>Металлочерепица</t>
  </si>
  <si>
    <t>из оцинкованной стали, с полимерным покрытием, толщина 0,6 мм</t>
  </si>
  <si>
    <t>МЕТАЛЛОЧЕРЕПИЦА</t>
  </si>
  <si>
    <t>1171 Т</t>
  </si>
  <si>
    <t>23.99.13.900.015.01.0055.000000000006</t>
  </si>
  <si>
    <t>Рубероид</t>
  </si>
  <si>
    <t>кровельный, тип РКП-350, с пылевидной посыпкой</t>
  </si>
  <si>
    <t>РУБЕРОИД (М2)</t>
  </si>
  <si>
    <t>1172 Т</t>
  </si>
  <si>
    <t>23.31.10.790.002.00.0055.000000000000</t>
  </si>
  <si>
    <t>Плитка</t>
  </si>
  <si>
    <t>керамическая, основная, квадратная, размер 300*300 мм</t>
  </si>
  <si>
    <t>ПЛИТКА НАПОЛЬНАЯ 30Х30</t>
  </si>
  <si>
    <t>1173 Т</t>
  </si>
  <si>
    <t>22.23.15.000.000.00.0055.000000000000</t>
  </si>
  <si>
    <t>Линолеум</t>
  </si>
  <si>
    <t>из поливинилхлорида, бытовой, на тканой подоснове</t>
  </si>
  <si>
    <t>ЛИНОЛЕУМ</t>
  </si>
  <si>
    <t>1174 Т</t>
  </si>
  <si>
    <t>20.30.12.550.000.00.0166.000000000000</t>
  </si>
  <si>
    <t>Краска</t>
  </si>
  <si>
    <t>на основе полиакрилатов акриловых</t>
  </si>
  <si>
    <t>КРАСКА CONSEAL TOUCH UP RAL 7021</t>
  </si>
  <si>
    <t>1175 Т</t>
  </si>
  <si>
    <t>20.30.12.200.000.00.0166.000000000000</t>
  </si>
  <si>
    <t>на основе сложных полиэфиров</t>
  </si>
  <si>
    <t>КРАСКА ГОЛУБАЯ ПФ</t>
  </si>
  <si>
    <t>1176 Т</t>
  </si>
  <si>
    <t>КРАСКА КРАСНАЯ ПФ-115</t>
  </si>
  <si>
    <t>1177 Т</t>
  </si>
  <si>
    <t>КРАСКА ЭМАЛЬ БЕЛАЯ НЦ 132</t>
  </si>
  <si>
    <t>1178 Т</t>
  </si>
  <si>
    <t>КРАСКА ЭМАЛЬ БЕЛАЯ ПФ</t>
  </si>
  <si>
    <t>1179 Т</t>
  </si>
  <si>
    <t>КРАСКА ЭМАЛЬ ГОЛУБАЯ НЦ-132</t>
  </si>
  <si>
    <t>1180 Т</t>
  </si>
  <si>
    <t>КРАСКА ЭМАЛЬ ЗЕЛЕНАЯ НЦ-132</t>
  </si>
  <si>
    <t>1181 Т</t>
  </si>
  <si>
    <t>КРАСКА ЭМАЛЬ КРАСНАЯ НЦ-132</t>
  </si>
  <si>
    <t>1182 Т</t>
  </si>
  <si>
    <t>КРАСКА ЭМАЛЬ СЕРАЯ НЦ-132</t>
  </si>
  <si>
    <t>1183 Т</t>
  </si>
  <si>
    <t>КРАСКА ЭМАЛЬ СИНЯЯ НЦ-132</t>
  </si>
  <si>
    <t>1184 Т</t>
  </si>
  <si>
    <t>КРАСКА ЭМАЛЬ ЧЕРНАЯ НЦ-132</t>
  </si>
  <si>
    <t>1185 Т</t>
  </si>
  <si>
    <t>23.99.13.900.021.01.0166.000000000000</t>
  </si>
  <si>
    <t>Праймер</t>
  </si>
  <si>
    <t>битумный, эмульсионный</t>
  </si>
  <si>
    <t>ПРАЙМЕР ГФ-021 (ГРУНТОВКА)</t>
  </si>
  <si>
    <t>1186 Т</t>
  </si>
  <si>
    <t>20.59.20.000.000.00.0166.000000000000</t>
  </si>
  <si>
    <t>Олифа</t>
  </si>
  <si>
    <t>натуральная, из льняного/конопляного масла, сорт высший, ГОСТ 7931-76</t>
  </si>
  <si>
    <t>ОЛИФА( РАЗЛИВНАЯ)</t>
  </si>
  <si>
    <t>1187 Т</t>
  </si>
  <si>
    <t>24.42.21.000.002.01.0166.000000000000</t>
  </si>
  <si>
    <t>Пудра</t>
  </si>
  <si>
    <t>алюминиевая</t>
  </si>
  <si>
    <t>ПУДРА АЛЮМИНИЕВАЯ РЭН ГОСТ-5494-95</t>
  </si>
  <si>
    <t>1188 Т</t>
  </si>
  <si>
    <t>22.21.30.100.003.00.0166.000000000001</t>
  </si>
  <si>
    <t>Лента ФУМ</t>
  </si>
  <si>
    <t>уплотнительная, размер 19 мм</t>
  </si>
  <si>
    <t>ЛЕНТА ФУМ(УПЛОТНЯЮЩАЯ ЛЕНТА)</t>
  </si>
  <si>
    <t>1189 Т</t>
  </si>
  <si>
    <t>20.59.59.730.000.00.0796.000000000000</t>
  </si>
  <si>
    <t>Монтажная пена</t>
  </si>
  <si>
    <t>всесезонная, бытовая (с трубкой-адаптером), в аэрозольной упаковке, однокомпонентная</t>
  </si>
  <si>
    <t>ПЕНА МОНТАЖНАЯ</t>
  </si>
  <si>
    <t>1190 Т</t>
  </si>
  <si>
    <t>23.11.12.170.000.00.0055.000000000001</t>
  </si>
  <si>
    <t>Стекло</t>
  </si>
  <si>
    <t>листовое, марка М4-СВР, полированное, толщина 4 мм, ширина 1600 мм, длина 2500 мм, ГОСТ 111-2001</t>
  </si>
  <si>
    <t>СТЕКЛО ОКОННОЕ 4ММ</t>
  </si>
  <si>
    <t>1191 Т</t>
  </si>
  <si>
    <t>23.14.12.100.001.00.0055.000000000000</t>
  </si>
  <si>
    <t>Плита</t>
  </si>
  <si>
    <t>из минеральной ваты</t>
  </si>
  <si>
    <t>МИН.ПЛИТА UPSA</t>
  </si>
  <si>
    <t>1192 Т</t>
  </si>
  <si>
    <t>24.33.20.000.000.01.0168.000000000000</t>
  </si>
  <si>
    <t>Профиль листовой</t>
  </si>
  <si>
    <t>из оцинкованной стали, размер 1250*2500 мм, толщина 0,7 мм</t>
  </si>
  <si>
    <t>ЛИСТ ОЦИНКОВАННЫЙ 0,7ММ</t>
  </si>
  <si>
    <t>1193 Т</t>
  </si>
  <si>
    <t>08.12.12.120.000.00.0113.000000000017</t>
  </si>
  <si>
    <t>фракция 10-20 мм, из пористых горных пород, ГОСТ 22263-76</t>
  </si>
  <si>
    <t>ЩЕБЕНЬ ИЗ ПЛОТ.Г.П.ДЛЯ СТР.РАБ ФР. 10-20</t>
  </si>
  <si>
    <t>1194 Т</t>
  </si>
  <si>
    <t>23.70.12.700.000.00.0055.000000000000</t>
  </si>
  <si>
    <t>из известняка-ракушечника, размер 400*200*200 мм</t>
  </si>
  <si>
    <t>РАКУШЕБЛОК</t>
  </si>
  <si>
    <t>1195 Т</t>
  </si>
  <si>
    <t>20.30.22.550.000.00.0778.000000000002</t>
  </si>
  <si>
    <t>Шпатлевка</t>
  </si>
  <si>
    <t>для выравнивания стен и потолков в помещениях, на гипсовой основе</t>
  </si>
  <si>
    <t>ГИПС. ШТУКАТУРКА ALINEX  ГЛАТ  25 КГ</t>
  </si>
  <si>
    <t>1196 Т</t>
  </si>
  <si>
    <t>20.52.10.900.005.00.0778.000000000017</t>
  </si>
  <si>
    <t>Клей</t>
  </si>
  <si>
    <t>кафельный</t>
  </si>
  <si>
    <t>Плиточный клей "Крепкость" 25кг</t>
  </si>
  <si>
    <t>1197 Т</t>
  </si>
  <si>
    <t>23.64.10.120.000.01.0166.000000000000</t>
  </si>
  <si>
    <t>штукатурная, строительная, сухая, тяжелая, гипсовая, СТ РК 1168-2006</t>
  </si>
  <si>
    <t>Гипсовая штукатурка "Ударник" 25кг</t>
  </si>
  <si>
    <t>1198 Т</t>
  </si>
  <si>
    <t>23.64.10.120.000.01.0166.000000000001</t>
  </si>
  <si>
    <t>штукатурная, строительная, сухая, легкая, гипсовая, СТ РК 1168-2006</t>
  </si>
  <si>
    <t>Штукатурка "Дождик" 25кг</t>
  </si>
  <si>
    <t>1199 Т</t>
  </si>
  <si>
    <t>08.11.20.300.000.00.0166.000000000000</t>
  </si>
  <si>
    <t>Затирка</t>
  </si>
  <si>
    <t>строительная, для межплиточных швов, фасовка 5 кг</t>
  </si>
  <si>
    <t>Затирка  швов "Атлас" 5 кг</t>
  </si>
  <si>
    <t>1200 Т</t>
  </si>
  <si>
    <t>25.94.13.900.007.00.0796.000000000060</t>
  </si>
  <si>
    <t>Шуруп</t>
  </si>
  <si>
    <t>с полукруглой головкой, самонарезающий, диаметр 3,5 мм, длина 35 мм</t>
  </si>
  <si>
    <t>Шуруп 35мм.  3,5х35 для гипсокартона</t>
  </si>
  <si>
    <t>1201 Т</t>
  </si>
  <si>
    <t>24.33.20.000.002.00.0055.000000000000</t>
  </si>
  <si>
    <t>Профиль</t>
  </si>
  <si>
    <t>листовой, из оцинкованной стали, холодногнутый, ГОСТ 24045-2010</t>
  </si>
  <si>
    <t xml:space="preserve">Профнастил оцинкованный </t>
  </si>
  <si>
    <t>1202 Т</t>
  </si>
  <si>
    <t>16.23.11.590.000.00.0839.000000000000</t>
  </si>
  <si>
    <t>дверной, одностворчатый, деревянный, размер 2,10*0,90 м</t>
  </si>
  <si>
    <t>Дверной блок ДТ21-09 (коробка,наличник)</t>
  </si>
  <si>
    <t>1203 Т</t>
  </si>
  <si>
    <t>25.72.14.430.000.00.0796.000000000000</t>
  </si>
  <si>
    <t>Навес</t>
  </si>
  <si>
    <t>дверной, стальной</t>
  </si>
  <si>
    <t xml:space="preserve">Навесы дверные </t>
  </si>
  <si>
    <t>1204 Т</t>
  </si>
  <si>
    <t>Пиломатериал  обрезной 50 мм.</t>
  </si>
  <si>
    <t>1205 Т</t>
  </si>
  <si>
    <t>25.11.23.676.000.00.0168.000000000007</t>
  </si>
  <si>
    <t>Арматурная сталь</t>
  </si>
  <si>
    <t>класс арматурной стали А-III (A400), диамер профиля 6-40 мм, ГОСТ 5781-82</t>
  </si>
  <si>
    <t>Арматура диаметр -10мм</t>
  </si>
  <si>
    <t>1206 Т</t>
  </si>
  <si>
    <t>16.23.11.100.003.00.0055.000000000000</t>
  </si>
  <si>
    <t>оконный, с раздельными переплетами, ГОСТ 23166-99</t>
  </si>
  <si>
    <t>Оконнные блоки с подоконниками и маскитной сеткой (пластиковый)</t>
  </si>
  <si>
    <t>1207 Т</t>
  </si>
  <si>
    <t>25.12.10.300.000.00.0796.000000000000</t>
  </si>
  <si>
    <t>Дверь</t>
  </si>
  <si>
    <t>стальная</t>
  </si>
  <si>
    <t>Двери стальные в комплекте (с врезным замком)</t>
  </si>
  <si>
    <t>1208 Т</t>
  </si>
  <si>
    <t>22.23.13.700.003.00.0796.000000000004</t>
  </si>
  <si>
    <t>Емкость</t>
  </si>
  <si>
    <t>цилиндрическая, пластиковая, объем 5000 л</t>
  </si>
  <si>
    <t xml:space="preserve">Емкость плпластик цилендрический  5000 литров </t>
  </si>
  <si>
    <t>1209 Т</t>
  </si>
  <si>
    <t>25.94.13.900.007.00.0796.000000000008</t>
  </si>
  <si>
    <t>с шестигранной головкой, стальной, размер 4,8*38 мм</t>
  </si>
  <si>
    <t>Саморезы кровельные 4,8мм Х 38мм</t>
  </si>
  <si>
    <t>1210 Т</t>
  </si>
  <si>
    <t>23.70.12.100.001.00.0055.000000000000</t>
  </si>
  <si>
    <t>Брусчатка</t>
  </si>
  <si>
    <t>из природного камня</t>
  </si>
  <si>
    <t xml:space="preserve">Брусчатка </t>
  </si>
  <si>
    <t>1211 Т</t>
  </si>
  <si>
    <t>20.52.10.900.005.00.0166.000000000019</t>
  </si>
  <si>
    <t>ПВА, марка Д 50Н, ГОСТ 18992-97</t>
  </si>
  <si>
    <t>Клей "ПВА" Универсал"</t>
  </si>
  <si>
    <t>1212 Т</t>
  </si>
  <si>
    <t>23.99.13.900.006.00.0166.000000000000</t>
  </si>
  <si>
    <t>Мастика</t>
  </si>
  <si>
    <t>марка МБИ</t>
  </si>
  <si>
    <t xml:space="preserve">Мастика кровельная битумна </t>
  </si>
  <si>
    <t>1213 Т</t>
  </si>
  <si>
    <t>27.12.31.900.004.00.0796.000000000001</t>
  </si>
  <si>
    <t>Щит</t>
  </si>
  <si>
    <t>освещения, для приёма и распределения электрической энергии трёхфазного переменного тока частотой 50 Гц и напряжением 220/380 В, навесной</t>
  </si>
  <si>
    <t>Шиток осветительный ОШВ-6</t>
  </si>
  <si>
    <t>1214 Т</t>
  </si>
  <si>
    <t>20.30.12.700.002.00.0166.000000000000</t>
  </si>
  <si>
    <t>Грунт-эмаль</t>
  </si>
  <si>
    <t>однокомпонентная</t>
  </si>
  <si>
    <t>Грунтовка Полиурентанованной 25 кг</t>
  </si>
  <si>
    <t>1215 Т</t>
  </si>
  <si>
    <t>20.30.12.500.000.00.0166.000000000000</t>
  </si>
  <si>
    <t>на основе полиакрилатов и поливинилов</t>
  </si>
  <si>
    <t xml:space="preserve">Полимерростоун -2 </t>
  </si>
  <si>
    <t>1216 Т</t>
  </si>
  <si>
    <t>28.25.20.900.000.00.0796.000000000005</t>
  </si>
  <si>
    <t>Вентилятор</t>
  </si>
  <si>
    <t>радиальный, низкого давления, взрывозащищенный</t>
  </si>
  <si>
    <t>Вентилятор  Вр-80-75 №3. 3000 об/мин  эл.двиг. 1,5 квт.</t>
  </si>
  <si>
    <t>1217 Т</t>
  </si>
  <si>
    <t>27.12.31.930.000.00.0796.000000000000</t>
  </si>
  <si>
    <t>Устройство вводно-распределительное</t>
  </si>
  <si>
    <t>для жилого (общественного) здания</t>
  </si>
  <si>
    <t>Вводно-распределительные панели  ВРУ -1-21-10. 200А</t>
  </si>
  <si>
    <t>1218 Т</t>
  </si>
  <si>
    <t>25.11.23.600.001.00.0796.000000000002</t>
  </si>
  <si>
    <t>Ворота</t>
  </si>
  <si>
    <t>автоматические, подъемно-секционные</t>
  </si>
  <si>
    <t xml:space="preserve">Подьемносексицонные  ворото с цепным приводом </t>
  </si>
  <si>
    <t>1219 Т</t>
  </si>
  <si>
    <t>16.21.14.100.002.00.0055.000000000000</t>
  </si>
  <si>
    <t>Ламинат</t>
  </si>
  <si>
    <t>напольное покрытие</t>
  </si>
  <si>
    <t xml:space="preserve">Ламинат </t>
  </si>
  <si>
    <t>1220 Т</t>
  </si>
  <si>
    <t>24.10.31.900.000.01.0168.000000000219</t>
  </si>
  <si>
    <t>Лист</t>
  </si>
  <si>
    <t>стальной, толщина 0,7 мм, холоднокатаный, оцинкованный, 19904-90</t>
  </si>
  <si>
    <t>сталь оцинкованный толщина 0,7мм</t>
  </si>
  <si>
    <t>1221 Т</t>
  </si>
  <si>
    <t>28.14.12.330.000.00.0796.000000000000</t>
  </si>
  <si>
    <t>Смеситель</t>
  </si>
  <si>
    <t>для моек, двухрукояточный, набортный, размер 180*130 мм, ГОСТ 25809-96</t>
  </si>
  <si>
    <t>смеситель для умывальника</t>
  </si>
  <si>
    <t>1222 Т</t>
  </si>
  <si>
    <t>23.31.10.790.000.00.0055.000000000000</t>
  </si>
  <si>
    <t>Плитка керамическая</t>
  </si>
  <si>
    <t>для полов, основная, квадратная, размер 335*335 мм</t>
  </si>
  <si>
    <t>плитка керамическая для внутрений облицовки стен 20х40</t>
  </si>
  <si>
    <t>1223 Т</t>
  </si>
  <si>
    <t>20.52.10.900.005.00.0166.000000000003</t>
  </si>
  <si>
    <t>бустилат, для линолеума</t>
  </si>
  <si>
    <t>клей "Бустилат" для линолеума</t>
  </si>
  <si>
    <t>1224 Т</t>
  </si>
  <si>
    <t>32.99.59.900.027.00.0166.000000000000</t>
  </si>
  <si>
    <t>электроизоляционная</t>
  </si>
  <si>
    <t>Мастика клеящая каучуковая КН-2</t>
  </si>
  <si>
    <t>1225 Т</t>
  </si>
  <si>
    <t>Профиль оцинкованная</t>
  </si>
  <si>
    <t>1226 Т</t>
  </si>
  <si>
    <t>22.23.19.550.001.00.0113.000000000003</t>
  </si>
  <si>
    <t>из вспененного полистирола, типа ПСБ-С-15, без антипирена, ГОСТ 15588-86</t>
  </si>
  <si>
    <t>Плиты теплоизоляционные из пенопласта  полистирольного  ПСБС-40</t>
  </si>
  <si>
    <t>1227 Т</t>
  </si>
  <si>
    <t>16.23.11.500.002.00.0006.000000000000</t>
  </si>
  <si>
    <t>Плинтус</t>
  </si>
  <si>
    <t>деревянный, ГОСТ 8242-88</t>
  </si>
  <si>
    <t>Плинтусы  для полов из пластиката с комплектующими</t>
  </si>
  <si>
    <t>1228 Т</t>
  </si>
  <si>
    <t>22.21.29.700.002.00.0796.000000000038</t>
  </si>
  <si>
    <t>Отвод</t>
  </si>
  <si>
    <t>полипропиленовый, угол поворота 45 градусов, диаметр 16 мм</t>
  </si>
  <si>
    <t>Отвод полипропиленовый  PP-R 45 градусовприварной  DN 25 CТ РК</t>
  </si>
  <si>
    <t>1229 Т</t>
  </si>
  <si>
    <t>Отвод полипропиленовый  PP-R 45 градусовприварной  DN 32 CТ РК</t>
  </si>
  <si>
    <t>1230 Т</t>
  </si>
  <si>
    <t>16.23.11.100.001.00.0006.000000000000</t>
  </si>
  <si>
    <t>Наличник</t>
  </si>
  <si>
    <t>для оконных и дверных блоков, деревянный, ГОСТ 30972-2002</t>
  </si>
  <si>
    <t>Наличники ,тип Н-1,Н-2.размер  13х54мм</t>
  </si>
  <si>
    <t>1231 Т</t>
  </si>
  <si>
    <t>25.99.11.191.000.00.0796.000000000000</t>
  </si>
  <si>
    <t>Мойка</t>
  </si>
  <si>
    <t>стальная, с одной чашей, размер 500 мм*500 мм, ГОСТ 23695-94 </t>
  </si>
  <si>
    <t xml:space="preserve">Мойки стальные эмалированные  со смесителем  </t>
  </si>
  <si>
    <t>1232 Т</t>
  </si>
  <si>
    <t>32.99.59.990.006.00.0796.000000000000</t>
  </si>
  <si>
    <t>Полочка</t>
  </si>
  <si>
    <t>для душевой кабины</t>
  </si>
  <si>
    <t>Полочки туалетные  П-Т  стеклянные прямоугольные ,на двух  кроншнейнах с гальванопоркытием , сободкой</t>
  </si>
  <si>
    <t>1233 Т</t>
  </si>
  <si>
    <t>23.42.10.300.003.00.0839.000000000014</t>
  </si>
  <si>
    <t>Унитаз</t>
  </si>
  <si>
    <t>фарфоровый, воронкообразный, с косым выпуском, без цельноотлитой полочки с бачком, ГОСТ 30493-96</t>
  </si>
  <si>
    <t xml:space="preserve">Унитазы керамические  тарельчатые  </t>
  </si>
  <si>
    <t>1234 Т</t>
  </si>
  <si>
    <t>22.21.29.700.002.00.0796.000000000059</t>
  </si>
  <si>
    <t>полипропиленовый, угол поворота 90 градусов, диаметр 25 мм</t>
  </si>
  <si>
    <t>Отвод полиэтиленовый  90градусов  компрес-сионный с внутренной  резьбой  DN 25x1, PN 16CT</t>
  </si>
  <si>
    <t>1235 Т</t>
  </si>
  <si>
    <t>22.21.29.700.002.00.0796.000000000060</t>
  </si>
  <si>
    <t>полипропиленовый, угол поворота 90 градусов, диаметр 32 мм</t>
  </si>
  <si>
    <t>Отвод полиэтиленовый  90градусов  компрессион-ный с внутренной  резьбой  DN 32х 1,2, PN 16CT</t>
  </si>
  <si>
    <t>1236 Т</t>
  </si>
  <si>
    <t>22.21.29.700.002.00.0796.000000000062</t>
  </si>
  <si>
    <t>полипропиленовый, угол поворота 90 градусов, диаметр 50 мм</t>
  </si>
  <si>
    <t>Отвод полиэтиленовый  90градусов  компрессион-ный с внутренной  резьбой  DN 50х11,2</t>
  </si>
  <si>
    <t>1237 Т</t>
  </si>
  <si>
    <t>22.21.21.500.001.04.0796.000000000001</t>
  </si>
  <si>
    <t>для внутренней канализации, полиэтиленовая, диаметр 50 мм, длина 4000 мм</t>
  </si>
  <si>
    <t>Трубопроводы канализации  из полиэтиленовых  труб высокой  плотности с гильзами ,d 50 мм</t>
  </si>
  <si>
    <t>1238 Т</t>
  </si>
  <si>
    <t>22.21.29.700.005.00.0796.000000000040</t>
  </si>
  <si>
    <t>Муфта</t>
  </si>
  <si>
    <t>шахтная, газоблокирующая до 27 мм</t>
  </si>
  <si>
    <t>Муфта  d 20 мм</t>
  </si>
  <si>
    <t>1239 Т</t>
  </si>
  <si>
    <t>Муфта d 25 мм</t>
  </si>
  <si>
    <t>1240 Т</t>
  </si>
  <si>
    <t>22.21.29.700.005.00.0796.000000000042</t>
  </si>
  <si>
    <t>газоблокирующая до 33 мм</t>
  </si>
  <si>
    <t>Муфта  d 32 мм</t>
  </si>
  <si>
    <t>1241 Т</t>
  </si>
  <si>
    <t>22.21.29.700.005.00.0796.000000000041</t>
  </si>
  <si>
    <t>шахтная, газоблокирующая до 52 мм</t>
  </si>
  <si>
    <t>Муфта d  63 мм</t>
  </si>
  <si>
    <t>1242 Т</t>
  </si>
  <si>
    <t>Переход ,Dy 20x16мм</t>
  </si>
  <si>
    <t>1243 Т</t>
  </si>
  <si>
    <t>Переход , Dy 25х20 мм</t>
  </si>
  <si>
    <t>1244 Т</t>
  </si>
  <si>
    <t>Переход ,Dy 32х25мм</t>
  </si>
  <si>
    <t>1245 Т</t>
  </si>
  <si>
    <t>Переход ,Dy 63х50мм</t>
  </si>
  <si>
    <t>1246 Т</t>
  </si>
  <si>
    <t>Переход ,Dy 110х90мм</t>
  </si>
  <si>
    <t>1247 Т</t>
  </si>
  <si>
    <t>22.21.29.900.000.00.0796.000000000004</t>
  </si>
  <si>
    <t>Тройник</t>
  </si>
  <si>
    <t>переходной, из полипропилена, размер 20*20*20</t>
  </si>
  <si>
    <t>Тройник прямой  d 20мм</t>
  </si>
  <si>
    <t>1248 Т</t>
  </si>
  <si>
    <t>22.21.29.900.000.00.0796.000000000000</t>
  </si>
  <si>
    <t>переходной, из полипропилена, размер 32*32*32</t>
  </si>
  <si>
    <t>Тройник прямой  d 32 м</t>
  </si>
  <si>
    <t>1249 Т</t>
  </si>
  <si>
    <t>22.21.29.900.000.00.0796.000000000001</t>
  </si>
  <si>
    <t>переходной, из полипропилена, размер 50*50*50</t>
  </si>
  <si>
    <t>Тройник прямой d 50 мм</t>
  </si>
  <si>
    <t>1250 Т</t>
  </si>
  <si>
    <t>22.21.29.900.000.00.0796.000000000002</t>
  </si>
  <si>
    <t>переходной, из полипропилена, размер 63*63*63</t>
  </si>
  <si>
    <t>Тройник прямой d 63 мм</t>
  </si>
  <si>
    <t>1251 Т</t>
  </si>
  <si>
    <t>27.51.15.300.000.00.0796.000000000003</t>
  </si>
  <si>
    <t>обычный, настенный</t>
  </si>
  <si>
    <t>Вытяжной вентилятор  ВКП-50-25</t>
  </si>
  <si>
    <t>1252 Т</t>
  </si>
  <si>
    <t xml:space="preserve">Светодиодный светильник с датчиком  движения </t>
  </si>
  <si>
    <t>1253 Т</t>
  </si>
  <si>
    <t>Щит ЩРС -400 А с вводным автоматом   320А,с отходящими автоматами  160 А ,100,63А</t>
  </si>
  <si>
    <t>1254 Т</t>
  </si>
  <si>
    <t>27.51.23.500.001.00.0796.000000000003</t>
  </si>
  <si>
    <t>Электросушитель</t>
  </si>
  <si>
    <t>для рук, сенсорный, металлический</t>
  </si>
  <si>
    <t>Полотенцосушители  из нержавеющий стали</t>
  </si>
  <si>
    <t>1255 Т</t>
  </si>
  <si>
    <t>23.14.12.900.013.00.0055.000000000000</t>
  </si>
  <si>
    <t>Сетка</t>
  </si>
  <si>
    <t>москитная, из стекловолокна</t>
  </si>
  <si>
    <t>Маскитная сетка из полимерного мтекловолокна с размерами ячейей 1,2х1,2мм</t>
  </si>
  <si>
    <t>1256 Т</t>
  </si>
  <si>
    <t>22.23.14.500.000.01.0055.000000000000</t>
  </si>
  <si>
    <t>Окно</t>
  </si>
  <si>
    <t>двухстворчатое, из поливинилхлорида, с двухкамерным стеклопакетом</t>
  </si>
  <si>
    <t>Блоки оконные  из ПВХ профилей с</t>
  </si>
  <si>
    <t>1257 Т</t>
  </si>
  <si>
    <t>22.23.14.570.001.00.0055.000000000006</t>
  </si>
  <si>
    <t>из поливинилхлорида, балконная, с двойным остеклением</t>
  </si>
  <si>
    <t xml:space="preserve">Двери внутренние  балконные 2,1. 0,9 из ПФХ  профилей </t>
  </si>
  <si>
    <t>1258 Т</t>
  </si>
  <si>
    <t>22.23.14.550.000.00.0006.000000000005</t>
  </si>
  <si>
    <t>Подоконник</t>
  </si>
  <si>
    <t>из поливинилхлорида, неламинированный, ширина 450 мм</t>
  </si>
  <si>
    <t>Доски подоконные  из ПВХ  профилей,ширина 450мм</t>
  </si>
  <si>
    <t>1259 Т</t>
  </si>
  <si>
    <t>16.23.11.500.000.00.0055.000000000003</t>
  </si>
  <si>
    <t>дверной, однопольный, с глухими полотнами, марка ДГ 21-7П, ГОСТ 30972-2002</t>
  </si>
  <si>
    <t xml:space="preserve">Блоки дверные    ДВГ 2,1х0,9 </t>
  </si>
  <si>
    <t>1260 Т</t>
  </si>
  <si>
    <t xml:space="preserve">Блоки дверные  с  ДВГ  2,1х0,7 </t>
  </si>
  <si>
    <t>1261 Т</t>
  </si>
  <si>
    <t>22.21.29.700.029.00.0796.000000000004</t>
  </si>
  <si>
    <t>Переходник</t>
  </si>
  <si>
    <t>металлопластиковый</t>
  </si>
  <si>
    <t>Переход  , Dy  63х32мм</t>
  </si>
  <si>
    <t>1262 Т</t>
  </si>
  <si>
    <t xml:space="preserve"> Переход  , Dy  110х50 мм</t>
  </si>
  <si>
    <t>1263 Т</t>
  </si>
  <si>
    <t xml:space="preserve"> Переход  , Dy  110х65мм</t>
  </si>
  <si>
    <t>1264 Т</t>
  </si>
  <si>
    <t>22.21.29.700.006.00.0796.000000000001</t>
  </si>
  <si>
    <t>полипропиленовый, диаметр 25 мм</t>
  </si>
  <si>
    <t>Вентиль шаровой пластик  для холодной воды  PPR д25мм</t>
  </si>
  <si>
    <t>1265 Т</t>
  </si>
  <si>
    <t>22.21.29.700.006.00.0796.000000000002</t>
  </si>
  <si>
    <t>полипропиленовый, диаметр 32 мм</t>
  </si>
  <si>
    <t>Вентиль шаровой  пластик для холодной  воды PPR  д 32мм</t>
  </si>
  <si>
    <t>1266 Т</t>
  </si>
  <si>
    <t>22.21.29.700.006.00.0796.000000000004</t>
  </si>
  <si>
    <t>полипропиленовый, диаметр 50 мм</t>
  </si>
  <si>
    <t>Вентиль шаровой  пластик для холодной  воды PPR  д 50 мм0</t>
  </si>
  <si>
    <t>1267 Т</t>
  </si>
  <si>
    <t>22.21.29.700.005.00.0796.000000000013</t>
  </si>
  <si>
    <t>поливинилхлоридная, диамер 50 мм</t>
  </si>
  <si>
    <t>Муфта полиэтиленовая DN 50</t>
  </si>
  <si>
    <t>1268 Т</t>
  </si>
  <si>
    <t>22.21.29.700.005.00.0796.000000000011</t>
  </si>
  <si>
    <t>поливинилхлоридная, диамер 100 мм</t>
  </si>
  <si>
    <t>Муфта полиэтиленовая  DN 100</t>
  </si>
  <si>
    <t>1269 Т</t>
  </si>
  <si>
    <t>22.21.21.500.001.02.0796.000000000013</t>
  </si>
  <si>
    <t>гофрированная, сливная, для унитаза, размер 90-130</t>
  </si>
  <si>
    <t xml:space="preserve">Гофра  100 армированный  для унитаза </t>
  </si>
  <si>
    <t>1270 Т</t>
  </si>
  <si>
    <t>22.21.29.700.002.00.0796.000000000066</t>
  </si>
  <si>
    <t>полипропиленовый, угол поворота 90 градусов, диаметр 110 мм</t>
  </si>
  <si>
    <t xml:space="preserve">Отвод полиэтиленовый  90градусов компрессионный  с внутренней  резьбой  DN 100 </t>
  </si>
  <si>
    <t>1271 Т</t>
  </si>
  <si>
    <t>22.21.29.700.002.00.0796.000000000043</t>
  </si>
  <si>
    <t>полипропиленовый, угол поворота 45 градусов, диаметр 50 мм</t>
  </si>
  <si>
    <t xml:space="preserve">Отвод полипропиленовый  PP-R-45 градусов   приварной  DN  50СТ РК </t>
  </si>
  <si>
    <t>1272 Т</t>
  </si>
  <si>
    <t>22.21.29.700.034.00.0796.000000000005</t>
  </si>
  <si>
    <t>Адаптер</t>
  </si>
  <si>
    <t>из полиэтилена, с наружной резьбой</t>
  </si>
  <si>
    <t>Адаптер наружной  резьбы  д№15-25мм</t>
  </si>
  <si>
    <t>1273 Т</t>
  </si>
  <si>
    <t>22.23.14.700.004.00.0796.000000000000</t>
  </si>
  <si>
    <t>Клипса</t>
  </si>
  <si>
    <t>для пластикового ламинированного плинтуса, установочная, с кабель-каналом, с резиновым уплотнителем</t>
  </si>
  <si>
    <t xml:space="preserve">Клипсы  диам 15-25-32мм  с шурупами для крепления , чебурашка </t>
  </si>
  <si>
    <t>1274 Т</t>
  </si>
  <si>
    <t>22.21.29.700.022.00.0796.000000000008</t>
  </si>
  <si>
    <t>Фланец</t>
  </si>
  <si>
    <t>из поливинилхлорида, диаметр 110 мм</t>
  </si>
  <si>
    <t>Фланцы плоские  приварные из стали  ВСт3сп2,ВСт 3сп3 Ру, 1,6 Мпа 16 кгс/см2/ Dy 100мм</t>
  </si>
  <si>
    <t>1275 Т</t>
  </si>
  <si>
    <t>20.30.22.550.000.00.0166.000000000001</t>
  </si>
  <si>
    <t>для выравнивания и исправления дефектов, загрунтованных металлических и деревянных поверхностей, марка ПФ-002, ГОСТ 10277-90</t>
  </si>
  <si>
    <t xml:space="preserve">Сухие смеси </t>
  </si>
  <si>
    <t>1276 Т</t>
  </si>
  <si>
    <t>25.73.30.930.007.00.0796.000000000013</t>
  </si>
  <si>
    <t>Шпатель</t>
  </si>
  <si>
    <t>металлический, ширина 350 мм</t>
  </si>
  <si>
    <t>Шпатель фасадный нержав. 350мм</t>
  </si>
  <si>
    <t>1277 Т</t>
  </si>
  <si>
    <t>32.91.19.500.002.00.0796.000000000001</t>
  </si>
  <si>
    <t>Валик</t>
  </si>
  <si>
    <t>для окраски полов лакокрасочным составом, малярный, тип ВМП, ГОСТ 10831-87</t>
  </si>
  <si>
    <t>Валики из овчины шерсти 250мм х 0,8</t>
  </si>
  <si>
    <t>1278 Т</t>
  </si>
  <si>
    <t>25.73.30.930.036.00.0796.000000000000</t>
  </si>
  <si>
    <t>Кельма</t>
  </si>
  <si>
    <t>металлическая</t>
  </si>
  <si>
    <t>Кельма штукатурная  ( сердце) 185мм</t>
  </si>
  <si>
    <t>1279 Т</t>
  </si>
  <si>
    <t>32.91.19.300.000.00.0796.000000000004</t>
  </si>
  <si>
    <t>Кисть малярная</t>
  </si>
  <si>
    <t>флейцевая</t>
  </si>
  <si>
    <t>Кисть малярный   (набор) флейцевые. размер 75мм,60мм,50мм,40мм,30мм</t>
  </si>
  <si>
    <t>1280 Т</t>
  </si>
  <si>
    <t>32.91.19.300.000.00.0796.000000000007</t>
  </si>
  <si>
    <t>радиаторная, с удлиненной деревянной ручкой</t>
  </si>
  <si>
    <t xml:space="preserve">Кисть малярный радиаторный </t>
  </si>
  <si>
    <t>1281 Т</t>
  </si>
  <si>
    <t>22.29.21.900.000.00.0796.000000000000</t>
  </si>
  <si>
    <t>Лента</t>
  </si>
  <si>
    <t>сетчатая (серпянка), самоклеющаяся</t>
  </si>
  <si>
    <t>Малярная сетка "серпянка" 50мм</t>
  </si>
  <si>
    <t>1282 Т</t>
  </si>
  <si>
    <t>28.24.11.900.010.00.0796.000000000001</t>
  </si>
  <si>
    <t>Перфоратор</t>
  </si>
  <si>
    <t>электрический, аккумуляторный</t>
  </si>
  <si>
    <t>Перфоратор Bosch GBN 8-45 DV Professional</t>
  </si>
  <si>
    <t>1283 Т</t>
  </si>
  <si>
    <t>28.24.11.900.004.00.0796.000000000000</t>
  </si>
  <si>
    <t>Молоток отбойный</t>
  </si>
  <si>
    <t>электрический, мощность 500 Вт</t>
  </si>
  <si>
    <t>Отбойной бетонолом (отбойный молоток)  Bosch GSN 16-30 Professional</t>
  </si>
  <si>
    <t>1284 Т</t>
  </si>
  <si>
    <t>28.24.11.200.000.00.0796.000000000028</t>
  </si>
  <si>
    <t>Пила</t>
  </si>
  <si>
    <t>дисковая сегментная, диаметр 710 мм, ГОСТ 4047-82</t>
  </si>
  <si>
    <t>Дисковая пила  Bosch (модель GKS 190 Professional)</t>
  </si>
  <si>
    <t>1285 Т</t>
  </si>
  <si>
    <t>26.51.62.100.001.00.0796.000000000000</t>
  </si>
  <si>
    <t>Шлифовально-полировальная машина</t>
  </si>
  <si>
    <t>для приготовления образцов металлографического анализа, однодисковая, с регулируемой частотой вращения рабочего диска и головы</t>
  </si>
  <si>
    <t>Шлифмашина УШМ GWS 22-230 C I (GWS 22-230 H)</t>
  </si>
  <si>
    <t>1286 Т</t>
  </si>
  <si>
    <t>23.91.11.700.000.00.0796.000000000019</t>
  </si>
  <si>
    <t>Круг</t>
  </si>
  <si>
    <t>отрезной, на бакелитовой связке, шлифматериал карбид кремния, диаметр 230 мм</t>
  </si>
  <si>
    <t>Диск отрезной  D 230х6х2223</t>
  </si>
  <si>
    <t>1287 Т</t>
  </si>
  <si>
    <t>25.73.30.100.000.01.0796.000000000000</t>
  </si>
  <si>
    <t>Сверло</t>
  </si>
  <si>
    <t>ступенчатое, с шестигранным хвостовиком, диаметр ступеней 4-20 мм</t>
  </si>
  <si>
    <t>Сверло по бетону диаметр 6мм</t>
  </si>
  <si>
    <t>1288 Т</t>
  </si>
  <si>
    <t>Сверло по бетону диаметр 8мм</t>
  </si>
  <si>
    <t>1289 Т</t>
  </si>
  <si>
    <t>25.73.30.100.000.01.0796.000000000001</t>
  </si>
  <si>
    <t>ступенчатое, с шестигранным хвостовиком, диаметр ступеней 10-40 мм</t>
  </si>
  <si>
    <t>Сверло по бетону диаметр 16мм длина 60смм</t>
  </si>
  <si>
    <t>1290 Т</t>
  </si>
  <si>
    <t>23.42.10.500.007.00.0839.000000000001</t>
  </si>
  <si>
    <t>Бачок</t>
  </si>
  <si>
    <t>смывной, керамический, пуск верхний, ГОСТ 30493-96</t>
  </si>
  <si>
    <t>Бачки смывные керамические  с арматурой, с непосредственным  присоединением  к унитазу  с верхним пуском.</t>
  </si>
  <si>
    <t>1291 Т</t>
  </si>
  <si>
    <t>23.61.11.500.003.00.0006.000000000000</t>
  </si>
  <si>
    <t>Бордюр</t>
  </si>
  <si>
    <t>гранитный</t>
  </si>
  <si>
    <t>БОРДЮР</t>
  </si>
  <si>
    <t>1292 Т</t>
  </si>
  <si>
    <t>26.51.12.590.013.00.0796.000000000002</t>
  </si>
  <si>
    <t>Уровнемер</t>
  </si>
  <si>
    <t>скважинный</t>
  </si>
  <si>
    <t>1293 Т</t>
  </si>
  <si>
    <t>1294 Т</t>
  </si>
  <si>
    <t>26.51.12.590.007.00.0796.000000000000</t>
  </si>
  <si>
    <t>Датчик нагрузки</t>
  </si>
  <si>
    <t>для динамометра</t>
  </si>
  <si>
    <t>1295 Т</t>
  </si>
  <si>
    <t xml:space="preserve">МАНОМ.ТЕРМОМЕТР ГЛУБИННЫЙ САМТ-02-40-D32 </t>
  </si>
  <si>
    <t>1296 Т</t>
  </si>
  <si>
    <t>25.93.12.300.000.00.0006.000000000000</t>
  </si>
  <si>
    <t>Проволока</t>
  </si>
  <si>
    <t>канатная</t>
  </si>
  <si>
    <t>Проволока нержавеющая канатная скребковая кислотостойкая. D-2,3 мм</t>
  </si>
  <si>
    <t>1297 Т</t>
  </si>
  <si>
    <t>26.30.23.900.025.00.0796.000000000000</t>
  </si>
  <si>
    <t>Модем</t>
  </si>
  <si>
    <t>для выделенной линии</t>
  </si>
  <si>
    <t xml:space="preserve">Модем Zyxel SHDSL.bis </t>
  </si>
  <si>
    <t>1298 Т</t>
  </si>
  <si>
    <t>26.30.23.900.029.00.0796.000000000002</t>
  </si>
  <si>
    <t>Аппарат телефонный</t>
  </si>
  <si>
    <t>IP-телефония</t>
  </si>
  <si>
    <t>IP ТЕЛЕФОН (CISCO)</t>
  </si>
  <si>
    <t>1299 Т</t>
  </si>
  <si>
    <t>26.20.13.000.008.04.0796.000000000001</t>
  </si>
  <si>
    <t>Компьютер</t>
  </si>
  <si>
    <t>моноблок, универсальный (решающий широкий круг задач), Высокопроизводительный</t>
  </si>
  <si>
    <t>1300 Т</t>
  </si>
  <si>
    <t>26.20.11.100.002.00.0796.000000000004</t>
  </si>
  <si>
    <t>Ноутбук</t>
  </si>
  <si>
    <t>мультимедийный, диагональ не менее 15 дюйма, производительность высокая</t>
  </si>
  <si>
    <t>1301 Т</t>
  </si>
  <si>
    <t>26.20.40.000.108.00.0796.000000000000</t>
  </si>
  <si>
    <t>Источник бесперебойного питания</t>
  </si>
  <si>
    <t>1302 Т</t>
  </si>
  <si>
    <t>26.30.21.200.002.00.0796.000000000000</t>
  </si>
  <si>
    <t>Коммутатор сетевой</t>
  </si>
  <si>
    <t>способ коммутации с промежуточным хранением (Store and Forward), симметричный, управляемый (сложный)</t>
  </si>
  <si>
    <t>Коммутаторы (switches)   DGS-1100-08 управляемый коммутатор</t>
  </si>
  <si>
    <t>1303 Т</t>
  </si>
  <si>
    <t>26.51.11.900.002.00.0796.000000000000</t>
  </si>
  <si>
    <t>Навигатор</t>
  </si>
  <si>
    <t>туристический</t>
  </si>
  <si>
    <t>Порт навигатор мод GPSMAP 60CSx</t>
  </si>
  <si>
    <t>1304 Т</t>
  </si>
  <si>
    <t>26.20.18.900.002.00.0796.000000000001</t>
  </si>
  <si>
    <t>Факсимильный аппарат</t>
  </si>
  <si>
    <t>лазерный</t>
  </si>
  <si>
    <t>Аппарат факсим. Panasonic KX-FL423RU-W</t>
  </si>
  <si>
    <t>1305 Т</t>
  </si>
  <si>
    <t>26.40.20.900.000.00.0796.000000000004</t>
  </si>
  <si>
    <t>Телевизор</t>
  </si>
  <si>
    <t>жидкокристаллический (LCD), цифровой</t>
  </si>
  <si>
    <t>SMART LCD -Monitor  40 " TFT  ColorLCD</t>
  </si>
  <si>
    <t>1306 Т</t>
  </si>
  <si>
    <t>1307 Т</t>
  </si>
  <si>
    <t>26.20.40.000.108.00.0796.000000000001</t>
  </si>
  <si>
    <t>интерактивный</t>
  </si>
  <si>
    <t>1308 Т</t>
  </si>
  <si>
    <t>26.20.16.920.000.00.0796.000000000033</t>
  </si>
  <si>
    <t>Плоттер (графопостроитель)</t>
  </si>
  <si>
    <t>струйный, метод печати термальная струйная печать, формат А0, разрешение 2400*1200 dpi</t>
  </si>
  <si>
    <t>1309 Т</t>
  </si>
  <si>
    <t>28.23.23.990.000.00.0796.000000000000</t>
  </si>
  <si>
    <t>Ламинатор</t>
  </si>
  <si>
    <t>пакетный, офисной серии</t>
  </si>
  <si>
    <t>Ламинатор Bulros PDA3-330TD</t>
  </si>
  <si>
    <t>1310 Т</t>
  </si>
  <si>
    <t>28.99.11.900.000.00.0796.000000000001</t>
  </si>
  <si>
    <t>Брошюровщик</t>
  </si>
  <si>
    <t>перфорация 1-20 листов</t>
  </si>
  <si>
    <t xml:space="preserve">Переплетчик Rayson SD-1501  
  </t>
  </si>
  <si>
    <t>1311 Т</t>
  </si>
  <si>
    <t>28.95.11.100.000.00.0796.000000000000</t>
  </si>
  <si>
    <t>Машина бумагорезательная</t>
  </si>
  <si>
    <t>для обработки листов и тетрадей, одноножевая</t>
  </si>
  <si>
    <t>Резак для бумаги Ideal 1030</t>
  </si>
  <si>
    <t>1312 Т</t>
  </si>
  <si>
    <t>26.20.30.100.002.00.0839.000000000000</t>
  </si>
  <si>
    <t>Комплекс оборудования сетевой безопасности</t>
  </si>
  <si>
    <t>для защиты от распределенных атак, вторжений, вирусов, угроз различного типа (защита от DDoS, межсетевое экранирование, IPS/IDS, Антивирус, Антиспам)</t>
  </si>
  <si>
    <t>Экран межсетевой  CiscoASA</t>
  </si>
  <si>
    <t>1313 Т</t>
  </si>
  <si>
    <t>26.30.21.200.002.00.0796.000000000005</t>
  </si>
  <si>
    <t>способ коммутации сквозной (cut-through), симметричный, неуправляемый (простой)</t>
  </si>
  <si>
    <t>HUB 16 портовый</t>
  </si>
  <si>
    <t>1314 Т</t>
  </si>
  <si>
    <t>26.20.21.900.000.00.0796.000000000022</t>
  </si>
  <si>
    <t>Флеш-накопитель</t>
  </si>
  <si>
    <t>интерфейс USB 3.0, емкость 500 Гб</t>
  </si>
  <si>
    <t>Съемный жесткий диск Transcend StoreJet 25D/500 Gb/USB 3,0</t>
  </si>
  <si>
    <t>1315 Т</t>
  </si>
  <si>
    <t>26.40.51.800.002.00.0796.000000000001</t>
  </si>
  <si>
    <t>Антенна</t>
  </si>
  <si>
    <t>передающая</t>
  </si>
  <si>
    <t>Точка доступа ubiquiti nanostation m2</t>
  </si>
  <si>
    <t>1316 Т</t>
  </si>
  <si>
    <t>БС Rocket M2 точка доступа</t>
  </si>
  <si>
    <t>1317 Т</t>
  </si>
  <si>
    <t>Антенна Ubiquiti airMax Sector AM-2G15-120</t>
  </si>
  <si>
    <t>1318 Т</t>
  </si>
  <si>
    <t>Антена RocketDish 5G-30</t>
  </si>
  <si>
    <t>1319 Т</t>
  </si>
  <si>
    <t>26.20.13.000.008.01.0796.000000000001</t>
  </si>
  <si>
    <t>персональный, специализированный (предназначен для решения конкретных задач), Высокопроизводительный, в комплекте системный блок, монитор, клавиатура, мышь, СТ РК 1996-2010</t>
  </si>
  <si>
    <t>Рабочая станция НР820 с двумя мониторами 24 дюйм</t>
  </si>
  <si>
    <t>1320 Т</t>
  </si>
  <si>
    <t>26.30.40.300.000.00.0839.000000000000</t>
  </si>
  <si>
    <t>для работы в диапазонах беспроводной связи, на магнитном основании, изотропная</t>
  </si>
  <si>
    <t>Базовая станция   Rocket M2  с  всенаправленной  антенной Omni М2</t>
  </si>
  <si>
    <t>1321 Т</t>
  </si>
  <si>
    <t>Абонентсикй модуль Nanostation М2</t>
  </si>
  <si>
    <t>1322 Т</t>
  </si>
  <si>
    <t>26.30.21.200.002.00.0796.000000000004</t>
  </si>
  <si>
    <t>способ коммутации сквозной (cut-through), симметричный, управляемый (сложный)</t>
  </si>
  <si>
    <t>1323 Т</t>
  </si>
  <si>
    <t>26.51.52.550.000.00.0796.000000000000</t>
  </si>
  <si>
    <t>Расходомер</t>
  </si>
  <si>
    <t>неэлектронный</t>
  </si>
  <si>
    <t>Счетчик газа РСГ-50-G25-1 с электронным корректором</t>
  </si>
  <si>
    <t>1324 Т</t>
  </si>
  <si>
    <t>26.51.82.600.016.00.0796.000000000000</t>
  </si>
  <si>
    <t>Плата</t>
  </si>
  <si>
    <t>для системы автоматического управления</t>
  </si>
  <si>
    <t>Плата (конденсаторная шина) 322-647</t>
  </si>
  <si>
    <t>1325 Т</t>
  </si>
  <si>
    <t>26.51.66.500.001.00.0796.000000000000</t>
  </si>
  <si>
    <t>Процессор</t>
  </si>
  <si>
    <t>коммуникационный, для построения коммуникационной среды со связями различного типа</t>
  </si>
  <si>
    <t>Центральный процессор контроллер CPU226</t>
  </si>
  <si>
    <t>в течение 100 календарных дней с даты заключения договора или получения уведомления от Заказчика</t>
  </si>
  <si>
    <t>1326 Т</t>
  </si>
  <si>
    <t>26.30.30.900.007.02.0796.000000000000</t>
  </si>
  <si>
    <t>Модуль</t>
  </si>
  <si>
    <t>интерфейсный, промышленного контроллера</t>
  </si>
  <si>
    <t>Модуль управления Control module Connectors</t>
  </si>
  <si>
    <t>1327 Т</t>
  </si>
  <si>
    <t>Коммуникационный процессор SIMATIC CP-243-1 IT</t>
  </si>
  <si>
    <t>1328 Т</t>
  </si>
  <si>
    <t>28.14.13.900.004.00.0796.000000000008</t>
  </si>
  <si>
    <t>Клапан отсечной</t>
  </si>
  <si>
    <t>из цветных сплавов, тип соединения - муфтовый</t>
  </si>
  <si>
    <t>Электромагнитный клапан ВФ1/2Н-4220В-50Гц</t>
  </si>
  <si>
    <t>1329 Т</t>
  </si>
  <si>
    <t>26.51.51.300.000.00.0796.000000000088</t>
  </si>
  <si>
    <t>тип ТГП, манометрический</t>
  </si>
  <si>
    <t>Термометр ТГП-160СГ-М1</t>
  </si>
  <si>
    <t>1330 Т</t>
  </si>
  <si>
    <t>Счетчик газа ВК-G25</t>
  </si>
  <si>
    <t>1331 Т</t>
  </si>
  <si>
    <t>26.51.52.300.006.03.0796.000000000000</t>
  </si>
  <si>
    <t>вихревой</t>
  </si>
  <si>
    <t>Счетчик газа СВГ.М-160</t>
  </si>
  <si>
    <t>1332 Т</t>
  </si>
  <si>
    <t>Счетчик газа СВГ.М-2500</t>
  </si>
  <si>
    <t>1333 Т</t>
  </si>
  <si>
    <t>26.51.12.590.013.00.0796.000000000000</t>
  </si>
  <si>
    <t>поплавковый</t>
  </si>
  <si>
    <t>1334 Т</t>
  </si>
  <si>
    <t>26.51.12.390.002.00.0796.000000000000</t>
  </si>
  <si>
    <t>электронный</t>
  </si>
  <si>
    <t>МЕЖФАЗ УРОВНЕМЕР ENDRES+HAUSER LEVELFLEX</t>
  </si>
  <si>
    <t>1335 Т</t>
  </si>
  <si>
    <t>26.51.12.590.013.00.0796.000000000003</t>
  </si>
  <si>
    <t>радарный</t>
  </si>
  <si>
    <t>РАДАРНЫЙ УРОВН ENDRES+HAUSER MICROPILOT</t>
  </si>
  <si>
    <t>1336 Т</t>
  </si>
  <si>
    <t>26.51.52.300.006.02.0796.000000000000</t>
  </si>
  <si>
    <t>ультразвуковой</t>
  </si>
  <si>
    <t>УЛЬТРОЗВУКОВОЙ РАСХОД-Р UFM3030KDN80PN40</t>
  </si>
  <si>
    <t>1337 Т</t>
  </si>
  <si>
    <t>26.51.52.300.006.01.0796.000000000000</t>
  </si>
  <si>
    <t>массовый</t>
  </si>
  <si>
    <t>МАССОВЫЙ РАСХОДОМЕР PROMASS 80F80</t>
  </si>
  <si>
    <t>1338 Т</t>
  </si>
  <si>
    <t>26.51.31.500.000.11.0796.000000000002</t>
  </si>
  <si>
    <t>Весы</t>
  </si>
  <si>
    <t>автомобильные, электронные бесфундаментные, ГОСТ 29329-92</t>
  </si>
  <si>
    <t>ЭЛ. ДИНАМОМЕТРOCS-10-BWI С ДУНАГР10000КГ</t>
  </si>
  <si>
    <t>1339 Т</t>
  </si>
  <si>
    <t>ВОЛНОВОД РАДАРН ДАТ УР ТИП 3302С-НО ОП-Ю</t>
  </si>
  <si>
    <t>1340 Т</t>
  </si>
  <si>
    <t>МИНОМЕСС СТВХ40СДУ-80QN40,L225ММ ОБР ФЛЯН</t>
  </si>
  <si>
    <t>1341 Т</t>
  </si>
  <si>
    <t>26.51.51.700.018.00.0796.000000000006</t>
  </si>
  <si>
    <t>Гигрометр</t>
  </si>
  <si>
    <t>ВИТ-2, психометрический</t>
  </si>
  <si>
    <t>ГИГРОМЕТР ПСИХРОМЕТРИЧЕСКИЙ ВИТ-2</t>
  </si>
  <si>
    <t>1342 Т</t>
  </si>
  <si>
    <t>27.12.10.900.004.00.0796.000000000007</t>
  </si>
  <si>
    <t>для трансформаторов напряжения, выхлопной</t>
  </si>
  <si>
    <t>"ПРЕДОХРАНИТЕЛИ CH 10X38 АМ  10A 500V"</t>
  </si>
  <si>
    <t>1343 Т</t>
  </si>
  <si>
    <t>27.32.13.700.000.00.0008.000000000386</t>
  </si>
  <si>
    <t>марка КВВГЭ, 7*1,5 мм2</t>
  </si>
  <si>
    <t>КАБЕЛЬ КВВГЭ 7Х1,5</t>
  </si>
  <si>
    <t>1344 Т</t>
  </si>
  <si>
    <t>27.32.13.700.000.00.0008.000000000380</t>
  </si>
  <si>
    <t>марка КВВГЭ, 4*1,5 мм2</t>
  </si>
  <si>
    <t>КАБЕЛЬ КОНТРОЛЬНЫЙ КВВГЭ 4 Х 1,5 (М)</t>
  </si>
  <si>
    <t>1345 Т</t>
  </si>
  <si>
    <t>КЛАПАН ВН1/2Н-4К ДУ15</t>
  </si>
  <si>
    <t>1346 Т</t>
  </si>
  <si>
    <t>ЭЛЕКТРОМАГНИТНЫЙ КЛАПАН ВН1/2Н-4Е</t>
  </si>
  <si>
    <t>1347 Т</t>
  </si>
  <si>
    <t>26.51.63.500.000.02.0796.000000000008</t>
  </si>
  <si>
    <t>жидкости, многоструйный</t>
  </si>
  <si>
    <t>Счетчик СВМ-32</t>
  </si>
  <si>
    <t>1348 Т</t>
  </si>
  <si>
    <t>1349 Т</t>
  </si>
  <si>
    <t>резервный</t>
  </si>
  <si>
    <t>1350 Т</t>
  </si>
  <si>
    <t>26.20.16.300.006.00.0796.000000000005</t>
  </si>
  <si>
    <t>Принтер лазерный</t>
  </si>
  <si>
    <t>монохромный, формат А4, скорость печати 20-30 стр/м, разрешение 600*600 dpi</t>
  </si>
  <si>
    <t>Принтер HP LaserJet P1102</t>
  </si>
  <si>
    <t>1351 Т</t>
  </si>
  <si>
    <t>26.20.16.300.006.00.0796.000000000025</t>
  </si>
  <si>
    <t>монохромный, формат А3, скорость печати 20-30 стр/м, разрешение 600*600 dpi</t>
  </si>
  <si>
    <t>1352 Т</t>
  </si>
  <si>
    <t>26.20.18.900.001.01.0796.000000000004</t>
  </si>
  <si>
    <t>Устройство</t>
  </si>
  <si>
    <t>многофункциональное, печать лазерная, разрешение 600*600 dpi</t>
  </si>
  <si>
    <t>1353 Т</t>
  </si>
  <si>
    <t>1354 Т</t>
  </si>
  <si>
    <t>28.13.12.900.000.01.0796.000000000002</t>
  </si>
  <si>
    <t>возвратно-поступательный, для перекачки жидкостей, гидравлический</t>
  </si>
  <si>
    <t>насос Hydra-Cell D03EKBGHFEHG</t>
  </si>
  <si>
    <t>1355 Т</t>
  </si>
  <si>
    <t>28.13.32.000.217.00.0796.000000000000</t>
  </si>
  <si>
    <t>Уплотнение торцевое</t>
  </si>
  <si>
    <t>к насосу</t>
  </si>
  <si>
    <t>ТОРЦОВОЕ УПЛОТНЕНИЕ У1НВ318</t>
  </si>
  <si>
    <t>1356 Т</t>
  </si>
  <si>
    <t>28.15.24.350.000.00.0796.000000000003</t>
  </si>
  <si>
    <t>зубчатый, планетарный, делительный диаметр центрального колеса 200 мм, ГОСТ 26543-94</t>
  </si>
  <si>
    <t xml:space="preserve">Планетарный редуктор с  карданным валом У1НВ1-240.04.1500/160 МФНУ </t>
  </si>
  <si>
    <t>1357 Т</t>
  </si>
  <si>
    <t>28.15.24.350.000.00.0796.000000000004</t>
  </si>
  <si>
    <t>зубчатый, планетарный, делительный диаметр центрального колеса 250 мм, ГОСТ 26543-94</t>
  </si>
  <si>
    <t>РЕДУКТОР Ц2У-355Н-10-11 МФНУ</t>
  </si>
  <si>
    <t>1358 Т</t>
  </si>
  <si>
    <t>28.15.24.350.000.00.0796.000000000005</t>
  </si>
  <si>
    <t>зубчатый, планетарный, делительный диаметр центрального колеса 315 мм, ГОСТ 26543-94</t>
  </si>
  <si>
    <t>РЕДУКТОР Ц2У-355Н-16-11 МФНУ</t>
  </si>
  <si>
    <t>1359 Т</t>
  </si>
  <si>
    <t>28.41.21.400.000.00.0796.000000000005</t>
  </si>
  <si>
    <t>Станок токарный металлорежущий</t>
  </si>
  <si>
    <t>токарно-винторезный, без числового программного управления</t>
  </si>
  <si>
    <t>1360 Т</t>
  </si>
  <si>
    <t>28.22.14.450.010.00.0796.000000000000</t>
  </si>
  <si>
    <t>Кран козловой</t>
  </si>
  <si>
    <t>электрический, грузоподъемность 3,2 т</t>
  </si>
  <si>
    <t xml:space="preserve">Передвижной козловой кран г/п 3,2 т с монтаж, пуск в эксплуатацию и с представлением проекта </t>
  </si>
  <si>
    <t>1361 Т</t>
  </si>
  <si>
    <t>28.14.13.350.001.00.0796.000000000300</t>
  </si>
  <si>
    <t>Задвижка</t>
  </si>
  <si>
    <t>стальная, клиновая, тип присоединения к трубопроводу - фланцевое, с выдвижным шпинделем, номинальное давление 25 Мпа, номинальный диаметр 150 мм</t>
  </si>
  <si>
    <t>Перфорационная задвижка ЗПЛ 150х21</t>
  </si>
  <si>
    <t>1362 Т</t>
  </si>
  <si>
    <t>26.51.66.200.000.00.0839.000000000000</t>
  </si>
  <si>
    <t>Стенд</t>
  </si>
  <si>
    <t>для пневматических и гидравлических испытаний и настройки предохранительных клапанов</t>
  </si>
  <si>
    <t>1363 Т</t>
  </si>
  <si>
    <t>28.13.13.200.000.01.0796.000000000036</t>
  </si>
  <si>
    <t>шестеренный, тип НМШ5-25-4.0/10-1</t>
  </si>
  <si>
    <t>Маслянные насосы шестеренные марки НМШ5-25-4,0/10 без электродвигателя и рамы</t>
  </si>
  <si>
    <t>1364 Т</t>
  </si>
  <si>
    <t>22.21.29.700.030.00.0796.000000000003</t>
  </si>
  <si>
    <t>Бурт</t>
  </si>
  <si>
    <t>стеклопластиковый</t>
  </si>
  <si>
    <t>Бурт (переход с СВ на металл) с металическим расточаным фланцем. Ду100мм Ру 4 МПа.</t>
  </si>
  <si>
    <t>1365 Т</t>
  </si>
  <si>
    <t>Бурт (переход с СВ на металл) с металическим расточаным фланцемДу150мм Ру 4МПа.</t>
  </si>
  <si>
    <t>1366 Т</t>
  </si>
  <si>
    <t>Бурт(переход с СВ на металл) с металическим расточаным фланцем Ду200мм Ру 2,5 МПа.</t>
  </si>
  <si>
    <t>1367 Т</t>
  </si>
  <si>
    <t>Бурт (переход с СВ на металл) с металическим расточаным фланцемДу300мм Ру 2,5 МПа.</t>
  </si>
  <si>
    <t>1368 Т</t>
  </si>
  <si>
    <t>27.90.11.900.003.00.0796.000000000000</t>
  </si>
  <si>
    <t>Пояс</t>
  </si>
  <si>
    <t>нагревательный, для обогрева труб во время ремонта</t>
  </si>
  <si>
    <t>Нагревательный пояс с терморегулятором (580х260)</t>
  </si>
  <si>
    <t>1369 Т</t>
  </si>
  <si>
    <t>Нагревательный пояс с терморегулятором(740х290)</t>
  </si>
  <si>
    <t>1370 Т</t>
  </si>
  <si>
    <t>Нагревательный пояс (900х310)</t>
  </si>
  <si>
    <t>1371 Т</t>
  </si>
  <si>
    <t>20.52.10.900.005.00.0796.000000000004</t>
  </si>
  <si>
    <t>эпоксидный, универсальный</t>
  </si>
  <si>
    <t>Эпоксидный клей  SET 8700-1</t>
  </si>
  <si>
    <t>1372 Т</t>
  </si>
  <si>
    <t>28.22.12.500.000.00.0796.000000000092</t>
  </si>
  <si>
    <t>ручная, рычажная, грузоподъемность 1,0 тн</t>
  </si>
  <si>
    <t>Лебедка ручная рычашная 1 тн.HSH-Tconstruktion of Body</t>
  </si>
  <si>
    <t>1373 Т</t>
  </si>
  <si>
    <t>22.19.30.500.002.01.0796.000000000000</t>
  </si>
  <si>
    <t>Шланг</t>
  </si>
  <si>
    <t>газовый, для сварки и резки металлов класса I предназначен для подачи ацетилена, городского газа, пропана и бутана, I–6.3–0,63, наружный диаметр 13, ГОСТ 9356-75</t>
  </si>
  <si>
    <t>РУКАВ ПРОПАНОВЫЙ</t>
  </si>
  <si>
    <t>1374 Т</t>
  </si>
  <si>
    <t>27.90.13.900.000.00.0168.000000000008</t>
  </si>
  <si>
    <t>Электрод сварочный</t>
  </si>
  <si>
    <t>марка МР-З, тип Э46, диаметр 4 мм, ГОСТ 9467-75</t>
  </si>
  <si>
    <t>ЭЛЕКТРОД МР-3     Ф 4 ММ</t>
  </si>
  <si>
    <t>1375 Т</t>
  </si>
  <si>
    <t>28.13.31.000.113.00.0796.000000000000</t>
  </si>
  <si>
    <t>Колесо</t>
  </si>
  <si>
    <t>для насоса, рабочее</t>
  </si>
  <si>
    <t>Рабочее колесо ЦНС 180/1050</t>
  </si>
  <si>
    <t>1376 Т</t>
  </si>
  <si>
    <t>26.51.65.000.000.00.0796.000000000000</t>
  </si>
  <si>
    <t>Пункт газорегуляторный</t>
  </si>
  <si>
    <t>шкафной</t>
  </si>
  <si>
    <t>Газорегуляторный шкаф ГРПШ-400</t>
  </si>
  <si>
    <t>1377 Т</t>
  </si>
  <si>
    <t>26.51.65.000.011.00.0796.000000000016</t>
  </si>
  <si>
    <t>Регулятор</t>
  </si>
  <si>
    <t>давления газа, условный проход 50 мм, максимальное входное давление 2,5 МПа, ГОСТ 12678-80</t>
  </si>
  <si>
    <t xml:space="preserve">Регулятор газа РДСК 50/400 диаметр седла 14 мм </t>
  </si>
  <si>
    <t>1378 Т</t>
  </si>
  <si>
    <t>28.30.93.500.004.00.0796.000000000000</t>
  </si>
  <si>
    <t>Топливный насос высокого давления</t>
  </si>
  <si>
    <t>к специальной технике</t>
  </si>
  <si>
    <t>ТНВД (ЗАВОД)(КАМАЗ)(ТУРБО)1111005-40</t>
  </si>
  <si>
    <t>1379 Т</t>
  </si>
  <si>
    <t>22.11.11.100.000.01.0796.000000001869</t>
  </si>
  <si>
    <t>для легковых автомобилей, летняя, 245, 50, R18, пневматическая, радиальная, бескамерная, ГОСТ 4754-97</t>
  </si>
  <si>
    <t>1380 Т</t>
  </si>
  <si>
    <t>29.10.51.000.000.00.0796.000000000001</t>
  </si>
  <si>
    <t>Автогидроподъемник</t>
  </si>
  <si>
    <t>малой высоты, не более 17 м, конструкция стрелы телескопическая</t>
  </si>
  <si>
    <t>1381 Т</t>
  </si>
  <si>
    <t>26.51.66.200.000.00.0796.000000000000</t>
  </si>
  <si>
    <t>для разборки-сборки, ремонта двигателей</t>
  </si>
  <si>
    <t xml:space="preserve">Стенд для разборки - сборки V-образных двигателей </t>
  </si>
  <si>
    <t>1382 Т</t>
  </si>
  <si>
    <t>28.22.14.450.007.00.0796.000000000002</t>
  </si>
  <si>
    <t>Кран стреловой</t>
  </si>
  <si>
    <t>переносной, грузоподъемность 2 т</t>
  </si>
  <si>
    <t>Кран гаражный 2 т.</t>
  </si>
  <si>
    <t>1383 Т</t>
  </si>
  <si>
    <t>28.96.10.990.027.00.0796.000000000000</t>
  </si>
  <si>
    <t>Станок шиномонтажный</t>
  </si>
  <si>
    <t>для монтажа и демонтажа колес транспортных средств</t>
  </si>
  <si>
    <t>Шиномонтажный станок для грузовых автомобилей</t>
  </si>
  <si>
    <t>1384 Т</t>
  </si>
  <si>
    <t>28.13.28.000.000.00.0796.000000000000</t>
  </si>
  <si>
    <t>Компрессор</t>
  </si>
  <si>
    <t>воздушный, электрический, со встроенным манометром и шлангом</t>
  </si>
  <si>
    <t xml:space="preserve">Компрессор гаражный </t>
  </si>
  <si>
    <t>1385 Т</t>
  </si>
  <si>
    <t>28.41.33.590.003.00.0796.000000000005</t>
  </si>
  <si>
    <t>Пресс гидравлический</t>
  </si>
  <si>
    <t>усилие до 630 кН</t>
  </si>
  <si>
    <t>Пресс гаражный гидравлический 20 тонн, напольный</t>
  </si>
  <si>
    <t>1386 Т</t>
  </si>
  <si>
    <t>26.51.51.700.004.00.0796.000000000000</t>
  </si>
  <si>
    <t>Преобразователь давления</t>
  </si>
  <si>
    <t>измерительный, с измерителем температуры</t>
  </si>
  <si>
    <t>Преобразователь давления измерительный ПД100-ДИ25,0-111-1,0</t>
  </si>
  <si>
    <t>1387 Т</t>
  </si>
  <si>
    <t>29.32.30.990.102.00.0796.000000000006</t>
  </si>
  <si>
    <t>Указатель</t>
  </si>
  <si>
    <t>Измеритель сигнала токовой петли ИТП-10</t>
  </si>
  <si>
    <t>1388 Т</t>
  </si>
  <si>
    <t>22.11.13.500.000.01.0796.000000000051</t>
  </si>
  <si>
    <t>для автобусов или автомобилей грузовых, пневматическая, радиальная, размер 29,5*75R25, бескамерная, ГОСТ 5513-97</t>
  </si>
  <si>
    <t>1389 Т</t>
  </si>
  <si>
    <t>22.11.13.500.000.01.0796.000000000048</t>
  </si>
  <si>
    <t>для автобусов или автомобилей грузовых, пневматическая, радиальная, размер 7,00 R16, бескамерная, ГОСТ 5513-97</t>
  </si>
  <si>
    <t>1390 Т</t>
  </si>
  <si>
    <t>22.11.11.100.000.01.0796.000000002505</t>
  </si>
  <si>
    <t>для легковых автомобилей, зимняя, 225, 85, R15C, пневматическая, радиальная, камерная, нешипованная</t>
  </si>
  <si>
    <t>1391 Т</t>
  </si>
  <si>
    <t>22.11.11.100.000.01.0796.000000002360</t>
  </si>
  <si>
    <t>для легковых автомобилей, зимняя, 235, 60, R18, пневматическая, радиальная, бескамерная, шипованная, ГОСТ 4754-97</t>
  </si>
  <si>
    <t>1392 Т</t>
  </si>
  <si>
    <t>22.11.11.100.000.01.0796.000000001867</t>
  </si>
  <si>
    <t>для легковых автомобилей, летняя, 235, 60, R18, пневматическая, радиальная, бескамерная, ГОСТ 4754-97</t>
  </si>
  <si>
    <t>1393 Т</t>
  </si>
  <si>
    <t>22.11.11.100.000.01.0796.000000001822</t>
  </si>
  <si>
    <t>для легковых автомобилей, летняя, 275, 70, R16, пневматическая, радиальная, бескамерная, ГОСТ 4754-97</t>
  </si>
  <si>
    <t>1394 Т</t>
  </si>
  <si>
    <t>22.11.11.100.000.01.0796.000000002297</t>
  </si>
  <si>
    <t>для легковых автомобилей, зимняя, 275, 65, R17, пневматическая, радиальная, бескамерная, шипованная, ГОСТ 4754-97</t>
  </si>
  <si>
    <t>1395 Т</t>
  </si>
  <si>
    <t>22.11.13.500.000.01.0796.000000000094</t>
  </si>
  <si>
    <t>для автобусов или автомобилей грузовых, пневматическая, радиальная, размер 11,00R20 (300*508), камерная, ГОСТ 5513-97</t>
  </si>
  <si>
    <t>1396 Т</t>
  </si>
  <si>
    <t>22.11.13.500.000.01.0796.000000000109</t>
  </si>
  <si>
    <t>для автобусов или автомобилей грузовых, пневматическая, радиальная, размер 1200*500*508 (500*70 R20) (500-70-508), камерная, ГОСТ 5513-97</t>
  </si>
  <si>
    <t>1397 Т</t>
  </si>
  <si>
    <t>22.11.13.500.000.01.0796.000000000077</t>
  </si>
  <si>
    <t>для автобусов или автомобилей грузовых, пневматическая, радиальная, размер 14,00-R20 (370*508), бескамерная, ГОСТ 5513-97</t>
  </si>
  <si>
    <t>1398 Т</t>
  </si>
  <si>
    <t>22.11.14.900.000.01.0796.000000000480</t>
  </si>
  <si>
    <t>на спецтехнику, размер 6,00-9, цельнолитная</t>
  </si>
  <si>
    <t>1399 Т</t>
  </si>
  <si>
    <t>22.11.14.900.000.01.0796.000000000485</t>
  </si>
  <si>
    <t>на спецтехнику, размер 7,00-12, цельнолитная</t>
  </si>
  <si>
    <t>1400 Т</t>
  </si>
  <si>
    <t>22.11.14.900.000.01.0796.000000000333</t>
  </si>
  <si>
    <t>на спецтехнику, размер 28,9-15, пневматическая, диагональная, ведущих колес, норма слойности 12, ГОСТ 25641-84</t>
  </si>
  <si>
    <t>1401 Т</t>
  </si>
  <si>
    <t>22.11.14.900.000.01.0796.000000000294</t>
  </si>
  <si>
    <t>на спецтехнику, размер 15,5-38, пневматическая, диагональная, ведущих колес, норма слойности 6, ГОСТ 25641-84</t>
  </si>
  <si>
    <t>1402 Т</t>
  </si>
  <si>
    <t>19.20.29.590.000.00.0168.000000000000</t>
  </si>
  <si>
    <t>Масло</t>
  </si>
  <si>
    <t>гидравлическое, вязкость кинематическая при 40°C 46 мм2/с, при 100°C 8,2 мм2/с, плотность 87,3 кг/м3 при 20°С</t>
  </si>
  <si>
    <t>1403 Т</t>
  </si>
  <si>
    <t>1404 Т</t>
  </si>
  <si>
    <t>19.20.29.500.000.01.0168.000000000000</t>
  </si>
  <si>
    <t>моторное, для дизельных двигателей, обозначение по SAE 15W-40</t>
  </si>
  <si>
    <t>1405 Т</t>
  </si>
  <si>
    <t>19.20.29.500.000.01.0168.000000000009</t>
  </si>
  <si>
    <t>моторное, для бензиновых двигателей, обозначение по SAE 10W-40</t>
  </si>
  <si>
    <t>1406 Т</t>
  </si>
  <si>
    <t>19.20.29.550.000.00.0168.000000000010</t>
  </si>
  <si>
    <t>трансмиссионное, марка ТМ-5-12</t>
  </si>
  <si>
    <t>1407 Т</t>
  </si>
  <si>
    <t>1408 Т</t>
  </si>
  <si>
    <t>1409 Т</t>
  </si>
  <si>
    <t>1410 Т</t>
  </si>
  <si>
    <t>1411 Т</t>
  </si>
  <si>
    <t>28.29.12.900.001.06.0796.000000000012</t>
  </si>
  <si>
    <t>для фильтрации жидкостей, тип ШГН ФТ, скважинный, ГОСТ 12.2.003-91</t>
  </si>
  <si>
    <t>1412 Т</t>
  </si>
  <si>
    <t>25.72.14.690.000.00.0796.000000000002</t>
  </si>
  <si>
    <t>стальная, прямая, диаметр 20 мм, длина 103</t>
  </si>
  <si>
    <t>Спец соединения стальные; втулки буртовые ,гайки накидные , муфтавые  d20мм</t>
  </si>
  <si>
    <t>1413 Т</t>
  </si>
  <si>
    <t>22.21.29.700.005.00.0796.000000000010</t>
  </si>
  <si>
    <t>компрессионная тип ВССК, прямая</t>
  </si>
  <si>
    <t xml:space="preserve">Муфта полиэтиленовая  компрессионная  переходная с наружной  резьбой  DN 20х1/2 ,PN 16 СТ  РК </t>
  </si>
  <si>
    <t>1414 Т</t>
  </si>
  <si>
    <t>1415 Т</t>
  </si>
  <si>
    <t>Контроллер CPU 314C-2DP</t>
  </si>
  <si>
    <t>1416 Т</t>
  </si>
  <si>
    <t>Коммуникационный процессор CP-343-1</t>
  </si>
  <si>
    <t>26.30.60.000.029.00.0796.000000000002</t>
  </si>
  <si>
    <t>исполнительное, смешанного типа</t>
  </si>
  <si>
    <t>Сигнализатор загазованности в комплекте с клапаном САКЗ</t>
  </si>
  <si>
    <t>253-1 Р</t>
  </si>
  <si>
    <t>254-1 Р</t>
  </si>
  <si>
    <t>255-1 Р</t>
  </si>
  <si>
    <t>256-1 Р</t>
  </si>
  <si>
    <t>257-1 Р</t>
  </si>
  <si>
    <t>258-1 Р</t>
  </si>
  <si>
    <t>259-1 Р</t>
  </si>
  <si>
    <t>180 Р</t>
  </si>
  <si>
    <t>139 Р</t>
  </si>
  <si>
    <t>68-2 Р</t>
  </si>
  <si>
    <t>69-2 Р</t>
  </si>
  <si>
    <t>70-2 Р</t>
  </si>
  <si>
    <t>71-2 Р</t>
  </si>
  <si>
    <t>72-1 Р</t>
  </si>
  <si>
    <t>73-1 Р</t>
  </si>
  <si>
    <t>включить</t>
  </si>
  <si>
    <t>253-2 Р</t>
  </si>
  <si>
    <t>254-2 Р</t>
  </si>
  <si>
    <t>255-2 Р</t>
  </si>
  <si>
    <t>256-2 Р</t>
  </si>
  <si>
    <t>257-2 Р</t>
  </si>
  <si>
    <t>258-2 Р</t>
  </si>
  <si>
    <t>259-2 Р</t>
  </si>
  <si>
    <t>180-1 Р</t>
  </si>
  <si>
    <t>139-1 Р</t>
  </si>
  <si>
    <t>68-3 Р</t>
  </si>
  <si>
    <t>69-3 Р</t>
  </si>
  <si>
    <t>70-3 Р</t>
  </si>
  <si>
    <t>71-3 Р</t>
  </si>
  <si>
    <t>72-2 Р</t>
  </si>
  <si>
    <t>73-2 Р</t>
  </si>
  <si>
    <t>Итого по работам включить</t>
  </si>
  <si>
    <t>3. Услуги</t>
  </si>
  <si>
    <t>310 У</t>
  </si>
  <si>
    <t>311 У</t>
  </si>
  <si>
    <t>312 У</t>
  </si>
  <si>
    <t xml:space="preserve">АО "Эмбамунайгаз" </t>
  </si>
  <si>
    <t>72.19.50.200.000.00.0999.000000000000</t>
  </si>
  <si>
    <t>42.22.21.335.000.00.0999.000000000000</t>
  </si>
  <si>
    <t>09.90.19.000.006.00.0999.000000000000</t>
  </si>
  <si>
    <t>09.10.12.900.019.00.0999.000000000000</t>
  </si>
  <si>
    <t>74.90.20.000.050.00.0777.000000000000</t>
  </si>
  <si>
    <t>70.22.17.000.000.00.0777.000000000000</t>
  </si>
  <si>
    <t>70.22.11.000.002.00.0777.000000000000</t>
  </si>
  <si>
    <t>Работы научно-исследовательские в нефтегазовой отрасли</t>
  </si>
  <si>
    <t>Проект ликвидации месторождения Искене с проектом ПредОВОС</t>
  </si>
  <si>
    <t>Проект ликвидации месторождения Макат  с проектом ПредОВОС</t>
  </si>
  <si>
    <t>Проект ликвидации месторождения Доссор с проектом ПредОВОС</t>
  </si>
  <si>
    <t>Проект ликвидации месторождения Комсомольское с проектом ПредОВОС</t>
  </si>
  <si>
    <t>Проект ликвидации месторождения Бек-бике с проектом ПредОВОС</t>
  </si>
  <si>
    <t>Проект ликвидации месторождения Сагиз с проектом ПредОВОС</t>
  </si>
  <si>
    <t>Проект ликвидации месторождения Танатар с проектом ПредОВОС</t>
  </si>
  <si>
    <t>Проект разведки полигона для закачки попутно-добываемых вод АО «Эмбамунайгаз» с согласованием Проекта в Департаменте водного хозяйства, Департаменте экологии,  Министерстве окружающей среды и водных ресурсов, Областном департамент ЧС, Областном департаменте Государственной СЭС, ЦКРР, МД “Запказнедра”(по месторождению Комсомольское)</t>
  </si>
  <si>
    <t>Работы по строительству и прокладке линий электропередач</t>
  </si>
  <si>
    <t>Комплекс работ по строительству и прокладке линий электропередач</t>
  </si>
  <si>
    <t>Повышение надежности месторождения Жанаталап</t>
  </si>
  <si>
    <t>Работы по соляно-кислотной обработке скважин</t>
  </si>
  <si>
    <t>Кислотная обработка комплексными составами КСПЭО НГДУ "Жаикмунайгаз"</t>
  </si>
  <si>
    <t>Кислотная обработка комплексными составами КСПЭО НГДУ "Доссормунайгаз"</t>
  </si>
  <si>
    <t xml:space="preserve">Кислотная обработка комплексными составами КСПЭО НГДУ "Кайнармунайгаз" </t>
  </si>
  <si>
    <t xml:space="preserve">Кислотная обработка комплексными составами КСПЭО НГДУ "Жылоймунайгаз" </t>
  </si>
  <si>
    <t>Работы по гидравлическому разрыву пласта на скважинах месторождений нефти и газа</t>
  </si>
  <si>
    <t>Гидравлический разрыв пласта (ГРП) НГДУ "Жаикмунайгаз"</t>
  </si>
  <si>
    <t>Гидравлический разрыв пласта (ГРП) НГДУ "Жылоймунайгаз"</t>
  </si>
  <si>
    <t>Проект ликвидации месторождения Искине с проектом ОВОС</t>
  </si>
  <si>
    <t>Проект ликвидации месторождения Макат  с проектом ОВОС</t>
  </si>
  <si>
    <t>Проект ликвидации месторождения Доссор с проектом ОВОС</t>
  </si>
  <si>
    <t>Проект ликвидации месторождения Комсомольское с проектом ОВОС</t>
  </si>
  <si>
    <t>Проект ликвидации месторождения Бек-беке с проектом ОВОС</t>
  </si>
  <si>
    <t>Проект ликвидации месторождения Сагиз с проектом ОВОС</t>
  </si>
  <si>
    <t>Проект ликвидации месторождения Танатар с проектом ОВОС</t>
  </si>
  <si>
    <t>Работы по составлению проекта разведки полигона для закачки попутно-добываемых вод месторождения Комсомольское АО "ЭМГ" с проектом предОВОС</t>
  </si>
  <si>
    <t>Услуги по актуализации/обеспечению нормативной/справочной/технической информацией/документацией (кроме разработки/корректировки/составлению)</t>
  </si>
  <si>
    <t>Услуги консультационные по вопросам автоматизации, организации, оптимизации, управления проектами и бизнес-процессами</t>
  </si>
  <si>
    <t>Услуга консультационные  по вопросам стратегий, концепций, бизнес-планов, моделей, докладов и аналогичных программ</t>
  </si>
  <si>
    <t>Услуга консультационные  по вопросам стратегий, концепций, бизнес-планов, моделей, докладов и аналогичных программ</t>
  </si>
  <si>
    <t>ЭОТ</t>
  </si>
  <si>
    <t xml:space="preserve">март-август </t>
  </si>
  <si>
    <t>Авансовый платеж - 0%, оставшаяся часть в течение 30 р.д. с момента подписания акта приема-передачи</t>
  </si>
  <si>
    <t>6,11,14</t>
  </si>
  <si>
    <t xml:space="preserve"> январь, февраль</t>
  </si>
  <si>
    <t>февраль-декабрь 2016г</t>
  </si>
  <si>
    <t>март-декабрь</t>
  </si>
  <si>
    <t>Авансовый платеж-0%, промежуточные платежи в течении 30 рабочих дней с момента подписания акта выполненных работ</t>
  </si>
  <si>
    <t/>
  </si>
  <si>
    <t>март</t>
  </si>
  <si>
    <t>июнь-декабрь</t>
  </si>
  <si>
    <t>июль-декабрь</t>
  </si>
  <si>
    <t>май- декабрь</t>
  </si>
  <si>
    <t>июнь- декабрь</t>
  </si>
  <si>
    <t>апрель- декабрь</t>
  </si>
  <si>
    <t>апрель, сентябрь</t>
  </si>
  <si>
    <t>февраль, декабрь</t>
  </si>
  <si>
    <t>мар, апрель</t>
  </si>
  <si>
    <t>Оплата производится в размере 70% от выполненного объема работ в течение 30 (тридцати) рабочих дней с момента предоставления Подрядчиком оригинала счета-фактуры, а 30% после выполнения объема добычи нефти.</t>
  </si>
  <si>
    <t xml:space="preserve">март-апрель </t>
  </si>
  <si>
    <t>Атырауская область, г.Атырау</t>
  </si>
  <si>
    <t>Авансовый платеж "0%", оплата осуществляется по факту исполнения в течение 30 раб.дней с момента подписания акта приема-передачи и предоставления Исполнителем оригинала счета-фактуры</t>
  </si>
  <si>
    <t>2. Работы</t>
  </si>
  <si>
    <t>Итого по услугам включить</t>
  </si>
  <si>
    <t>7 изменения и дополнения в План закупок товаров, работ и услуг АО "Эмбамунайгаз" на 2016 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</si>
</sst>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_₽_-;\-* #,##0.00\ _₽_-;_-* &quot;-&quot;??\ _₽_-;_-@_-"/>
    <numFmt numFmtId="165" formatCode="#,##0.0"/>
    <numFmt numFmtId="166" formatCode="#,##0.0000"/>
    <numFmt numFmtId="167" formatCode="_-* #,##0\ _р_._-;\-* #,##0\ _р_._-;_-* &quot;-&quot;??\ _р_._-;_-@_-"/>
  </numFmts>
  <fonts count="15" x14ac:knownFonts="1">
    <font>
      <sz val="11"/>
      <color theme="1"/>
      <name val="Calibri"/>
      <family val="2"/>
      <scheme val="minor"/>
    </font>
    <font>
      <sz val="10"/>
      <name val="Arial Cyr"/>
      <charset val="204"/>
    </font>
    <font>
      <b/>
      <sz val="10"/>
      <name val="Times New Roman"/>
      <family val="1"/>
      <charset val="204"/>
    </font>
    <font>
      <sz val="10"/>
      <name val="Times New Roman"/>
      <family val="1"/>
      <charset val="204"/>
    </font>
    <font>
      <sz val="11"/>
      <color theme="1"/>
      <name val="Calibri"/>
      <family val="2"/>
      <scheme val="minor"/>
    </font>
    <font>
      <sz val="11"/>
      <color indexed="8"/>
      <name val="Calibri"/>
      <family val="2"/>
      <scheme val="minor"/>
    </font>
    <font>
      <sz val="10"/>
      <name val="Helv"/>
    </font>
    <font>
      <sz val="10"/>
      <color indexed="8"/>
      <name val="Arial"/>
      <family val="2"/>
      <charset val="204"/>
    </font>
    <font>
      <sz val="10"/>
      <name val="Arial"/>
      <family val="2"/>
      <charset val="204"/>
    </font>
    <font>
      <vertAlign val="superscript"/>
      <sz val="10"/>
      <name val="Times New Roman"/>
      <family val="1"/>
      <charset val="204"/>
    </font>
    <font>
      <sz val="10"/>
      <color indexed="8"/>
      <name val="Times New Roman"/>
      <family val="1"/>
      <charset val="204"/>
    </font>
    <font>
      <sz val="10"/>
      <color rgb="FFFF0000"/>
      <name val="Times New Roman"/>
      <family val="1"/>
      <charset val="204"/>
    </font>
    <font>
      <sz val="8"/>
      <color rgb="FF333333"/>
      <name val="Arial"/>
      <family val="2"/>
      <charset val="204"/>
    </font>
    <font>
      <sz val="10"/>
      <color theme="1"/>
      <name val="Times New Roman"/>
      <family val="1"/>
      <charset val="204"/>
    </font>
    <font>
      <i/>
      <sz val="10"/>
      <name val="Arial"/>
      <family val="2"/>
    </font>
  </fonts>
  <fills count="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00B0F0"/>
        <bgColor indexed="64"/>
      </patternFill>
    </fill>
    <fill>
      <patternFill patternType="mediumGray">
        <fgColor indexed="9"/>
        <bgColor indexed="44"/>
      </patternFill>
    </fill>
    <fill>
      <patternFill patternType="solid">
        <fgColor theme="0"/>
        <bgColor indexed="9"/>
      </patternFill>
    </fill>
    <fill>
      <patternFill patternType="solid">
        <fgColor theme="3" tint="0.79998168889431442"/>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s>
  <cellStyleXfs count="16">
    <xf numFmtId="0" fontId="0" fillId="0" borderId="0"/>
    <xf numFmtId="164" fontId="4" fillId="0" borderId="0" applyFont="0" applyFill="0" applyBorder="0" applyAlignment="0" applyProtection="0"/>
    <xf numFmtId="0" fontId="1" fillId="0" borderId="0"/>
    <xf numFmtId="0" fontId="1" fillId="0" borderId="0"/>
    <xf numFmtId="0" fontId="5" fillId="0" borderId="0"/>
    <xf numFmtId="0" fontId="6" fillId="0" borderId="0"/>
    <xf numFmtId="0" fontId="7" fillId="0" borderId="0"/>
    <xf numFmtId="0" fontId="8" fillId="3" borderId="0"/>
    <xf numFmtId="0" fontId="8" fillId="0" borderId="0"/>
    <xf numFmtId="0" fontId="8" fillId="0" borderId="0" applyNumberFormat="0" applyFont="0" applyFill="0" applyBorder="0" applyAlignment="0" applyProtection="0"/>
    <xf numFmtId="49" fontId="14" fillId="5" borderId="5">
      <alignment vertical="center"/>
    </xf>
    <xf numFmtId="0" fontId="1" fillId="0" borderId="0"/>
    <xf numFmtId="49" fontId="14" fillId="5" borderId="5">
      <alignment vertical="center"/>
    </xf>
    <xf numFmtId="0" fontId="8" fillId="0" borderId="0"/>
    <xf numFmtId="0" fontId="5" fillId="0" borderId="0"/>
    <xf numFmtId="0" fontId="1" fillId="0" borderId="0"/>
  </cellStyleXfs>
  <cellXfs count="121">
    <xf numFmtId="0" fontId="0" fillId="0" borderId="0" xfId="0"/>
    <xf numFmtId="0" fontId="2" fillId="2" borderId="0" xfId="2" applyFont="1" applyFill="1" applyAlignment="1">
      <alignment vertical="center"/>
    </xf>
    <xf numFmtId="0" fontId="2" fillId="2" borderId="0" xfId="2" applyFont="1" applyFill="1" applyBorder="1" applyAlignment="1">
      <alignment vertical="center"/>
    </xf>
    <xf numFmtId="0" fontId="2" fillId="2" borderId="0" xfId="2" applyFont="1" applyFill="1" applyBorder="1" applyAlignment="1">
      <alignment horizontal="center" vertical="center"/>
    </xf>
    <xf numFmtId="0" fontId="3" fillId="2" borderId="0" xfId="2" applyFont="1" applyFill="1" applyBorder="1" applyAlignment="1">
      <alignment vertical="center"/>
    </xf>
    <xf numFmtId="1" fontId="2" fillId="2" borderId="0" xfId="2" applyNumberFormat="1" applyFont="1" applyFill="1" applyBorder="1" applyAlignment="1">
      <alignment vertical="center"/>
    </xf>
    <xf numFmtId="165" fontId="2" fillId="2" borderId="0" xfId="2" applyNumberFormat="1" applyFont="1" applyFill="1" applyBorder="1" applyAlignment="1">
      <alignment vertical="center"/>
    </xf>
    <xf numFmtId="165" fontId="3" fillId="2" borderId="0" xfId="2" applyNumberFormat="1" applyFont="1" applyFill="1" applyBorder="1" applyAlignment="1">
      <alignment vertical="center"/>
    </xf>
    <xf numFmtId="0" fontId="2" fillId="2" borderId="0" xfId="2" applyNumberFormat="1" applyFont="1" applyFill="1" applyBorder="1" applyAlignment="1">
      <alignment vertical="center"/>
    </xf>
    <xf numFmtId="49" fontId="2" fillId="2" borderId="0" xfId="2" applyNumberFormat="1" applyFont="1" applyFill="1" applyAlignment="1">
      <alignment horizontal="center" vertical="center"/>
    </xf>
    <xf numFmtId="4" fontId="2" fillId="2" borderId="0" xfId="2" applyNumberFormat="1" applyFont="1" applyFill="1" applyAlignment="1">
      <alignment vertical="center"/>
    </xf>
    <xf numFmtId="0" fontId="3" fillId="2" borderId="0" xfId="2" applyFont="1" applyFill="1" applyAlignment="1">
      <alignment vertical="center"/>
    </xf>
    <xf numFmtId="0" fontId="3" fillId="2" borderId="0" xfId="0" applyFont="1" applyFill="1" applyAlignment="1">
      <alignment vertical="center"/>
    </xf>
    <xf numFmtId="4" fontId="3" fillId="2" borderId="0" xfId="3" applyNumberFormat="1" applyFont="1" applyFill="1" applyAlignment="1">
      <alignment vertical="center"/>
    </xf>
    <xf numFmtId="0" fontId="3" fillId="2" borderId="0" xfId="2" applyNumberFormat="1" applyFont="1" applyFill="1" applyAlignment="1">
      <alignment vertical="center"/>
    </xf>
    <xf numFmtId="49" fontId="3" fillId="2" borderId="0" xfId="2" applyNumberFormat="1" applyFont="1" applyFill="1" applyBorder="1" applyAlignment="1">
      <alignment horizontal="center" vertical="center"/>
    </xf>
    <xf numFmtId="4" fontId="3" fillId="2" borderId="0" xfId="2" applyNumberFormat="1" applyFont="1" applyFill="1" applyAlignment="1">
      <alignment vertical="center"/>
    </xf>
    <xf numFmtId="0" fontId="2" fillId="2" borderId="1" xfId="4" applyNumberFormat="1" applyFont="1" applyFill="1" applyBorder="1" applyAlignment="1">
      <alignment vertical="center"/>
    </xf>
    <xf numFmtId="0" fontId="2" fillId="2" borderId="1" xfId="4" applyNumberFormat="1" applyFont="1" applyFill="1" applyBorder="1" applyAlignment="1">
      <alignment horizontal="center" vertical="center"/>
    </xf>
    <xf numFmtId="165" fontId="2" fillId="2" borderId="1" xfId="4" applyNumberFormat="1" applyFont="1" applyFill="1" applyBorder="1" applyAlignment="1">
      <alignment vertical="center"/>
    </xf>
    <xf numFmtId="49" fontId="2" fillId="2" borderId="1" xfId="4" applyNumberFormat="1" applyFont="1" applyFill="1" applyBorder="1" applyAlignment="1">
      <alignment horizontal="center" vertical="center"/>
    </xf>
    <xf numFmtId="4" fontId="3" fillId="2" borderId="0" xfId="4" applyNumberFormat="1" applyFont="1" applyFill="1" applyAlignment="1">
      <alignment vertical="center"/>
    </xf>
    <xf numFmtId="0" fontId="3" fillId="2" borderId="0" xfId="4" applyFont="1" applyFill="1" applyAlignment="1">
      <alignment vertical="center"/>
    </xf>
    <xf numFmtId="0" fontId="3" fillId="2" borderId="1" xfId="4" applyFont="1" applyFill="1" applyBorder="1" applyAlignment="1">
      <alignment vertical="center"/>
    </xf>
    <xf numFmtId="0" fontId="2" fillId="2" borderId="1" xfId="4" applyFont="1" applyFill="1" applyBorder="1" applyAlignment="1">
      <alignment vertical="center"/>
    </xf>
    <xf numFmtId="0" fontId="2" fillId="2" borderId="1" xfId="2" applyFont="1" applyFill="1" applyBorder="1" applyAlignment="1">
      <alignment vertical="center"/>
    </xf>
    <xf numFmtId="0" fontId="2" fillId="2" borderId="1" xfId="2" applyFont="1" applyFill="1" applyBorder="1" applyAlignment="1">
      <alignment horizontal="center" vertical="center"/>
    </xf>
    <xf numFmtId="0" fontId="3" fillId="2" borderId="1" xfId="2" applyFont="1" applyFill="1" applyBorder="1" applyAlignment="1">
      <alignment vertical="center"/>
    </xf>
    <xf numFmtId="165" fontId="2" fillId="2" borderId="1" xfId="2" applyNumberFormat="1" applyFont="1" applyFill="1" applyBorder="1" applyAlignment="1">
      <alignment vertical="center"/>
    </xf>
    <xf numFmtId="0" fontId="3" fillId="2" borderId="1" xfId="2" applyNumberFormat="1" applyFont="1" applyFill="1" applyBorder="1" applyAlignment="1">
      <alignment vertical="center"/>
    </xf>
    <xf numFmtId="49" fontId="3" fillId="2" borderId="1" xfId="2" applyNumberFormat="1" applyFont="1" applyFill="1" applyBorder="1" applyAlignment="1">
      <alignment horizontal="center" vertical="center"/>
    </xf>
    <xf numFmtId="0" fontId="2" fillId="2" borderId="2" xfId="2" applyFont="1" applyFill="1" applyBorder="1" applyAlignment="1">
      <alignment vertical="center"/>
    </xf>
    <xf numFmtId="0" fontId="3" fillId="0" borderId="1" xfId="2" applyFont="1" applyFill="1" applyBorder="1" applyAlignment="1">
      <alignment vertical="center"/>
    </xf>
    <xf numFmtId="0" fontId="3" fillId="0" borderId="1" xfId="5" applyNumberFormat="1" applyFont="1" applyFill="1" applyBorder="1" applyAlignment="1">
      <alignment vertical="center"/>
    </xf>
    <xf numFmtId="49" fontId="3" fillId="0" borderId="1" xfId="6" applyNumberFormat="1" applyFont="1" applyFill="1" applyBorder="1" applyAlignment="1">
      <alignment vertical="center"/>
    </xf>
    <xf numFmtId="0" fontId="3" fillId="0" borderId="1" xfId="7" applyFont="1" applyFill="1" applyBorder="1" applyAlignment="1">
      <alignment vertical="center"/>
    </xf>
    <xf numFmtId="0" fontId="3" fillId="0" borderId="1" xfId="5" applyFont="1" applyFill="1" applyBorder="1" applyAlignment="1">
      <alignment vertical="center"/>
    </xf>
    <xf numFmtId="0" fontId="3" fillId="0" borderId="1" xfId="8" applyFont="1" applyFill="1" applyBorder="1" applyAlignment="1">
      <alignment horizontal="center" vertical="center"/>
    </xf>
    <xf numFmtId="1" fontId="3" fillId="0" borderId="1" xfId="5" applyNumberFormat="1" applyFont="1" applyFill="1" applyBorder="1" applyAlignment="1">
      <alignment vertical="center"/>
    </xf>
    <xf numFmtId="0" fontId="3" fillId="0" borderId="1" xfId="3" applyFont="1" applyFill="1" applyBorder="1" applyAlignment="1">
      <alignment vertical="center"/>
    </xf>
    <xf numFmtId="0" fontId="3" fillId="0" borderId="1" xfId="8" applyFont="1" applyFill="1" applyBorder="1" applyAlignment="1">
      <alignment vertical="center"/>
    </xf>
    <xf numFmtId="49" fontId="3" fillId="0" borderId="1" xfId="5" applyNumberFormat="1" applyFont="1" applyFill="1" applyBorder="1" applyAlignment="1">
      <alignment vertical="center"/>
    </xf>
    <xf numFmtId="165" fontId="3" fillId="0" borderId="1" xfId="2" applyNumberFormat="1" applyFont="1" applyFill="1" applyBorder="1" applyAlignment="1">
      <alignment vertical="center"/>
    </xf>
    <xf numFmtId="0" fontId="3" fillId="0" borderId="2" xfId="2" applyFont="1" applyFill="1" applyBorder="1" applyAlignment="1">
      <alignment vertical="center"/>
    </xf>
    <xf numFmtId="49" fontId="3" fillId="0" borderId="1" xfId="2" applyNumberFormat="1" applyFont="1" applyFill="1" applyBorder="1" applyAlignment="1">
      <alignment horizontal="center" vertical="center"/>
    </xf>
    <xf numFmtId="0" fontId="3" fillId="0" borderId="0" xfId="4" applyFont="1" applyFill="1" applyAlignment="1">
      <alignment vertical="center"/>
    </xf>
    <xf numFmtId="49" fontId="10" fillId="0" borderId="1" xfId="6" applyNumberFormat="1" applyFont="1" applyFill="1" applyBorder="1" applyAlignment="1">
      <alignment vertical="center"/>
    </xf>
    <xf numFmtId="164" fontId="3" fillId="0" borderId="0" xfId="1" applyFont="1" applyFill="1" applyAlignment="1">
      <alignment vertical="center"/>
    </xf>
    <xf numFmtId="164" fontId="3" fillId="0" borderId="0" xfId="4" applyNumberFormat="1" applyFont="1" applyFill="1" applyAlignment="1">
      <alignment vertical="center"/>
    </xf>
    <xf numFmtId="49" fontId="3" fillId="0" borderId="1" xfId="2" applyNumberFormat="1" applyFont="1" applyFill="1" applyBorder="1" applyAlignment="1">
      <alignment horizontal="left" vertical="center"/>
    </xf>
    <xf numFmtId="49" fontId="3" fillId="0" borderId="1" xfId="2" applyNumberFormat="1" applyFont="1" applyFill="1" applyBorder="1" applyAlignment="1">
      <alignment vertical="center"/>
    </xf>
    <xf numFmtId="0" fontId="3" fillId="2" borderId="1" xfId="5" applyNumberFormat="1" applyFont="1" applyFill="1" applyBorder="1" applyAlignment="1">
      <alignment vertical="center"/>
    </xf>
    <xf numFmtId="49" fontId="3" fillId="2" borderId="1" xfId="6" applyNumberFormat="1" applyFont="1" applyFill="1" applyBorder="1" applyAlignment="1">
      <alignment vertical="center"/>
    </xf>
    <xf numFmtId="0" fontId="3" fillId="2" borderId="1" xfId="7" applyFont="1" applyFill="1" applyBorder="1" applyAlignment="1">
      <alignment vertical="center"/>
    </xf>
    <xf numFmtId="0" fontId="3" fillId="2" borderId="1" xfId="5" applyFont="1" applyFill="1" applyBorder="1" applyAlignment="1">
      <alignment vertical="center"/>
    </xf>
    <xf numFmtId="0" fontId="3" fillId="2" borderId="1" xfId="8" applyFont="1" applyFill="1" applyBorder="1" applyAlignment="1">
      <alignment horizontal="center" vertical="center"/>
    </xf>
    <xf numFmtId="1" fontId="3" fillId="2" borderId="1" xfId="5" applyNumberFormat="1" applyFont="1" applyFill="1" applyBorder="1" applyAlignment="1">
      <alignment vertical="center"/>
    </xf>
    <xf numFmtId="0" fontId="3" fillId="2" borderId="1" xfId="3" applyFont="1" applyFill="1" applyBorder="1" applyAlignment="1">
      <alignment vertical="center"/>
    </xf>
    <xf numFmtId="0" fontId="3" fillId="2" borderId="1" xfId="8" applyFont="1" applyFill="1" applyBorder="1" applyAlignment="1">
      <alignment vertical="center"/>
    </xf>
    <xf numFmtId="49" fontId="3" fillId="2" borderId="1" xfId="5" applyNumberFormat="1" applyFont="1" applyFill="1" applyBorder="1" applyAlignment="1">
      <alignment vertical="center"/>
    </xf>
    <xf numFmtId="165" fontId="3" fillId="2" borderId="1" xfId="2" applyNumberFormat="1" applyFont="1" applyFill="1" applyBorder="1" applyAlignment="1">
      <alignment vertical="center"/>
    </xf>
    <xf numFmtId="0" fontId="3" fillId="2" borderId="2" xfId="2" applyFont="1" applyFill="1" applyBorder="1" applyAlignment="1">
      <alignment vertical="center"/>
    </xf>
    <xf numFmtId="3" fontId="3" fillId="0" borderId="1" xfId="2" applyNumberFormat="1" applyFont="1" applyFill="1" applyBorder="1" applyAlignment="1">
      <alignment horizontal="center" vertical="center"/>
    </xf>
    <xf numFmtId="0" fontId="3" fillId="4" borderId="1" xfId="2" applyFont="1" applyFill="1" applyBorder="1" applyAlignment="1">
      <alignment vertical="center"/>
    </xf>
    <xf numFmtId="166" fontId="3" fillId="0" borderId="1" xfId="2" applyNumberFormat="1" applyFont="1" applyFill="1" applyBorder="1" applyAlignment="1">
      <alignment horizontal="center" vertical="center"/>
    </xf>
    <xf numFmtId="1" fontId="3" fillId="0" borderId="1" xfId="2" applyNumberFormat="1" applyFont="1" applyFill="1" applyBorder="1" applyAlignment="1">
      <alignment horizontal="center" vertical="center"/>
    </xf>
    <xf numFmtId="4" fontId="3" fillId="0" borderId="1" xfId="2" applyNumberFormat="1" applyFont="1" applyFill="1" applyBorder="1" applyAlignment="1">
      <alignment horizontal="center" vertical="center"/>
    </xf>
    <xf numFmtId="4" fontId="11" fillId="0" borderId="0" xfId="1" applyNumberFormat="1" applyFont="1" applyFill="1" applyAlignment="1">
      <alignment vertical="center"/>
    </xf>
    <xf numFmtId="166" fontId="3" fillId="2" borderId="1" xfId="2" applyNumberFormat="1" applyFont="1" applyFill="1" applyBorder="1" applyAlignment="1">
      <alignment horizontal="center" vertical="center"/>
    </xf>
    <xf numFmtId="0" fontId="3" fillId="0" borderId="1" xfId="4" applyNumberFormat="1" applyFont="1" applyFill="1" applyBorder="1" applyAlignment="1">
      <alignment vertical="center"/>
    </xf>
    <xf numFmtId="0" fontId="3" fillId="2" borderId="1" xfId="4" applyNumberFormat="1" applyFont="1" applyFill="1" applyBorder="1" applyAlignment="1">
      <alignment vertical="center"/>
    </xf>
    <xf numFmtId="0" fontId="3" fillId="0" borderId="1" xfId="4" applyNumberFormat="1" applyFont="1" applyFill="1" applyBorder="1" applyAlignment="1">
      <alignment horizontal="center" vertical="center"/>
    </xf>
    <xf numFmtId="165" fontId="3" fillId="0" borderId="1" xfId="1" applyNumberFormat="1" applyFont="1" applyFill="1" applyBorder="1" applyAlignment="1">
      <alignment vertical="center"/>
    </xf>
    <xf numFmtId="49" fontId="3" fillId="2" borderId="1" xfId="4" applyNumberFormat="1" applyFont="1" applyFill="1" applyBorder="1" applyAlignment="1">
      <alignment horizontal="center" vertical="center"/>
    </xf>
    <xf numFmtId="0" fontId="3" fillId="0" borderId="1" xfId="0" applyFont="1" applyBorder="1" applyAlignment="1">
      <alignment vertical="center"/>
    </xf>
    <xf numFmtId="0" fontId="3" fillId="2" borderId="1" xfId="4" applyNumberFormat="1" applyFont="1" applyFill="1" applyBorder="1" applyAlignment="1">
      <alignment horizontal="center" vertical="center"/>
    </xf>
    <xf numFmtId="165" fontId="3" fillId="3" borderId="1" xfId="1" applyNumberFormat="1" applyFont="1" applyFill="1" applyBorder="1" applyAlignment="1">
      <alignment vertical="center"/>
    </xf>
    <xf numFmtId="165" fontId="3" fillId="2" borderId="1" xfId="1" applyNumberFormat="1" applyFont="1" applyFill="1" applyBorder="1" applyAlignment="1">
      <alignment vertical="center"/>
    </xf>
    <xf numFmtId="167" fontId="3" fillId="0" borderId="1" xfId="9" applyNumberFormat="1" applyFont="1" applyFill="1" applyBorder="1" applyAlignment="1">
      <alignment vertical="center"/>
    </xf>
    <xf numFmtId="0" fontId="12" fillId="0" borderId="0" xfId="0" applyFont="1"/>
    <xf numFmtId="165" fontId="10" fillId="0" borderId="1" xfId="1" applyNumberFormat="1" applyFont="1" applyFill="1" applyBorder="1" applyAlignment="1">
      <alignment vertical="center"/>
    </xf>
    <xf numFmtId="2" fontId="3" fillId="2" borderId="1" xfId="4" applyNumberFormat="1" applyFont="1" applyFill="1" applyBorder="1" applyAlignment="1">
      <alignment vertical="center"/>
    </xf>
    <xf numFmtId="2" fontId="3" fillId="0" borderId="1" xfId="4" applyNumberFormat="1" applyFont="1" applyFill="1" applyBorder="1" applyAlignment="1">
      <alignment vertical="center"/>
    </xf>
    <xf numFmtId="167" fontId="13" fillId="0" borderId="1" xfId="9" applyNumberFormat="1" applyFont="1" applyFill="1" applyBorder="1" applyAlignment="1">
      <alignment vertical="center"/>
    </xf>
    <xf numFmtId="165" fontId="3" fillId="0" borderId="3" xfId="1" applyNumberFormat="1" applyFont="1" applyFill="1" applyBorder="1" applyAlignment="1">
      <alignment vertical="center"/>
    </xf>
    <xf numFmtId="165" fontId="3" fillId="0" borderId="4" xfId="1" applyNumberFormat="1" applyFont="1" applyFill="1" applyBorder="1" applyAlignment="1">
      <alignment vertical="center"/>
    </xf>
    <xf numFmtId="0" fontId="10" fillId="0" borderId="1" xfId="0" applyFont="1" applyBorder="1" applyAlignment="1">
      <alignment vertical="center"/>
    </xf>
    <xf numFmtId="0" fontId="10" fillId="0" borderId="1" xfId="0" applyFont="1" applyFill="1" applyBorder="1" applyAlignment="1">
      <alignment vertical="center"/>
    </xf>
    <xf numFmtId="167" fontId="10" fillId="0" borderId="1" xfId="9" applyNumberFormat="1" applyFont="1" applyFill="1" applyBorder="1" applyAlignment="1">
      <alignment vertical="center"/>
    </xf>
    <xf numFmtId="49" fontId="3" fillId="0" borderId="1" xfId="10" applyFont="1" applyFill="1" applyBorder="1" applyAlignment="1">
      <alignment vertical="center"/>
    </xf>
    <xf numFmtId="165" fontId="3" fillId="6" borderId="1" xfId="1" applyNumberFormat="1" applyFont="1" applyFill="1" applyBorder="1" applyAlignment="1">
      <alignment vertical="center"/>
    </xf>
    <xf numFmtId="0" fontId="3" fillId="2" borderId="1" xfId="5" applyNumberFormat="1" applyFont="1" applyFill="1" applyBorder="1" applyAlignment="1" applyProtection="1">
      <alignment horizontal="center" vertical="center" wrapText="1"/>
      <protection hidden="1"/>
    </xf>
    <xf numFmtId="0" fontId="3" fillId="0" borderId="1" xfId="5" applyNumberFormat="1" applyFont="1" applyFill="1" applyBorder="1" applyAlignment="1" applyProtection="1">
      <alignment horizontal="center" vertical="center" wrapText="1"/>
      <protection hidden="1"/>
    </xf>
    <xf numFmtId="164" fontId="11" fillId="0" borderId="0" xfId="1" applyFont="1" applyFill="1" applyAlignment="1">
      <alignment vertical="center"/>
    </xf>
    <xf numFmtId="164" fontId="3" fillId="0" borderId="1" xfId="1" applyFont="1" applyFill="1" applyBorder="1" applyAlignment="1">
      <alignment vertical="center"/>
    </xf>
    <xf numFmtId="0" fontId="2" fillId="2" borderId="0" xfId="4" applyFont="1" applyFill="1" applyAlignment="1">
      <alignment vertical="center"/>
    </xf>
    <xf numFmtId="0" fontId="3" fillId="2" borderId="0" xfId="4" applyNumberFormat="1" applyFont="1" applyFill="1" applyBorder="1" applyAlignment="1">
      <alignment vertical="center"/>
    </xf>
    <xf numFmtId="0" fontId="3" fillId="2" borderId="0" xfId="4" applyNumberFormat="1" applyFont="1" applyFill="1" applyBorder="1" applyAlignment="1">
      <alignment horizontal="center" vertical="center"/>
    </xf>
    <xf numFmtId="165" fontId="3" fillId="2" borderId="0" xfId="4" applyNumberFormat="1" applyFont="1" applyFill="1" applyBorder="1" applyAlignment="1">
      <alignment vertical="center"/>
    </xf>
    <xf numFmtId="49" fontId="3" fillId="2" borderId="0" xfId="4" applyNumberFormat="1" applyFont="1" applyFill="1" applyBorder="1" applyAlignment="1">
      <alignment horizontal="center" vertical="center"/>
    </xf>
    <xf numFmtId="0" fontId="2" fillId="2" borderId="0" xfId="4" applyFont="1" applyFill="1" applyBorder="1" applyAlignment="1">
      <alignment vertical="center"/>
    </xf>
    <xf numFmtId="4" fontId="2" fillId="2" borderId="0" xfId="2" applyNumberFormat="1" applyFont="1" applyFill="1" applyBorder="1" applyAlignment="1">
      <alignment horizontal="center" vertical="center"/>
    </xf>
    <xf numFmtId="4" fontId="3" fillId="2" borderId="0" xfId="2" applyNumberFormat="1" applyFont="1" applyFill="1" applyAlignment="1">
      <alignment horizontal="center" vertical="center"/>
    </xf>
    <xf numFmtId="4" fontId="2" fillId="2" borderId="1" xfId="4" applyNumberFormat="1" applyFont="1" applyFill="1" applyBorder="1" applyAlignment="1">
      <alignment horizontal="center" vertical="center"/>
    </xf>
    <xf numFmtId="4" fontId="2" fillId="2" borderId="1" xfId="2" applyNumberFormat="1" applyFont="1" applyFill="1" applyBorder="1" applyAlignment="1">
      <alignment horizontal="center" vertical="center"/>
    </xf>
    <xf numFmtId="4" fontId="3" fillId="0" borderId="1" xfId="5" applyNumberFormat="1" applyFont="1" applyFill="1" applyBorder="1" applyAlignment="1">
      <alignment horizontal="center" vertical="center"/>
    </xf>
    <xf numFmtId="4" fontId="3" fillId="2" borderId="1" xfId="5" applyNumberFormat="1" applyFont="1" applyFill="1" applyBorder="1" applyAlignment="1">
      <alignment horizontal="center" vertical="center"/>
    </xf>
    <xf numFmtId="4" fontId="3" fillId="2" borderId="1" xfId="4" applyNumberFormat="1" applyFont="1" applyFill="1" applyBorder="1" applyAlignment="1">
      <alignment horizontal="center" vertical="center"/>
    </xf>
    <xf numFmtId="4" fontId="3" fillId="0" borderId="1" xfId="4" applyNumberFormat="1" applyFont="1" applyFill="1" applyBorder="1" applyAlignment="1">
      <alignment horizontal="center" vertical="center"/>
    </xf>
    <xf numFmtId="4" fontId="3" fillId="2" borderId="0" xfId="4" applyNumberFormat="1" applyFont="1" applyFill="1" applyBorder="1" applyAlignment="1">
      <alignment horizontal="center" vertical="center"/>
    </xf>
    <xf numFmtId="4" fontId="2" fillId="2" borderId="1" xfId="4" applyNumberFormat="1" applyFont="1" applyFill="1" applyBorder="1" applyAlignment="1">
      <alignment horizontal="left" vertical="center"/>
    </xf>
    <xf numFmtId="4" fontId="2" fillId="2" borderId="1" xfId="4" applyNumberFormat="1" applyFont="1" applyFill="1" applyBorder="1" applyAlignment="1">
      <alignment vertical="center"/>
    </xf>
    <xf numFmtId="0" fontId="2" fillId="2" borderId="1" xfId="4" applyNumberFormat="1" applyFont="1" applyFill="1" applyBorder="1" applyAlignment="1">
      <alignment vertical="center" wrapText="1"/>
    </xf>
    <xf numFmtId="0" fontId="2" fillId="2" borderId="1" xfId="4" applyNumberFormat="1" applyFont="1" applyFill="1" applyBorder="1" applyAlignment="1">
      <alignment horizontal="center" vertical="center" wrapText="1"/>
    </xf>
    <xf numFmtId="165" fontId="2" fillId="2" borderId="1" xfId="4" applyNumberFormat="1" applyFont="1" applyFill="1" applyBorder="1" applyAlignment="1">
      <alignment vertical="center" wrapText="1"/>
    </xf>
    <xf numFmtId="4" fontId="2" fillId="2" borderId="1" xfId="4" applyNumberFormat="1" applyFont="1" applyFill="1" applyBorder="1" applyAlignment="1">
      <alignment horizontal="center" vertical="center" wrapText="1"/>
    </xf>
    <xf numFmtId="49" fontId="2" fillId="2" borderId="1" xfId="4" applyNumberFormat="1" applyFont="1" applyFill="1" applyBorder="1" applyAlignment="1">
      <alignment horizontal="center" vertical="center" wrapText="1"/>
    </xf>
    <xf numFmtId="4" fontId="3" fillId="2" borderId="0" xfId="4" applyNumberFormat="1" applyFont="1" applyFill="1" applyAlignment="1">
      <alignment vertical="center" wrapText="1"/>
    </xf>
    <xf numFmtId="0" fontId="3" fillId="2" borderId="0" xfId="4" applyFont="1" applyFill="1" applyAlignment="1">
      <alignment vertical="center" wrapText="1"/>
    </xf>
    <xf numFmtId="0" fontId="3" fillId="7" borderId="6" xfId="4" applyNumberFormat="1" applyFont="1" applyFill="1" applyBorder="1" applyAlignment="1">
      <alignment vertical="center"/>
    </xf>
    <xf numFmtId="0" fontId="2" fillId="0" borderId="0" xfId="2" applyFont="1" applyFill="1" applyBorder="1" applyAlignment="1">
      <alignment horizontal="left" vertical="center"/>
    </xf>
  </cellXfs>
  <cellStyles count="16">
    <cellStyle name="Normal 2 3 2" xfId="8"/>
    <cellStyle name="SAS FM Row header 10" xfId="10"/>
    <cellStyle name="SAS FM Row header 4 18" xfId="12"/>
    <cellStyle name="Обычный" xfId="0" builtinId="0"/>
    <cellStyle name="Обычный 10" xfId="13"/>
    <cellStyle name="Обычный 2" xfId="2"/>
    <cellStyle name="Обычный 2 2" xfId="3"/>
    <cellStyle name="Обычный 2 2 2" xfId="11"/>
    <cellStyle name="Обычный 2_План ГЗ на 2011г  первочередные " xfId="15"/>
    <cellStyle name="Обычный 4 2" xfId="4"/>
    <cellStyle name="Обычный 4 2 2" xfId="14"/>
    <cellStyle name="Обычный_Лист1 2" xfId="6"/>
    <cellStyle name="Обычный_Лист1 3" xfId="7"/>
    <cellStyle name="Стиль 1" xfId="5"/>
    <cellStyle name="Финансовый" xfId="1" builtinId="3"/>
    <cellStyle name="Финансовый 20" xfId="9"/>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enstru.kz/static/docs/gost_2016_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OST"/>
    </sheetNames>
    <sheetDataSet>
      <sheetData sheetId="0">
        <row r="1">
          <cell r="A1" t="str">
            <v>Код</v>
          </cell>
          <cell r="B1" t="str">
            <v>Наименование</v>
          </cell>
        </row>
        <row r="2">
          <cell r="A2" t="str">
            <v>28.11.33.000.017.00.0796.000000000001</v>
          </cell>
          <cell r="B2" t="str">
            <v>Кольцо уплотнительное</v>
          </cell>
        </row>
        <row r="3">
          <cell r="A3" t="str">
            <v>28.11.33.000.017.00.0796.000000000002</v>
          </cell>
          <cell r="B3" t="str">
            <v>Кольцо уплотнительное</v>
          </cell>
        </row>
        <row r="4">
          <cell r="A4" t="str">
            <v>28.13.32.000.041.00.0796.000000000000</v>
          </cell>
          <cell r="B4" t="str">
            <v>Кольцо уплотнительное</v>
          </cell>
        </row>
        <row r="5">
          <cell r="A5" t="str">
            <v>20.14.22.300.000.00.0112.000000000002</v>
          </cell>
          <cell r="B5" t="str">
            <v>Бутанол-1 (н-бутиловый спирт)</v>
          </cell>
        </row>
        <row r="6">
          <cell r="A6" t="str">
            <v>20.14.22.300.000.00.0166.000000000003</v>
          </cell>
          <cell r="B6" t="str">
            <v>Бутанол-1 (н-бутиловый спирт)</v>
          </cell>
        </row>
        <row r="7">
          <cell r="A7" t="str">
            <v>20.14.22.300.000.00.0112.000000000003</v>
          </cell>
          <cell r="B7" t="str">
            <v>Бутанол-1 (н-бутиловый спирт)</v>
          </cell>
        </row>
        <row r="8">
          <cell r="A8" t="str">
            <v>20.14.22.300.000.00.0166.000000000004</v>
          </cell>
          <cell r="B8" t="str">
            <v>Бутанол-1 (н-бутиловый спирт)</v>
          </cell>
        </row>
        <row r="9">
          <cell r="A9" t="str">
            <v>20.14.22.300.000.00.0112.000000000004</v>
          </cell>
          <cell r="B9" t="str">
            <v>Бутанол-1 (н-бутиловый спирт)</v>
          </cell>
        </row>
        <row r="10">
          <cell r="A10" t="str">
            <v>20.14.22.300.000.00.0166.000000000005</v>
          </cell>
          <cell r="B10" t="str">
            <v>Бутанол-1 (н-бутиловый спирт)</v>
          </cell>
        </row>
        <row r="11">
          <cell r="A11" t="str">
            <v>20.14.22.300.000.00.0112.000000000005</v>
          </cell>
          <cell r="B11" t="str">
            <v>Бутанол-1 (н-бутиловый спирт)</v>
          </cell>
        </row>
        <row r="12">
          <cell r="A12" t="str">
            <v>23.11.11.100.001.01.0055.000000000000</v>
          </cell>
          <cell r="B12" t="str">
            <v>Стекло</v>
          </cell>
        </row>
        <row r="13">
          <cell r="A13" t="str">
            <v>23.11.11.100.001.01.0796.000000000000</v>
          </cell>
          <cell r="B13" t="str">
            <v>Стекло</v>
          </cell>
        </row>
        <row r="14">
          <cell r="A14" t="str">
            <v>23.11.11.100.001.01.0055.000000000001</v>
          </cell>
          <cell r="B14" t="str">
            <v>Стекло</v>
          </cell>
        </row>
        <row r="15">
          <cell r="A15" t="str">
            <v>23.11.11.100.001.01.0796.000000000001</v>
          </cell>
          <cell r="B15" t="str">
            <v>Стекло</v>
          </cell>
        </row>
        <row r="16">
          <cell r="A16" t="str">
            <v>23.11.11.100.001.01.0055.000000000002</v>
          </cell>
          <cell r="B16" t="str">
            <v>Стекло</v>
          </cell>
        </row>
        <row r="17">
          <cell r="A17" t="str">
            <v>23.11.11.100.001.01.0796.000000000002</v>
          </cell>
          <cell r="B17" t="str">
            <v>Стекло</v>
          </cell>
        </row>
        <row r="18">
          <cell r="A18" t="str">
            <v>23.11.11.100.001.01.0055.000000000003</v>
          </cell>
          <cell r="B18" t="str">
            <v>Стекло</v>
          </cell>
        </row>
        <row r="19">
          <cell r="A19" t="str">
            <v>23.11.11.100.001.01.0796.000000000003</v>
          </cell>
          <cell r="B19" t="str">
            <v>Стекло</v>
          </cell>
        </row>
        <row r="20">
          <cell r="A20" t="str">
            <v>23.11.11.100.001.01.0055.000000000004</v>
          </cell>
          <cell r="B20" t="str">
            <v>Стекло</v>
          </cell>
        </row>
        <row r="21">
          <cell r="A21" t="str">
            <v>23.11.11.100.001.01.0796.000000000004</v>
          </cell>
          <cell r="B21" t="str">
            <v>Стекло</v>
          </cell>
        </row>
        <row r="22">
          <cell r="A22" t="str">
            <v>23.11.11.100.001.01.0055.000000000005</v>
          </cell>
          <cell r="B22" t="str">
            <v>Стекло</v>
          </cell>
        </row>
        <row r="23">
          <cell r="A23" t="str">
            <v>23.11.11.100.001.01.0796.000000000005</v>
          </cell>
          <cell r="B23" t="str">
            <v>Стекло</v>
          </cell>
        </row>
        <row r="24">
          <cell r="A24" t="str">
            <v>23.11.11.100.001.01.0055.000000000006</v>
          </cell>
          <cell r="B24" t="str">
            <v>Стекло</v>
          </cell>
        </row>
        <row r="25">
          <cell r="A25" t="str">
            <v>23.11.11.100.001.01.0796.000000000006</v>
          </cell>
          <cell r="B25" t="str">
            <v>Стекло</v>
          </cell>
        </row>
        <row r="26">
          <cell r="A26" t="str">
            <v>23.11.11.100.001.01.0055.000000000007</v>
          </cell>
          <cell r="B26" t="str">
            <v>Стекло</v>
          </cell>
        </row>
        <row r="27">
          <cell r="A27" t="str">
            <v>23.11.11.100.001.01.0796.000000000007</v>
          </cell>
          <cell r="B27" t="str">
            <v>Стекло</v>
          </cell>
        </row>
        <row r="28">
          <cell r="A28" t="str">
            <v>23.11.11.300.000.01.0055.000000000000</v>
          </cell>
          <cell r="B28" t="str">
            <v>Стекло</v>
          </cell>
        </row>
        <row r="29">
          <cell r="A29" t="str">
            <v>23.11.11.300.000.01.0796.000000000000</v>
          </cell>
          <cell r="B29" t="str">
            <v>Стекло</v>
          </cell>
        </row>
        <row r="30">
          <cell r="A30" t="str">
            <v>23.11.11.300.000.01.0055.000000000001</v>
          </cell>
          <cell r="B30" t="str">
            <v>Стекло</v>
          </cell>
        </row>
        <row r="31">
          <cell r="A31" t="str">
            <v>23.11.11.300.000.01.0796.000000000001</v>
          </cell>
          <cell r="B31" t="str">
            <v>Стекло</v>
          </cell>
        </row>
        <row r="32">
          <cell r="A32" t="str">
            <v>23.99.12.900.000.00.0168.000000000000</v>
          </cell>
          <cell r="B32" t="str">
            <v>Асфальтобетон</v>
          </cell>
        </row>
        <row r="33">
          <cell r="A33" t="str">
            <v>23.99.12.900.000.00.0168.000000000001</v>
          </cell>
          <cell r="B33" t="str">
            <v>Асфальтобетон</v>
          </cell>
        </row>
        <row r="34">
          <cell r="A34" t="str">
            <v>23.99.12.900.000.00.0168.000000000002</v>
          </cell>
          <cell r="B34" t="str">
            <v>Асфальтобетон</v>
          </cell>
        </row>
        <row r="35">
          <cell r="A35" t="str">
            <v>23.99.12.900.000.00.0168.000000000003</v>
          </cell>
          <cell r="B35" t="str">
            <v>Асфальтобетон</v>
          </cell>
        </row>
        <row r="36">
          <cell r="A36" t="str">
            <v>23.99.12.900.000.00.0168.000000000004</v>
          </cell>
          <cell r="B36" t="str">
            <v>Асфальтобетон</v>
          </cell>
        </row>
        <row r="37">
          <cell r="A37" t="str">
            <v>23.99.12.900.000.00.0168.000000000005</v>
          </cell>
          <cell r="B37" t="str">
            <v>Асфальтобетон</v>
          </cell>
        </row>
        <row r="38">
          <cell r="A38" t="str">
            <v>23.99.12.900.000.00.0168.000000000006</v>
          </cell>
          <cell r="B38" t="str">
            <v>Асфальтобетон</v>
          </cell>
        </row>
        <row r="39">
          <cell r="A39" t="str">
            <v>23.99.12.900.000.00.0168.000000000007</v>
          </cell>
          <cell r="B39" t="str">
            <v>Асфальтобетон</v>
          </cell>
        </row>
        <row r="40">
          <cell r="A40" t="str">
            <v>23.99.12.900.000.00.0168.000000000008</v>
          </cell>
          <cell r="B40" t="str">
            <v>Асфальтобетон</v>
          </cell>
        </row>
        <row r="41">
          <cell r="A41" t="str">
            <v>23.99.12.900.000.00.0168.000000000009</v>
          </cell>
          <cell r="B41" t="str">
            <v>Асфальтобетон</v>
          </cell>
        </row>
        <row r="42">
          <cell r="A42" t="str">
            <v>23.99.12.900.000.00.0168.000000000010</v>
          </cell>
          <cell r="B42" t="str">
            <v>Асфальтобетон</v>
          </cell>
        </row>
        <row r="43">
          <cell r="A43" t="str">
            <v>23.99.12.900.000.00.0168.000000000011</v>
          </cell>
          <cell r="B43" t="str">
            <v>Асфальтобетон</v>
          </cell>
        </row>
        <row r="44">
          <cell r="A44" t="str">
            <v>23.99.12.900.000.00.0168.000000000012</v>
          </cell>
          <cell r="B44" t="str">
            <v>Асфальтобетон</v>
          </cell>
        </row>
        <row r="45">
          <cell r="A45" t="str">
            <v>23.99.12.900.000.00.0168.000000000013</v>
          </cell>
          <cell r="B45" t="str">
            <v>Асфальтобетон</v>
          </cell>
        </row>
        <row r="46">
          <cell r="A46" t="str">
            <v>23.99.12.900.000.00.0168.000000000014</v>
          </cell>
          <cell r="B46" t="str">
            <v>Асфальтобетон</v>
          </cell>
        </row>
        <row r="47">
          <cell r="A47" t="str">
            <v>23.99.12.900.000.00.0168.000000000015</v>
          </cell>
          <cell r="B47" t="str">
            <v>Асфальтобетон</v>
          </cell>
        </row>
        <row r="48">
          <cell r="A48" t="str">
            <v>23.99.12.900.000.00.0168.000000000016</v>
          </cell>
          <cell r="B48" t="str">
            <v>Асфальтобетон</v>
          </cell>
        </row>
        <row r="49">
          <cell r="A49" t="str">
            <v>23.99.12.900.000.00.0168.000000000017</v>
          </cell>
          <cell r="B49" t="str">
            <v>Асфальтобетон</v>
          </cell>
        </row>
        <row r="50">
          <cell r="A50" t="str">
            <v>23.99.12.900.000.00.0168.000000000018</v>
          </cell>
          <cell r="B50" t="str">
            <v>Асфальтобетон</v>
          </cell>
        </row>
        <row r="51">
          <cell r="A51" t="str">
            <v>23.99.19.100.002.00.0113.000000000008</v>
          </cell>
          <cell r="B51" t="str">
            <v>Плита</v>
          </cell>
        </row>
        <row r="52">
          <cell r="A52" t="str">
            <v>23.99.19.100.002.00.0113.000000000007</v>
          </cell>
          <cell r="B52" t="str">
            <v>Плита</v>
          </cell>
        </row>
        <row r="53">
          <cell r="A53" t="str">
            <v>23.99.19.100.002.00.0113.000000000006</v>
          </cell>
          <cell r="B53" t="str">
            <v>Плита</v>
          </cell>
        </row>
        <row r="54">
          <cell r="A54" t="str">
            <v>23.99.19.100.002.00.0113.000000000005</v>
          </cell>
          <cell r="B54" t="str">
            <v>Плита</v>
          </cell>
        </row>
        <row r="55">
          <cell r="A55" t="str">
            <v>23.99.19.100.002.00.0113.000000000004</v>
          </cell>
          <cell r="B55" t="str">
            <v>Плита</v>
          </cell>
        </row>
        <row r="56">
          <cell r="A56" t="str">
            <v>23.99.19.100.002.00.0113.000000000003</v>
          </cell>
          <cell r="B56" t="str">
            <v>Плита</v>
          </cell>
        </row>
        <row r="57">
          <cell r="A57" t="str">
            <v>23.99.19.100.002.00.0113.000000000002</v>
          </cell>
          <cell r="B57" t="str">
            <v>Плита</v>
          </cell>
        </row>
        <row r="58">
          <cell r="A58" t="str">
            <v>23.99.19.100.002.00.0113.000000000001</v>
          </cell>
          <cell r="B58" t="str">
            <v>Плита</v>
          </cell>
        </row>
        <row r="59">
          <cell r="A59" t="str">
            <v>23.99.19.100.002.00.0113.000000000000</v>
          </cell>
          <cell r="B59" t="str">
            <v>Плита</v>
          </cell>
        </row>
        <row r="60">
          <cell r="A60" t="str">
            <v>23.14.12.100.001.01.0113.000000000000</v>
          </cell>
          <cell r="B60" t="str">
            <v>Плита</v>
          </cell>
        </row>
        <row r="61">
          <cell r="A61" t="str">
            <v>23.14.12.100.001.01.0113.000000000001</v>
          </cell>
          <cell r="B61" t="str">
            <v>Плита</v>
          </cell>
        </row>
        <row r="62">
          <cell r="A62" t="str">
            <v>23.14.12.100.001.01.0113.000000000002</v>
          </cell>
          <cell r="B62" t="str">
            <v>Плита</v>
          </cell>
        </row>
        <row r="63">
          <cell r="A63" t="str">
            <v>23.14.12.100.001.01.0113.000000000003</v>
          </cell>
          <cell r="B63" t="str">
            <v>Плита</v>
          </cell>
        </row>
        <row r="64">
          <cell r="A64" t="str">
            <v>23.14.12.100.001.01.0113.000000000004</v>
          </cell>
          <cell r="B64" t="str">
            <v>Плита</v>
          </cell>
        </row>
        <row r="65">
          <cell r="A65" t="str">
            <v>23.14.12.100.001.01.0113.000000000007</v>
          </cell>
          <cell r="B65" t="str">
            <v>Плита</v>
          </cell>
        </row>
        <row r="66">
          <cell r="A66" t="str">
            <v>23.61.20.900.027.02.0796.000000000001</v>
          </cell>
          <cell r="B66" t="str">
            <v>Стойка</v>
          </cell>
        </row>
        <row r="67">
          <cell r="A67" t="str">
            <v>23.61.20.900.027.02.0796.000000000002</v>
          </cell>
          <cell r="B67" t="str">
            <v>Стойка</v>
          </cell>
        </row>
        <row r="68">
          <cell r="A68" t="str">
            <v>23.61.20.900.027.02.0796.000000000003</v>
          </cell>
          <cell r="B68" t="str">
            <v>Стойка</v>
          </cell>
        </row>
        <row r="69">
          <cell r="A69" t="str">
            <v>23.61.20.900.027.02.0796.000000000004</v>
          </cell>
          <cell r="B69" t="str">
            <v>Стойка</v>
          </cell>
        </row>
        <row r="70">
          <cell r="A70" t="str">
            <v>23.61.20.900.027.02.0796.000000000005</v>
          </cell>
          <cell r="B70" t="str">
            <v>Стойка</v>
          </cell>
        </row>
        <row r="71">
          <cell r="A71" t="str">
            <v>23.61.20.900.027.02.0796.000000000006</v>
          </cell>
          <cell r="B71" t="str">
            <v>Стойка</v>
          </cell>
        </row>
        <row r="72">
          <cell r="A72" t="str">
            <v>23.61.20.900.027.02.0796.000000000007</v>
          </cell>
          <cell r="B72" t="str">
            <v>Стойка</v>
          </cell>
        </row>
        <row r="73">
          <cell r="A73" t="str">
            <v>23.61.20.900.027.02.0796.000000000008</v>
          </cell>
          <cell r="B73" t="str">
            <v>Стойка</v>
          </cell>
        </row>
        <row r="74">
          <cell r="A74" t="str">
            <v>23.61.20.900.027.02.0796.000000000009</v>
          </cell>
          <cell r="B74" t="str">
            <v>Стойка</v>
          </cell>
        </row>
        <row r="75">
          <cell r="A75" t="str">
            <v>23.61.20.900.027.02.0796.000000000010</v>
          </cell>
          <cell r="B75" t="str">
            <v>Стойка</v>
          </cell>
        </row>
        <row r="76">
          <cell r="A76" t="str">
            <v>23.61.20.900.027.02.0796.000000000011</v>
          </cell>
          <cell r="B76" t="str">
            <v>Стойка</v>
          </cell>
        </row>
        <row r="77">
          <cell r="A77" t="str">
            <v>23.61.20.900.027.02.0796.000000000012</v>
          </cell>
          <cell r="B77" t="str">
            <v>Стойка</v>
          </cell>
        </row>
        <row r="78">
          <cell r="A78" t="str">
            <v>23.61.20.900.027.02.0796.000000000013</v>
          </cell>
          <cell r="B78" t="str">
            <v>Стойка</v>
          </cell>
        </row>
        <row r="79">
          <cell r="A79" t="str">
            <v>23.61.20.900.027.02.0796.000000000014</v>
          </cell>
          <cell r="B79" t="str">
            <v>Стойка</v>
          </cell>
        </row>
        <row r="80">
          <cell r="A80" t="str">
            <v>23.61.20.900.007.00.0796.000000000318</v>
          </cell>
          <cell r="B80" t="str">
            <v>Плита</v>
          </cell>
        </row>
        <row r="81">
          <cell r="A81" t="str">
            <v>23.61.20.900.007.00.0796.000000000319</v>
          </cell>
          <cell r="B81" t="str">
            <v>Плита</v>
          </cell>
        </row>
        <row r="82">
          <cell r="A82" t="str">
            <v>23.61.20.900.007.00.0796.000000000320</v>
          </cell>
          <cell r="B82" t="str">
            <v>Плита</v>
          </cell>
        </row>
        <row r="83">
          <cell r="A83" t="str">
            <v>23.70.12.100.000.00.0055.000000000000</v>
          </cell>
          <cell r="B83" t="str">
            <v>Плита</v>
          </cell>
        </row>
        <row r="84">
          <cell r="A84" t="str">
            <v>23.70.12.100.000.00.0796.000000000000</v>
          </cell>
          <cell r="B84" t="str">
            <v>Плита</v>
          </cell>
        </row>
        <row r="85">
          <cell r="A85" t="str">
            <v>23.70.12.100.000.00.0055.000000000001</v>
          </cell>
          <cell r="B85" t="str">
            <v>Плита</v>
          </cell>
        </row>
        <row r="86">
          <cell r="A86" t="str">
            <v>23.70.12.100.000.00.0796.000000000001</v>
          </cell>
          <cell r="B86" t="str">
            <v>Плита</v>
          </cell>
        </row>
        <row r="87">
          <cell r="A87" t="str">
            <v>23.70.12.100.000.00.0055.000000000002</v>
          </cell>
          <cell r="B87" t="str">
            <v>Плита</v>
          </cell>
        </row>
        <row r="88">
          <cell r="A88" t="str">
            <v>23.70.12.100.000.00.0796.000000000002</v>
          </cell>
          <cell r="B88" t="str">
            <v>Плита</v>
          </cell>
        </row>
        <row r="89">
          <cell r="A89" t="str">
            <v>23.70.12.100.000.00.0055.000000000003</v>
          </cell>
          <cell r="B89" t="str">
            <v>Плита</v>
          </cell>
        </row>
        <row r="90">
          <cell r="A90" t="str">
            <v>23.70.12.100.000.00.0796.000000000003</v>
          </cell>
          <cell r="B90" t="str">
            <v>Плита</v>
          </cell>
        </row>
        <row r="91">
          <cell r="A91" t="str">
            <v>23.61.20.900.007.00.0796.000000000309</v>
          </cell>
          <cell r="B91" t="str">
            <v>Плита</v>
          </cell>
        </row>
        <row r="92">
          <cell r="A92" t="str">
            <v>23.61.20.900.007.00.0796.000000000310</v>
          </cell>
          <cell r="B92" t="str">
            <v>Плита</v>
          </cell>
        </row>
        <row r="93">
          <cell r="A93" t="str">
            <v>23.61.20.900.007.00.0796.000000000311</v>
          </cell>
          <cell r="B93" t="str">
            <v>Плита</v>
          </cell>
        </row>
        <row r="94">
          <cell r="A94" t="str">
            <v>23.61.20.900.007.00.0796.000000000312</v>
          </cell>
          <cell r="B94" t="str">
            <v>Плита</v>
          </cell>
        </row>
        <row r="95">
          <cell r="A95" t="str">
            <v>23.61.20.900.007.00.0796.000000000313</v>
          </cell>
          <cell r="B95" t="str">
            <v>Плита</v>
          </cell>
        </row>
        <row r="96">
          <cell r="A96" t="str">
            <v>23.61.20.900.007.00.0796.000000000314</v>
          </cell>
          <cell r="B96" t="str">
            <v>Плита</v>
          </cell>
        </row>
        <row r="97">
          <cell r="A97" t="str">
            <v>23.61.20.900.007.00.0796.000000000315</v>
          </cell>
          <cell r="B97" t="str">
            <v>Плита</v>
          </cell>
        </row>
        <row r="98">
          <cell r="A98" t="str">
            <v>23.61.20.900.007.00.0796.000000000316</v>
          </cell>
          <cell r="B98" t="str">
            <v>Плита</v>
          </cell>
        </row>
        <row r="99">
          <cell r="A99" t="str">
            <v>23.61.20.900.007.00.0796.000000000317</v>
          </cell>
          <cell r="B99" t="str">
            <v>Плита</v>
          </cell>
        </row>
        <row r="100">
          <cell r="A100" t="str">
            <v>23.61.20.900.007.00.0796.000000000132</v>
          </cell>
          <cell r="B100" t="str">
            <v>Плита</v>
          </cell>
        </row>
        <row r="101">
          <cell r="A101" t="str">
            <v>23.61.20.900.007.00.0796.000000000133</v>
          </cell>
          <cell r="B101" t="str">
            <v>Плита</v>
          </cell>
        </row>
        <row r="102">
          <cell r="A102" t="str">
            <v>23.61.20.900.007.00.0796.000000000134</v>
          </cell>
          <cell r="B102" t="str">
            <v>Плита</v>
          </cell>
        </row>
        <row r="103">
          <cell r="A103" t="str">
            <v>23.61.20.900.007.00.0796.000000000135</v>
          </cell>
          <cell r="B103" t="str">
            <v>Плита</v>
          </cell>
        </row>
        <row r="104">
          <cell r="A104" t="str">
            <v>23.61.20.900.007.00.0796.000000000136</v>
          </cell>
          <cell r="B104" t="str">
            <v>Плита</v>
          </cell>
        </row>
        <row r="105">
          <cell r="A105" t="str">
            <v>23.61.20.900.007.00.0796.000000000137</v>
          </cell>
          <cell r="B105" t="str">
            <v>Плита</v>
          </cell>
        </row>
        <row r="106">
          <cell r="A106" t="str">
            <v>23.61.20.900.007.00.0796.000000000138</v>
          </cell>
          <cell r="B106" t="str">
            <v>Плита</v>
          </cell>
        </row>
        <row r="107">
          <cell r="A107" t="str">
            <v>23.61.20.900.007.00.0796.000000000139</v>
          </cell>
          <cell r="B107" t="str">
            <v>Плита</v>
          </cell>
        </row>
        <row r="108">
          <cell r="A108" t="str">
            <v>23.61.20.900.007.00.0796.000000000140</v>
          </cell>
          <cell r="B108" t="str">
            <v>Плита</v>
          </cell>
        </row>
        <row r="109">
          <cell r="A109" t="str">
            <v>23.61.20.900.007.00.0796.000000000141</v>
          </cell>
          <cell r="B109" t="str">
            <v>Плита</v>
          </cell>
        </row>
        <row r="110">
          <cell r="A110" t="str">
            <v>23.61.20.900.007.00.0796.000000000142</v>
          </cell>
          <cell r="B110" t="str">
            <v>Плита</v>
          </cell>
        </row>
        <row r="111">
          <cell r="A111" t="str">
            <v>23.61.20.900.007.00.0796.000000000143</v>
          </cell>
          <cell r="B111" t="str">
            <v>Плита</v>
          </cell>
        </row>
        <row r="112">
          <cell r="A112" t="str">
            <v>23.61.20.900.007.00.0796.000000000144</v>
          </cell>
          <cell r="B112" t="str">
            <v>Плита</v>
          </cell>
        </row>
        <row r="113">
          <cell r="A113" t="str">
            <v>23.61.20.900.007.00.0796.000000000145</v>
          </cell>
          <cell r="B113" t="str">
            <v>Плита</v>
          </cell>
        </row>
        <row r="114">
          <cell r="A114" t="str">
            <v>23.61.20.900.007.00.0796.000000000146</v>
          </cell>
          <cell r="B114" t="str">
            <v>Плита</v>
          </cell>
        </row>
        <row r="115">
          <cell r="A115" t="str">
            <v>23.61.20.900.007.00.0796.000000000147</v>
          </cell>
          <cell r="B115" t="str">
            <v>Плита</v>
          </cell>
        </row>
        <row r="116">
          <cell r="A116" t="str">
            <v>23.61.20.900.007.00.0796.000000000148</v>
          </cell>
          <cell r="B116" t="str">
            <v>Плита</v>
          </cell>
        </row>
        <row r="117">
          <cell r="A117" t="str">
            <v>23.61.20.900.007.00.0796.000000000149</v>
          </cell>
          <cell r="B117" t="str">
            <v>Плита</v>
          </cell>
        </row>
        <row r="118">
          <cell r="A118" t="str">
            <v>23.61.20.900.007.00.0796.000000000150</v>
          </cell>
          <cell r="B118" t="str">
            <v>Плита</v>
          </cell>
        </row>
        <row r="119">
          <cell r="A119" t="str">
            <v>23.61.20.900.007.00.0796.000000000151</v>
          </cell>
          <cell r="B119" t="str">
            <v>Плита</v>
          </cell>
        </row>
        <row r="120">
          <cell r="A120" t="str">
            <v>23.61.20.900.007.00.0796.000000000152</v>
          </cell>
          <cell r="B120" t="str">
            <v>Плита</v>
          </cell>
        </row>
        <row r="121">
          <cell r="A121" t="str">
            <v>23.61.20.900.007.00.0796.000000000153</v>
          </cell>
          <cell r="B121" t="str">
            <v>Плита</v>
          </cell>
        </row>
        <row r="122">
          <cell r="A122" t="str">
            <v>23.61.20.900.007.00.0796.000000000154</v>
          </cell>
          <cell r="B122" t="str">
            <v>Плита</v>
          </cell>
        </row>
        <row r="123">
          <cell r="A123" t="str">
            <v>23.61.20.900.007.00.0796.000000000155</v>
          </cell>
          <cell r="B123" t="str">
            <v>Плита</v>
          </cell>
        </row>
        <row r="124">
          <cell r="A124" t="str">
            <v>23.61.20.900.007.00.0796.000000000156</v>
          </cell>
          <cell r="B124" t="str">
            <v>Плита</v>
          </cell>
        </row>
        <row r="125">
          <cell r="A125" t="str">
            <v>23.61.20.900.007.00.0796.000000000157</v>
          </cell>
          <cell r="B125" t="str">
            <v>Плита</v>
          </cell>
        </row>
        <row r="126">
          <cell r="A126" t="str">
            <v>23.61.20.900.007.00.0796.000000000158</v>
          </cell>
          <cell r="B126" t="str">
            <v>Плита</v>
          </cell>
        </row>
        <row r="127">
          <cell r="A127" t="str">
            <v>23.61.20.900.007.00.0796.000000000159</v>
          </cell>
          <cell r="B127" t="str">
            <v>Плита</v>
          </cell>
        </row>
        <row r="128">
          <cell r="A128" t="str">
            <v>23.61.20.900.007.00.0796.000000000160</v>
          </cell>
          <cell r="B128" t="str">
            <v>Плита</v>
          </cell>
        </row>
        <row r="129">
          <cell r="A129" t="str">
            <v>23.61.20.900.007.00.0796.000000000161</v>
          </cell>
          <cell r="B129" t="str">
            <v>Плита</v>
          </cell>
        </row>
        <row r="130">
          <cell r="A130" t="str">
            <v>23.61.20.900.007.00.0796.000000000162</v>
          </cell>
          <cell r="B130" t="str">
            <v>Плита</v>
          </cell>
        </row>
        <row r="131">
          <cell r="A131" t="str">
            <v>23.61.20.900.007.00.0796.000000000163</v>
          </cell>
          <cell r="B131" t="str">
            <v>Плита</v>
          </cell>
        </row>
        <row r="132">
          <cell r="A132" t="str">
            <v>23.61.20.900.007.00.0796.000000000164</v>
          </cell>
          <cell r="B132" t="str">
            <v>Плита</v>
          </cell>
        </row>
        <row r="133">
          <cell r="A133" t="str">
            <v>23.61.20.900.007.00.0796.000000000165</v>
          </cell>
          <cell r="B133" t="str">
            <v>Плита</v>
          </cell>
        </row>
        <row r="134">
          <cell r="A134" t="str">
            <v>23.61.20.900.007.00.0796.000000000166</v>
          </cell>
          <cell r="B134" t="str">
            <v>Плита</v>
          </cell>
        </row>
        <row r="135">
          <cell r="A135" t="str">
            <v>23.61.20.900.007.00.0796.000000000167</v>
          </cell>
          <cell r="B135" t="str">
            <v>Плита</v>
          </cell>
        </row>
        <row r="136">
          <cell r="A136" t="str">
            <v>23.61.20.900.007.00.0796.000000000168</v>
          </cell>
          <cell r="B136" t="str">
            <v>Плита</v>
          </cell>
        </row>
        <row r="137">
          <cell r="A137" t="str">
            <v>23.61.20.900.007.00.0796.000000000169</v>
          </cell>
          <cell r="B137" t="str">
            <v>Плита</v>
          </cell>
        </row>
        <row r="138">
          <cell r="A138" t="str">
            <v>23.61.20.900.007.00.0796.000000000170</v>
          </cell>
          <cell r="B138" t="str">
            <v>Плита</v>
          </cell>
        </row>
        <row r="139">
          <cell r="A139" t="str">
            <v>23.61.20.900.007.00.0796.000000000171</v>
          </cell>
          <cell r="B139" t="str">
            <v>Плита</v>
          </cell>
        </row>
        <row r="140">
          <cell r="A140" t="str">
            <v>08.12.11.900.000.00.0168.000000000000</v>
          </cell>
          <cell r="B140" t="str">
            <v>Песок</v>
          </cell>
        </row>
        <row r="141">
          <cell r="A141" t="str">
            <v>08.12.11.900.000.00.0113.000000000000</v>
          </cell>
          <cell r="B141" t="str">
            <v>Песок</v>
          </cell>
        </row>
        <row r="142">
          <cell r="A142" t="str">
            <v>08.12.11.900.000.00.0168.000000000001</v>
          </cell>
          <cell r="B142" t="str">
            <v>Песок</v>
          </cell>
        </row>
        <row r="143">
          <cell r="A143" t="str">
            <v>08.12.11.900.000.00.0168.000000000002</v>
          </cell>
          <cell r="B143" t="str">
            <v>Песок</v>
          </cell>
        </row>
        <row r="144">
          <cell r="A144" t="str">
            <v>08.12.11.900.000.00.0168.000000000003</v>
          </cell>
          <cell r="B144" t="str">
            <v>Песок</v>
          </cell>
        </row>
        <row r="145">
          <cell r="A145" t="str">
            <v>08.12.11.900.000.00.0168.000000000004</v>
          </cell>
          <cell r="B145" t="str">
            <v>Песок</v>
          </cell>
        </row>
        <row r="146">
          <cell r="A146" t="str">
            <v>08.12.11.900.000.00.0168.000000000005</v>
          </cell>
          <cell r="B146" t="str">
            <v>Песок</v>
          </cell>
        </row>
        <row r="147">
          <cell r="A147" t="str">
            <v>08.12.11.900.000.00.0168.000000000006</v>
          </cell>
          <cell r="B147" t="str">
            <v>Песок</v>
          </cell>
        </row>
        <row r="148">
          <cell r="A148" t="str">
            <v>08.12.11.900.000.00.0168.000000000008</v>
          </cell>
          <cell r="B148" t="str">
            <v>Песок</v>
          </cell>
        </row>
        <row r="149">
          <cell r="A149" t="str">
            <v>08.12.11.900.000.00.0168.000000000010</v>
          </cell>
          <cell r="B149" t="str">
            <v>Песок</v>
          </cell>
        </row>
        <row r="150">
          <cell r="A150" t="str">
            <v>08.12.11.900.000.00.0113.000000000001</v>
          </cell>
          <cell r="B150" t="str">
            <v>Песок</v>
          </cell>
        </row>
        <row r="151">
          <cell r="A151" t="str">
            <v>08.12.11.900.000.00.0168.000000000011</v>
          </cell>
          <cell r="B151" t="str">
            <v>Песок</v>
          </cell>
        </row>
        <row r="152">
          <cell r="A152" t="str">
            <v>08.12.11.900.000.00.0168.000000000012</v>
          </cell>
          <cell r="B152" t="str">
            <v>Песок</v>
          </cell>
        </row>
        <row r="153">
          <cell r="A153" t="str">
            <v>08.12.11.900.000.00.0113.000000000002</v>
          </cell>
          <cell r="B153" t="str">
            <v>Песок</v>
          </cell>
        </row>
        <row r="154">
          <cell r="A154" t="str">
            <v>08.12.11.900.000.00.0168.000000000013</v>
          </cell>
          <cell r="B154" t="str">
            <v>Песок</v>
          </cell>
        </row>
        <row r="155">
          <cell r="A155" t="str">
            <v>08.12.11.900.000.00.0168.000000000014</v>
          </cell>
          <cell r="B155" t="str">
            <v>Песок</v>
          </cell>
        </row>
        <row r="156">
          <cell r="A156" t="str">
            <v>08.12.11.900.000.00.0113.000000000003</v>
          </cell>
          <cell r="B156" t="str">
            <v>Песок</v>
          </cell>
        </row>
        <row r="157">
          <cell r="A157" t="str">
            <v>08.12.11.900.000.00.0168.000000000015</v>
          </cell>
          <cell r="B157" t="str">
            <v>Песок</v>
          </cell>
        </row>
        <row r="158">
          <cell r="A158" t="str">
            <v>08.12.11.900.000.00.0168.000000000016</v>
          </cell>
          <cell r="B158" t="str">
            <v>Песок</v>
          </cell>
        </row>
        <row r="159">
          <cell r="A159" t="str">
            <v>08.12.11.900.000.00.0168.000000000017</v>
          </cell>
          <cell r="B159" t="str">
            <v>Песок</v>
          </cell>
        </row>
        <row r="160">
          <cell r="A160" t="str">
            <v>08.12.11.900.000.00.0168.000000000018</v>
          </cell>
          <cell r="B160" t="str">
            <v>Песок</v>
          </cell>
        </row>
        <row r="161">
          <cell r="A161" t="str">
            <v>08.12.11.900.000.00.0168.000000000019</v>
          </cell>
          <cell r="B161" t="str">
            <v>Песок</v>
          </cell>
        </row>
        <row r="162">
          <cell r="A162" t="str">
            <v>08.12.11.900.000.00.0168.000000000020</v>
          </cell>
          <cell r="B162" t="str">
            <v>Песок</v>
          </cell>
        </row>
        <row r="163">
          <cell r="A163" t="str">
            <v>08.12.11.900.000.00.0168.000000000021</v>
          </cell>
          <cell r="B163" t="str">
            <v>Песок</v>
          </cell>
        </row>
        <row r="164">
          <cell r="A164" t="str">
            <v>08.12.11.900.000.00.0168.000000000022</v>
          </cell>
          <cell r="B164" t="str">
            <v>Песок</v>
          </cell>
        </row>
        <row r="165">
          <cell r="A165" t="str">
            <v>08.12.11.900.000.00.0168.000000000023</v>
          </cell>
          <cell r="B165" t="str">
            <v>Песок</v>
          </cell>
        </row>
        <row r="166">
          <cell r="A166" t="str">
            <v>08.12.12.119.002.01.0113.000000000000</v>
          </cell>
          <cell r="B166" t="str">
            <v>Смесь</v>
          </cell>
        </row>
        <row r="167">
          <cell r="A167" t="str">
            <v>08.12.12.119.002.01.0168.000000000000</v>
          </cell>
          <cell r="B167" t="str">
            <v>Смесь</v>
          </cell>
        </row>
        <row r="168">
          <cell r="A168" t="str">
            <v>08.12.12.119.002.01.0113.000000000001</v>
          </cell>
          <cell r="B168" t="str">
            <v>Смесь</v>
          </cell>
        </row>
        <row r="169">
          <cell r="A169" t="str">
            <v>08.12.12.119.002.01.0168.000000000001</v>
          </cell>
          <cell r="B169" t="str">
            <v>Смесь</v>
          </cell>
        </row>
        <row r="170">
          <cell r="A170" t="str">
            <v>08.12.12.119.002.01.0113.000000000002</v>
          </cell>
          <cell r="B170" t="str">
            <v>Смесь</v>
          </cell>
        </row>
        <row r="171">
          <cell r="A171" t="str">
            <v>08.12.12.119.002.01.0168.000000000002</v>
          </cell>
          <cell r="B171" t="str">
            <v>Смесь</v>
          </cell>
        </row>
        <row r="172">
          <cell r="A172" t="str">
            <v>08.12.12.119.002.01.0113.000000000003</v>
          </cell>
          <cell r="B172" t="str">
            <v>Смесь</v>
          </cell>
        </row>
        <row r="173">
          <cell r="A173" t="str">
            <v>08.12.12.119.002.01.0168.000000000003</v>
          </cell>
          <cell r="B173" t="str">
            <v>Смесь</v>
          </cell>
        </row>
        <row r="174">
          <cell r="A174" t="str">
            <v>08.12.12.119.002.01.0113.000000000004</v>
          </cell>
          <cell r="B174" t="str">
            <v>Смесь</v>
          </cell>
        </row>
        <row r="175">
          <cell r="A175" t="str">
            <v>08.12.12.119.002.01.0168.000000000004</v>
          </cell>
          <cell r="B175" t="str">
            <v>Смесь</v>
          </cell>
        </row>
        <row r="176">
          <cell r="A176" t="str">
            <v>08.12.12.119.002.01.0113.000000000005</v>
          </cell>
          <cell r="B176" t="str">
            <v>Смесь</v>
          </cell>
        </row>
        <row r="177">
          <cell r="A177" t="str">
            <v>08.12.12.119.002.01.0168.000000000005</v>
          </cell>
          <cell r="B177" t="str">
            <v>Смесь</v>
          </cell>
        </row>
        <row r="178">
          <cell r="A178" t="str">
            <v>24.10.75.200.007.00.0796.000000000000</v>
          </cell>
          <cell r="B178" t="str">
            <v>Накладка</v>
          </cell>
        </row>
        <row r="179">
          <cell r="A179" t="str">
            <v>24.10.75.200.007.00.0168.000000000000</v>
          </cell>
          <cell r="B179" t="str">
            <v>Накладка</v>
          </cell>
        </row>
        <row r="180">
          <cell r="A180" t="str">
            <v>17.12.60.300.000.00.0736.000000000000</v>
          </cell>
          <cell r="B180" t="str">
            <v>Бумага</v>
          </cell>
        </row>
        <row r="181">
          <cell r="A181" t="str">
            <v>17.12.60.300.000.00.0736.000000000001</v>
          </cell>
          <cell r="B181" t="str">
            <v>Бумага</v>
          </cell>
        </row>
        <row r="182">
          <cell r="A182" t="str">
            <v>17.12.60.300.000.00.0166.000000000000</v>
          </cell>
          <cell r="B182" t="str">
            <v>Бумага</v>
          </cell>
        </row>
        <row r="183">
          <cell r="A183" t="str">
            <v>17.12.60.900.000.00.0736.000000000000</v>
          </cell>
          <cell r="B183" t="str">
            <v>Подпергамент</v>
          </cell>
        </row>
        <row r="184">
          <cell r="A184" t="str">
            <v>17.12.60.900.000.00.0736.000000000001</v>
          </cell>
          <cell r="B184" t="str">
            <v>Подпергамент</v>
          </cell>
        </row>
        <row r="185">
          <cell r="A185" t="str">
            <v>17.12.60.900.000.00.0736.000000000002</v>
          </cell>
          <cell r="B185" t="str">
            <v>Подпергамент</v>
          </cell>
        </row>
        <row r="186">
          <cell r="A186" t="str">
            <v>10.20.25.230.000.00.0881.000000000000</v>
          </cell>
          <cell r="B186" t="str">
            <v>Консерва рыбная</v>
          </cell>
        </row>
        <row r="187">
          <cell r="A187" t="str">
            <v>10.20.25.110.000.00.0881.000000000000</v>
          </cell>
          <cell r="B187" t="str">
            <v>Консерва рыбная</v>
          </cell>
        </row>
        <row r="188">
          <cell r="A188" t="str">
            <v>10.20.25.990.000.00.0881.000000000000</v>
          </cell>
          <cell r="B188" t="str">
            <v>Консерва рыбная</v>
          </cell>
        </row>
        <row r="189">
          <cell r="A189" t="str">
            <v>10.62.11.700.001.00.0166.000000000000</v>
          </cell>
          <cell r="B189" t="str">
            <v>Декстрин</v>
          </cell>
        </row>
        <row r="190">
          <cell r="A190" t="str">
            <v>10.62.11.700.001.00.0166.000000000001</v>
          </cell>
          <cell r="B190" t="str">
            <v>Декстрин</v>
          </cell>
        </row>
        <row r="191">
          <cell r="A191" t="str">
            <v>08.99.29.400.001.01.0166.000000000000</v>
          </cell>
          <cell r="B191" t="str">
            <v>Асбест</v>
          </cell>
        </row>
        <row r="192">
          <cell r="A192" t="str">
            <v>01.24.22.000.000.00.0168.000000000001</v>
          </cell>
          <cell r="B192" t="str">
            <v>Айва</v>
          </cell>
        </row>
        <row r="193">
          <cell r="A193" t="str">
            <v>01.24.22.000.000.00.0166.000000000001</v>
          </cell>
          <cell r="B193" t="str">
            <v>Айва</v>
          </cell>
        </row>
        <row r="194">
          <cell r="A194" t="str">
            <v>01.24.22.000.000.00.0168.000000000000</v>
          </cell>
          <cell r="B194" t="str">
            <v>Айва</v>
          </cell>
        </row>
        <row r="195">
          <cell r="A195" t="str">
            <v>01.24.22.000.000.00.0166.000000000000</v>
          </cell>
          <cell r="B195" t="str">
            <v>Айва</v>
          </cell>
        </row>
        <row r="196">
          <cell r="A196" t="str">
            <v>26.51.51.700.018.00.0796.000000000007</v>
          </cell>
          <cell r="B196" t="str">
            <v>Гигрометр</v>
          </cell>
        </row>
        <row r="197">
          <cell r="A197" t="str">
            <v>19.20.22.000.000.01.0112.000000000000</v>
          </cell>
          <cell r="B197" t="str">
            <v>Бензин</v>
          </cell>
        </row>
        <row r="198">
          <cell r="A198" t="str">
            <v>19.20.22.000.000.01.0168.000000000000</v>
          </cell>
          <cell r="B198" t="str">
            <v>Бензин</v>
          </cell>
        </row>
        <row r="199">
          <cell r="A199" t="str">
            <v>19.20.22.000.000.01.0112.000000000001</v>
          </cell>
          <cell r="B199" t="str">
            <v>Бензин</v>
          </cell>
        </row>
        <row r="200">
          <cell r="A200" t="str">
            <v>19.20.22.000.000.01.0168.000000000001</v>
          </cell>
          <cell r="B200" t="str">
            <v>Бензин</v>
          </cell>
        </row>
        <row r="201">
          <cell r="A201" t="str">
            <v>19.20.22.000.000.01.0112.000000000002</v>
          </cell>
          <cell r="B201" t="str">
            <v>Бензин</v>
          </cell>
        </row>
        <row r="202">
          <cell r="A202" t="str">
            <v>19.20.22.000.000.01.0168.000000000002</v>
          </cell>
          <cell r="B202" t="str">
            <v>Бензин</v>
          </cell>
        </row>
        <row r="203">
          <cell r="A203" t="str">
            <v>19.20.22.000.000.01.0112.000000000003</v>
          </cell>
          <cell r="B203" t="str">
            <v>Бензин</v>
          </cell>
        </row>
        <row r="204">
          <cell r="A204" t="str">
            <v>19.20.22.000.000.01.0168.000000000003</v>
          </cell>
          <cell r="B204" t="str">
            <v>Бензин</v>
          </cell>
        </row>
        <row r="205">
          <cell r="A205" t="str">
            <v>16.10.10.720.003.01.0796.000000000000</v>
          </cell>
          <cell r="B205" t="str">
            <v>Брус</v>
          </cell>
        </row>
        <row r="206">
          <cell r="A206" t="str">
            <v>16.10.10.720.003.01.0839.000000000000</v>
          </cell>
          <cell r="B206" t="str">
            <v>Брус</v>
          </cell>
        </row>
        <row r="207">
          <cell r="A207" t="str">
            <v>16.10.10.720.003.01.0796.000000000001</v>
          </cell>
          <cell r="B207" t="str">
            <v>Брус</v>
          </cell>
        </row>
        <row r="208">
          <cell r="A208" t="str">
            <v>16.10.10.720.003.01.0839.000000000001</v>
          </cell>
          <cell r="B208" t="str">
            <v>Брус</v>
          </cell>
        </row>
        <row r="209">
          <cell r="A209" t="str">
            <v>16.10.10.720.003.01.0796.000000000002</v>
          </cell>
          <cell r="B209" t="str">
            <v>Брус</v>
          </cell>
        </row>
        <row r="210">
          <cell r="A210" t="str">
            <v>16.10.10.720.003.01.0839.000000000002</v>
          </cell>
          <cell r="B210" t="str">
            <v>Брус</v>
          </cell>
        </row>
        <row r="211">
          <cell r="A211" t="str">
            <v>16.10.10.720.003.02.0839.000000000000</v>
          </cell>
          <cell r="B211" t="str">
            <v>Брус</v>
          </cell>
        </row>
        <row r="212">
          <cell r="A212" t="str">
            <v>28.15.31.300.001.00.0796.000000000000</v>
          </cell>
          <cell r="B212" t="str">
            <v>Шарик</v>
          </cell>
        </row>
        <row r="213">
          <cell r="A213" t="str">
            <v>28.15.31.300.001.00.0796.000000000001</v>
          </cell>
          <cell r="B213" t="str">
            <v>Шарик</v>
          </cell>
        </row>
        <row r="214">
          <cell r="A214" t="str">
            <v>28.15.31.300.001.00.0796.000000000002</v>
          </cell>
          <cell r="B214" t="str">
            <v>Шарик</v>
          </cell>
        </row>
        <row r="215">
          <cell r="A215" t="str">
            <v>28.15.31.300.001.00.0796.000000000003</v>
          </cell>
          <cell r="B215" t="str">
            <v>Шарик</v>
          </cell>
        </row>
        <row r="216">
          <cell r="A216" t="str">
            <v>28.15.31.300.001.00.0796.000000000004</v>
          </cell>
          <cell r="B216" t="str">
            <v>Шарик</v>
          </cell>
        </row>
        <row r="217">
          <cell r="A217" t="str">
            <v>28.15.31.300.001.00.0796.000000000005</v>
          </cell>
          <cell r="B217" t="str">
            <v>Шарик</v>
          </cell>
        </row>
        <row r="218">
          <cell r="A218" t="str">
            <v>28.15.31.300.001.00.0796.000000000006</v>
          </cell>
          <cell r="B218" t="str">
            <v>Шарик</v>
          </cell>
        </row>
        <row r="219">
          <cell r="A219" t="str">
            <v>28.15.31.300.001.00.0796.000000000007</v>
          </cell>
          <cell r="B219" t="str">
            <v>Шарик</v>
          </cell>
        </row>
        <row r="220">
          <cell r="A220" t="str">
            <v>28.15.31.300.001.00.0796.000000000008</v>
          </cell>
          <cell r="B220" t="str">
            <v>Шарик</v>
          </cell>
        </row>
        <row r="221">
          <cell r="A221" t="str">
            <v>28.15.31.300.001.00.0796.000000000009</v>
          </cell>
          <cell r="B221" t="str">
            <v>Шарик</v>
          </cell>
        </row>
        <row r="222">
          <cell r="A222" t="str">
            <v>28.15.31.300.001.00.0796.000000000010</v>
          </cell>
          <cell r="B222" t="str">
            <v>Шарик</v>
          </cell>
        </row>
        <row r="223">
          <cell r="A223" t="str">
            <v>28.15.31.300.001.00.0796.000000000011</v>
          </cell>
          <cell r="B223" t="str">
            <v>Шарик</v>
          </cell>
        </row>
        <row r="224">
          <cell r="A224" t="str">
            <v>28.15.31.300.001.00.0796.000000000012</v>
          </cell>
          <cell r="B224" t="str">
            <v>Шарик</v>
          </cell>
        </row>
        <row r="225">
          <cell r="A225" t="str">
            <v>28.15.31.300.001.00.0796.000000000013</v>
          </cell>
          <cell r="B225" t="str">
            <v>Шарик</v>
          </cell>
        </row>
        <row r="226">
          <cell r="A226" t="str">
            <v>28.15.31.300.001.00.0796.000000000014</v>
          </cell>
          <cell r="B226" t="str">
            <v>Шарик</v>
          </cell>
        </row>
        <row r="227">
          <cell r="A227" t="str">
            <v>28.15.31.300.001.00.0796.000000000015</v>
          </cell>
          <cell r="B227" t="str">
            <v>Шарик</v>
          </cell>
        </row>
        <row r="228">
          <cell r="A228" t="str">
            <v>28.15.31.300.001.00.0796.000000000016</v>
          </cell>
          <cell r="B228" t="str">
            <v>Шарик</v>
          </cell>
        </row>
        <row r="229">
          <cell r="A229" t="str">
            <v>28.15.31.300.001.00.0796.000000000017</v>
          </cell>
          <cell r="B229" t="str">
            <v>Шарик</v>
          </cell>
        </row>
        <row r="230">
          <cell r="A230" t="str">
            <v>28.15.31.300.001.00.0796.000000000018</v>
          </cell>
          <cell r="B230" t="str">
            <v>Шарик</v>
          </cell>
        </row>
        <row r="231">
          <cell r="A231" t="str">
            <v>28.15.31.300.001.00.0796.000000000019</v>
          </cell>
          <cell r="B231" t="str">
            <v>Шарик</v>
          </cell>
        </row>
        <row r="232">
          <cell r="A232" t="str">
            <v>28.15.31.300.001.00.0796.000000000020</v>
          </cell>
          <cell r="B232" t="str">
            <v>Шарик</v>
          </cell>
        </row>
        <row r="233">
          <cell r="A233" t="str">
            <v>28.15.31.300.001.00.0796.000000000021</v>
          </cell>
          <cell r="B233" t="str">
            <v>Шарик</v>
          </cell>
        </row>
        <row r="234">
          <cell r="A234" t="str">
            <v>28.15.31.300.001.00.0796.000000000022</v>
          </cell>
          <cell r="B234" t="str">
            <v>Шарик</v>
          </cell>
        </row>
        <row r="235">
          <cell r="A235" t="str">
            <v>28.15.31.300.001.00.0796.000000000023</v>
          </cell>
          <cell r="B235" t="str">
            <v>Шарик</v>
          </cell>
        </row>
        <row r="236">
          <cell r="A236" t="str">
            <v>28.15.31.300.001.00.0796.000000000024</v>
          </cell>
          <cell r="B236" t="str">
            <v>Шарик</v>
          </cell>
        </row>
        <row r="237">
          <cell r="A237" t="str">
            <v>28.15.31.300.001.00.0796.000000000025</v>
          </cell>
          <cell r="B237" t="str">
            <v>Шарик</v>
          </cell>
        </row>
        <row r="238">
          <cell r="A238" t="str">
            <v>28.15.31.300.001.00.0796.000000000026</v>
          </cell>
          <cell r="B238" t="str">
            <v>Шарик</v>
          </cell>
        </row>
        <row r="239">
          <cell r="A239" t="str">
            <v>28.15.31.300.001.00.0796.000000000027</v>
          </cell>
          <cell r="B239" t="str">
            <v>Шарик</v>
          </cell>
        </row>
        <row r="240">
          <cell r="A240" t="str">
            <v>28.15.31.300.001.00.0796.000000000028</v>
          </cell>
          <cell r="B240" t="str">
            <v>Шарик</v>
          </cell>
        </row>
        <row r="241">
          <cell r="A241" t="str">
            <v>28.15.31.300.001.00.0796.000000000029</v>
          </cell>
          <cell r="B241" t="str">
            <v>Шарик</v>
          </cell>
        </row>
        <row r="242">
          <cell r="A242" t="str">
            <v>28.15.31.300.001.00.0796.000000000030</v>
          </cell>
          <cell r="B242" t="str">
            <v>Шарик</v>
          </cell>
        </row>
        <row r="243">
          <cell r="A243" t="str">
            <v>28.15.31.300.001.00.0796.000000000031</v>
          </cell>
          <cell r="B243" t="str">
            <v>Шарик</v>
          </cell>
        </row>
        <row r="244">
          <cell r="A244" t="str">
            <v>28.15.31.300.001.00.0796.000000000032</v>
          </cell>
          <cell r="B244" t="str">
            <v>Шарик</v>
          </cell>
        </row>
        <row r="245">
          <cell r="A245" t="str">
            <v>28.15.31.300.001.00.0796.000000000033</v>
          </cell>
          <cell r="B245" t="str">
            <v>Шарик</v>
          </cell>
        </row>
        <row r="246">
          <cell r="A246" t="str">
            <v>28.15.31.300.001.00.0796.000000000034</v>
          </cell>
          <cell r="B246" t="str">
            <v>Шарик</v>
          </cell>
        </row>
        <row r="247">
          <cell r="A247" t="str">
            <v>28.15.31.300.001.00.0796.000000000035</v>
          </cell>
          <cell r="B247" t="str">
            <v>Шарик</v>
          </cell>
        </row>
        <row r="248">
          <cell r="A248" t="str">
            <v>28.15.31.300.001.00.0796.000000000036</v>
          </cell>
          <cell r="B248" t="str">
            <v>Шарик</v>
          </cell>
        </row>
        <row r="249">
          <cell r="A249" t="str">
            <v>28.15.31.300.001.00.0796.000000000037</v>
          </cell>
          <cell r="B249" t="str">
            <v>Шарик</v>
          </cell>
        </row>
        <row r="250">
          <cell r="A250" t="str">
            <v>28.15.31.300.001.00.0796.000000000038</v>
          </cell>
          <cell r="B250" t="str">
            <v>Шарик</v>
          </cell>
        </row>
        <row r="251">
          <cell r="A251" t="str">
            <v>28.15.31.300.001.00.0796.000000000039</v>
          </cell>
          <cell r="B251" t="str">
            <v>Шарик</v>
          </cell>
        </row>
        <row r="252">
          <cell r="A252" t="str">
            <v>28.15.31.300.001.00.0796.000000000040</v>
          </cell>
          <cell r="B252" t="str">
            <v>Шарик</v>
          </cell>
        </row>
        <row r="253">
          <cell r="A253" t="str">
            <v>28.15.31.300.001.00.0796.000000000041</v>
          </cell>
          <cell r="B253" t="str">
            <v>Шарик</v>
          </cell>
        </row>
        <row r="254">
          <cell r="A254" t="str">
            <v>28.15.31.300.001.00.0796.000000000042</v>
          </cell>
          <cell r="B254" t="str">
            <v>Шарик</v>
          </cell>
        </row>
        <row r="255">
          <cell r="A255" t="str">
            <v>28.15.31.300.001.00.0796.000000000043</v>
          </cell>
          <cell r="B255" t="str">
            <v>Шарик</v>
          </cell>
        </row>
        <row r="256">
          <cell r="A256" t="str">
            <v>28.15.31.300.001.00.0796.000000000044</v>
          </cell>
          <cell r="B256" t="str">
            <v>Шарик</v>
          </cell>
        </row>
        <row r="257">
          <cell r="A257" t="str">
            <v>28.15.31.300.001.00.0796.000000000045</v>
          </cell>
          <cell r="B257" t="str">
            <v>Шарик</v>
          </cell>
        </row>
        <row r="258">
          <cell r="A258" t="str">
            <v>28.15.31.300.001.00.0796.000000000046</v>
          </cell>
          <cell r="B258" t="str">
            <v>Шарик</v>
          </cell>
        </row>
        <row r="259">
          <cell r="A259" t="str">
            <v>28.15.31.300.001.00.0796.000000000047</v>
          </cell>
          <cell r="B259" t="str">
            <v>Шарик</v>
          </cell>
        </row>
        <row r="260">
          <cell r="A260" t="str">
            <v>28.15.31.300.001.00.0796.000000000048</v>
          </cell>
          <cell r="B260" t="str">
            <v>Шарик</v>
          </cell>
        </row>
        <row r="261">
          <cell r="A261" t="str">
            <v>28.15.31.300.001.00.0796.000000000049</v>
          </cell>
          <cell r="B261" t="str">
            <v>Шарик</v>
          </cell>
        </row>
        <row r="262">
          <cell r="A262" t="str">
            <v>28.15.31.300.001.00.0796.000000000050</v>
          </cell>
          <cell r="B262" t="str">
            <v>Шарик</v>
          </cell>
        </row>
        <row r="263">
          <cell r="A263" t="str">
            <v>28.15.31.300.001.00.0796.000000000051</v>
          </cell>
          <cell r="B263" t="str">
            <v>Шарик</v>
          </cell>
        </row>
        <row r="264">
          <cell r="A264" t="str">
            <v>28.15.31.300.001.00.0796.000000000052</v>
          </cell>
          <cell r="B264" t="str">
            <v>Шарик</v>
          </cell>
        </row>
        <row r="265">
          <cell r="A265" t="str">
            <v>28.15.31.300.001.00.0796.000000000053</v>
          </cell>
          <cell r="B265" t="str">
            <v>Шарик</v>
          </cell>
        </row>
        <row r="266">
          <cell r="A266" t="str">
            <v>28.15.31.300.001.00.0796.000000000054</v>
          </cell>
          <cell r="B266" t="str">
            <v>Шарик</v>
          </cell>
        </row>
        <row r="267">
          <cell r="A267" t="str">
            <v>28.15.31.300.001.00.0796.000000000055</v>
          </cell>
          <cell r="B267" t="str">
            <v>Шарик</v>
          </cell>
        </row>
        <row r="268">
          <cell r="A268" t="str">
            <v>28.15.31.300.001.00.0796.000000000056</v>
          </cell>
          <cell r="B268" t="str">
            <v>Шарик</v>
          </cell>
        </row>
        <row r="269">
          <cell r="A269" t="str">
            <v>28.15.31.300.001.00.0796.000000000057</v>
          </cell>
          <cell r="B269" t="str">
            <v>Шарик</v>
          </cell>
        </row>
        <row r="270">
          <cell r="A270" t="str">
            <v>28.15.31.300.001.00.0796.000000000058</v>
          </cell>
          <cell r="B270" t="str">
            <v>Шарик</v>
          </cell>
        </row>
        <row r="271">
          <cell r="A271" t="str">
            <v>28.15.31.300.001.00.0796.000000000059</v>
          </cell>
          <cell r="B271" t="str">
            <v>Шарик</v>
          </cell>
        </row>
        <row r="272">
          <cell r="A272" t="str">
            <v>28.15.31.300.001.00.0796.000000000060</v>
          </cell>
          <cell r="B272" t="str">
            <v>Шарик</v>
          </cell>
        </row>
        <row r="273">
          <cell r="A273" t="str">
            <v>28.15.31.300.001.00.0796.000000000061</v>
          </cell>
          <cell r="B273" t="str">
            <v>Шарик</v>
          </cell>
        </row>
        <row r="274">
          <cell r="A274" t="str">
            <v>28.15.31.300.001.00.0796.000000000062</v>
          </cell>
          <cell r="B274" t="str">
            <v>Шарик</v>
          </cell>
        </row>
        <row r="275">
          <cell r="A275" t="str">
            <v>28.15.31.300.001.00.0796.000000000063</v>
          </cell>
          <cell r="B275" t="str">
            <v>Шарик</v>
          </cell>
        </row>
        <row r="276">
          <cell r="A276" t="str">
            <v>28.15.31.300.001.00.0796.000000000064</v>
          </cell>
          <cell r="B276" t="str">
            <v>Шарик</v>
          </cell>
        </row>
        <row r="277">
          <cell r="A277" t="str">
            <v>28.15.31.300.001.00.0796.000000000065</v>
          </cell>
          <cell r="B277" t="str">
            <v>Шарик</v>
          </cell>
        </row>
        <row r="278">
          <cell r="A278" t="str">
            <v>28.15.31.300.001.00.0796.000000000066</v>
          </cell>
          <cell r="B278" t="str">
            <v>Шарик</v>
          </cell>
        </row>
        <row r="279">
          <cell r="A279" t="str">
            <v>28.15.31.300.001.00.0796.000000000067</v>
          </cell>
          <cell r="B279" t="str">
            <v>Шарик</v>
          </cell>
        </row>
        <row r="280">
          <cell r="A280" t="str">
            <v>28.15.31.300.001.00.0796.000000000068</v>
          </cell>
          <cell r="B280" t="str">
            <v>Шарик</v>
          </cell>
        </row>
        <row r="281">
          <cell r="A281" t="str">
            <v>28.15.31.300.001.00.0796.000000000069</v>
          </cell>
          <cell r="B281" t="str">
            <v>Шарик</v>
          </cell>
        </row>
        <row r="282">
          <cell r="A282" t="str">
            <v>28.15.31.300.001.00.0796.000000000070</v>
          </cell>
          <cell r="B282" t="str">
            <v>Шарик</v>
          </cell>
        </row>
        <row r="283">
          <cell r="A283" t="str">
            <v>28.15.31.300.001.00.0796.000000000071</v>
          </cell>
          <cell r="B283" t="str">
            <v>Шарик</v>
          </cell>
        </row>
        <row r="284">
          <cell r="A284" t="str">
            <v>28.15.31.300.001.00.0796.000000000072</v>
          </cell>
          <cell r="B284" t="str">
            <v>Шарик</v>
          </cell>
        </row>
        <row r="285">
          <cell r="A285" t="str">
            <v>28.15.31.300.001.00.0796.000000000073</v>
          </cell>
          <cell r="B285" t="str">
            <v>Шарик</v>
          </cell>
        </row>
        <row r="286">
          <cell r="A286" t="str">
            <v>28.15.31.300.001.00.0796.000000000074</v>
          </cell>
          <cell r="B286" t="str">
            <v>Шарик</v>
          </cell>
        </row>
        <row r="287">
          <cell r="A287" t="str">
            <v>28.15.31.300.001.00.0796.000000000075</v>
          </cell>
          <cell r="B287" t="str">
            <v>Шарик</v>
          </cell>
        </row>
        <row r="288">
          <cell r="A288" t="str">
            <v>28.15.31.300.001.00.0796.000000000076</v>
          </cell>
          <cell r="B288" t="str">
            <v>Шарик</v>
          </cell>
        </row>
        <row r="289">
          <cell r="A289" t="str">
            <v>28.15.31.300.001.00.0796.000000000077</v>
          </cell>
          <cell r="B289" t="str">
            <v>Шарик</v>
          </cell>
        </row>
        <row r="290">
          <cell r="A290" t="str">
            <v>28.15.31.300.001.00.0796.000000000078</v>
          </cell>
          <cell r="B290" t="str">
            <v>Шарик</v>
          </cell>
        </row>
        <row r="291">
          <cell r="A291" t="str">
            <v>28.15.31.300.001.00.0796.000000000079</v>
          </cell>
          <cell r="B291" t="str">
            <v>Шарик</v>
          </cell>
        </row>
        <row r="292">
          <cell r="A292" t="str">
            <v>28.15.31.300.001.00.0796.000000000080</v>
          </cell>
          <cell r="B292" t="str">
            <v>Шарик</v>
          </cell>
        </row>
        <row r="293">
          <cell r="A293" t="str">
            <v>28.15.31.300.001.00.0796.000000000081</v>
          </cell>
          <cell r="B293" t="str">
            <v>Шарик</v>
          </cell>
        </row>
        <row r="294">
          <cell r="A294" t="str">
            <v>28.15.31.300.001.00.0796.000000000082</v>
          </cell>
          <cell r="B294" t="str">
            <v>Шарик</v>
          </cell>
        </row>
        <row r="295">
          <cell r="A295" t="str">
            <v>28.15.31.300.001.00.0796.000000000083</v>
          </cell>
          <cell r="B295" t="str">
            <v>Шарик</v>
          </cell>
        </row>
        <row r="296">
          <cell r="A296" t="str">
            <v>28.15.31.300.001.00.0796.000000000084</v>
          </cell>
          <cell r="B296" t="str">
            <v>Шарик</v>
          </cell>
        </row>
        <row r="297">
          <cell r="A297" t="str">
            <v>28.15.31.300.001.00.0796.000000000085</v>
          </cell>
          <cell r="B297" t="str">
            <v>Шарик</v>
          </cell>
        </row>
        <row r="298">
          <cell r="A298" t="str">
            <v>28.15.31.300.001.00.0796.000000000086</v>
          </cell>
          <cell r="B298" t="str">
            <v>Шарик</v>
          </cell>
        </row>
        <row r="299">
          <cell r="A299" t="str">
            <v>28.15.31.300.001.00.0796.000000000087</v>
          </cell>
          <cell r="B299" t="str">
            <v>Шарик</v>
          </cell>
        </row>
        <row r="300">
          <cell r="A300" t="str">
            <v>28.15.31.300.001.00.0796.000000000088</v>
          </cell>
          <cell r="B300" t="str">
            <v>Шарик</v>
          </cell>
        </row>
        <row r="301">
          <cell r="A301" t="str">
            <v>28.15.31.300.001.00.0796.000000000089</v>
          </cell>
          <cell r="B301" t="str">
            <v>Шарик</v>
          </cell>
        </row>
        <row r="302">
          <cell r="A302" t="str">
            <v>28.15.31.300.001.00.0796.000000000090</v>
          </cell>
          <cell r="B302" t="str">
            <v>Шарик</v>
          </cell>
        </row>
        <row r="303">
          <cell r="A303" t="str">
            <v>28.15.31.300.001.00.0796.000000000091</v>
          </cell>
          <cell r="B303" t="str">
            <v>Шарик</v>
          </cell>
        </row>
        <row r="304">
          <cell r="A304" t="str">
            <v>28.15.31.300.001.00.0796.000000000092</v>
          </cell>
          <cell r="B304" t="str">
            <v>Шарик</v>
          </cell>
        </row>
        <row r="305">
          <cell r="A305" t="str">
            <v>28.15.31.300.001.00.0796.000000000093</v>
          </cell>
          <cell r="B305" t="str">
            <v>Шарик</v>
          </cell>
        </row>
        <row r="306">
          <cell r="A306" t="str">
            <v>28.15.31.300.001.00.0796.000000000094</v>
          </cell>
          <cell r="B306" t="str">
            <v>Шарик</v>
          </cell>
        </row>
        <row r="307">
          <cell r="A307" t="str">
            <v>28.15.31.300.001.00.0796.000000000095</v>
          </cell>
          <cell r="B307" t="str">
            <v>Шарик</v>
          </cell>
        </row>
        <row r="308">
          <cell r="A308" t="str">
            <v>28.15.31.300.001.00.0796.000000000096</v>
          </cell>
          <cell r="B308" t="str">
            <v>Шарик</v>
          </cell>
        </row>
        <row r="309">
          <cell r="A309" t="str">
            <v>28.15.31.300.001.00.0796.000000000097</v>
          </cell>
          <cell r="B309" t="str">
            <v>Шарик</v>
          </cell>
        </row>
        <row r="310">
          <cell r="A310" t="str">
            <v>28.15.31.300.001.00.0796.000000000098</v>
          </cell>
          <cell r="B310" t="str">
            <v>Шарик</v>
          </cell>
        </row>
        <row r="311">
          <cell r="A311" t="str">
            <v>28.15.31.300.001.00.0796.000000000099</v>
          </cell>
          <cell r="B311" t="str">
            <v>Шарик</v>
          </cell>
        </row>
        <row r="312">
          <cell r="A312" t="str">
            <v>28.15.31.300.001.00.0796.000000000100</v>
          </cell>
          <cell r="B312" t="str">
            <v>Шарик</v>
          </cell>
        </row>
        <row r="313">
          <cell r="A313" t="str">
            <v>28.15.31.300.001.00.0796.000000000101</v>
          </cell>
          <cell r="B313" t="str">
            <v>Шарик</v>
          </cell>
        </row>
        <row r="314">
          <cell r="A314" t="str">
            <v>28.15.31.300.001.00.0796.000000000102</v>
          </cell>
          <cell r="B314" t="str">
            <v>Шарик</v>
          </cell>
        </row>
        <row r="315">
          <cell r="A315" t="str">
            <v>28.15.31.300.001.00.0796.000000000103</v>
          </cell>
          <cell r="B315" t="str">
            <v>Шарик</v>
          </cell>
        </row>
        <row r="316">
          <cell r="A316" t="str">
            <v>28.15.31.300.001.00.0796.000000000104</v>
          </cell>
          <cell r="B316" t="str">
            <v>Шарик</v>
          </cell>
        </row>
        <row r="317">
          <cell r="A317" t="str">
            <v>28.15.31.300.001.00.0796.000000000105</v>
          </cell>
          <cell r="B317" t="str">
            <v>Шарик</v>
          </cell>
        </row>
        <row r="318">
          <cell r="A318" t="str">
            <v>28.15.31.300.001.00.0796.000000000106</v>
          </cell>
          <cell r="B318" t="str">
            <v>Шарик</v>
          </cell>
        </row>
        <row r="319">
          <cell r="A319" t="str">
            <v>28.15.31.300.001.00.0796.000000000107</v>
          </cell>
          <cell r="B319" t="str">
            <v>Шарик</v>
          </cell>
        </row>
        <row r="320">
          <cell r="A320" t="str">
            <v>28.15.31.300.001.00.0796.000000000108</v>
          </cell>
          <cell r="B320" t="str">
            <v>Шарик</v>
          </cell>
        </row>
        <row r="321">
          <cell r="A321" t="str">
            <v>28.15.31.300.001.00.0796.000000000109</v>
          </cell>
          <cell r="B321" t="str">
            <v>Шарик</v>
          </cell>
        </row>
        <row r="322">
          <cell r="A322" t="str">
            <v>28.15.31.300.001.00.0796.000000000110</v>
          </cell>
          <cell r="B322" t="str">
            <v>Шарик</v>
          </cell>
        </row>
        <row r="323">
          <cell r="A323" t="str">
            <v>28.15.31.300.001.00.0796.000000000111</v>
          </cell>
          <cell r="B323" t="str">
            <v>Шарик</v>
          </cell>
        </row>
        <row r="324">
          <cell r="A324" t="str">
            <v>28.15.31.300.001.00.0796.000000000112</v>
          </cell>
          <cell r="B324" t="str">
            <v>Шарик</v>
          </cell>
        </row>
        <row r="325">
          <cell r="A325" t="str">
            <v>28.15.31.300.001.00.0796.000000000113</v>
          </cell>
          <cell r="B325" t="str">
            <v>Шарик</v>
          </cell>
        </row>
        <row r="326">
          <cell r="A326" t="str">
            <v>28.15.31.300.001.00.0796.000000000114</v>
          </cell>
          <cell r="B326" t="str">
            <v>Шарик</v>
          </cell>
        </row>
        <row r="327">
          <cell r="A327" t="str">
            <v>28.15.31.300.001.00.0796.000000000115</v>
          </cell>
          <cell r="B327" t="str">
            <v>Шарик</v>
          </cell>
        </row>
        <row r="328">
          <cell r="A328" t="str">
            <v>28.15.31.300.001.00.0796.000000000116</v>
          </cell>
          <cell r="B328" t="str">
            <v>Шарик</v>
          </cell>
        </row>
        <row r="329">
          <cell r="A329" t="str">
            <v>28.15.31.300.001.00.0796.000000000117</v>
          </cell>
          <cell r="B329" t="str">
            <v>Шарик</v>
          </cell>
        </row>
        <row r="330">
          <cell r="A330" t="str">
            <v>28.15.31.300.001.00.0796.000000000118</v>
          </cell>
          <cell r="B330" t="str">
            <v>Шарик</v>
          </cell>
        </row>
        <row r="331">
          <cell r="A331" t="str">
            <v>28.15.31.300.001.00.0796.000000000119</v>
          </cell>
          <cell r="B331" t="str">
            <v>Шарик</v>
          </cell>
        </row>
        <row r="332">
          <cell r="A332" t="str">
            <v>28.15.31.300.001.00.0796.000000000120</v>
          </cell>
          <cell r="B332" t="str">
            <v>Шарик</v>
          </cell>
        </row>
        <row r="333">
          <cell r="A333" t="str">
            <v>28.15.31.300.001.00.0796.000000000121</v>
          </cell>
          <cell r="B333" t="str">
            <v>Шарик</v>
          </cell>
        </row>
        <row r="334">
          <cell r="A334" t="str">
            <v>28.15.31.300.001.00.0796.000000000122</v>
          </cell>
          <cell r="B334" t="str">
            <v>Шарик</v>
          </cell>
        </row>
        <row r="335">
          <cell r="A335" t="str">
            <v>28.15.31.300.001.00.0796.000000000123</v>
          </cell>
          <cell r="B335" t="str">
            <v>Шарик</v>
          </cell>
        </row>
        <row r="336">
          <cell r="A336" t="str">
            <v>28.15.31.300.001.00.0796.000000000124</v>
          </cell>
          <cell r="B336" t="str">
            <v>Шарик</v>
          </cell>
        </row>
        <row r="337">
          <cell r="A337" t="str">
            <v>28.15.31.300.001.00.0796.000000000125</v>
          </cell>
          <cell r="B337" t="str">
            <v>Шарик</v>
          </cell>
        </row>
        <row r="338">
          <cell r="A338" t="str">
            <v>28.15.31.300.001.00.0796.000000000126</v>
          </cell>
          <cell r="B338" t="str">
            <v>Шарик</v>
          </cell>
        </row>
        <row r="339">
          <cell r="A339" t="str">
            <v>28.15.31.300.001.00.0796.000000000127</v>
          </cell>
          <cell r="B339" t="str">
            <v>Шарик</v>
          </cell>
        </row>
        <row r="340">
          <cell r="A340" t="str">
            <v>28.15.31.300.001.00.0796.000000000128</v>
          </cell>
          <cell r="B340" t="str">
            <v>Шарик</v>
          </cell>
        </row>
        <row r="341">
          <cell r="A341" t="str">
            <v>28.15.31.300.001.00.0796.000000000129</v>
          </cell>
          <cell r="B341" t="str">
            <v>Шарик</v>
          </cell>
        </row>
        <row r="342">
          <cell r="A342" t="str">
            <v>28.15.31.300.001.00.0796.000000000130</v>
          </cell>
          <cell r="B342" t="str">
            <v>Шарик</v>
          </cell>
        </row>
        <row r="343">
          <cell r="A343" t="str">
            <v>28.15.31.300.001.00.0796.000000000131</v>
          </cell>
          <cell r="B343" t="str">
            <v>Шарик</v>
          </cell>
        </row>
        <row r="344">
          <cell r="A344" t="str">
            <v>28.15.31.300.001.00.0796.000000000132</v>
          </cell>
          <cell r="B344" t="str">
            <v>Шарик</v>
          </cell>
        </row>
        <row r="345">
          <cell r="A345" t="str">
            <v>28.15.31.300.001.00.0796.000000000133</v>
          </cell>
          <cell r="B345" t="str">
            <v>Шарик</v>
          </cell>
        </row>
        <row r="346">
          <cell r="A346" t="str">
            <v>28.15.31.300.001.00.0796.000000000134</v>
          </cell>
          <cell r="B346" t="str">
            <v>Шарик</v>
          </cell>
        </row>
        <row r="347">
          <cell r="A347" t="str">
            <v>28.15.31.300.001.00.0796.000000000135</v>
          </cell>
          <cell r="B347" t="str">
            <v>Шарик</v>
          </cell>
        </row>
        <row r="348">
          <cell r="A348" t="str">
            <v>28.15.31.300.001.00.0796.000000000136</v>
          </cell>
          <cell r="B348" t="str">
            <v>Шарик</v>
          </cell>
        </row>
        <row r="349">
          <cell r="A349" t="str">
            <v>28.15.31.300.001.00.0796.000000000137</v>
          </cell>
          <cell r="B349" t="str">
            <v>Шарик</v>
          </cell>
        </row>
        <row r="350">
          <cell r="A350" t="str">
            <v>28.22.19.300.104.01.0168.000000000000</v>
          </cell>
          <cell r="B350" t="str">
            <v>Болт</v>
          </cell>
        </row>
        <row r="351">
          <cell r="A351" t="str">
            <v>25.94.11.152.001.00.0168.000000000001</v>
          </cell>
          <cell r="B351" t="str">
            <v>Болт клеммный с гайкой</v>
          </cell>
        </row>
        <row r="352">
          <cell r="A352" t="str">
            <v>25.94.12.300.000.00.0796.000000000118</v>
          </cell>
          <cell r="B352" t="str">
            <v>Шайба</v>
          </cell>
        </row>
        <row r="353">
          <cell r="A353" t="str">
            <v>25.94.12.300.000.00.0168.000000000001</v>
          </cell>
          <cell r="B353" t="str">
            <v>Шайба</v>
          </cell>
        </row>
        <row r="354">
          <cell r="A354" t="str">
            <v>24.10.75.200.005.00.0796.000000000000</v>
          </cell>
          <cell r="B354" t="str">
            <v>Подкладка</v>
          </cell>
        </row>
        <row r="355">
          <cell r="A355" t="str">
            <v>24.10.75.200.005.00.0168.000000000000</v>
          </cell>
          <cell r="B355" t="str">
            <v>Подкладка</v>
          </cell>
        </row>
        <row r="356">
          <cell r="A356" t="str">
            <v>24.10.75.200.005.00.0166.000000000000</v>
          </cell>
          <cell r="B356" t="str">
            <v>Подкладка</v>
          </cell>
        </row>
        <row r="357">
          <cell r="A357" t="str">
            <v>24.10.75.300.002.00.0796.000000000001</v>
          </cell>
          <cell r="B357" t="str">
            <v>Костыль</v>
          </cell>
        </row>
        <row r="358">
          <cell r="A358" t="str">
            <v>24.10.75.300.002.00.0168.000000000001</v>
          </cell>
          <cell r="B358" t="str">
            <v>Костыль</v>
          </cell>
        </row>
        <row r="359">
          <cell r="A359" t="str">
            <v>24.10.75.300.002.00.0796.000000000000</v>
          </cell>
          <cell r="B359" t="str">
            <v>Костыль</v>
          </cell>
        </row>
        <row r="360">
          <cell r="A360" t="str">
            <v>24.44.26.321.000.00.0006.000000000004</v>
          </cell>
          <cell r="B360" t="str">
            <v>Труба</v>
          </cell>
        </row>
        <row r="361">
          <cell r="A361" t="str">
            <v>24.44.26.321.000.00.0168.000000000004</v>
          </cell>
          <cell r="B361" t="str">
            <v>Труба</v>
          </cell>
        </row>
        <row r="362">
          <cell r="A362" t="str">
            <v>24.44.26.321.000.00.0006.000000000007</v>
          </cell>
          <cell r="B362" t="str">
            <v>Труба</v>
          </cell>
        </row>
        <row r="363">
          <cell r="A363" t="str">
            <v>24.44.26.321.000.00.0168.000000000009</v>
          </cell>
          <cell r="B363" t="str">
            <v>Труба</v>
          </cell>
        </row>
        <row r="364">
          <cell r="A364" t="str">
            <v>24.44.26.321.000.00.0006.000000000008</v>
          </cell>
          <cell r="B364" t="str">
            <v>Труба</v>
          </cell>
        </row>
        <row r="365">
          <cell r="A365" t="str">
            <v>24.44.26.321.000.00.0168.000000000010</v>
          </cell>
          <cell r="B365" t="str">
            <v>Труба</v>
          </cell>
        </row>
        <row r="366">
          <cell r="A366" t="str">
            <v>24.42.25.200.000.00.0166.000000000000</v>
          </cell>
          <cell r="B366" t="str">
            <v>Фольга</v>
          </cell>
        </row>
        <row r="367">
          <cell r="A367" t="str">
            <v>24.42.25.200.000.00.0055.000000000000</v>
          </cell>
          <cell r="B367" t="str">
            <v>Фольга</v>
          </cell>
        </row>
        <row r="368">
          <cell r="A368" t="str">
            <v>24.42.25.200.000.00.0796.000000000000</v>
          </cell>
          <cell r="B368" t="str">
            <v>Фольга</v>
          </cell>
        </row>
        <row r="369">
          <cell r="A369" t="str">
            <v>24.42.25.200.000.00.0736.000000000000</v>
          </cell>
          <cell r="B369" t="str">
            <v>Фольга</v>
          </cell>
        </row>
        <row r="370">
          <cell r="A370" t="str">
            <v>10.20.25.310.000.00.0881.000000000001</v>
          </cell>
          <cell r="B370" t="str">
            <v>Консерва рыбная</v>
          </cell>
        </row>
        <row r="371">
          <cell r="A371" t="str">
            <v>10.20.25.310.000.00.0166.000000000000</v>
          </cell>
          <cell r="B371" t="str">
            <v>Консерва рыбная</v>
          </cell>
        </row>
        <row r="372">
          <cell r="A372" t="str">
            <v>01.25.35.000.000.00.0166.000000000000</v>
          </cell>
          <cell r="B372" t="str">
            <v>Ядро ореха грецкого</v>
          </cell>
        </row>
        <row r="373">
          <cell r="A373" t="str">
            <v>01.25.35.000.000.00.0166.000000000001</v>
          </cell>
          <cell r="B373" t="str">
            <v>Ядро ореха грецкого</v>
          </cell>
        </row>
        <row r="374">
          <cell r="A374" t="str">
            <v>01.25.32.000.000.00.0166.000000000000</v>
          </cell>
          <cell r="B374" t="str">
            <v>Орех каштана</v>
          </cell>
        </row>
        <row r="375">
          <cell r="A375" t="str">
            <v>10.39.22.300.001.00.0166.000000000000</v>
          </cell>
          <cell r="B375" t="str">
            <v>Мармелад</v>
          </cell>
        </row>
        <row r="376">
          <cell r="A376" t="str">
            <v>10.39.22.300.001.00.0778.000000000000</v>
          </cell>
          <cell r="B376" t="str">
            <v>Мармелад</v>
          </cell>
        </row>
        <row r="377">
          <cell r="A377" t="str">
            <v>10.82.23.731.000.00.0166.000000000000</v>
          </cell>
          <cell r="B377" t="str">
            <v>Ирис</v>
          </cell>
        </row>
        <row r="378">
          <cell r="A378" t="str">
            <v>10.82.23.731.000.00.0166.000000000001</v>
          </cell>
          <cell r="B378" t="str">
            <v>Ирис</v>
          </cell>
        </row>
        <row r="379">
          <cell r="A379" t="str">
            <v>10.82.23.731.000.00.0166.000000000002</v>
          </cell>
          <cell r="B379" t="str">
            <v>Ирис</v>
          </cell>
        </row>
        <row r="380">
          <cell r="A380" t="str">
            <v>10.72.12.559.000.00.0166.000000000000</v>
          </cell>
          <cell r="B380" t="str">
            <v>Печенье</v>
          </cell>
        </row>
        <row r="381">
          <cell r="A381" t="str">
            <v>10.72.12.552.000.00.0166.000000000000</v>
          </cell>
          <cell r="B381" t="str">
            <v>Печенье</v>
          </cell>
        </row>
        <row r="382">
          <cell r="A382" t="str">
            <v>10.72.12.552.000.00.0778.000000000000</v>
          </cell>
          <cell r="B382" t="str">
            <v>Печенье</v>
          </cell>
        </row>
        <row r="383">
          <cell r="A383" t="str">
            <v>10.72.12.551.000.00.0166.000000000000</v>
          </cell>
          <cell r="B383" t="str">
            <v>Печенье</v>
          </cell>
        </row>
        <row r="384">
          <cell r="A384" t="str">
            <v>10.72.12.551.000.00.0778.000000000000</v>
          </cell>
          <cell r="B384" t="str">
            <v>Печенье</v>
          </cell>
        </row>
        <row r="385">
          <cell r="A385" t="str">
            <v>10.72.12.551.000.00.0881.000000000000</v>
          </cell>
          <cell r="B385" t="str">
            <v>Печенье</v>
          </cell>
        </row>
        <row r="386">
          <cell r="A386" t="str">
            <v>10.72.12.532.000.00.0166.000000000000</v>
          </cell>
          <cell r="B386" t="str">
            <v>Печенье</v>
          </cell>
        </row>
        <row r="387">
          <cell r="A387" t="str">
            <v>10.72.12.532.000.00.0778.000000000000</v>
          </cell>
          <cell r="B387" t="str">
            <v>Печенье</v>
          </cell>
        </row>
        <row r="388">
          <cell r="A388" t="str">
            <v>10.72.12.531.000.00.0166.000000000000</v>
          </cell>
          <cell r="B388" t="str">
            <v>Печенье</v>
          </cell>
        </row>
        <row r="389">
          <cell r="A389" t="str">
            <v>10.72.12.531.000.00.0778.000000000000</v>
          </cell>
          <cell r="B389" t="str">
            <v>Печенье</v>
          </cell>
        </row>
        <row r="390">
          <cell r="A390" t="str">
            <v>14.12.11.260.002.00.0839.000000000002</v>
          </cell>
          <cell r="B390" t="str">
            <v>Костюм (комплек)</v>
          </cell>
        </row>
        <row r="391">
          <cell r="A391" t="str">
            <v>24.44.13.310.001.00.0166.000000000000</v>
          </cell>
          <cell r="B391" t="str">
            <v>Медь</v>
          </cell>
        </row>
        <row r="392">
          <cell r="A392" t="str">
            <v>24.44.13.310.001.00.0168.000000000000</v>
          </cell>
          <cell r="B392" t="str">
            <v>Медь</v>
          </cell>
        </row>
        <row r="393">
          <cell r="A393" t="str">
            <v>24.10.35.000.000.00.0166.000000000000</v>
          </cell>
          <cell r="B393" t="str">
            <v>Сталь</v>
          </cell>
        </row>
        <row r="394">
          <cell r="A394" t="str">
            <v>24.10.35.000.000.00.0166.000000000001</v>
          </cell>
          <cell r="B394" t="str">
            <v>Сталь</v>
          </cell>
        </row>
        <row r="395">
          <cell r="A395" t="str">
            <v>10.11.15.100.001.00.0166.000000000001</v>
          </cell>
          <cell r="B395" t="str">
            <v>Жеребятина</v>
          </cell>
        </row>
        <row r="396">
          <cell r="A396" t="str">
            <v>10.11.15.100.001.00.0168.000000000001</v>
          </cell>
          <cell r="B396" t="str">
            <v>Жеребятина</v>
          </cell>
        </row>
        <row r="397">
          <cell r="A397" t="str">
            <v>10.11.15.100.001.00.0166.000000000000</v>
          </cell>
          <cell r="B397" t="str">
            <v>Жеребятина</v>
          </cell>
        </row>
        <row r="398">
          <cell r="A398" t="str">
            <v>10.11.15.100.001.00.0168.000000000000</v>
          </cell>
          <cell r="B398" t="str">
            <v>Жеребятина</v>
          </cell>
        </row>
        <row r="399">
          <cell r="A399" t="str">
            <v>10.11.35.100.001.00.0166.000000000000</v>
          </cell>
          <cell r="B399" t="str">
            <v>Жеребятина</v>
          </cell>
        </row>
        <row r="400">
          <cell r="A400" t="str">
            <v>10.11.35.100.001.00.0168.000000000000</v>
          </cell>
          <cell r="B400" t="str">
            <v>Жеребятина</v>
          </cell>
        </row>
        <row r="401">
          <cell r="A401" t="str">
            <v>10.11.15.100.000.00.0166.000000000000</v>
          </cell>
          <cell r="B401" t="str">
            <v>Конина</v>
          </cell>
        </row>
        <row r="402">
          <cell r="A402" t="str">
            <v>10.11.15.100.000.00.0168.000000000000</v>
          </cell>
          <cell r="B402" t="str">
            <v>Конина</v>
          </cell>
        </row>
        <row r="403">
          <cell r="A403" t="str">
            <v>10.11.15.100.000.00.0166.000000000001</v>
          </cell>
          <cell r="B403" t="str">
            <v>Конина</v>
          </cell>
        </row>
        <row r="404">
          <cell r="A404" t="str">
            <v>10.11.15.100.000.00.0168.000000000001</v>
          </cell>
          <cell r="B404" t="str">
            <v>Конина</v>
          </cell>
        </row>
        <row r="405">
          <cell r="A405" t="str">
            <v>10.11.15.100.000.00.0166.000000000002</v>
          </cell>
          <cell r="B405" t="str">
            <v>Конина</v>
          </cell>
        </row>
        <row r="406">
          <cell r="A406" t="str">
            <v>10.11.15.100.000.00.0168.000000000002</v>
          </cell>
          <cell r="B406" t="str">
            <v>Конина</v>
          </cell>
        </row>
        <row r="407">
          <cell r="A407" t="str">
            <v>10.11.15.100.000.00.0166.000000000003</v>
          </cell>
          <cell r="B407" t="str">
            <v>Конина</v>
          </cell>
        </row>
        <row r="408">
          <cell r="A408" t="str">
            <v>10.11.15.100.000.00.0168.000000000003</v>
          </cell>
          <cell r="B408" t="str">
            <v>Конина</v>
          </cell>
        </row>
        <row r="409">
          <cell r="A409" t="str">
            <v>10.11.15.100.000.00.0166.000000000004</v>
          </cell>
          <cell r="B409" t="str">
            <v>Конина</v>
          </cell>
        </row>
        <row r="410">
          <cell r="A410" t="str">
            <v>10.11.15.100.000.00.0168.000000000004</v>
          </cell>
          <cell r="B410" t="str">
            <v>Конина</v>
          </cell>
        </row>
        <row r="411">
          <cell r="A411" t="str">
            <v>10.11.15.100.000.00.0166.000000000005</v>
          </cell>
          <cell r="B411" t="str">
            <v>Конина</v>
          </cell>
        </row>
        <row r="412">
          <cell r="A412" t="str">
            <v>10.11.15.100.000.00.0168.000000000005</v>
          </cell>
          <cell r="B412" t="str">
            <v>Конина</v>
          </cell>
        </row>
        <row r="413">
          <cell r="A413" t="str">
            <v>10.11.15.100.000.00.0166.000000000006</v>
          </cell>
          <cell r="B413" t="str">
            <v>Конина</v>
          </cell>
        </row>
        <row r="414">
          <cell r="A414" t="str">
            <v>10.11.15.100.000.00.0168.000000000006</v>
          </cell>
          <cell r="B414" t="str">
            <v>Конина</v>
          </cell>
        </row>
        <row r="415">
          <cell r="A415" t="str">
            <v>10.11.15.100.000.00.0166.000000000007</v>
          </cell>
          <cell r="B415" t="str">
            <v>Конина</v>
          </cell>
        </row>
        <row r="416">
          <cell r="A416" t="str">
            <v>10.11.15.100.000.00.0168.000000000007</v>
          </cell>
          <cell r="B416" t="str">
            <v>Конина</v>
          </cell>
        </row>
        <row r="417">
          <cell r="A417" t="str">
            <v>10.11.35.100.000.00.0166.000000000000</v>
          </cell>
          <cell r="B417" t="str">
            <v>Конина</v>
          </cell>
        </row>
        <row r="418">
          <cell r="A418" t="str">
            <v>10.11.35.100.000.00.0168.000000000000</v>
          </cell>
          <cell r="B418" t="str">
            <v>Конина</v>
          </cell>
        </row>
        <row r="419">
          <cell r="A419" t="str">
            <v>10.11.35.100.000.00.0166.000000000001</v>
          </cell>
          <cell r="B419" t="str">
            <v>Конина</v>
          </cell>
        </row>
        <row r="420">
          <cell r="A420" t="str">
            <v>10.11.35.100.000.00.0168.000000000001</v>
          </cell>
          <cell r="B420" t="str">
            <v>Конина</v>
          </cell>
        </row>
        <row r="421">
          <cell r="A421" t="str">
            <v>10.11.35.100.000.00.0166.000000000002</v>
          </cell>
          <cell r="B421" t="str">
            <v>Конина</v>
          </cell>
        </row>
        <row r="422">
          <cell r="A422" t="str">
            <v>10.11.35.100.000.00.0168.000000000002</v>
          </cell>
          <cell r="B422" t="str">
            <v>Конина</v>
          </cell>
        </row>
        <row r="423">
          <cell r="A423" t="str">
            <v>10.11.35.100.000.00.0166.000000000003</v>
          </cell>
          <cell r="B423" t="str">
            <v>Конина</v>
          </cell>
        </row>
        <row r="424">
          <cell r="A424" t="str">
            <v>10.11.35.100.000.00.0168.000000000003</v>
          </cell>
          <cell r="B424" t="str">
            <v>Конина</v>
          </cell>
        </row>
        <row r="425">
          <cell r="A425" t="str">
            <v>01.24.27.000.000.00.0168.000000000000</v>
          </cell>
          <cell r="B425" t="str">
            <v>Слива</v>
          </cell>
        </row>
        <row r="426">
          <cell r="A426" t="str">
            <v>01.24.27.000.000.00.0166.000000000000</v>
          </cell>
          <cell r="B426" t="str">
            <v>Слива</v>
          </cell>
        </row>
        <row r="427">
          <cell r="A427" t="str">
            <v>01.24.27.000.000.00.0168.000000000001</v>
          </cell>
          <cell r="B427" t="str">
            <v>Слива</v>
          </cell>
        </row>
        <row r="428">
          <cell r="A428" t="str">
            <v>01.24.27.000.000.00.0166.000000000001</v>
          </cell>
          <cell r="B428" t="str">
            <v>Слива</v>
          </cell>
        </row>
        <row r="429">
          <cell r="A429" t="str">
            <v>19.20.32.200.000.00.5108.000000000001</v>
          </cell>
          <cell r="B429" t="str">
            <v>Пропилен</v>
          </cell>
        </row>
        <row r="430">
          <cell r="A430" t="str">
            <v>19.20.32.200.000.00.5108.000000000000</v>
          </cell>
          <cell r="B430" t="str">
            <v>Пропилен</v>
          </cell>
        </row>
        <row r="431">
          <cell r="A431" t="str">
            <v>20.14.11.400.000.00.0113.000000000000</v>
          </cell>
          <cell r="B431" t="str">
            <v>Пропен (пропилен)</v>
          </cell>
        </row>
        <row r="432">
          <cell r="A432" t="str">
            <v>20.14.11.400.000.00.5108.000000000000</v>
          </cell>
          <cell r="B432" t="str">
            <v>Пропен (пропилен)</v>
          </cell>
        </row>
        <row r="433">
          <cell r="A433" t="str">
            <v>25.99.29.100.001.00.0796.000000000000</v>
          </cell>
          <cell r="B433" t="str">
            <v>Люк кабельного колодца</v>
          </cell>
        </row>
        <row r="434">
          <cell r="A434" t="str">
            <v>25.99.29.100.001.00.0796.000000000001</v>
          </cell>
          <cell r="B434" t="str">
            <v>Люк кабельного колодца</v>
          </cell>
        </row>
        <row r="435">
          <cell r="A435" t="str">
            <v>24.20.40.500.002.00.0796.000000000291</v>
          </cell>
          <cell r="B435" t="str">
            <v>Тройник</v>
          </cell>
        </row>
        <row r="436">
          <cell r="A436" t="str">
            <v>24.20.40.500.002.00.0796.000000000292</v>
          </cell>
          <cell r="B436" t="str">
            <v>Тройник</v>
          </cell>
        </row>
        <row r="437">
          <cell r="A437" t="str">
            <v>24.20.40.500.002.00.0796.000000000293</v>
          </cell>
          <cell r="B437" t="str">
            <v>Тройник</v>
          </cell>
        </row>
        <row r="438">
          <cell r="A438" t="str">
            <v>24.20.40.500.002.00.0796.000000000294</v>
          </cell>
          <cell r="B438" t="str">
            <v>Тройник</v>
          </cell>
        </row>
        <row r="439">
          <cell r="A439" t="str">
            <v>24.20.40.500.002.00.0796.000000000296</v>
          </cell>
          <cell r="B439" t="str">
            <v>Тройник</v>
          </cell>
        </row>
        <row r="440">
          <cell r="A440" t="str">
            <v>24.20.40.500.002.00.0796.000000000297</v>
          </cell>
          <cell r="B440" t="str">
            <v>Тройник</v>
          </cell>
        </row>
        <row r="441">
          <cell r="A441" t="str">
            <v>24.20.40.500.002.00.0796.000000000298</v>
          </cell>
          <cell r="B441" t="str">
            <v>Тройник</v>
          </cell>
        </row>
        <row r="442">
          <cell r="A442" t="str">
            <v>24.20.40.500.002.00.0796.000000000299</v>
          </cell>
          <cell r="B442" t="str">
            <v>Тройник</v>
          </cell>
        </row>
        <row r="443">
          <cell r="A443" t="str">
            <v>24.20.40.500.002.00.0796.000000000300</v>
          </cell>
          <cell r="B443" t="str">
            <v>Тройник</v>
          </cell>
        </row>
        <row r="444">
          <cell r="A444" t="str">
            <v>24.20.40.500.002.00.0796.000000000301</v>
          </cell>
          <cell r="B444" t="str">
            <v>Тройник</v>
          </cell>
        </row>
        <row r="445">
          <cell r="A445" t="str">
            <v>24.20.40.500.002.00.0796.000000000302</v>
          </cell>
          <cell r="B445" t="str">
            <v>Тройник</v>
          </cell>
        </row>
        <row r="446">
          <cell r="A446" t="str">
            <v>24.20.40.500.002.00.0796.000000000295</v>
          </cell>
          <cell r="B446" t="str">
            <v>Тройник</v>
          </cell>
        </row>
        <row r="447">
          <cell r="A447" t="str">
            <v>23.51.12.300.000.01.0168.000000000006</v>
          </cell>
          <cell r="B447" t="str">
            <v>Портландцемент</v>
          </cell>
        </row>
        <row r="448">
          <cell r="A448" t="str">
            <v>23.51.12.300.000.01.0166.000000000006</v>
          </cell>
          <cell r="B448" t="str">
            <v>Портландцемент</v>
          </cell>
        </row>
        <row r="449">
          <cell r="A449" t="str">
            <v>23.51.12.300.000.02.0168.000000000019</v>
          </cell>
          <cell r="B449" t="str">
            <v>Портландцемент</v>
          </cell>
        </row>
        <row r="450">
          <cell r="A450" t="str">
            <v>23.51.12.300.000.02.0166.000000000019</v>
          </cell>
          <cell r="B450" t="str">
            <v>Портландцемент</v>
          </cell>
        </row>
        <row r="451">
          <cell r="A451" t="str">
            <v>23.51.12.300.000.02.0168.000000000020</v>
          </cell>
          <cell r="B451" t="str">
            <v>Портландцемент</v>
          </cell>
        </row>
        <row r="452">
          <cell r="A452" t="str">
            <v>23.51.12.300.000.02.0166.000000000020</v>
          </cell>
          <cell r="B452" t="str">
            <v>Портландцемент</v>
          </cell>
        </row>
        <row r="453">
          <cell r="A453" t="str">
            <v>23.51.12.300.000.02.0168.000000000021</v>
          </cell>
          <cell r="B453" t="str">
            <v>Портландцемент</v>
          </cell>
        </row>
        <row r="454">
          <cell r="A454" t="str">
            <v>23.51.12.300.000.02.0166.000000000021</v>
          </cell>
          <cell r="B454" t="str">
            <v>Портландцемент</v>
          </cell>
        </row>
        <row r="455">
          <cell r="A455" t="str">
            <v>23.51.12.300.000.02.0168.000000000022</v>
          </cell>
          <cell r="B455" t="str">
            <v>Портландцемент</v>
          </cell>
        </row>
        <row r="456">
          <cell r="A456" t="str">
            <v>23.51.12.300.000.02.0166.000000000022</v>
          </cell>
          <cell r="B456" t="str">
            <v>Портландцемент</v>
          </cell>
        </row>
        <row r="457">
          <cell r="A457" t="str">
            <v>23.51.12.300.000.02.0168.000000000023</v>
          </cell>
          <cell r="B457" t="str">
            <v>Портландцемент</v>
          </cell>
        </row>
        <row r="458">
          <cell r="A458" t="str">
            <v>23.51.12.300.000.02.0166.000000000023</v>
          </cell>
          <cell r="B458" t="str">
            <v>Портландцемент</v>
          </cell>
        </row>
        <row r="459">
          <cell r="A459" t="str">
            <v>23.51.12.300.000.02.0168.000000000024</v>
          </cell>
          <cell r="B459" t="str">
            <v>Портландцемент</v>
          </cell>
        </row>
        <row r="460">
          <cell r="A460" t="str">
            <v>23.51.12.300.000.02.0166.000000000024</v>
          </cell>
          <cell r="B460" t="str">
            <v>Портландцемент</v>
          </cell>
        </row>
        <row r="461">
          <cell r="A461" t="str">
            <v>23.51.12.300.000.02.0168.000000000025</v>
          </cell>
          <cell r="B461" t="str">
            <v>Портландцемент</v>
          </cell>
        </row>
        <row r="462">
          <cell r="A462" t="str">
            <v>23.51.12.300.000.02.0166.000000000025</v>
          </cell>
          <cell r="B462" t="str">
            <v>Портландцемент</v>
          </cell>
        </row>
        <row r="463">
          <cell r="A463" t="str">
            <v>23.51.12.300.000.02.0168.000000000026</v>
          </cell>
          <cell r="B463" t="str">
            <v>Портландцемент</v>
          </cell>
        </row>
        <row r="464">
          <cell r="A464" t="str">
            <v>23.51.12.300.000.02.0166.000000000026</v>
          </cell>
          <cell r="B464" t="str">
            <v>Портландцемент</v>
          </cell>
        </row>
        <row r="465">
          <cell r="A465" t="str">
            <v>23.51.12.300.000.02.0168.000000000027</v>
          </cell>
          <cell r="B465" t="str">
            <v>Портландцемент</v>
          </cell>
        </row>
        <row r="466">
          <cell r="A466" t="str">
            <v>23.51.12.300.000.02.0166.000000000027</v>
          </cell>
          <cell r="B466" t="str">
            <v>Портландцемент</v>
          </cell>
        </row>
        <row r="467">
          <cell r="A467" t="str">
            <v>23.51.12.300.000.02.0168.000000000028</v>
          </cell>
          <cell r="B467" t="str">
            <v>Портландцемент</v>
          </cell>
        </row>
        <row r="468">
          <cell r="A468" t="str">
            <v>23.51.12.300.000.02.0166.000000000028</v>
          </cell>
          <cell r="B468" t="str">
            <v>Портландцемент</v>
          </cell>
        </row>
        <row r="469">
          <cell r="A469" t="str">
            <v>23.51.12.300.000.02.0168.000000000029</v>
          </cell>
          <cell r="B469" t="str">
            <v>Портландцемент</v>
          </cell>
        </row>
        <row r="470">
          <cell r="A470" t="str">
            <v>23.51.12.300.000.02.0166.000000000029</v>
          </cell>
          <cell r="B470" t="str">
            <v>Портландцемент</v>
          </cell>
        </row>
        <row r="471">
          <cell r="A471" t="str">
            <v>23.51.12.300.000.02.0168.000000000030</v>
          </cell>
          <cell r="B471" t="str">
            <v>Портландцемент</v>
          </cell>
        </row>
        <row r="472">
          <cell r="A472" t="str">
            <v>23.51.12.300.000.02.0166.000000000030</v>
          </cell>
          <cell r="B472" t="str">
            <v>Портландцемент</v>
          </cell>
        </row>
        <row r="473">
          <cell r="A473" t="str">
            <v>23.51.12.300.000.02.0168.000000000031</v>
          </cell>
          <cell r="B473" t="str">
            <v>Портландцемент</v>
          </cell>
        </row>
        <row r="474">
          <cell r="A474" t="str">
            <v>23.51.12.300.000.02.0166.000000000031</v>
          </cell>
          <cell r="B474" t="str">
            <v>Портландцемент</v>
          </cell>
        </row>
        <row r="475">
          <cell r="A475" t="str">
            <v>23.51.12.300.000.02.0168.000000000032</v>
          </cell>
          <cell r="B475" t="str">
            <v>Портландцемент</v>
          </cell>
        </row>
        <row r="476">
          <cell r="A476" t="str">
            <v>23.51.12.300.000.02.0166.000000000032</v>
          </cell>
          <cell r="B476" t="str">
            <v>Портландцемент</v>
          </cell>
        </row>
        <row r="477">
          <cell r="A477" t="str">
            <v>23.51.12.900.001.00.0168.000000000007</v>
          </cell>
          <cell r="B477" t="str">
            <v>Шлакопортландцемент</v>
          </cell>
        </row>
        <row r="478">
          <cell r="A478" t="str">
            <v>20.14.11.300.002.00.0113.000000000000</v>
          </cell>
          <cell r="B478" t="str">
            <v>Этилен</v>
          </cell>
        </row>
        <row r="479">
          <cell r="A479" t="str">
            <v>20.14.11.300.002.00.5108.000000000000</v>
          </cell>
          <cell r="B479" t="str">
            <v>Этилен</v>
          </cell>
        </row>
        <row r="480">
          <cell r="A480" t="str">
            <v>19.20.32.100.000.00.5108.000000000000</v>
          </cell>
          <cell r="B480" t="str">
            <v>Этилен</v>
          </cell>
        </row>
        <row r="481">
          <cell r="A481" t="str">
            <v>01.22.19.500.000.00.0168.000000000000</v>
          </cell>
          <cell r="B481" t="str">
            <v>Гранат</v>
          </cell>
        </row>
        <row r="482">
          <cell r="A482" t="str">
            <v>01.22.19.500.000.00.0166.000000000000</v>
          </cell>
          <cell r="B482" t="str">
            <v>Гранат</v>
          </cell>
        </row>
        <row r="483">
          <cell r="A483" t="str">
            <v>14.14.21.500.001.00.0796.000000000000</v>
          </cell>
          <cell r="B483" t="str">
            <v>Сорочка</v>
          </cell>
        </row>
        <row r="484">
          <cell r="A484" t="str">
            <v>14.14.21.300.001.00.0796.000000000000</v>
          </cell>
          <cell r="B484" t="str">
            <v>Сорочка</v>
          </cell>
        </row>
        <row r="485">
          <cell r="A485" t="str">
            <v>14.14.21.100.000.01.0796.000000000000</v>
          </cell>
          <cell r="B485" t="str">
            <v>Сорочка</v>
          </cell>
        </row>
        <row r="486">
          <cell r="A486" t="str">
            <v>14.14.21.200.001.01.0796.000000000000</v>
          </cell>
          <cell r="B486" t="str">
            <v>Сорочка</v>
          </cell>
        </row>
        <row r="487">
          <cell r="A487" t="str">
            <v>14.14.21.900.000.01.0796.000000000000</v>
          </cell>
          <cell r="B487" t="str">
            <v>Сорочка</v>
          </cell>
        </row>
        <row r="488">
          <cell r="A488" t="str">
            <v>14.14.21.900.000.01.0796.000000000001</v>
          </cell>
          <cell r="B488" t="str">
            <v>Сорочка</v>
          </cell>
        </row>
        <row r="489">
          <cell r="A489" t="str">
            <v>14.14.21.500.001.01.0796.000000000000</v>
          </cell>
          <cell r="B489" t="str">
            <v>Сорочка</v>
          </cell>
        </row>
        <row r="490">
          <cell r="A490" t="str">
            <v>14.14.21.300.001.01.0796.000000000000</v>
          </cell>
          <cell r="B490" t="str">
            <v>Сорочка</v>
          </cell>
        </row>
        <row r="491">
          <cell r="A491" t="str">
            <v>14.14.21.100.000.02.0796.000000000000</v>
          </cell>
          <cell r="B491" t="str">
            <v>Сорочка</v>
          </cell>
        </row>
        <row r="492">
          <cell r="A492" t="str">
            <v>14.14.21.200.001.02.0796.000000000000</v>
          </cell>
          <cell r="B492" t="str">
            <v>Сорочка</v>
          </cell>
        </row>
        <row r="493">
          <cell r="A493" t="str">
            <v>14.14.21.900.000.02.0796.000000000000</v>
          </cell>
          <cell r="B493" t="str">
            <v>Сорочка</v>
          </cell>
        </row>
        <row r="494">
          <cell r="A494" t="str">
            <v>14.14.21.900.000.02.0796.000000000001</v>
          </cell>
          <cell r="B494" t="str">
            <v>Сорочка</v>
          </cell>
        </row>
        <row r="495">
          <cell r="A495" t="str">
            <v>08.12.13.000.000.00.0113.000000000000</v>
          </cell>
          <cell r="B495" t="str">
            <v>Керамзит</v>
          </cell>
        </row>
        <row r="496">
          <cell r="A496" t="str">
            <v>08.12.13.000.000.00.0113.000000000001</v>
          </cell>
          <cell r="B496" t="str">
            <v>Керамзит</v>
          </cell>
        </row>
        <row r="497">
          <cell r="A497" t="str">
            <v>08.12.13.000.000.00.0113.000000000002</v>
          </cell>
          <cell r="B497" t="str">
            <v>Керамзит</v>
          </cell>
        </row>
        <row r="498">
          <cell r="A498" t="str">
            <v>08.12.13.000.000.00.0113.000000000003</v>
          </cell>
          <cell r="B498" t="str">
            <v>Керамзит</v>
          </cell>
        </row>
        <row r="499">
          <cell r="A499" t="str">
            <v>08.12.13.000.000.00.0113.000000000004</v>
          </cell>
          <cell r="B499" t="str">
            <v>Керамзит</v>
          </cell>
        </row>
        <row r="500">
          <cell r="A500" t="str">
            <v>08.12.13.000.000.00.0113.000000000005</v>
          </cell>
          <cell r="B500" t="str">
            <v>Керамзит</v>
          </cell>
        </row>
        <row r="501">
          <cell r="A501" t="str">
            <v>08.12.13.000.000.00.0113.000000000006</v>
          </cell>
          <cell r="B501" t="str">
            <v>Керамзит</v>
          </cell>
        </row>
        <row r="502">
          <cell r="A502" t="str">
            <v>08.12.13.000.000.00.0113.000000000007</v>
          </cell>
          <cell r="B502" t="str">
            <v>Керамзит</v>
          </cell>
        </row>
        <row r="503">
          <cell r="A503" t="str">
            <v>08.12.13.000.000.00.0113.000000000008</v>
          </cell>
          <cell r="B503" t="str">
            <v>Керамзит</v>
          </cell>
        </row>
        <row r="504">
          <cell r="A504" t="str">
            <v>08.12.13.000.000.00.0113.000000000009</v>
          </cell>
          <cell r="B504" t="str">
            <v>Керамзит</v>
          </cell>
        </row>
        <row r="505">
          <cell r="A505" t="str">
            <v>08.12.13.000.000.00.0113.000000000010</v>
          </cell>
          <cell r="B505" t="str">
            <v>Керамзит</v>
          </cell>
        </row>
        <row r="506">
          <cell r="A506" t="str">
            <v>08.12.13.000.000.00.0113.000000000011</v>
          </cell>
          <cell r="B506" t="str">
            <v>Керамзит</v>
          </cell>
        </row>
        <row r="507">
          <cell r="A507" t="str">
            <v>08.12.13.000.000.00.0113.000000000012</v>
          </cell>
          <cell r="B507" t="str">
            <v>Керамзит</v>
          </cell>
        </row>
        <row r="508">
          <cell r="A508" t="str">
            <v>08.12.13.000.000.00.0113.000000000013</v>
          </cell>
          <cell r="B508" t="str">
            <v>Керамзит</v>
          </cell>
        </row>
        <row r="509">
          <cell r="A509" t="str">
            <v>08.12.13.000.000.00.0113.000000000014</v>
          </cell>
          <cell r="B509" t="str">
            <v>Керамзит</v>
          </cell>
        </row>
        <row r="510">
          <cell r="A510" t="str">
            <v>08.12.13.000.000.00.0113.000000000015</v>
          </cell>
          <cell r="B510" t="str">
            <v>Керамзит</v>
          </cell>
        </row>
        <row r="511">
          <cell r="A511" t="str">
            <v>08.12.13.000.000.00.0113.000000000016</v>
          </cell>
          <cell r="B511" t="str">
            <v>Керамзит</v>
          </cell>
        </row>
        <row r="512">
          <cell r="A512" t="str">
            <v>08.12.13.000.000.00.0113.000000000017</v>
          </cell>
          <cell r="B512" t="str">
            <v>Керамзит</v>
          </cell>
        </row>
        <row r="513">
          <cell r="A513" t="str">
            <v>08.12.13.000.000.00.0113.000000000018</v>
          </cell>
          <cell r="B513" t="str">
            <v>Керамзит</v>
          </cell>
        </row>
        <row r="514">
          <cell r="A514" t="str">
            <v>08.12.13.000.000.00.0113.000000000019</v>
          </cell>
          <cell r="B514" t="str">
            <v>Керамзит</v>
          </cell>
        </row>
        <row r="515">
          <cell r="A515" t="str">
            <v>08.12.13.000.000.00.0113.000000000020</v>
          </cell>
          <cell r="B515" t="str">
            <v>Керамзит</v>
          </cell>
        </row>
        <row r="516">
          <cell r="A516" t="str">
            <v>08.12.13.000.000.00.0113.000000000021</v>
          </cell>
          <cell r="B516" t="str">
            <v>Керамзит</v>
          </cell>
        </row>
        <row r="517">
          <cell r="A517" t="str">
            <v>08.12.13.000.000.00.0113.000000000022</v>
          </cell>
          <cell r="B517" t="str">
            <v>Керамзит</v>
          </cell>
        </row>
        <row r="518">
          <cell r="A518" t="str">
            <v>08.12.13.000.000.00.0113.000000000023</v>
          </cell>
          <cell r="B518" t="str">
            <v>Керамзит</v>
          </cell>
        </row>
        <row r="519">
          <cell r="A519" t="str">
            <v>08.12.13.000.000.00.0113.000000000024</v>
          </cell>
          <cell r="B519" t="str">
            <v>Керамзит</v>
          </cell>
        </row>
        <row r="520">
          <cell r="A520" t="str">
            <v>08.12.13.000.000.00.0113.000000000025</v>
          </cell>
          <cell r="B520" t="str">
            <v>Керамзит</v>
          </cell>
        </row>
        <row r="521">
          <cell r="A521" t="str">
            <v>08.12.13.000.000.00.0113.000000000026</v>
          </cell>
          <cell r="B521" t="str">
            <v>Керамзит</v>
          </cell>
        </row>
        <row r="522">
          <cell r="A522" t="str">
            <v>23.70.11.100.000.00.0055.000000000050</v>
          </cell>
          <cell r="B522" t="str">
            <v>Плита</v>
          </cell>
        </row>
        <row r="523">
          <cell r="A523" t="str">
            <v>01.13.39.100.000.00.0168.000000000000</v>
          </cell>
          <cell r="B523" t="str">
            <v>Тыква</v>
          </cell>
        </row>
        <row r="524">
          <cell r="A524" t="str">
            <v>01.13.39.100.000.00.0166.000000000000</v>
          </cell>
          <cell r="B524" t="str">
            <v>Тыква</v>
          </cell>
        </row>
        <row r="525">
          <cell r="A525" t="str">
            <v>30.20.40.300.089.00.0796.000000000000</v>
          </cell>
          <cell r="B525" t="str">
            <v>Агрегат компрессорный</v>
          </cell>
        </row>
        <row r="526">
          <cell r="A526" t="str">
            <v>30.20.40.300.089.00.0796.000000000001</v>
          </cell>
          <cell r="B526" t="str">
            <v>Агрегат компрессорный</v>
          </cell>
        </row>
        <row r="527">
          <cell r="A527" t="str">
            <v>30.20.40.300.964.00.0796.000000000001</v>
          </cell>
          <cell r="B527" t="str">
            <v>Компрессор</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A629"/>
  <sheetViews>
    <sheetView tabSelected="1" zoomScale="85" zoomScaleNormal="85" zoomScaleSheetLayoutView="100" workbookViewId="0">
      <pane ySplit="6" topLeftCell="A466" activePane="bottomLeft" state="frozen"/>
      <selection pane="bottomLeft" activeCell="A319" sqref="A319:XFD319"/>
    </sheetView>
  </sheetViews>
  <sheetFormatPr defaultColWidth="9.140625" defaultRowHeight="12.75" outlineLevelRow="1" outlineLevelCol="1" x14ac:dyDescent="0.25"/>
  <cols>
    <col min="1" max="1" width="8" style="96" customWidth="1"/>
    <col min="2" max="2" width="20" style="96" customWidth="1"/>
    <col min="3" max="3" width="35.5703125" style="96" customWidth="1"/>
    <col min="4" max="4" width="18" style="96" customWidth="1"/>
    <col min="5" max="5" width="27.85546875" style="96" customWidth="1"/>
    <col min="6" max="6" width="36.140625" style="96" customWidth="1"/>
    <col min="7" max="7" width="6.140625" style="96" customWidth="1"/>
    <col min="8" max="8" width="7.85546875" style="97" customWidth="1"/>
    <col min="9" max="9" width="10" style="96" customWidth="1"/>
    <col min="10" max="10" width="11.5703125" style="96" customWidth="1"/>
    <col min="11" max="11" width="8.7109375" style="96" customWidth="1"/>
    <col min="12" max="12" width="9.28515625" style="96" customWidth="1"/>
    <col min="13" max="13" width="6.28515625" style="96" customWidth="1"/>
    <col min="14" max="14" width="15" style="96" customWidth="1"/>
    <col min="15" max="15" width="8.42578125" style="96" customWidth="1"/>
    <col min="16" max="16" width="5.140625" style="96" customWidth="1"/>
    <col min="17" max="17" width="9.28515625" style="96" customWidth="1"/>
    <col min="18" max="18" width="12" style="98" customWidth="1"/>
    <col min="19" max="19" width="16.42578125" style="98" customWidth="1"/>
    <col min="20" max="20" width="16.42578125" style="109" customWidth="1"/>
    <col min="21" max="21" width="19.140625" style="109" customWidth="1"/>
    <col min="22" max="22" width="6.140625" style="96" customWidth="1"/>
    <col min="23" max="23" width="5.7109375" style="96" customWidth="1"/>
    <col min="24" max="24" width="12.42578125" style="99" customWidth="1"/>
    <col min="25" max="25" width="9.140625" style="22" hidden="1" customWidth="1" outlineLevel="1"/>
    <col min="26" max="26" width="18.85546875" style="21" customWidth="1" collapsed="1"/>
    <col min="27" max="27" width="15.7109375" style="22" bestFit="1" customWidth="1"/>
    <col min="28" max="16384" width="9.140625" style="22"/>
  </cols>
  <sheetData>
    <row r="2" spans="1:26" s="1" customFormat="1" x14ac:dyDescent="0.25">
      <c r="C2" s="2"/>
      <c r="D2" s="120" t="s">
        <v>2170</v>
      </c>
      <c r="E2" s="2"/>
      <c r="F2" s="2"/>
      <c r="G2" s="2"/>
      <c r="H2" s="3"/>
      <c r="I2" s="2"/>
      <c r="J2" s="2"/>
      <c r="K2" s="2"/>
      <c r="L2" s="2"/>
      <c r="M2" s="2"/>
      <c r="N2" s="2"/>
      <c r="O2" s="4"/>
      <c r="P2" s="5"/>
      <c r="Q2" s="2"/>
      <c r="R2" s="6"/>
      <c r="S2" s="7"/>
      <c r="T2" s="101"/>
      <c r="U2" s="101"/>
      <c r="V2" s="2"/>
      <c r="W2" s="8"/>
      <c r="X2" s="9"/>
      <c r="Z2" s="10"/>
    </row>
    <row r="3" spans="1:26" s="11" customFormat="1" x14ac:dyDescent="0.25">
      <c r="A3" s="2"/>
      <c r="B3" s="12"/>
      <c r="C3" s="2"/>
      <c r="D3" s="2"/>
      <c r="E3" s="2"/>
      <c r="F3" s="2"/>
      <c r="G3" s="2"/>
      <c r="H3" s="3"/>
      <c r="I3" s="2"/>
      <c r="J3" s="2"/>
      <c r="K3" s="2"/>
      <c r="L3" s="2"/>
      <c r="M3" s="2"/>
      <c r="N3" s="2"/>
      <c r="O3" s="4"/>
      <c r="P3" s="2"/>
      <c r="Q3" s="2"/>
      <c r="R3" s="6"/>
      <c r="S3" s="6"/>
      <c r="T3" s="101"/>
      <c r="U3" s="102"/>
      <c r="V3" s="13"/>
      <c r="W3" s="14"/>
      <c r="X3" s="15"/>
      <c r="Z3" s="16"/>
    </row>
    <row r="4" spans="1:26" s="118" customFormat="1" ht="127.5" x14ac:dyDescent="0.25">
      <c r="A4" s="112" t="s">
        <v>0</v>
      </c>
      <c r="B4" s="112" t="s">
        <v>1</v>
      </c>
      <c r="C4" s="112" t="s">
        <v>2</v>
      </c>
      <c r="D4" s="112" t="s">
        <v>3</v>
      </c>
      <c r="E4" s="112" t="s">
        <v>4</v>
      </c>
      <c r="F4" s="112" t="s">
        <v>5</v>
      </c>
      <c r="G4" s="112" t="s">
        <v>6</v>
      </c>
      <c r="H4" s="113" t="s">
        <v>7</v>
      </c>
      <c r="I4" s="112" t="s">
        <v>8</v>
      </c>
      <c r="J4" s="112" t="s">
        <v>9</v>
      </c>
      <c r="K4" s="112" t="s">
        <v>10</v>
      </c>
      <c r="L4" s="112" t="s">
        <v>11</v>
      </c>
      <c r="M4" s="112" t="s">
        <v>12</v>
      </c>
      <c r="N4" s="112" t="s">
        <v>13</v>
      </c>
      <c r="O4" s="112" t="s">
        <v>14</v>
      </c>
      <c r="P4" s="112" t="s">
        <v>15</v>
      </c>
      <c r="Q4" s="112" t="s">
        <v>16</v>
      </c>
      <c r="R4" s="114" t="s">
        <v>17</v>
      </c>
      <c r="S4" s="114" t="s">
        <v>18</v>
      </c>
      <c r="T4" s="115" t="s">
        <v>19</v>
      </c>
      <c r="U4" s="115" t="s">
        <v>20</v>
      </c>
      <c r="V4" s="112" t="s">
        <v>21</v>
      </c>
      <c r="W4" s="112" t="s">
        <v>22</v>
      </c>
      <c r="X4" s="116" t="s">
        <v>23</v>
      </c>
      <c r="Y4" s="112" t="s">
        <v>24</v>
      </c>
      <c r="Z4" s="117"/>
    </row>
    <row r="5" spans="1:26" x14ac:dyDescent="0.25">
      <c r="A5" s="17">
        <v>1</v>
      </c>
      <c r="B5" s="17">
        <v>2</v>
      </c>
      <c r="C5" s="17">
        <v>3</v>
      </c>
      <c r="D5" s="17">
        <v>4</v>
      </c>
      <c r="E5" s="17">
        <v>5</v>
      </c>
      <c r="F5" s="17">
        <v>6</v>
      </c>
      <c r="G5" s="17">
        <v>7</v>
      </c>
      <c r="H5" s="18">
        <v>8</v>
      </c>
      <c r="I5" s="17">
        <v>9</v>
      </c>
      <c r="J5" s="17">
        <v>10</v>
      </c>
      <c r="K5" s="17">
        <v>11</v>
      </c>
      <c r="L5" s="17">
        <v>12</v>
      </c>
      <c r="M5" s="17">
        <v>13</v>
      </c>
      <c r="N5" s="17">
        <v>14</v>
      </c>
      <c r="O5" s="17">
        <v>15</v>
      </c>
      <c r="P5" s="17">
        <v>16</v>
      </c>
      <c r="Q5" s="17">
        <v>17</v>
      </c>
      <c r="R5" s="17">
        <v>18</v>
      </c>
      <c r="S5" s="17">
        <v>19</v>
      </c>
      <c r="T5" s="103">
        <v>20</v>
      </c>
      <c r="U5" s="103">
        <v>21</v>
      </c>
      <c r="V5" s="17">
        <v>22</v>
      </c>
      <c r="W5" s="17">
        <v>23</v>
      </c>
      <c r="X5" s="20">
        <v>24</v>
      </c>
      <c r="Y5" s="23"/>
    </row>
    <row r="6" spans="1:26" x14ac:dyDescent="0.25">
      <c r="A6" s="24" t="s">
        <v>25</v>
      </c>
      <c r="B6" s="17"/>
      <c r="C6" s="17"/>
      <c r="D6" s="17"/>
      <c r="E6" s="17"/>
      <c r="F6" s="17"/>
      <c r="G6" s="17"/>
      <c r="H6" s="18"/>
      <c r="I6" s="17"/>
      <c r="J6" s="17"/>
      <c r="K6" s="17"/>
      <c r="L6" s="17"/>
      <c r="M6" s="17"/>
      <c r="N6" s="17"/>
      <c r="O6" s="17"/>
      <c r="P6" s="17"/>
      <c r="Q6" s="17"/>
      <c r="R6" s="19"/>
      <c r="S6" s="19"/>
      <c r="T6" s="103"/>
      <c r="U6" s="103"/>
      <c r="V6" s="17"/>
      <c r="W6" s="17"/>
      <c r="X6" s="20"/>
      <c r="Y6" s="23"/>
    </row>
    <row r="7" spans="1:26" x14ac:dyDescent="0.25">
      <c r="A7" s="25" t="s">
        <v>26</v>
      </c>
      <c r="B7" s="25"/>
      <c r="C7" s="25"/>
      <c r="D7" s="25"/>
      <c r="E7" s="25"/>
      <c r="F7" s="25"/>
      <c r="G7" s="25"/>
      <c r="H7" s="26"/>
      <c r="I7" s="25"/>
      <c r="J7" s="25"/>
      <c r="K7" s="25"/>
      <c r="L7" s="25"/>
      <c r="M7" s="25"/>
      <c r="N7" s="25"/>
      <c r="O7" s="27"/>
      <c r="P7" s="25"/>
      <c r="Q7" s="25"/>
      <c r="R7" s="28"/>
      <c r="S7" s="28"/>
      <c r="T7" s="104"/>
      <c r="U7" s="104"/>
      <c r="V7" s="25"/>
      <c r="W7" s="29"/>
      <c r="X7" s="30"/>
      <c r="Y7" s="27"/>
      <c r="Z7" s="22"/>
    </row>
    <row r="8" spans="1:26" x14ac:dyDescent="0.25">
      <c r="A8" s="25" t="s">
        <v>27</v>
      </c>
      <c r="B8" s="25"/>
      <c r="C8" s="25"/>
      <c r="D8" s="25"/>
      <c r="E8" s="25"/>
      <c r="F8" s="25"/>
      <c r="G8" s="25"/>
      <c r="H8" s="26"/>
      <c r="I8" s="25"/>
      <c r="J8" s="25"/>
      <c r="K8" s="25"/>
      <c r="L8" s="25"/>
      <c r="M8" s="25"/>
      <c r="N8" s="25"/>
      <c r="O8" s="27"/>
      <c r="P8" s="25"/>
      <c r="Q8" s="25"/>
      <c r="R8" s="28"/>
      <c r="S8" s="28"/>
      <c r="T8" s="104"/>
      <c r="U8" s="104"/>
      <c r="V8" s="31"/>
      <c r="W8" s="29"/>
      <c r="X8" s="30"/>
      <c r="Y8" s="27"/>
      <c r="Z8" s="22"/>
    </row>
    <row r="9" spans="1:26" s="45" customFormat="1" outlineLevel="1" x14ac:dyDescent="0.25">
      <c r="A9" s="32" t="s">
        <v>28</v>
      </c>
      <c r="B9" s="33" t="s">
        <v>29</v>
      </c>
      <c r="C9" s="34" t="s">
        <v>30</v>
      </c>
      <c r="D9" s="35" t="s">
        <v>31</v>
      </c>
      <c r="E9" s="35" t="s">
        <v>33</v>
      </c>
      <c r="F9" s="36" t="s">
        <v>34</v>
      </c>
      <c r="G9" s="36" t="s">
        <v>35</v>
      </c>
      <c r="H9" s="37">
        <v>0</v>
      </c>
      <c r="I9" s="38">
        <v>230000000</v>
      </c>
      <c r="J9" s="32" t="s">
        <v>36</v>
      </c>
      <c r="K9" s="39" t="s">
        <v>37</v>
      </c>
      <c r="L9" s="36" t="s">
        <v>38</v>
      </c>
      <c r="M9" s="32" t="s">
        <v>39</v>
      </c>
      <c r="N9" s="40" t="s">
        <v>40</v>
      </c>
      <c r="O9" s="41" t="s">
        <v>41</v>
      </c>
      <c r="P9" s="32">
        <v>796</v>
      </c>
      <c r="Q9" s="32" t="s">
        <v>42</v>
      </c>
      <c r="R9" s="42">
        <v>6</v>
      </c>
      <c r="S9" s="42">
        <v>58691.999999999985</v>
      </c>
      <c r="T9" s="105">
        <v>0</v>
      </c>
      <c r="U9" s="105">
        <f t="shared" ref="U9:U72" si="0">T9*1.12</f>
        <v>0</v>
      </c>
      <c r="V9" s="43"/>
      <c r="W9" s="32">
        <v>2016</v>
      </c>
      <c r="X9" s="44" t="s">
        <v>43</v>
      </c>
      <c r="Y9" s="32"/>
    </row>
    <row r="10" spans="1:26" s="45" customFormat="1" outlineLevel="1" x14ac:dyDescent="0.25">
      <c r="A10" s="32" t="s">
        <v>44</v>
      </c>
      <c r="B10" s="33" t="s">
        <v>29</v>
      </c>
      <c r="C10" s="34" t="s">
        <v>45</v>
      </c>
      <c r="D10" s="35" t="s">
        <v>46</v>
      </c>
      <c r="E10" s="35" t="s">
        <v>47</v>
      </c>
      <c r="F10" s="36" t="s">
        <v>34</v>
      </c>
      <c r="G10" s="36" t="s">
        <v>35</v>
      </c>
      <c r="H10" s="37">
        <v>50</v>
      </c>
      <c r="I10" s="38">
        <v>230000000</v>
      </c>
      <c r="J10" s="32" t="s">
        <v>36</v>
      </c>
      <c r="K10" s="39" t="s">
        <v>48</v>
      </c>
      <c r="L10" s="36" t="s">
        <v>38</v>
      </c>
      <c r="M10" s="32" t="s">
        <v>39</v>
      </c>
      <c r="N10" s="40" t="s">
        <v>40</v>
      </c>
      <c r="O10" s="41" t="s">
        <v>49</v>
      </c>
      <c r="P10" s="32">
        <v>166</v>
      </c>
      <c r="Q10" s="32" t="s">
        <v>50</v>
      </c>
      <c r="R10" s="42">
        <v>1600</v>
      </c>
      <c r="S10" s="42">
        <v>6547.32</v>
      </c>
      <c r="T10" s="105">
        <v>0</v>
      </c>
      <c r="U10" s="105">
        <f t="shared" si="0"/>
        <v>0</v>
      </c>
      <c r="V10" s="43" t="s">
        <v>51</v>
      </c>
      <c r="W10" s="32">
        <v>2016</v>
      </c>
      <c r="X10" s="44" t="s">
        <v>43</v>
      </c>
      <c r="Y10" s="32" t="s">
        <v>52</v>
      </c>
    </row>
    <row r="11" spans="1:26" s="45" customFormat="1" outlineLevel="1" x14ac:dyDescent="0.25">
      <c r="A11" s="32" t="s">
        <v>53</v>
      </c>
      <c r="B11" s="33" t="s">
        <v>29</v>
      </c>
      <c r="C11" s="34" t="s">
        <v>54</v>
      </c>
      <c r="D11" s="35" t="s">
        <v>46</v>
      </c>
      <c r="E11" s="35" t="s">
        <v>55</v>
      </c>
      <c r="F11" s="36" t="s">
        <v>34</v>
      </c>
      <c r="G11" s="36" t="s">
        <v>35</v>
      </c>
      <c r="H11" s="37">
        <v>50</v>
      </c>
      <c r="I11" s="38">
        <v>230000000</v>
      </c>
      <c r="J11" s="32" t="s">
        <v>36</v>
      </c>
      <c r="K11" s="39" t="s">
        <v>48</v>
      </c>
      <c r="L11" s="36" t="s">
        <v>38</v>
      </c>
      <c r="M11" s="32" t="s">
        <v>39</v>
      </c>
      <c r="N11" s="40" t="s">
        <v>40</v>
      </c>
      <c r="O11" s="41" t="s">
        <v>49</v>
      </c>
      <c r="P11" s="32">
        <v>166</v>
      </c>
      <c r="Q11" s="32" t="s">
        <v>50</v>
      </c>
      <c r="R11" s="42">
        <v>1100</v>
      </c>
      <c r="S11" s="42">
        <v>8332.14</v>
      </c>
      <c r="T11" s="105">
        <v>0</v>
      </c>
      <c r="U11" s="105">
        <f t="shared" si="0"/>
        <v>0</v>
      </c>
      <c r="V11" s="43" t="s">
        <v>51</v>
      </c>
      <c r="W11" s="32">
        <v>2016</v>
      </c>
      <c r="X11" s="44" t="s">
        <v>43</v>
      </c>
      <c r="Y11" s="32" t="s">
        <v>52</v>
      </c>
    </row>
    <row r="12" spans="1:26" s="45" customFormat="1" ht="15.75" outlineLevel="1" x14ac:dyDescent="0.25">
      <c r="A12" s="32" t="s">
        <v>56</v>
      </c>
      <c r="B12" s="33" t="s">
        <v>29</v>
      </c>
      <c r="C12" s="34" t="s">
        <v>57</v>
      </c>
      <c r="D12" s="35" t="s">
        <v>58</v>
      </c>
      <c r="E12" s="35" t="s">
        <v>59</v>
      </c>
      <c r="F12" s="36" t="s">
        <v>60</v>
      </c>
      <c r="G12" s="36" t="s">
        <v>61</v>
      </c>
      <c r="H12" s="37">
        <v>0</v>
      </c>
      <c r="I12" s="38">
        <v>230000000</v>
      </c>
      <c r="J12" s="32" t="s">
        <v>36</v>
      </c>
      <c r="K12" s="39" t="s">
        <v>48</v>
      </c>
      <c r="L12" s="36" t="s">
        <v>38</v>
      </c>
      <c r="M12" s="32" t="s">
        <v>39</v>
      </c>
      <c r="N12" s="40" t="s">
        <v>62</v>
      </c>
      <c r="O12" s="41" t="s">
        <v>41</v>
      </c>
      <c r="P12" s="32">
        <v>796</v>
      </c>
      <c r="Q12" s="32" t="s">
        <v>42</v>
      </c>
      <c r="R12" s="42">
        <v>31</v>
      </c>
      <c r="S12" s="42">
        <v>45830.5</v>
      </c>
      <c r="T12" s="105">
        <v>0</v>
      </c>
      <c r="U12" s="105">
        <f t="shared" si="0"/>
        <v>0</v>
      </c>
      <c r="V12" s="43"/>
      <c r="W12" s="32">
        <v>2016</v>
      </c>
      <c r="X12" s="44" t="s">
        <v>43</v>
      </c>
      <c r="Y12" s="32" t="s">
        <v>52</v>
      </c>
    </row>
    <row r="13" spans="1:26" s="45" customFormat="1" outlineLevel="1" x14ac:dyDescent="0.25">
      <c r="A13" s="32" t="s">
        <v>63</v>
      </c>
      <c r="B13" s="33" t="s">
        <v>29</v>
      </c>
      <c r="C13" s="34" t="s">
        <v>64</v>
      </c>
      <c r="D13" s="35" t="s">
        <v>65</v>
      </c>
      <c r="E13" s="35" t="s">
        <v>66</v>
      </c>
      <c r="F13" s="36" t="s">
        <v>67</v>
      </c>
      <c r="G13" s="36" t="s">
        <v>61</v>
      </c>
      <c r="H13" s="37">
        <v>0</v>
      </c>
      <c r="I13" s="38">
        <v>230000000</v>
      </c>
      <c r="J13" s="32" t="s">
        <v>36</v>
      </c>
      <c r="K13" s="39" t="s">
        <v>48</v>
      </c>
      <c r="L13" s="36" t="s">
        <v>38</v>
      </c>
      <c r="M13" s="32" t="s">
        <v>39</v>
      </c>
      <c r="N13" s="40" t="s">
        <v>62</v>
      </c>
      <c r="O13" s="41" t="s">
        <v>41</v>
      </c>
      <c r="P13" s="32">
        <v>796</v>
      </c>
      <c r="Q13" s="32" t="s">
        <v>42</v>
      </c>
      <c r="R13" s="42">
        <v>2</v>
      </c>
      <c r="S13" s="42">
        <v>15999.999999999998</v>
      </c>
      <c r="T13" s="105">
        <v>0</v>
      </c>
      <c r="U13" s="105">
        <f t="shared" si="0"/>
        <v>0</v>
      </c>
      <c r="V13" s="43"/>
      <c r="W13" s="32">
        <v>2016</v>
      </c>
      <c r="X13" s="44" t="s">
        <v>43</v>
      </c>
      <c r="Y13" s="32" t="s">
        <v>52</v>
      </c>
    </row>
    <row r="14" spans="1:26" s="45" customFormat="1" outlineLevel="1" x14ac:dyDescent="0.25">
      <c r="A14" s="32" t="s">
        <v>68</v>
      </c>
      <c r="B14" s="33" t="s">
        <v>29</v>
      </c>
      <c r="C14" s="34" t="s">
        <v>69</v>
      </c>
      <c r="D14" s="35" t="s">
        <v>70</v>
      </c>
      <c r="E14" s="35" t="s">
        <v>71</v>
      </c>
      <c r="F14" s="36" t="s">
        <v>72</v>
      </c>
      <c r="G14" s="36" t="s">
        <v>61</v>
      </c>
      <c r="H14" s="37">
        <v>40</v>
      </c>
      <c r="I14" s="38">
        <v>230000000</v>
      </c>
      <c r="J14" s="32" t="s">
        <v>36</v>
      </c>
      <c r="K14" s="39" t="s">
        <v>48</v>
      </c>
      <c r="L14" s="36" t="s">
        <v>38</v>
      </c>
      <c r="M14" s="32" t="s">
        <v>39</v>
      </c>
      <c r="N14" s="40" t="s">
        <v>62</v>
      </c>
      <c r="O14" s="41" t="s">
        <v>49</v>
      </c>
      <c r="P14" s="32">
        <v>796</v>
      </c>
      <c r="Q14" s="32" t="s">
        <v>42</v>
      </c>
      <c r="R14" s="42">
        <v>2</v>
      </c>
      <c r="S14" s="42">
        <v>846096.42</v>
      </c>
      <c r="T14" s="105">
        <v>0</v>
      </c>
      <c r="U14" s="105">
        <f t="shared" si="0"/>
        <v>0</v>
      </c>
      <c r="V14" s="43" t="s">
        <v>51</v>
      </c>
      <c r="W14" s="32">
        <v>2016</v>
      </c>
      <c r="X14" s="44" t="s">
        <v>43</v>
      </c>
      <c r="Y14" s="32" t="s">
        <v>52</v>
      </c>
    </row>
    <row r="15" spans="1:26" s="45" customFormat="1" outlineLevel="1" x14ac:dyDescent="0.25">
      <c r="A15" s="32" t="s">
        <v>73</v>
      </c>
      <c r="B15" s="33" t="s">
        <v>29</v>
      </c>
      <c r="C15" s="34" t="s">
        <v>74</v>
      </c>
      <c r="D15" s="35" t="s">
        <v>75</v>
      </c>
      <c r="E15" s="35" t="s">
        <v>76</v>
      </c>
      <c r="F15" s="36" t="s">
        <v>77</v>
      </c>
      <c r="G15" s="36" t="s">
        <v>61</v>
      </c>
      <c r="H15" s="37">
        <v>0</v>
      </c>
      <c r="I15" s="38">
        <v>230000000</v>
      </c>
      <c r="J15" s="32" t="s">
        <v>36</v>
      </c>
      <c r="K15" s="39" t="s">
        <v>37</v>
      </c>
      <c r="L15" s="36" t="s">
        <v>38</v>
      </c>
      <c r="M15" s="32" t="s">
        <v>39</v>
      </c>
      <c r="N15" s="40" t="s">
        <v>62</v>
      </c>
      <c r="O15" s="41" t="s">
        <v>41</v>
      </c>
      <c r="P15" s="32">
        <v>796</v>
      </c>
      <c r="Q15" s="32" t="s">
        <v>42</v>
      </c>
      <c r="R15" s="42">
        <v>24</v>
      </c>
      <c r="S15" s="42">
        <v>19091.07</v>
      </c>
      <c r="T15" s="105">
        <v>0</v>
      </c>
      <c r="U15" s="105">
        <f t="shared" si="0"/>
        <v>0</v>
      </c>
      <c r="V15" s="43"/>
      <c r="W15" s="32">
        <v>2016</v>
      </c>
      <c r="X15" s="44" t="s">
        <v>43</v>
      </c>
      <c r="Y15" s="32" t="s">
        <v>52</v>
      </c>
    </row>
    <row r="16" spans="1:26" s="45" customFormat="1" outlineLevel="1" x14ac:dyDescent="0.25">
      <c r="A16" s="32" t="s">
        <v>78</v>
      </c>
      <c r="B16" s="33" t="s">
        <v>29</v>
      </c>
      <c r="C16" s="34" t="s">
        <v>79</v>
      </c>
      <c r="D16" s="35" t="s">
        <v>80</v>
      </c>
      <c r="E16" s="35" t="s">
        <v>81</v>
      </c>
      <c r="F16" s="36" t="s">
        <v>82</v>
      </c>
      <c r="G16" s="36" t="s">
        <v>61</v>
      </c>
      <c r="H16" s="37">
        <v>0</v>
      </c>
      <c r="I16" s="38">
        <v>230000000</v>
      </c>
      <c r="J16" s="32" t="s">
        <v>36</v>
      </c>
      <c r="K16" s="39" t="s">
        <v>37</v>
      </c>
      <c r="L16" s="36" t="s">
        <v>38</v>
      </c>
      <c r="M16" s="32" t="s">
        <v>39</v>
      </c>
      <c r="N16" s="40" t="s">
        <v>62</v>
      </c>
      <c r="O16" s="41" t="s">
        <v>41</v>
      </c>
      <c r="P16" s="32">
        <v>796</v>
      </c>
      <c r="Q16" s="32" t="s">
        <v>42</v>
      </c>
      <c r="R16" s="42">
        <v>1</v>
      </c>
      <c r="S16" s="42">
        <v>267987.09000000003</v>
      </c>
      <c r="T16" s="105">
        <v>0</v>
      </c>
      <c r="U16" s="105">
        <f t="shared" si="0"/>
        <v>0</v>
      </c>
      <c r="V16" s="43"/>
      <c r="W16" s="32">
        <v>2016</v>
      </c>
      <c r="X16" s="44" t="s">
        <v>43</v>
      </c>
      <c r="Y16" s="32" t="s">
        <v>52</v>
      </c>
    </row>
    <row r="17" spans="1:25" s="45" customFormat="1" outlineLevel="1" x14ac:dyDescent="0.25">
      <c r="A17" s="32" t="s">
        <v>83</v>
      </c>
      <c r="B17" s="33" t="s">
        <v>29</v>
      </c>
      <c r="C17" s="34" t="s">
        <v>84</v>
      </c>
      <c r="D17" s="35" t="s">
        <v>80</v>
      </c>
      <c r="E17" s="35" t="s">
        <v>85</v>
      </c>
      <c r="F17" s="36" t="s">
        <v>86</v>
      </c>
      <c r="G17" s="36" t="s">
        <v>61</v>
      </c>
      <c r="H17" s="37">
        <v>40</v>
      </c>
      <c r="I17" s="38">
        <v>230000000</v>
      </c>
      <c r="J17" s="32" t="s">
        <v>36</v>
      </c>
      <c r="K17" s="39" t="s">
        <v>48</v>
      </c>
      <c r="L17" s="36" t="s">
        <v>38</v>
      </c>
      <c r="M17" s="32" t="s">
        <v>39</v>
      </c>
      <c r="N17" s="40" t="s">
        <v>62</v>
      </c>
      <c r="O17" s="41" t="s">
        <v>49</v>
      </c>
      <c r="P17" s="32">
        <v>796</v>
      </c>
      <c r="Q17" s="32" t="s">
        <v>42</v>
      </c>
      <c r="R17" s="42">
        <v>3</v>
      </c>
      <c r="S17" s="42">
        <v>267987.09000000003</v>
      </c>
      <c r="T17" s="105">
        <v>0</v>
      </c>
      <c r="U17" s="105">
        <f t="shared" si="0"/>
        <v>0</v>
      </c>
      <c r="V17" s="43" t="s">
        <v>51</v>
      </c>
      <c r="W17" s="32">
        <v>2016</v>
      </c>
      <c r="X17" s="44" t="s">
        <v>43</v>
      </c>
      <c r="Y17" s="32" t="s">
        <v>52</v>
      </c>
    </row>
    <row r="18" spans="1:25" s="45" customFormat="1" outlineLevel="1" x14ac:dyDescent="0.25">
      <c r="A18" s="32" t="s">
        <v>87</v>
      </c>
      <c r="B18" s="33" t="s">
        <v>29</v>
      </c>
      <c r="C18" s="34" t="s">
        <v>88</v>
      </c>
      <c r="D18" s="35" t="s">
        <v>89</v>
      </c>
      <c r="E18" s="35" t="s">
        <v>90</v>
      </c>
      <c r="F18" s="36" t="s">
        <v>91</v>
      </c>
      <c r="G18" s="36" t="s">
        <v>61</v>
      </c>
      <c r="H18" s="37">
        <v>0</v>
      </c>
      <c r="I18" s="38">
        <v>230000000</v>
      </c>
      <c r="J18" s="32" t="s">
        <v>36</v>
      </c>
      <c r="K18" s="39" t="s">
        <v>37</v>
      </c>
      <c r="L18" s="36" t="s">
        <v>38</v>
      </c>
      <c r="M18" s="32" t="s">
        <v>39</v>
      </c>
      <c r="N18" s="40" t="s">
        <v>62</v>
      </c>
      <c r="O18" s="41" t="s">
        <v>41</v>
      </c>
      <c r="P18" s="32">
        <v>796</v>
      </c>
      <c r="Q18" s="32" t="s">
        <v>42</v>
      </c>
      <c r="R18" s="42">
        <v>3</v>
      </c>
      <c r="S18" s="42">
        <v>50333.03</v>
      </c>
      <c r="T18" s="105">
        <v>0</v>
      </c>
      <c r="U18" s="105">
        <f t="shared" si="0"/>
        <v>0</v>
      </c>
      <c r="V18" s="43"/>
      <c r="W18" s="32">
        <v>2016</v>
      </c>
      <c r="X18" s="44" t="s">
        <v>43</v>
      </c>
      <c r="Y18" s="32" t="s">
        <v>52</v>
      </c>
    </row>
    <row r="19" spans="1:25" s="45" customFormat="1" outlineLevel="1" x14ac:dyDescent="0.25">
      <c r="A19" s="32" t="s">
        <v>92</v>
      </c>
      <c r="B19" s="33" t="s">
        <v>29</v>
      </c>
      <c r="C19" s="34" t="s">
        <v>93</v>
      </c>
      <c r="D19" s="35" t="s">
        <v>94</v>
      </c>
      <c r="E19" s="35" t="s">
        <v>95</v>
      </c>
      <c r="F19" s="36" t="s">
        <v>96</v>
      </c>
      <c r="G19" s="36" t="s">
        <v>61</v>
      </c>
      <c r="H19" s="37">
        <v>0</v>
      </c>
      <c r="I19" s="38">
        <v>230000000</v>
      </c>
      <c r="J19" s="32" t="s">
        <v>36</v>
      </c>
      <c r="K19" s="39" t="s">
        <v>37</v>
      </c>
      <c r="L19" s="36" t="s">
        <v>38</v>
      </c>
      <c r="M19" s="32" t="s">
        <v>39</v>
      </c>
      <c r="N19" s="40" t="s">
        <v>62</v>
      </c>
      <c r="O19" s="41" t="s">
        <v>41</v>
      </c>
      <c r="P19" s="32">
        <v>796</v>
      </c>
      <c r="Q19" s="32" t="s">
        <v>42</v>
      </c>
      <c r="R19" s="42">
        <v>6</v>
      </c>
      <c r="S19" s="42">
        <v>114809.07</v>
      </c>
      <c r="T19" s="105">
        <v>0</v>
      </c>
      <c r="U19" s="105">
        <f t="shared" si="0"/>
        <v>0</v>
      </c>
      <c r="V19" s="43"/>
      <c r="W19" s="32">
        <v>2016</v>
      </c>
      <c r="X19" s="44" t="s">
        <v>43</v>
      </c>
      <c r="Y19" s="32" t="s">
        <v>52</v>
      </c>
    </row>
    <row r="20" spans="1:25" s="45" customFormat="1" outlineLevel="1" x14ac:dyDescent="0.25">
      <c r="A20" s="32" t="s">
        <v>97</v>
      </c>
      <c r="B20" s="33" t="s">
        <v>29</v>
      </c>
      <c r="C20" s="34" t="s">
        <v>98</v>
      </c>
      <c r="D20" s="35" t="s">
        <v>99</v>
      </c>
      <c r="E20" s="35" t="s">
        <v>100</v>
      </c>
      <c r="F20" s="36" t="s">
        <v>101</v>
      </c>
      <c r="G20" s="36" t="s">
        <v>61</v>
      </c>
      <c r="H20" s="37">
        <v>0</v>
      </c>
      <c r="I20" s="38">
        <v>230000000</v>
      </c>
      <c r="J20" s="32" t="s">
        <v>36</v>
      </c>
      <c r="K20" s="39" t="s">
        <v>37</v>
      </c>
      <c r="L20" s="36" t="s">
        <v>38</v>
      </c>
      <c r="M20" s="32" t="s">
        <v>39</v>
      </c>
      <c r="N20" s="40" t="s">
        <v>62</v>
      </c>
      <c r="O20" s="41" t="s">
        <v>41</v>
      </c>
      <c r="P20" s="32">
        <v>796</v>
      </c>
      <c r="Q20" s="32" t="s">
        <v>42</v>
      </c>
      <c r="R20" s="42">
        <v>9</v>
      </c>
      <c r="S20" s="42">
        <v>114809.07</v>
      </c>
      <c r="T20" s="105">
        <v>0</v>
      </c>
      <c r="U20" s="105">
        <f t="shared" si="0"/>
        <v>0</v>
      </c>
      <c r="V20" s="43"/>
      <c r="W20" s="32">
        <v>2016</v>
      </c>
      <c r="X20" s="44" t="s">
        <v>43</v>
      </c>
      <c r="Y20" s="32" t="s">
        <v>52</v>
      </c>
    </row>
    <row r="21" spans="1:25" s="45" customFormat="1" outlineLevel="1" x14ac:dyDescent="0.25">
      <c r="A21" s="32" t="s">
        <v>102</v>
      </c>
      <c r="B21" s="33" t="s">
        <v>29</v>
      </c>
      <c r="C21" s="34" t="s">
        <v>98</v>
      </c>
      <c r="D21" s="35" t="s">
        <v>99</v>
      </c>
      <c r="E21" s="35" t="s">
        <v>100</v>
      </c>
      <c r="F21" s="36" t="s">
        <v>103</v>
      </c>
      <c r="G21" s="36" t="s">
        <v>61</v>
      </c>
      <c r="H21" s="37">
        <v>0</v>
      </c>
      <c r="I21" s="38">
        <v>230000000</v>
      </c>
      <c r="J21" s="32" t="s">
        <v>36</v>
      </c>
      <c r="K21" s="39" t="s">
        <v>37</v>
      </c>
      <c r="L21" s="36" t="s">
        <v>38</v>
      </c>
      <c r="M21" s="32" t="s">
        <v>39</v>
      </c>
      <c r="N21" s="40" t="s">
        <v>62</v>
      </c>
      <c r="O21" s="41" t="s">
        <v>41</v>
      </c>
      <c r="P21" s="32">
        <v>796</v>
      </c>
      <c r="Q21" s="32" t="s">
        <v>42</v>
      </c>
      <c r="R21" s="42">
        <v>9</v>
      </c>
      <c r="S21" s="42">
        <v>114809.07</v>
      </c>
      <c r="T21" s="105">
        <v>0</v>
      </c>
      <c r="U21" s="105">
        <f t="shared" si="0"/>
        <v>0</v>
      </c>
      <c r="V21" s="43"/>
      <c r="W21" s="32">
        <v>2016</v>
      </c>
      <c r="X21" s="44" t="s">
        <v>43</v>
      </c>
      <c r="Y21" s="32" t="s">
        <v>52</v>
      </c>
    </row>
    <row r="22" spans="1:25" s="45" customFormat="1" outlineLevel="1" x14ac:dyDescent="0.25">
      <c r="A22" s="32" t="s">
        <v>104</v>
      </c>
      <c r="B22" s="33" t="s">
        <v>29</v>
      </c>
      <c r="C22" s="34" t="s">
        <v>105</v>
      </c>
      <c r="D22" s="35" t="s">
        <v>106</v>
      </c>
      <c r="E22" s="35" t="s">
        <v>107</v>
      </c>
      <c r="F22" s="36" t="s">
        <v>108</v>
      </c>
      <c r="G22" s="36" t="s">
        <v>61</v>
      </c>
      <c r="H22" s="37">
        <v>0</v>
      </c>
      <c r="I22" s="38">
        <v>230000000</v>
      </c>
      <c r="J22" s="32" t="s">
        <v>36</v>
      </c>
      <c r="K22" s="39" t="s">
        <v>48</v>
      </c>
      <c r="L22" s="36" t="s">
        <v>38</v>
      </c>
      <c r="M22" s="32" t="s">
        <v>39</v>
      </c>
      <c r="N22" s="40" t="s">
        <v>62</v>
      </c>
      <c r="O22" s="41" t="s">
        <v>41</v>
      </c>
      <c r="P22" s="32">
        <v>796</v>
      </c>
      <c r="Q22" s="32" t="s">
        <v>42</v>
      </c>
      <c r="R22" s="42">
        <v>1</v>
      </c>
      <c r="S22" s="42">
        <v>98214.28</v>
      </c>
      <c r="T22" s="105">
        <v>0</v>
      </c>
      <c r="U22" s="105">
        <f t="shared" si="0"/>
        <v>0</v>
      </c>
      <c r="V22" s="43"/>
      <c r="W22" s="32">
        <v>2016</v>
      </c>
      <c r="X22" s="44" t="s">
        <v>43</v>
      </c>
      <c r="Y22" s="32" t="s">
        <v>109</v>
      </c>
    </row>
    <row r="23" spans="1:25" s="45" customFormat="1" outlineLevel="1" x14ac:dyDescent="0.25">
      <c r="A23" s="32" t="s">
        <v>110</v>
      </c>
      <c r="B23" s="33" t="s">
        <v>29</v>
      </c>
      <c r="C23" s="34" t="s">
        <v>111</v>
      </c>
      <c r="D23" s="35" t="s">
        <v>112</v>
      </c>
      <c r="E23" s="35" t="s">
        <v>113</v>
      </c>
      <c r="F23" s="36" t="s">
        <v>114</v>
      </c>
      <c r="G23" s="36" t="s">
        <v>61</v>
      </c>
      <c r="H23" s="37">
        <v>0</v>
      </c>
      <c r="I23" s="38">
        <v>230000000</v>
      </c>
      <c r="J23" s="32" t="s">
        <v>36</v>
      </c>
      <c r="K23" s="39" t="s">
        <v>48</v>
      </c>
      <c r="L23" s="36" t="s">
        <v>38</v>
      </c>
      <c r="M23" s="32" t="s">
        <v>39</v>
      </c>
      <c r="N23" s="40" t="s">
        <v>62</v>
      </c>
      <c r="O23" s="41" t="s">
        <v>41</v>
      </c>
      <c r="P23" s="32">
        <v>796</v>
      </c>
      <c r="Q23" s="32" t="s">
        <v>42</v>
      </c>
      <c r="R23" s="42">
        <v>2</v>
      </c>
      <c r="S23" s="42">
        <v>104220.53</v>
      </c>
      <c r="T23" s="105">
        <v>0</v>
      </c>
      <c r="U23" s="105">
        <f t="shared" si="0"/>
        <v>0</v>
      </c>
      <c r="V23" s="43"/>
      <c r="W23" s="32">
        <v>2016</v>
      </c>
      <c r="X23" s="44" t="s">
        <v>43</v>
      </c>
      <c r="Y23" s="32" t="s">
        <v>109</v>
      </c>
    </row>
    <row r="24" spans="1:25" s="45" customFormat="1" outlineLevel="1" x14ac:dyDescent="0.25">
      <c r="A24" s="32" t="s">
        <v>115</v>
      </c>
      <c r="B24" s="33" t="s">
        <v>29</v>
      </c>
      <c r="C24" s="34" t="s">
        <v>116</v>
      </c>
      <c r="D24" s="35" t="s">
        <v>117</v>
      </c>
      <c r="E24" s="35" t="s">
        <v>118</v>
      </c>
      <c r="F24" s="36" t="s">
        <v>119</v>
      </c>
      <c r="G24" s="36" t="s">
        <v>61</v>
      </c>
      <c r="H24" s="37">
        <v>40</v>
      </c>
      <c r="I24" s="38">
        <v>230000000</v>
      </c>
      <c r="J24" s="32" t="s">
        <v>36</v>
      </c>
      <c r="K24" s="39" t="s">
        <v>37</v>
      </c>
      <c r="L24" s="36" t="s">
        <v>38</v>
      </c>
      <c r="M24" s="32" t="s">
        <v>39</v>
      </c>
      <c r="N24" s="40" t="s">
        <v>62</v>
      </c>
      <c r="O24" s="41" t="s">
        <v>49</v>
      </c>
      <c r="P24" s="32">
        <v>796</v>
      </c>
      <c r="Q24" s="32" t="s">
        <v>42</v>
      </c>
      <c r="R24" s="42">
        <v>5</v>
      </c>
      <c r="S24" s="42">
        <v>13058.12</v>
      </c>
      <c r="T24" s="105">
        <v>0</v>
      </c>
      <c r="U24" s="105">
        <f t="shared" si="0"/>
        <v>0</v>
      </c>
      <c r="V24" s="43" t="s">
        <v>51</v>
      </c>
      <c r="W24" s="32">
        <v>2016</v>
      </c>
      <c r="X24" s="44" t="s">
        <v>43</v>
      </c>
      <c r="Y24" s="32"/>
    </row>
    <row r="25" spans="1:25" s="45" customFormat="1" outlineLevel="1" x14ac:dyDescent="0.25">
      <c r="A25" s="32" t="s">
        <v>120</v>
      </c>
      <c r="B25" s="33" t="s">
        <v>29</v>
      </c>
      <c r="C25" s="34" t="s">
        <v>121</v>
      </c>
      <c r="D25" s="35" t="s">
        <v>117</v>
      </c>
      <c r="E25" s="35" t="s">
        <v>122</v>
      </c>
      <c r="F25" s="36" t="s">
        <v>123</v>
      </c>
      <c r="G25" s="36" t="s">
        <v>61</v>
      </c>
      <c r="H25" s="37">
        <v>40</v>
      </c>
      <c r="I25" s="38">
        <v>230000000</v>
      </c>
      <c r="J25" s="32" t="s">
        <v>36</v>
      </c>
      <c r="K25" s="39" t="s">
        <v>124</v>
      </c>
      <c r="L25" s="36" t="s">
        <v>38</v>
      </c>
      <c r="M25" s="32" t="s">
        <v>39</v>
      </c>
      <c r="N25" s="40" t="s">
        <v>62</v>
      </c>
      <c r="O25" s="41" t="s">
        <v>49</v>
      </c>
      <c r="P25" s="32">
        <v>796</v>
      </c>
      <c r="Q25" s="32" t="s">
        <v>42</v>
      </c>
      <c r="R25" s="42">
        <v>20</v>
      </c>
      <c r="S25" s="42">
        <v>18197.5</v>
      </c>
      <c r="T25" s="105">
        <v>0</v>
      </c>
      <c r="U25" s="105">
        <f t="shared" si="0"/>
        <v>0</v>
      </c>
      <c r="V25" s="43" t="s">
        <v>51</v>
      </c>
      <c r="W25" s="32">
        <v>2016</v>
      </c>
      <c r="X25" s="44" t="s">
        <v>43</v>
      </c>
      <c r="Y25" s="32"/>
    </row>
    <row r="26" spans="1:25" s="45" customFormat="1" outlineLevel="1" x14ac:dyDescent="0.25">
      <c r="A26" s="32" t="s">
        <v>125</v>
      </c>
      <c r="B26" s="33" t="s">
        <v>29</v>
      </c>
      <c r="C26" s="46" t="s">
        <v>84</v>
      </c>
      <c r="D26" s="35" t="s">
        <v>80</v>
      </c>
      <c r="E26" s="35" t="s">
        <v>85</v>
      </c>
      <c r="F26" s="36" t="s">
        <v>126</v>
      </c>
      <c r="G26" s="36" t="s">
        <v>61</v>
      </c>
      <c r="H26" s="37">
        <v>0</v>
      </c>
      <c r="I26" s="38">
        <v>230000000</v>
      </c>
      <c r="J26" s="32" t="s">
        <v>36</v>
      </c>
      <c r="K26" s="39" t="s">
        <v>127</v>
      </c>
      <c r="L26" s="36" t="s">
        <v>38</v>
      </c>
      <c r="M26" s="32" t="s">
        <v>39</v>
      </c>
      <c r="N26" s="40" t="s">
        <v>62</v>
      </c>
      <c r="O26" s="41" t="s">
        <v>41</v>
      </c>
      <c r="P26" s="32">
        <v>796</v>
      </c>
      <c r="Q26" s="32" t="s">
        <v>42</v>
      </c>
      <c r="R26" s="42">
        <v>6</v>
      </c>
      <c r="S26" s="42">
        <v>14592.67</v>
      </c>
      <c r="T26" s="105">
        <v>0</v>
      </c>
      <c r="U26" s="105">
        <f t="shared" si="0"/>
        <v>0</v>
      </c>
      <c r="V26" s="43"/>
      <c r="W26" s="32">
        <v>2016</v>
      </c>
      <c r="X26" s="44" t="s">
        <v>43</v>
      </c>
      <c r="Y26" s="32"/>
    </row>
    <row r="27" spans="1:25" s="45" customFormat="1" outlineLevel="1" x14ac:dyDescent="0.25">
      <c r="A27" s="32" t="s">
        <v>128</v>
      </c>
      <c r="B27" s="33" t="s">
        <v>29</v>
      </c>
      <c r="C27" s="34" t="s">
        <v>129</v>
      </c>
      <c r="D27" s="35" t="s">
        <v>58</v>
      </c>
      <c r="E27" s="35" t="s">
        <v>130</v>
      </c>
      <c r="F27" s="36" t="s">
        <v>131</v>
      </c>
      <c r="G27" s="36" t="s">
        <v>61</v>
      </c>
      <c r="H27" s="37">
        <v>0</v>
      </c>
      <c r="I27" s="38">
        <v>230000000</v>
      </c>
      <c r="J27" s="32" t="s">
        <v>36</v>
      </c>
      <c r="K27" s="39" t="s">
        <v>37</v>
      </c>
      <c r="L27" s="36" t="s">
        <v>38</v>
      </c>
      <c r="M27" s="32" t="s">
        <v>39</v>
      </c>
      <c r="N27" s="40" t="s">
        <v>62</v>
      </c>
      <c r="O27" s="41" t="s">
        <v>41</v>
      </c>
      <c r="P27" s="32">
        <v>796</v>
      </c>
      <c r="Q27" s="32" t="s">
        <v>42</v>
      </c>
      <c r="R27" s="42">
        <v>2</v>
      </c>
      <c r="S27" s="42">
        <v>8982.33</v>
      </c>
      <c r="T27" s="105">
        <v>0</v>
      </c>
      <c r="U27" s="105">
        <f t="shared" si="0"/>
        <v>0</v>
      </c>
      <c r="V27" s="43"/>
      <c r="W27" s="32">
        <v>2016</v>
      </c>
      <c r="X27" s="44" t="s">
        <v>43</v>
      </c>
      <c r="Y27" s="32"/>
    </row>
    <row r="28" spans="1:25" s="45" customFormat="1" outlineLevel="1" x14ac:dyDescent="0.25">
      <c r="A28" s="32" t="s">
        <v>132</v>
      </c>
      <c r="B28" s="33" t="s">
        <v>29</v>
      </c>
      <c r="C28" s="34" t="s">
        <v>133</v>
      </c>
      <c r="D28" s="35" t="s">
        <v>134</v>
      </c>
      <c r="E28" s="35" t="s">
        <v>135</v>
      </c>
      <c r="F28" s="36" t="s">
        <v>136</v>
      </c>
      <c r="G28" s="36" t="s">
        <v>61</v>
      </c>
      <c r="H28" s="37">
        <v>0</v>
      </c>
      <c r="I28" s="38">
        <v>230000000</v>
      </c>
      <c r="J28" s="32" t="s">
        <v>36</v>
      </c>
      <c r="K28" s="39" t="s">
        <v>37</v>
      </c>
      <c r="L28" s="36" t="s">
        <v>38</v>
      </c>
      <c r="M28" s="32" t="s">
        <v>39</v>
      </c>
      <c r="N28" s="40" t="s">
        <v>137</v>
      </c>
      <c r="O28" s="41" t="s">
        <v>41</v>
      </c>
      <c r="P28" s="32">
        <v>796</v>
      </c>
      <c r="Q28" s="32" t="s">
        <v>42</v>
      </c>
      <c r="R28" s="42">
        <v>66</v>
      </c>
      <c r="S28" s="42">
        <v>4598.21</v>
      </c>
      <c r="T28" s="105">
        <v>0</v>
      </c>
      <c r="U28" s="105">
        <f t="shared" si="0"/>
        <v>0</v>
      </c>
      <c r="V28" s="43"/>
      <c r="W28" s="32">
        <v>2016</v>
      </c>
      <c r="X28" s="44" t="s">
        <v>43</v>
      </c>
      <c r="Y28" s="32"/>
    </row>
    <row r="29" spans="1:25" s="45" customFormat="1" outlineLevel="1" x14ac:dyDescent="0.25">
      <c r="A29" s="32" t="s">
        <v>138</v>
      </c>
      <c r="B29" s="33" t="s">
        <v>29</v>
      </c>
      <c r="C29" s="34" t="s">
        <v>139</v>
      </c>
      <c r="D29" s="35" t="s">
        <v>140</v>
      </c>
      <c r="E29" s="35" t="s">
        <v>141</v>
      </c>
      <c r="F29" s="36" t="s">
        <v>34</v>
      </c>
      <c r="G29" s="36" t="s">
        <v>35</v>
      </c>
      <c r="H29" s="37">
        <v>40</v>
      </c>
      <c r="I29" s="38">
        <v>230000000</v>
      </c>
      <c r="J29" s="32" t="s">
        <v>36</v>
      </c>
      <c r="K29" s="39" t="s">
        <v>127</v>
      </c>
      <c r="L29" s="36" t="s">
        <v>38</v>
      </c>
      <c r="M29" s="32" t="s">
        <v>39</v>
      </c>
      <c r="N29" s="40" t="s">
        <v>142</v>
      </c>
      <c r="O29" s="41" t="s">
        <v>49</v>
      </c>
      <c r="P29" s="32">
        <v>796</v>
      </c>
      <c r="Q29" s="32" t="s">
        <v>42</v>
      </c>
      <c r="R29" s="42">
        <v>2</v>
      </c>
      <c r="S29" s="42">
        <v>305250</v>
      </c>
      <c r="T29" s="105">
        <v>0</v>
      </c>
      <c r="U29" s="105">
        <f t="shared" si="0"/>
        <v>0</v>
      </c>
      <c r="V29" s="43" t="s">
        <v>51</v>
      </c>
      <c r="W29" s="32">
        <v>2016</v>
      </c>
      <c r="X29" s="44" t="s">
        <v>43</v>
      </c>
      <c r="Y29" s="32"/>
    </row>
    <row r="30" spans="1:25" s="45" customFormat="1" outlineLevel="1" x14ac:dyDescent="0.25">
      <c r="A30" s="32" t="s">
        <v>143</v>
      </c>
      <c r="B30" s="33" t="s">
        <v>29</v>
      </c>
      <c r="C30" s="34" t="s">
        <v>144</v>
      </c>
      <c r="D30" s="35" t="s">
        <v>140</v>
      </c>
      <c r="E30" s="35" t="s">
        <v>145</v>
      </c>
      <c r="F30" s="36" t="s">
        <v>34</v>
      </c>
      <c r="G30" s="36" t="s">
        <v>35</v>
      </c>
      <c r="H30" s="37">
        <v>40</v>
      </c>
      <c r="I30" s="38">
        <v>230000000</v>
      </c>
      <c r="J30" s="32" t="s">
        <v>36</v>
      </c>
      <c r="K30" s="39" t="s">
        <v>127</v>
      </c>
      <c r="L30" s="36" t="s">
        <v>38</v>
      </c>
      <c r="M30" s="32" t="s">
        <v>39</v>
      </c>
      <c r="N30" s="40" t="s">
        <v>142</v>
      </c>
      <c r="O30" s="41" t="s">
        <v>49</v>
      </c>
      <c r="P30" s="32">
        <v>796</v>
      </c>
      <c r="Q30" s="32" t="s">
        <v>42</v>
      </c>
      <c r="R30" s="42">
        <v>2</v>
      </c>
      <c r="S30" s="42">
        <v>167589.28</v>
      </c>
      <c r="T30" s="105">
        <v>0</v>
      </c>
      <c r="U30" s="105">
        <f t="shared" si="0"/>
        <v>0</v>
      </c>
      <c r="V30" s="43" t="s">
        <v>51</v>
      </c>
      <c r="W30" s="32">
        <v>2016</v>
      </c>
      <c r="X30" s="44" t="s">
        <v>43</v>
      </c>
      <c r="Y30" s="32"/>
    </row>
    <row r="31" spans="1:25" s="45" customFormat="1" outlineLevel="1" x14ac:dyDescent="0.25">
      <c r="A31" s="32" t="s">
        <v>146</v>
      </c>
      <c r="B31" s="33" t="s">
        <v>29</v>
      </c>
      <c r="C31" s="34" t="s">
        <v>147</v>
      </c>
      <c r="D31" s="35" t="s">
        <v>140</v>
      </c>
      <c r="E31" s="35" t="s">
        <v>148</v>
      </c>
      <c r="F31" s="36" t="s">
        <v>34</v>
      </c>
      <c r="G31" s="36" t="s">
        <v>35</v>
      </c>
      <c r="H31" s="37">
        <v>40</v>
      </c>
      <c r="I31" s="38">
        <v>230000000</v>
      </c>
      <c r="J31" s="32" t="s">
        <v>36</v>
      </c>
      <c r="K31" s="39" t="s">
        <v>127</v>
      </c>
      <c r="L31" s="36" t="s">
        <v>38</v>
      </c>
      <c r="M31" s="32" t="s">
        <v>39</v>
      </c>
      <c r="N31" s="40" t="s">
        <v>149</v>
      </c>
      <c r="O31" s="41" t="s">
        <v>49</v>
      </c>
      <c r="P31" s="32">
        <v>839</v>
      </c>
      <c r="Q31" s="32" t="s">
        <v>150</v>
      </c>
      <c r="R31" s="42">
        <v>2</v>
      </c>
      <c r="S31" s="42">
        <v>4910714.28</v>
      </c>
      <c r="T31" s="105">
        <v>0</v>
      </c>
      <c r="U31" s="105">
        <f t="shared" si="0"/>
        <v>0</v>
      </c>
      <c r="V31" s="43" t="s">
        <v>51</v>
      </c>
      <c r="W31" s="32">
        <v>2016</v>
      </c>
      <c r="X31" s="44" t="s">
        <v>43</v>
      </c>
      <c r="Y31" s="32"/>
    </row>
    <row r="32" spans="1:25" s="45" customFormat="1" outlineLevel="1" x14ac:dyDescent="0.25">
      <c r="A32" s="32" t="s">
        <v>151</v>
      </c>
      <c r="B32" s="33" t="s">
        <v>29</v>
      </c>
      <c r="C32" s="34" t="s">
        <v>152</v>
      </c>
      <c r="D32" s="35" t="s">
        <v>153</v>
      </c>
      <c r="E32" s="35" t="s">
        <v>154</v>
      </c>
      <c r="F32" s="36" t="s">
        <v>155</v>
      </c>
      <c r="G32" s="36" t="s">
        <v>61</v>
      </c>
      <c r="H32" s="37">
        <v>0</v>
      </c>
      <c r="I32" s="38">
        <v>230000000</v>
      </c>
      <c r="J32" s="32" t="s">
        <v>36</v>
      </c>
      <c r="K32" s="39" t="s">
        <v>127</v>
      </c>
      <c r="L32" s="36" t="s">
        <v>38</v>
      </c>
      <c r="M32" s="32" t="s">
        <v>39</v>
      </c>
      <c r="N32" s="40" t="s">
        <v>40</v>
      </c>
      <c r="O32" s="41" t="s">
        <v>41</v>
      </c>
      <c r="P32" s="32">
        <v>839</v>
      </c>
      <c r="Q32" s="32" t="s">
        <v>150</v>
      </c>
      <c r="R32" s="42">
        <v>2</v>
      </c>
      <c r="S32" s="42">
        <v>1588471.25</v>
      </c>
      <c r="T32" s="105">
        <v>0</v>
      </c>
      <c r="U32" s="105">
        <f t="shared" si="0"/>
        <v>0</v>
      </c>
      <c r="V32" s="43"/>
      <c r="W32" s="32">
        <v>2016</v>
      </c>
      <c r="X32" s="44" t="s">
        <v>43</v>
      </c>
      <c r="Y32" s="32"/>
    </row>
    <row r="33" spans="1:25" s="45" customFormat="1" outlineLevel="1" x14ac:dyDescent="0.25">
      <c r="A33" s="32" t="s">
        <v>156</v>
      </c>
      <c r="B33" s="33" t="s">
        <v>29</v>
      </c>
      <c r="C33" s="34" t="s">
        <v>157</v>
      </c>
      <c r="D33" s="35" t="s">
        <v>158</v>
      </c>
      <c r="E33" s="35" t="s">
        <v>159</v>
      </c>
      <c r="F33" s="36" t="s">
        <v>160</v>
      </c>
      <c r="G33" s="36" t="s">
        <v>61</v>
      </c>
      <c r="H33" s="37">
        <v>0</v>
      </c>
      <c r="I33" s="38">
        <v>230000000</v>
      </c>
      <c r="J33" s="32" t="s">
        <v>36</v>
      </c>
      <c r="K33" s="39" t="s">
        <v>127</v>
      </c>
      <c r="L33" s="36" t="s">
        <v>38</v>
      </c>
      <c r="M33" s="32" t="s">
        <v>39</v>
      </c>
      <c r="N33" s="40" t="s">
        <v>40</v>
      </c>
      <c r="O33" s="41" t="s">
        <v>41</v>
      </c>
      <c r="P33" s="32">
        <v>796</v>
      </c>
      <c r="Q33" s="32" t="s">
        <v>42</v>
      </c>
      <c r="R33" s="42">
        <v>2</v>
      </c>
      <c r="S33" s="42">
        <v>227678.57</v>
      </c>
      <c r="T33" s="105">
        <v>0</v>
      </c>
      <c r="U33" s="105">
        <f t="shared" si="0"/>
        <v>0</v>
      </c>
      <c r="V33" s="43"/>
      <c r="W33" s="32">
        <v>2016</v>
      </c>
      <c r="X33" s="44" t="s">
        <v>43</v>
      </c>
      <c r="Y33" s="32"/>
    </row>
    <row r="34" spans="1:25" s="45" customFormat="1" outlineLevel="1" x14ac:dyDescent="0.25">
      <c r="A34" s="32" t="s">
        <v>161</v>
      </c>
      <c r="B34" s="33" t="s">
        <v>29</v>
      </c>
      <c r="C34" s="34" t="s">
        <v>162</v>
      </c>
      <c r="D34" s="35" t="s">
        <v>163</v>
      </c>
      <c r="E34" s="35" t="s">
        <v>164</v>
      </c>
      <c r="F34" s="36" t="s">
        <v>165</v>
      </c>
      <c r="G34" s="36" t="s">
        <v>61</v>
      </c>
      <c r="H34" s="37">
        <v>0</v>
      </c>
      <c r="I34" s="38">
        <v>230000000</v>
      </c>
      <c r="J34" s="32" t="s">
        <v>36</v>
      </c>
      <c r="K34" s="39" t="s">
        <v>127</v>
      </c>
      <c r="L34" s="36" t="s">
        <v>38</v>
      </c>
      <c r="M34" s="32" t="s">
        <v>39</v>
      </c>
      <c r="N34" s="40" t="s">
        <v>149</v>
      </c>
      <c r="O34" s="41" t="s">
        <v>41</v>
      </c>
      <c r="P34" s="32">
        <v>796</v>
      </c>
      <c r="Q34" s="32" t="s">
        <v>42</v>
      </c>
      <c r="R34" s="42">
        <v>1</v>
      </c>
      <c r="S34" s="42">
        <v>1247625.5</v>
      </c>
      <c r="T34" s="105">
        <v>0</v>
      </c>
      <c r="U34" s="105">
        <f t="shared" si="0"/>
        <v>0</v>
      </c>
      <c r="V34" s="43"/>
      <c r="W34" s="32">
        <v>2016</v>
      </c>
      <c r="X34" s="44" t="s">
        <v>43</v>
      </c>
      <c r="Y34" s="32"/>
    </row>
    <row r="35" spans="1:25" s="45" customFormat="1" outlineLevel="1" x14ac:dyDescent="0.25">
      <c r="A35" s="32" t="s">
        <v>166</v>
      </c>
      <c r="B35" s="33" t="s">
        <v>29</v>
      </c>
      <c r="C35" s="34" t="s">
        <v>167</v>
      </c>
      <c r="D35" s="35" t="s">
        <v>168</v>
      </c>
      <c r="E35" s="35" t="s">
        <v>169</v>
      </c>
      <c r="F35" s="36" t="s">
        <v>34</v>
      </c>
      <c r="G35" s="36" t="s">
        <v>35</v>
      </c>
      <c r="H35" s="37">
        <v>0</v>
      </c>
      <c r="I35" s="38">
        <v>230000000</v>
      </c>
      <c r="J35" s="32" t="s">
        <v>36</v>
      </c>
      <c r="K35" s="39" t="s">
        <v>127</v>
      </c>
      <c r="L35" s="36" t="s">
        <v>38</v>
      </c>
      <c r="M35" s="32" t="s">
        <v>39</v>
      </c>
      <c r="N35" s="40" t="s">
        <v>40</v>
      </c>
      <c r="O35" s="41" t="s">
        <v>41</v>
      </c>
      <c r="P35" s="32">
        <v>796</v>
      </c>
      <c r="Q35" s="32" t="s">
        <v>42</v>
      </c>
      <c r="R35" s="42">
        <v>10</v>
      </c>
      <c r="S35" s="42">
        <v>29200.999999999996</v>
      </c>
      <c r="T35" s="105">
        <v>0</v>
      </c>
      <c r="U35" s="105">
        <f t="shared" si="0"/>
        <v>0</v>
      </c>
      <c r="V35" s="43"/>
      <c r="W35" s="32">
        <v>2016</v>
      </c>
      <c r="X35" s="44" t="s">
        <v>43</v>
      </c>
      <c r="Y35" s="32"/>
    </row>
    <row r="36" spans="1:25" s="45" customFormat="1" outlineLevel="1" x14ac:dyDescent="0.25">
      <c r="A36" s="32" t="s">
        <v>170</v>
      </c>
      <c r="B36" s="33" t="s">
        <v>29</v>
      </c>
      <c r="C36" s="34" t="s">
        <v>171</v>
      </c>
      <c r="D36" s="35" t="s">
        <v>168</v>
      </c>
      <c r="E36" s="35" t="s">
        <v>172</v>
      </c>
      <c r="F36" s="36" t="s">
        <v>34</v>
      </c>
      <c r="G36" s="36" t="s">
        <v>35</v>
      </c>
      <c r="H36" s="37">
        <v>0</v>
      </c>
      <c r="I36" s="38">
        <v>230000000</v>
      </c>
      <c r="J36" s="32" t="s">
        <v>36</v>
      </c>
      <c r="K36" s="39" t="s">
        <v>127</v>
      </c>
      <c r="L36" s="36" t="s">
        <v>38</v>
      </c>
      <c r="M36" s="32" t="s">
        <v>39</v>
      </c>
      <c r="N36" s="40" t="s">
        <v>40</v>
      </c>
      <c r="O36" s="41" t="s">
        <v>41</v>
      </c>
      <c r="P36" s="32">
        <v>796</v>
      </c>
      <c r="Q36" s="32" t="s">
        <v>42</v>
      </c>
      <c r="R36" s="42">
        <v>4</v>
      </c>
      <c r="S36" s="42">
        <v>48485.33</v>
      </c>
      <c r="T36" s="105">
        <v>0</v>
      </c>
      <c r="U36" s="105">
        <f t="shared" si="0"/>
        <v>0</v>
      </c>
      <c r="V36" s="43"/>
      <c r="W36" s="32">
        <v>2016</v>
      </c>
      <c r="X36" s="44" t="s">
        <v>43</v>
      </c>
      <c r="Y36" s="32"/>
    </row>
    <row r="37" spans="1:25" s="45" customFormat="1" outlineLevel="1" x14ac:dyDescent="0.25">
      <c r="A37" s="32" t="s">
        <v>173</v>
      </c>
      <c r="B37" s="33" t="s">
        <v>29</v>
      </c>
      <c r="C37" s="34" t="s">
        <v>174</v>
      </c>
      <c r="D37" s="35" t="s">
        <v>168</v>
      </c>
      <c r="E37" s="35" t="s">
        <v>175</v>
      </c>
      <c r="F37" s="36" t="s">
        <v>34</v>
      </c>
      <c r="G37" s="36" t="s">
        <v>35</v>
      </c>
      <c r="H37" s="37">
        <v>0</v>
      </c>
      <c r="I37" s="38">
        <v>230000000</v>
      </c>
      <c r="J37" s="32" t="s">
        <v>36</v>
      </c>
      <c r="K37" s="39" t="s">
        <v>127</v>
      </c>
      <c r="L37" s="36" t="s">
        <v>38</v>
      </c>
      <c r="M37" s="32" t="s">
        <v>39</v>
      </c>
      <c r="N37" s="40" t="s">
        <v>40</v>
      </c>
      <c r="O37" s="41" t="s">
        <v>41</v>
      </c>
      <c r="P37" s="32">
        <v>796</v>
      </c>
      <c r="Q37" s="32" t="s">
        <v>42</v>
      </c>
      <c r="R37" s="42">
        <v>1</v>
      </c>
      <c r="S37" s="42">
        <v>17479.999999999996</v>
      </c>
      <c r="T37" s="105">
        <v>0</v>
      </c>
      <c r="U37" s="105">
        <f t="shared" si="0"/>
        <v>0</v>
      </c>
      <c r="V37" s="43"/>
      <c r="W37" s="32">
        <v>2016</v>
      </c>
      <c r="X37" s="44" t="s">
        <v>43</v>
      </c>
      <c r="Y37" s="32"/>
    </row>
    <row r="38" spans="1:25" s="45" customFormat="1" outlineLevel="1" x14ac:dyDescent="0.25">
      <c r="A38" s="32" t="s">
        <v>176</v>
      </c>
      <c r="B38" s="33" t="s">
        <v>29</v>
      </c>
      <c r="C38" s="34" t="s">
        <v>177</v>
      </c>
      <c r="D38" s="35" t="s">
        <v>168</v>
      </c>
      <c r="E38" s="35" t="s">
        <v>178</v>
      </c>
      <c r="F38" s="36" t="s">
        <v>34</v>
      </c>
      <c r="G38" s="36" t="s">
        <v>35</v>
      </c>
      <c r="H38" s="37">
        <v>0</v>
      </c>
      <c r="I38" s="38">
        <v>230000000</v>
      </c>
      <c r="J38" s="32" t="s">
        <v>36</v>
      </c>
      <c r="K38" s="39" t="s">
        <v>127</v>
      </c>
      <c r="L38" s="36" t="s">
        <v>38</v>
      </c>
      <c r="M38" s="32" t="s">
        <v>39</v>
      </c>
      <c r="N38" s="40" t="s">
        <v>40</v>
      </c>
      <c r="O38" s="41" t="s">
        <v>41</v>
      </c>
      <c r="P38" s="32">
        <v>796</v>
      </c>
      <c r="Q38" s="32" t="s">
        <v>42</v>
      </c>
      <c r="R38" s="42">
        <v>2</v>
      </c>
      <c r="S38" s="42">
        <v>124107.14</v>
      </c>
      <c r="T38" s="105">
        <v>0</v>
      </c>
      <c r="U38" s="105">
        <f t="shared" si="0"/>
        <v>0</v>
      </c>
      <c r="V38" s="43"/>
      <c r="W38" s="32">
        <v>2016</v>
      </c>
      <c r="X38" s="44" t="s">
        <v>43</v>
      </c>
      <c r="Y38" s="32"/>
    </row>
    <row r="39" spans="1:25" s="45" customFormat="1" outlineLevel="1" x14ac:dyDescent="0.25">
      <c r="A39" s="32" t="s">
        <v>179</v>
      </c>
      <c r="B39" s="33" t="s">
        <v>29</v>
      </c>
      <c r="C39" s="34" t="s">
        <v>177</v>
      </c>
      <c r="D39" s="35" t="s">
        <v>168</v>
      </c>
      <c r="E39" s="35" t="s">
        <v>178</v>
      </c>
      <c r="F39" s="36" t="s">
        <v>34</v>
      </c>
      <c r="G39" s="36" t="s">
        <v>35</v>
      </c>
      <c r="H39" s="37">
        <v>0</v>
      </c>
      <c r="I39" s="38">
        <v>230000000</v>
      </c>
      <c r="J39" s="32" t="s">
        <v>36</v>
      </c>
      <c r="K39" s="39" t="s">
        <v>127</v>
      </c>
      <c r="L39" s="36" t="s">
        <v>38</v>
      </c>
      <c r="M39" s="32" t="s">
        <v>39</v>
      </c>
      <c r="N39" s="40" t="s">
        <v>40</v>
      </c>
      <c r="O39" s="41" t="s">
        <v>41</v>
      </c>
      <c r="P39" s="32">
        <v>796</v>
      </c>
      <c r="Q39" s="32" t="s">
        <v>42</v>
      </c>
      <c r="R39" s="42">
        <v>2</v>
      </c>
      <c r="S39" s="42">
        <v>151785.71</v>
      </c>
      <c r="T39" s="105">
        <v>0</v>
      </c>
      <c r="U39" s="105">
        <f t="shared" si="0"/>
        <v>0</v>
      </c>
      <c r="V39" s="43"/>
      <c r="W39" s="32">
        <v>2016</v>
      </c>
      <c r="X39" s="44" t="s">
        <v>43</v>
      </c>
      <c r="Y39" s="32"/>
    </row>
    <row r="40" spans="1:25" s="45" customFormat="1" outlineLevel="1" x14ac:dyDescent="0.25">
      <c r="A40" s="32" t="s">
        <v>180</v>
      </c>
      <c r="B40" s="33" t="s">
        <v>29</v>
      </c>
      <c r="C40" s="34" t="s">
        <v>181</v>
      </c>
      <c r="D40" s="35" t="s">
        <v>182</v>
      </c>
      <c r="E40" s="35" t="s">
        <v>183</v>
      </c>
      <c r="F40" s="36" t="s">
        <v>184</v>
      </c>
      <c r="G40" s="36" t="s">
        <v>61</v>
      </c>
      <c r="H40" s="37">
        <v>0</v>
      </c>
      <c r="I40" s="38">
        <v>230000000</v>
      </c>
      <c r="J40" s="32" t="s">
        <v>36</v>
      </c>
      <c r="K40" s="39" t="s">
        <v>127</v>
      </c>
      <c r="L40" s="36" t="s">
        <v>38</v>
      </c>
      <c r="M40" s="32" t="s">
        <v>39</v>
      </c>
      <c r="N40" s="40" t="s">
        <v>40</v>
      </c>
      <c r="O40" s="41" t="s">
        <v>41</v>
      </c>
      <c r="P40" s="32">
        <v>796</v>
      </c>
      <c r="Q40" s="32" t="s">
        <v>42</v>
      </c>
      <c r="R40" s="42">
        <v>14</v>
      </c>
      <c r="S40" s="42">
        <v>3571428.57</v>
      </c>
      <c r="T40" s="105">
        <v>0</v>
      </c>
      <c r="U40" s="105">
        <f t="shared" si="0"/>
        <v>0</v>
      </c>
      <c r="V40" s="43"/>
      <c r="W40" s="32">
        <v>2016</v>
      </c>
      <c r="X40" s="44" t="s">
        <v>43</v>
      </c>
      <c r="Y40" s="32"/>
    </row>
    <row r="41" spans="1:25" s="45" customFormat="1" outlineLevel="1" x14ac:dyDescent="0.25">
      <c r="A41" s="32" t="s">
        <v>185</v>
      </c>
      <c r="B41" s="33" t="s">
        <v>29</v>
      </c>
      <c r="C41" s="34" t="s">
        <v>186</v>
      </c>
      <c r="D41" s="35" t="s">
        <v>187</v>
      </c>
      <c r="E41" s="35" t="s">
        <v>188</v>
      </c>
      <c r="F41" s="36" t="s">
        <v>34</v>
      </c>
      <c r="G41" s="36" t="s">
        <v>35</v>
      </c>
      <c r="H41" s="37">
        <v>0</v>
      </c>
      <c r="I41" s="38">
        <v>230000000</v>
      </c>
      <c r="J41" s="32" t="s">
        <v>36</v>
      </c>
      <c r="K41" s="39" t="s">
        <v>127</v>
      </c>
      <c r="L41" s="36" t="s">
        <v>38</v>
      </c>
      <c r="M41" s="32" t="s">
        <v>39</v>
      </c>
      <c r="N41" s="40" t="s">
        <v>62</v>
      </c>
      <c r="O41" s="41" t="s">
        <v>41</v>
      </c>
      <c r="P41" s="32" t="s">
        <v>189</v>
      </c>
      <c r="Q41" s="32" t="s">
        <v>190</v>
      </c>
      <c r="R41" s="42">
        <v>1000</v>
      </c>
      <c r="S41" s="42">
        <v>230</v>
      </c>
      <c r="T41" s="105">
        <v>0</v>
      </c>
      <c r="U41" s="105">
        <f t="shared" si="0"/>
        <v>0</v>
      </c>
      <c r="V41" s="43"/>
      <c r="W41" s="32">
        <v>2016</v>
      </c>
      <c r="X41" s="44" t="s">
        <v>43</v>
      </c>
      <c r="Y41" s="32"/>
    </row>
    <row r="42" spans="1:25" s="45" customFormat="1" outlineLevel="1" x14ac:dyDescent="0.25">
      <c r="A42" s="32" t="s">
        <v>191</v>
      </c>
      <c r="B42" s="33" t="s">
        <v>29</v>
      </c>
      <c r="C42" s="34" t="s">
        <v>192</v>
      </c>
      <c r="D42" s="35" t="s">
        <v>193</v>
      </c>
      <c r="E42" s="35" t="s">
        <v>194</v>
      </c>
      <c r="F42" s="36" t="s">
        <v>195</v>
      </c>
      <c r="G42" s="36" t="s">
        <v>61</v>
      </c>
      <c r="H42" s="37">
        <v>0</v>
      </c>
      <c r="I42" s="38">
        <v>230000000</v>
      </c>
      <c r="J42" s="32" t="s">
        <v>36</v>
      </c>
      <c r="K42" s="39" t="s">
        <v>127</v>
      </c>
      <c r="L42" s="36" t="s">
        <v>38</v>
      </c>
      <c r="M42" s="32" t="s">
        <v>39</v>
      </c>
      <c r="N42" s="40" t="s">
        <v>40</v>
      </c>
      <c r="O42" s="41" t="s">
        <v>41</v>
      </c>
      <c r="P42" s="32">
        <v>796</v>
      </c>
      <c r="Q42" s="32" t="s">
        <v>42</v>
      </c>
      <c r="R42" s="42">
        <v>2</v>
      </c>
      <c r="S42" s="42">
        <v>190060.71</v>
      </c>
      <c r="T42" s="105">
        <v>0</v>
      </c>
      <c r="U42" s="105">
        <f t="shared" si="0"/>
        <v>0</v>
      </c>
      <c r="V42" s="43"/>
      <c r="W42" s="32">
        <v>2016</v>
      </c>
      <c r="X42" s="44" t="s">
        <v>43</v>
      </c>
      <c r="Y42" s="32"/>
    </row>
    <row r="43" spans="1:25" s="45" customFormat="1" outlineLevel="1" x14ac:dyDescent="0.25">
      <c r="A43" s="32" t="s">
        <v>196</v>
      </c>
      <c r="B43" s="33" t="s">
        <v>29</v>
      </c>
      <c r="C43" s="34" t="s">
        <v>197</v>
      </c>
      <c r="D43" s="35" t="s">
        <v>198</v>
      </c>
      <c r="E43" s="35" t="s">
        <v>199</v>
      </c>
      <c r="F43" s="36" t="s">
        <v>200</v>
      </c>
      <c r="G43" s="36" t="s">
        <v>61</v>
      </c>
      <c r="H43" s="37">
        <v>0</v>
      </c>
      <c r="I43" s="38">
        <v>230000000</v>
      </c>
      <c r="J43" s="32" t="s">
        <v>36</v>
      </c>
      <c r="K43" s="39" t="s">
        <v>127</v>
      </c>
      <c r="L43" s="36" t="s">
        <v>38</v>
      </c>
      <c r="M43" s="32" t="s">
        <v>39</v>
      </c>
      <c r="N43" s="40" t="s">
        <v>40</v>
      </c>
      <c r="O43" s="41" t="s">
        <v>41</v>
      </c>
      <c r="P43" s="32">
        <v>796</v>
      </c>
      <c r="Q43" s="32" t="s">
        <v>42</v>
      </c>
      <c r="R43" s="42">
        <v>5</v>
      </c>
      <c r="S43" s="42">
        <v>39857.14</v>
      </c>
      <c r="T43" s="105">
        <v>0</v>
      </c>
      <c r="U43" s="105">
        <f t="shared" si="0"/>
        <v>0</v>
      </c>
      <c r="V43" s="43"/>
      <c r="W43" s="32">
        <v>2016</v>
      </c>
      <c r="X43" s="44" t="s">
        <v>43</v>
      </c>
      <c r="Y43" s="32"/>
    </row>
    <row r="44" spans="1:25" s="45" customFormat="1" outlineLevel="1" x14ac:dyDescent="0.25">
      <c r="A44" s="32" t="s">
        <v>201</v>
      </c>
      <c r="B44" s="33" t="s">
        <v>29</v>
      </c>
      <c r="C44" s="34" t="s">
        <v>202</v>
      </c>
      <c r="D44" s="35" t="s">
        <v>203</v>
      </c>
      <c r="E44" s="35" t="s">
        <v>204</v>
      </c>
      <c r="F44" s="36" t="s">
        <v>205</v>
      </c>
      <c r="G44" s="36" t="s">
        <v>61</v>
      </c>
      <c r="H44" s="37">
        <v>0</v>
      </c>
      <c r="I44" s="38">
        <v>230000000</v>
      </c>
      <c r="J44" s="32" t="s">
        <v>36</v>
      </c>
      <c r="K44" s="39" t="s">
        <v>127</v>
      </c>
      <c r="L44" s="36" t="s">
        <v>38</v>
      </c>
      <c r="M44" s="32" t="s">
        <v>39</v>
      </c>
      <c r="N44" s="40" t="s">
        <v>40</v>
      </c>
      <c r="O44" s="41" t="s">
        <v>41</v>
      </c>
      <c r="P44" s="32">
        <v>796</v>
      </c>
      <c r="Q44" s="32" t="s">
        <v>42</v>
      </c>
      <c r="R44" s="42">
        <v>5</v>
      </c>
      <c r="S44" s="42">
        <v>36562.5</v>
      </c>
      <c r="T44" s="105">
        <v>0</v>
      </c>
      <c r="U44" s="105">
        <f t="shared" si="0"/>
        <v>0</v>
      </c>
      <c r="V44" s="43"/>
      <c r="W44" s="32">
        <v>2016</v>
      </c>
      <c r="X44" s="44" t="s">
        <v>43</v>
      </c>
      <c r="Y44" s="32"/>
    </row>
    <row r="45" spans="1:25" s="45" customFormat="1" outlineLevel="1" x14ac:dyDescent="0.25">
      <c r="A45" s="32" t="s">
        <v>206</v>
      </c>
      <c r="B45" s="33" t="s">
        <v>29</v>
      </c>
      <c r="C45" s="34" t="s">
        <v>207</v>
      </c>
      <c r="D45" s="35" t="s">
        <v>208</v>
      </c>
      <c r="E45" s="35" t="s">
        <v>209</v>
      </c>
      <c r="F45" s="36" t="s">
        <v>210</v>
      </c>
      <c r="G45" s="36" t="s">
        <v>61</v>
      </c>
      <c r="H45" s="37">
        <v>0</v>
      </c>
      <c r="I45" s="38">
        <v>230000000</v>
      </c>
      <c r="J45" s="32" t="s">
        <v>36</v>
      </c>
      <c r="K45" s="39" t="s">
        <v>127</v>
      </c>
      <c r="L45" s="36" t="s">
        <v>38</v>
      </c>
      <c r="M45" s="32" t="s">
        <v>39</v>
      </c>
      <c r="N45" s="40" t="s">
        <v>40</v>
      </c>
      <c r="O45" s="41" t="s">
        <v>41</v>
      </c>
      <c r="P45" s="32">
        <v>796</v>
      </c>
      <c r="Q45" s="32" t="s">
        <v>42</v>
      </c>
      <c r="R45" s="42">
        <v>52</v>
      </c>
      <c r="S45" s="42">
        <v>27678.57</v>
      </c>
      <c r="T45" s="105">
        <v>0</v>
      </c>
      <c r="U45" s="105">
        <f t="shared" si="0"/>
        <v>0</v>
      </c>
      <c r="V45" s="43"/>
      <c r="W45" s="32">
        <v>2016</v>
      </c>
      <c r="X45" s="44" t="s">
        <v>43</v>
      </c>
      <c r="Y45" s="32"/>
    </row>
    <row r="46" spans="1:25" s="45" customFormat="1" outlineLevel="1" x14ac:dyDescent="0.25">
      <c r="A46" s="32" t="s">
        <v>211</v>
      </c>
      <c r="B46" s="33" t="s">
        <v>29</v>
      </c>
      <c r="C46" s="34" t="s">
        <v>212</v>
      </c>
      <c r="D46" s="35" t="s">
        <v>213</v>
      </c>
      <c r="E46" s="35" t="s">
        <v>214</v>
      </c>
      <c r="F46" s="36" t="s">
        <v>215</v>
      </c>
      <c r="G46" s="36" t="s">
        <v>61</v>
      </c>
      <c r="H46" s="37">
        <v>0</v>
      </c>
      <c r="I46" s="38">
        <v>230000000</v>
      </c>
      <c r="J46" s="32" t="s">
        <v>36</v>
      </c>
      <c r="K46" s="39" t="s">
        <v>127</v>
      </c>
      <c r="L46" s="36" t="s">
        <v>38</v>
      </c>
      <c r="M46" s="32" t="s">
        <v>39</v>
      </c>
      <c r="N46" s="40" t="s">
        <v>40</v>
      </c>
      <c r="O46" s="41" t="s">
        <v>41</v>
      </c>
      <c r="P46" s="32">
        <v>796</v>
      </c>
      <c r="Q46" s="32" t="s">
        <v>42</v>
      </c>
      <c r="R46" s="42">
        <v>2</v>
      </c>
      <c r="S46" s="42">
        <v>27999.999999999996</v>
      </c>
      <c r="T46" s="105">
        <v>0</v>
      </c>
      <c r="U46" s="105">
        <f t="shared" si="0"/>
        <v>0</v>
      </c>
      <c r="V46" s="43"/>
      <c r="W46" s="32">
        <v>2016</v>
      </c>
      <c r="X46" s="44" t="s">
        <v>43</v>
      </c>
      <c r="Y46" s="32"/>
    </row>
    <row r="47" spans="1:25" s="45" customFormat="1" outlineLevel="1" x14ac:dyDescent="0.25">
      <c r="A47" s="32" t="s">
        <v>216</v>
      </c>
      <c r="B47" s="33" t="s">
        <v>29</v>
      </c>
      <c r="C47" s="34" t="s">
        <v>217</v>
      </c>
      <c r="D47" s="35" t="s">
        <v>218</v>
      </c>
      <c r="E47" s="35" t="s">
        <v>219</v>
      </c>
      <c r="F47" s="36" t="s">
        <v>220</v>
      </c>
      <c r="G47" s="36" t="s">
        <v>61</v>
      </c>
      <c r="H47" s="37">
        <v>0</v>
      </c>
      <c r="I47" s="38">
        <v>230000000</v>
      </c>
      <c r="J47" s="32" t="s">
        <v>36</v>
      </c>
      <c r="K47" s="39" t="s">
        <v>127</v>
      </c>
      <c r="L47" s="36" t="s">
        <v>38</v>
      </c>
      <c r="M47" s="32" t="s">
        <v>39</v>
      </c>
      <c r="N47" s="40" t="s">
        <v>40</v>
      </c>
      <c r="O47" s="41" t="s">
        <v>41</v>
      </c>
      <c r="P47" s="32">
        <v>796</v>
      </c>
      <c r="Q47" s="32" t="s">
        <v>42</v>
      </c>
      <c r="R47" s="42">
        <v>1</v>
      </c>
      <c r="S47" s="42">
        <v>39999.999999999993</v>
      </c>
      <c r="T47" s="105">
        <v>0</v>
      </c>
      <c r="U47" s="105">
        <f t="shared" si="0"/>
        <v>0</v>
      </c>
      <c r="V47" s="43"/>
      <c r="W47" s="32">
        <v>2016</v>
      </c>
      <c r="X47" s="44" t="s">
        <v>43</v>
      </c>
      <c r="Y47" s="32"/>
    </row>
    <row r="48" spans="1:25" s="45" customFormat="1" outlineLevel="1" x14ac:dyDescent="0.25">
      <c r="A48" s="32" t="s">
        <v>221</v>
      </c>
      <c r="B48" s="33" t="s">
        <v>29</v>
      </c>
      <c r="C48" s="34" t="s">
        <v>152</v>
      </c>
      <c r="D48" s="35" t="s">
        <v>222</v>
      </c>
      <c r="E48" s="35" t="s">
        <v>154</v>
      </c>
      <c r="F48" s="36" t="s">
        <v>223</v>
      </c>
      <c r="G48" s="36" t="s">
        <v>61</v>
      </c>
      <c r="H48" s="37">
        <v>0</v>
      </c>
      <c r="I48" s="38">
        <v>230000000</v>
      </c>
      <c r="J48" s="32" t="s">
        <v>36</v>
      </c>
      <c r="K48" s="39" t="s">
        <v>127</v>
      </c>
      <c r="L48" s="36" t="s">
        <v>38</v>
      </c>
      <c r="M48" s="32" t="s">
        <v>39</v>
      </c>
      <c r="N48" s="40" t="s">
        <v>142</v>
      </c>
      <c r="O48" s="41" t="s">
        <v>41</v>
      </c>
      <c r="P48" s="32">
        <v>796</v>
      </c>
      <c r="Q48" s="32" t="s">
        <v>42</v>
      </c>
      <c r="R48" s="42">
        <v>1</v>
      </c>
      <c r="S48" s="42">
        <v>286068.75</v>
      </c>
      <c r="T48" s="105">
        <v>0</v>
      </c>
      <c r="U48" s="105">
        <f t="shared" si="0"/>
        <v>0</v>
      </c>
      <c r="V48" s="43"/>
      <c r="W48" s="32">
        <v>2016</v>
      </c>
      <c r="X48" s="44" t="s">
        <v>43</v>
      </c>
      <c r="Y48" s="32"/>
    </row>
    <row r="49" spans="1:25" s="45" customFormat="1" outlineLevel="1" x14ac:dyDescent="0.25">
      <c r="A49" s="32" t="s">
        <v>224</v>
      </c>
      <c r="B49" s="33" t="s">
        <v>29</v>
      </c>
      <c r="C49" s="34" t="s">
        <v>225</v>
      </c>
      <c r="D49" s="35" t="s">
        <v>226</v>
      </c>
      <c r="E49" s="35" t="s">
        <v>227</v>
      </c>
      <c r="F49" s="36" t="s">
        <v>34</v>
      </c>
      <c r="G49" s="36" t="s">
        <v>35</v>
      </c>
      <c r="H49" s="37">
        <v>40</v>
      </c>
      <c r="I49" s="38">
        <v>230000000</v>
      </c>
      <c r="J49" s="32" t="s">
        <v>36</v>
      </c>
      <c r="K49" s="39" t="s">
        <v>127</v>
      </c>
      <c r="L49" s="36" t="s">
        <v>38</v>
      </c>
      <c r="M49" s="32" t="s">
        <v>39</v>
      </c>
      <c r="N49" s="40" t="s">
        <v>149</v>
      </c>
      <c r="O49" s="41" t="s">
        <v>49</v>
      </c>
      <c r="P49" s="32">
        <v>839</v>
      </c>
      <c r="Q49" s="32" t="s">
        <v>150</v>
      </c>
      <c r="R49" s="42">
        <v>4</v>
      </c>
      <c r="S49" s="42">
        <v>1308035.71</v>
      </c>
      <c r="T49" s="105">
        <v>0</v>
      </c>
      <c r="U49" s="105">
        <f t="shared" si="0"/>
        <v>0</v>
      </c>
      <c r="V49" s="43" t="s">
        <v>51</v>
      </c>
      <c r="W49" s="32">
        <v>2016</v>
      </c>
      <c r="X49" s="44" t="s">
        <v>43</v>
      </c>
      <c r="Y49" s="32"/>
    </row>
    <row r="50" spans="1:25" s="45" customFormat="1" outlineLevel="1" x14ac:dyDescent="0.25">
      <c r="A50" s="32" t="s">
        <v>228</v>
      </c>
      <c r="B50" s="33" t="s">
        <v>29</v>
      </c>
      <c r="C50" s="34" t="s">
        <v>229</v>
      </c>
      <c r="D50" s="35" t="s">
        <v>230</v>
      </c>
      <c r="E50" s="35" t="s">
        <v>231</v>
      </c>
      <c r="F50" s="36" t="s">
        <v>232</v>
      </c>
      <c r="G50" s="36" t="s">
        <v>61</v>
      </c>
      <c r="H50" s="37">
        <v>0</v>
      </c>
      <c r="I50" s="38">
        <v>230000000</v>
      </c>
      <c r="J50" s="32" t="s">
        <v>36</v>
      </c>
      <c r="K50" s="39" t="s">
        <v>127</v>
      </c>
      <c r="L50" s="36" t="s">
        <v>38</v>
      </c>
      <c r="M50" s="32" t="s">
        <v>39</v>
      </c>
      <c r="N50" s="40" t="s">
        <v>40</v>
      </c>
      <c r="O50" s="41" t="s">
        <v>41</v>
      </c>
      <c r="P50" s="32">
        <v>796</v>
      </c>
      <c r="Q50" s="32" t="s">
        <v>42</v>
      </c>
      <c r="R50" s="42">
        <v>2</v>
      </c>
      <c r="S50" s="42">
        <v>13129.999999999998</v>
      </c>
      <c r="T50" s="105">
        <v>0</v>
      </c>
      <c r="U50" s="105">
        <f t="shared" si="0"/>
        <v>0</v>
      </c>
      <c r="V50" s="43"/>
      <c r="W50" s="32">
        <v>2016</v>
      </c>
      <c r="X50" s="44" t="s">
        <v>43</v>
      </c>
      <c r="Y50" s="32"/>
    </row>
    <row r="51" spans="1:25" s="45" customFormat="1" outlineLevel="1" x14ac:dyDescent="0.25">
      <c r="A51" s="32" t="s">
        <v>233</v>
      </c>
      <c r="B51" s="33" t="s">
        <v>29</v>
      </c>
      <c r="C51" s="34" t="s">
        <v>234</v>
      </c>
      <c r="D51" s="35" t="s">
        <v>235</v>
      </c>
      <c r="E51" s="35" t="s">
        <v>236</v>
      </c>
      <c r="F51" s="36" t="s">
        <v>237</v>
      </c>
      <c r="G51" s="36" t="s">
        <v>61</v>
      </c>
      <c r="H51" s="37">
        <v>0</v>
      </c>
      <c r="I51" s="38">
        <v>230000000</v>
      </c>
      <c r="J51" s="32" t="s">
        <v>36</v>
      </c>
      <c r="K51" s="39" t="s">
        <v>127</v>
      </c>
      <c r="L51" s="36" t="s">
        <v>38</v>
      </c>
      <c r="M51" s="32" t="s">
        <v>39</v>
      </c>
      <c r="N51" s="40" t="s">
        <v>40</v>
      </c>
      <c r="O51" s="41" t="s">
        <v>41</v>
      </c>
      <c r="P51" s="32">
        <v>796</v>
      </c>
      <c r="Q51" s="32" t="s">
        <v>42</v>
      </c>
      <c r="R51" s="42">
        <v>9</v>
      </c>
      <c r="S51" s="42">
        <v>17519.64</v>
      </c>
      <c r="T51" s="105">
        <v>0</v>
      </c>
      <c r="U51" s="105">
        <f t="shared" si="0"/>
        <v>0</v>
      </c>
      <c r="V51" s="43"/>
      <c r="W51" s="32">
        <v>2016</v>
      </c>
      <c r="X51" s="44" t="s">
        <v>43</v>
      </c>
      <c r="Y51" s="32"/>
    </row>
    <row r="52" spans="1:25" s="45" customFormat="1" outlineLevel="1" x14ac:dyDescent="0.25">
      <c r="A52" s="32" t="s">
        <v>238</v>
      </c>
      <c r="B52" s="33" t="s">
        <v>29</v>
      </c>
      <c r="C52" s="34" t="s">
        <v>239</v>
      </c>
      <c r="D52" s="35" t="s">
        <v>240</v>
      </c>
      <c r="E52" s="35" t="s">
        <v>241</v>
      </c>
      <c r="F52" s="36" t="s">
        <v>242</v>
      </c>
      <c r="G52" s="36" t="s">
        <v>61</v>
      </c>
      <c r="H52" s="37">
        <v>0</v>
      </c>
      <c r="I52" s="38">
        <v>230000000</v>
      </c>
      <c r="J52" s="32" t="s">
        <v>36</v>
      </c>
      <c r="K52" s="39" t="s">
        <v>127</v>
      </c>
      <c r="L52" s="36" t="s">
        <v>38</v>
      </c>
      <c r="M52" s="32" t="s">
        <v>39</v>
      </c>
      <c r="N52" s="40" t="s">
        <v>40</v>
      </c>
      <c r="O52" s="41" t="s">
        <v>41</v>
      </c>
      <c r="P52" s="32">
        <v>796</v>
      </c>
      <c r="Q52" s="32" t="s">
        <v>42</v>
      </c>
      <c r="R52" s="42">
        <v>1</v>
      </c>
      <c r="S52" s="42">
        <v>35558.03</v>
      </c>
      <c r="T52" s="105">
        <v>0</v>
      </c>
      <c r="U52" s="105">
        <f t="shared" si="0"/>
        <v>0</v>
      </c>
      <c r="V52" s="43"/>
      <c r="W52" s="32">
        <v>2016</v>
      </c>
      <c r="X52" s="44" t="s">
        <v>43</v>
      </c>
      <c r="Y52" s="32"/>
    </row>
    <row r="53" spans="1:25" s="45" customFormat="1" outlineLevel="1" x14ac:dyDescent="0.25">
      <c r="A53" s="32" t="s">
        <v>243</v>
      </c>
      <c r="B53" s="33" t="s">
        <v>29</v>
      </c>
      <c r="C53" s="34" t="s">
        <v>244</v>
      </c>
      <c r="D53" s="35" t="s">
        <v>245</v>
      </c>
      <c r="E53" s="35" t="s">
        <v>246</v>
      </c>
      <c r="F53" s="36" t="s">
        <v>247</v>
      </c>
      <c r="G53" s="36" t="s">
        <v>61</v>
      </c>
      <c r="H53" s="37">
        <v>0</v>
      </c>
      <c r="I53" s="38">
        <v>230000000</v>
      </c>
      <c r="J53" s="32" t="s">
        <v>36</v>
      </c>
      <c r="K53" s="39" t="s">
        <v>127</v>
      </c>
      <c r="L53" s="36" t="s">
        <v>38</v>
      </c>
      <c r="M53" s="32" t="s">
        <v>39</v>
      </c>
      <c r="N53" s="40" t="s">
        <v>40</v>
      </c>
      <c r="O53" s="41" t="s">
        <v>41</v>
      </c>
      <c r="P53" s="32">
        <v>839</v>
      </c>
      <c r="Q53" s="32" t="s">
        <v>150</v>
      </c>
      <c r="R53" s="42">
        <v>3</v>
      </c>
      <c r="S53" s="42">
        <v>3955.4999999999995</v>
      </c>
      <c r="T53" s="105">
        <v>0</v>
      </c>
      <c r="U53" s="105">
        <f t="shared" si="0"/>
        <v>0</v>
      </c>
      <c r="V53" s="43"/>
      <c r="W53" s="32">
        <v>2016</v>
      </c>
      <c r="X53" s="44" t="s">
        <v>43</v>
      </c>
      <c r="Y53" s="32"/>
    </row>
    <row r="54" spans="1:25" s="45" customFormat="1" outlineLevel="1" x14ac:dyDescent="0.25">
      <c r="A54" s="32" t="s">
        <v>248</v>
      </c>
      <c r="B54" s="33" t="s">
        <v>29</v>
      </c>
      <c r="C54" s="34" t="s">
        <v>249</v>
      </c>
      <c r="D54" s="35" t="s">
        <v>240</v>
      </c>
      <c r="E54" s="35" t="s">
        <v>250</v>
      </c>
      <c r="F54" s="36" t="s">
        <v>251</v>
      </c>
      <c r="G54" s="36" t="s">
        <v>61</v>
      </c>
      <c r="H54" s="37">
        <v>0</v>
      </c>
      <c r="I54" s="38">
        <v>230000000</v>
      </c>
      <c r="J54" s="32" t="s">
        <v>36</v>
      </c>
      <c r="K54" s="39" t="s">
        <v>127</v>
      </c>
      <c r="L54" s="36" t="s">
        <v>38</v>
      </c>
      <c r="M54" s="32" t="s">
        <v>39</v>
      </c>
      <c r="N54" s="40" t="s">
        <v>40</v>
      </c>
      <c r="O54" s="41" t="s">
        <v>41</v>
      </c>
      <c r="P54" s="32">
        <v>796</v>
      </c>
      <c r="Q54" s="32" t="s">
        <v>42</v>
      </c>
      <c r="R54" s="42">
        <v>3</v>
      </c>
      <c r="S54" s="42">
        <v>6999.9999999999991</v>
      </c>
      <c r="T54" s="105">
        <v>0</v>
      </c>
      <c r="U54" s="105">
        <f t="shared" si="0"/>
        <v>0</v>
      </c>
      <c r="V54" s="43"/>
      <c r="W54" s="32">
        <v>2016</v>
      </c>
      <c r="X54" s="44" t="s">
        <v>43</v>
      </c>
      <c r="Y54" s="32"/>
    </row>
    <row r="55" spans="1:25" s="45" customFormat="1" outlineLevel="1" x14ac:dyDescent="0.25">
      <c r="A55" s="32" t="s">
        <v>252</v>
      </c>
      <c r="B55" s="33" t="s">
        <v>29</v>
      </c>
      <c r="C55" s="34" t="s">
        <v>253</v>
      </c>
      <c r="D55" s="35" t="s">
        <v>254</v>
      </c>
      <c r="E55" s="35" t="s">
        <v>255</v>
      </c>
      <c r="F55" s="36" t="s">
        <v>256</v>
      </c>
      <c r="G55" s="36" t="s">
        <v>61</v>
      </c>
      <c r="H55" s="37">
        <v>0</v>
      </c>
      <c r="I55" s="38">
        <v>230000000</v>
      </c>
      <c r="J55" s="32" t="s">
        <v>36</v>
      </c>
      <c r="K55" s="39" t="s">
        <v>127</v>
      </c>
      <c r="L55" s="36" t="s">
        <v>38</v>
      </c>
      <c r="M55" s="32" t="s">
        <v>39</v>
      </c>
      <c r="N55" s="40" t="s">
        <v>40</v>
      </c>
      <c r="O55" s="41" t="s">
        <v>41</v>
      </c>
      <c r="P55" s="32">
        <v>796</v>
      </c>
      <c r="Q55" s="32" t="s">
        <v>42</v>
      </c>
      <c r="R55" s="42">
        <v>10</v>
      </c>
      <c r="S55" s="42">
        <v>2232.14</v>
      </c>
      <c r="T55" s="105">
        <v>0</v>
      </c>
      <c r="U55" s="105">
        <f t="shared" si="0"/>
        <v>0</v>
      </c>
      <c r="V55" s="43"/>
      <c r="W55" s="32">
        <v>2016</v>
      </c>
      <c r="X55" s="44" t="s">
        <v>43</v>
      </c>
      <c r="Y55" s="32"/>
    </row>
    <row r="56" spans="1:25" s="45" customFormat="1" outlineLevel="1" x14ac:dyDescent="0.25">
      <c r="A56" s="32" t="s">
        <v>257</v>
      </c>
      <c r="B56" s="33" t="s">
        <v>29</v>
      </c>
      <c r="C56" s="34" t="s">
        <v>258</v>
      </c>
      <c r="D56" s="35" t="s">
        <v>259</v>
      </c>
      <c r="E56" s="35" t="s">
        <v>260</v>
      </c>
      <c r="F56" s="36" t="s">
        <v>34</v>
      </c>
      <c r="G56" s="36" t="s">
        <v>35</v>
      </c>
      <c r="H56" s="37">
        <v>0</v>
      </c>
      <c r="I56" s="38">
        <v>230000000</v>
      </c>
      <c r="J56" s="32" t="s">
        <v>36</v>
      </c>
      <c r="K56" s="39" t="s">
        <v>127</v>
      </c>
      <c r="L56" s="36" t="s">
        <v>38</v>
      </c>
      <c r="M56" s="32" t="s">
        <v>39</v>
      </c>
      <c r="N56" s="40" t="s">
        <v>40</v>
      </c>
      <c r="O56" s="41" t="s">
        <v>41</v>
      </c>
      <c r="P56" s="32">
        <v>796</v>
      </c>
      <c r="Q56" s="32" t="s">
        <v>42</v>
      </c>
      <c r="R56" s="42">
        <v>8</v>
      </c>
      <c r="S56" s="42">
        <v>109163.74999999999</v>
      </c>
      <c r="T56" s="105">
        <v>0</v>
      </c>
      <c r="U56" s="105">
        <f t="shared" si="0"/>
        <v>0</v>
      </c>
      <c r="V56" s="43"/>
      <c r="W56" s="32">
        <v>2016</v>
      </c>
      <c r="X56" s="44" t="s">
        <v>43</v>
      </c>
      <c r="Y56" s="32"/>
    </row>
    <row r="57" spans="1:25" s="45" customFormat="1" outlineLevel="1" x14ac:dyDescent="0.25">
      <c r="A57" s="32" t="s">
        <v>261</v>
      </c>
      <c r="B57" s="33" t="s">
        <v>29</v>
      </c>
      <c r="C57" s="34" t="s">
        <v>262</v>
      </c>
      <c r="D57" s="35" t="s">
        <v>187</v>
      </c>
      <c r="E57" s="35" t="s">
        <v>263</v>
      </c>
      <c r="F57" s="36" t="s">
        <v>34</v>
      </c>
      <c r="G57" s="36" t="s">
        <v>35</v>
      </c>
      <c r="H57" s="37">
        <v>0</v>
      </c>
      <c r="I57" s="38">
        <v>230000000</v>
      </c>
      <c r="J57" s="32" t="s">
        <v>36</v>
      </c>
      <c r="K57" s="39" t="s">
        <v>127</v>
      </c>
      <c r="L57" s="36" t="s">
        <v>38</v>
      </c>
      <c r="M57" s="32" t="s">
        <v>39</v>
      </c>
      <c r="N57" s="40" t="s">
        <v>40</v>
      </c>
      <c r="O57" s="41" t="s">
        <v>41</v>
      </c>
      <c r="P57" s="32">
        <v>796</v>
      </c>
      <c r="Q57" s="32" t="s">
        <v>42</v>
      </c>
      <c r="R57" s="42">
        <v>50</v>
      </c>
      <c r="S57" s="42">
        <v>7946</v>
      </c>
      <c r="T57" s="105">
        <v>0</v>
      </c>
      <c r="U57" s="105">
        <f t="shared" si="0"/>
        <v>0</v>
      </c>
      <c r="V57" s="43"/>
      <c r="W57" s="32">
        <v>2016</v>
      </c>
      <c r="X57" s="44" t="s">
        <v>43</v>
      </c>
      <c r="Y57" s="32"/>
    </row>
    <row r="58" spans="1:25" s="45" customFormat="1" outlineLevel="1" x14ac:dyDescent="0.25">
      <c r="A58" s="32" t="s">
        <v>264</v>
      </c>
      <c r="B58" s="33" t="s">
        <v>29</v>
      </c>
      <c r="C58" s="34" t="s">
        <v>265</v>
      </c>
      <c r="D58" s="35" t="s">
        <v>187</v>
      </c>
      <c r="E58" s="35" t="s">
        <v>266</v>
      </c>
      <c r="F58" s="36" t="s">
        <v>34</v>
      </c>
      <c r="G58" s="36" t="s">
        <v>35</v>
      </c>
      <c r="H58" s="37">
        <v>0</v>
      </c>
      <c r="I58" s="38">
        <v>230000000</v>
      </c>
      <c r="J58" s="32" t="s">
        <v>36</v>
      </c>
      <c r="K58" s="39" t="s">
        <v>127</v>
      </c>
      <c r="L58" s="36" t="s">
        <v>38</v>
      </c>
      <c r="M58" s="32" t="s">
        <v>39</v>
      </c>
      <c r="N58" s="40" t="s">
        <v>40</v>
      </c>
      <c r="O58" s="41" t="s">
        <v>41</v>
      </c>
      <c r="P58" s="32">
        <v>796</v>
      </c>
      <c r="Q58" s="32" t="s">
        <v>42</v>
      </c>
      <c r="R58" s="42">
        <v>10</v>
      </c>
      <c r="S58" s="42">
        <v>9732.14</v>
      </c>
      <c r="T58" s="105">
        <v>0</v>
      </c>
      <c r="U58" s="105">
        <f t="shared" si="0"/>
        <v>0</v>
      </c>
      <c r="V58" s="43"/>
      <c r="W58" s="32">
        <v>2016</v>
      </c>
      <c r="X58" s="44" t="s">
        <v>43</v>
      </c>
      <c r="Y58" s="32"/>
    </row>
    <row r="59" spans="1:25" s="45" customFormat="1" outlineLevel="1" x14ac:dyDescent="0.25">
      <c r="A59" s="32" t="s">
        <v>267</v>
      </c>
      <c r="B59" s="33" t="s">
        <v>29</v>
      </c>
      <c r="C59" s="34" t="s">
        <v>268</v>
      </c>
      <c r="D59" s="35" t="s">
        <v>187</v>
      </c>
      <c r="E59" s="35" t="s">
        <v>269</v>
      </c>
      <c r="F59" s="36" t="s">
        <v>34</v>
      </c>
      <c r="G59" s="36" t="s">
        <v>35</v>
      </c>
      <c r="H59" s="37">
        <v>0</v>
      </c>
      <c r="I59" s="38">
        <v>230000000</v>
      </c>
      <c r="J59" s="32" t="s">
        <v>36</v>
      </c>
      <c r="K59" s="39" t="s">
        <v>127</v>
      </c>
      <c r="L59" s="36" t="s">
        <v>38</v>
      </c>
      <c r="M59" s="32" t="s">
        <v>39</v>
      </c>
      <c r="N59" s="40" t="s">
        <v>40</v>
      </c>
      <c r="O59" s="41" t="s">
        <v>41</v>
      </c>
      <c r="P59" s="32">
        <v>796</v>
      </c>
      <c r="Q59" s="32" t="s">
        <v>42</v>
      </c>
      <c r="R59" s="42">
        <v>19</v>
      </c>
      <c r="S59" s="42">
        <v>9648.9999999999982</v>
      </c>
      <c r="T59" s="105">
        <v>0</v>
      </c>
      <c r="U59" s="105">
        <f t="shared" si="0"/>
        <v>0</v>
      </c>
      <c r="V59" s="43"/>
      <c r="W59" s="32">
        <v>2016</v>
      </c>
      <c r="X59" s="44" t="s">
        <v>43</v>
      </c>
      <c r="Y59" s="32"/>
    </row>
    <row r="60" spans="1:25" s="45" customFormat="1" outlineLevel="1" x14ac:dyDescent="0.25">
      <c r="A60" s="32" t="s">
        <v>270</v>
      </c>
      <c r="B60" s="33" t="s">
        <v>29</v>
      </c>
      <c r="C60" s="34" t="s">
        <v>268</v>
      </c>
      <c r="D60" s="35" t="s">
        <v>187</v>
      </c>
      <c r="E60" s="35" t="s">
        <v>269</v>
      </c>
      <c r="F60" s="36" t="s">
        <v>34</v>
      </c>
      <c r="G60" s="36" t="s">
        <v>35</v>
      </c>
      <c r="H60" s="37">
        <v>40</v>
      </c>
      <c r="I60" s="38">
        <v>230000000</v>
      </c>
      <c r="J60" s="32" t="s">
        <v>36</v>
      </c>
      <c r="K60" s="39" t="s">
        <v>127</v>
      </c>
      <c r="L60" s="36" t="s">
        <v>38</v>
      </c>
      <c r="M60" s="32" t="s">
        <v>39</v>
      </c>
      <c r="N60" s="40" t="s">
        <v>40</v>
      </c>
      <c r="O60" s="41" t="s">
        <v>49</v>
      </c>
      <c r="P60" s="32">
        <v>796</v>
      </c>
      <c r="Q60" s="32" t="s">
        <v>42</v>
      </c>
      <c r="R60" s="42">
        <v>40</v>
      </c>
      <c r="S60" s="42">
        <v>62499.999999999993</v>
      </c>
      <c r="T60" s="105">
        <v>0</v>
      </c>
      <c r="U60" s="105">
        <f t="shared" si="0"/>
        <v>0</v>
      </c>
      <c r="V60" s="43" t="s">
        <v>51</v>
      </c>
      <c r="W60" s="32">
        <v>2016</v>
      </c>
      <c r="X60" s="44" t="s">
        <v>43</v>
      </c>
      <c r="Y60" s="32"/>
    </row>
    <row r="61" spans="1:25" s="45" customFormat="1" outlineLevel="1" x14ac:dyDescent="0.25">
      <c r="A61" s="32" t="s">
        <v>271</v>
      </c>
      <c r="B61" s="33" t="s">
        <v>29</v>
      </c>
      <c r="C61" s="34" t="s">
        <v>268</v>
      </c>
      <c r="D61" s="35" t="s">
        <v>187</v>
      </c>
      <c r="E61" s="35" t="s">
        <v>269</v>
      </c>
      <c r="F61" s="36" t="s">
        <v>34</v>
      </c>
      <c r="G61" s="36" t="s">
        <v>35</v>
      </c>
      <c r="H61" s="37">
        <v>0</v>
      </c>
      <c r="I61" s="38">
        <v>230000000</v>
      </c>
      <c r="J61" s="32" t="s">
        <v>36</v>
      </c>
      <c r="K61" s="39" t="s">
        <v>127</v>
      </c>
      <c r="L61" s="36" t="s">
        <v>38</v>
      </c>
      <c r="M61" s="32" t="s">
        <v>39</v>
      </c>
      <c r="N61" s="40" t="s">
        <v>40</v>
      </c>
      <c r="O61" s="41" t="s">
        <v>41</v>
      </c>
      <c r="P61" s="32">
        <v>796</v>
      </c>
      <c r="Q61" s="32" t="s">
        <v>42</v>
      </c>
      <c r="R61" s="42">
        <v>10</v>
      </c>
      <c r="S61" s="42">
        <v>321428.57</v>
      </c>
      <c r="T61" s="105">
        <v>0</v>
      </c>
      <c r="U61" s="105">
        <f t="shared" si="0"/>
        <v>0</v>
      </c>
      <c r="V61" s="43"/>
      <c r="W61" s="32">
        <v>2016</v>
      </c>
      <c r="X61" s="44" t="s">
        <v>43</v>
      </c>
      <c r="Y61" s="32"/>
    </row>
    <row r="62" spans="1:25" s="45" customFormat="1" outlineLevel="1" x14ac:dyDescent="0.25">
      <c r="A62" s="32" t="s">
        <v>272</v>
      </c>
      <c r="B62" s="33" t="s">
        <v>29</v>
      </c>
      <c r="C62" s="34" t="s">
        <v>273</v>
      </c>
      <c r="D62" s="35" t="s">
        <v>274</v>
      </c>
      <c r="E62" s="35" t="s">
        <v>275</v>
      </c>
      <c r="F62" s="36" t="s">
        <v>34</v>
      </c>
      <c r="G62" s="36" t="s">
        <v>35</v>
      </c>
      <c r="H62" s="37">
        <v>40</v>
      </c>
      <c r="I62" s="38">
        <v>230000000</v>
      </c>
      <c r="J62" s="32" t="s">
        <v>36</v>
      </c>
      <c r="K62" s="39" t="s">
        <v>127</v>
      </c>
      <c r="L62" s="36" t="s">
        <v>38</v>
      </c>
      <c r="M62" s="32" t="s">
        <v>39</v>
      </c>
      <c r="N62" s="40" t="s">
        <v>40</v>
      </c>
      <c r="O62" s="41" t="s">
        <v>49</v>
      </c>
      <c r="P62" s="32">
        <v>796</v>
      </c>
      <c r="Q62" s="32" t="s">
        <v>42</v>
      </c>
      <c r="R62" s="42">
        <v>200</v>
      </c>
      <c r="S62" s="42">
        <v>24910.71</v>
      </c>
      <c r="T62" s="105">
        <v>0</v>
      </c>
      <c r="U62" s="105">
        <f t="shared" si="0"/>
        <v>0</v>
      </c>
      <c r="V62" s="43" t="s">
        <v>51</v>
      </c>
      <c r="W62" s="32">
        <v>2016</v>
      </c>
      <c r="X62" s="44" t="s">
        <v>43</v>
      </c>
      <c r="Y62" s="32"/>
    </row>
    <row r="63" spans="1:25" s="45" customFormat="1" outlineLevel="1" x14ac:dyDescent="0.25">
      <c r="A63" s="32" t="s">
        <v>276</v>
      </c>
      <c r="B63" s="33" t="s">
        <v>29</v>
      </c>
      <c r="C63" s="34" t="s">
        <v>277</v>
      </c>
      <c r="D63" s="35" t="s">
        <v>274</v>
      </c>
      <c r="E63" s="35" t="s">
        <v>278</v>
      </c>
      <c r="F63" s="36" t="s">
        <v>34</v>
      </c>
      <c r="G63" s="36" t="s">
        <v>35</v>
      </c>
      <c r="H63" s="37">
        <v>40</v>
      </c>
      <c r="I63" s="38">
        <v>230000000</v>
      </c>
      <c r="J63" s="32" t="s">
        <v>36</v>
      </c>
      <c r="K63" s="39" t="s">
        <v>127</v>
      </c>
      <c r="L63" s="36" t="s">
        <v>38</v>
      </c>
      <c r="M63" s="32" t="s">
        <v>39</v>
      </c>
      <c r="N63" s="40" t="s">
        <v>40</v>
      </c>
      <c r="O63" s="41" t="s">
        <v>49</v>
      </c>
      <c r="P63" s="32">
        <v>796</v>
      </c>
      <c r="Q63" s="32" t="s">
        <v>42</v>
      </c>
      <c r="R63" s="42">
        <v>200</v>
      </c>
      <c r="S63" s="42">
        <v>5031.2499999999991</v>
      </c>
      <c r="T63" s="105">
        <v>0</v>
      </c>
      <c r="U63" s="105">
        <f t="shared" si="0"/>
        <v>0</v>
      </c>
      <c r="V63" s="43" t="s">
        <v>51</v>
      </c>
      <c r="W63" s="32">
        <v>2016</v>
      </c>
      <c r="X63" s="44" t="s">
        <v>43</v>
      </c>
      <c r="Y63" s="32"/>
    </row>
    <row r="64" spans="1:25" s="45" customFormat="1" outlineLevel="1" x14ac:dyDescent="0.25">
      <c r="A64" s="32" t="s">
        <v>279</v>
      </c>
      <c r="B64" s="33" t="s">
        <v>29</v>
      </c>
      <c r="C64" s="34" t="s">
        <v>280</v>
      </c>
      <c r="D64" s="35" t="s">
        <v>281</v>
      </c>
      <c r="E64" s="35" t="s">
        <v>282</v>
      </c>
      <c r="F64" s="36" t="s">
        <v>283</v>
      </c>
      <c r="G64" s="36" t="s">
        <v>61</v>
      </c>
      <c r="H64" s="37">
        <v>40</v>
      </c>
      <c r="I64" s="38">
        <v>230000000</v>
      </c>
      <c r="J64" s="32" t="s">
        <v>36</v>
      </c>
      <c r="K64" s="39" t="s">
        <v>127</v>
      </c>
      <c r="L64" s="36" t="s">
        <v>38</v>
      </c>
      <c r="M64" s="32" t="s">
        <v>39</v>
      </c>
      <c r="N64" s="40" t="s">
        <v>40</v>
      </c>
      <c r="O64" s="41" t="s">
        <v>49</v>
      </c>
      <c r="P64" s="32">
        <v>796</v>
      </c>
      <c r="Q64" s="32" t="s">
        <v>42</v>
      </c>
      <c r="R64" s="42">
        <v>20</v>
      </c>
      <c r="S64" s="42">
        <v>82.999999999999986</v>
      </c>
      <c r="T64" s="105">
        <v>0</v>
      </c>
      <c r="U64" s="105">
        <f t="shared" si="0"/>
        <v>0</v>
      </c>
      <c r="V64" s="43" t="s">
        <v>51</v>
      </c>
      <c r="W64" s="32">
        <v>2016</v>
      </c>
      <c r="X64" s="44" t="s">
        <v>43</v>
      </c>
      <c r="Y64" s="32"/>
    </row>
    <row r="65" spans="1:25" s="45" customFormat="1" outlineLevel="1" x14ac:dyDescent="0.25">
      <c r="A65" s="32" t="s">
        <v>284</v>
      </c>
      <c r="B65" s="33" t="s">
        <v>29</v>
      </c>
      <c r="C65" s="34" t="s">
        <v>285</v>
      </c>
      <c r="D65" s="35" t="s">
        <v>286</v>
      </c>
      <c r="E65" s="35" t="s">
        <v>287</v>
      </c>
      <c r="F65" s="36" t="s">
        <v>288</v>
      </c>
      <c r="G65" s="36" t="s">
        <v>61</v>
      </c>
      <c r="H65" s="37">
        <v>0</v>
      </c>
      <c r="I65" s="38">
        <v>230000000</v>
      </c>
      <c r="J65" s="32" t="s">
        <v>36</v>
      </c>
      <c r="K65" s="39" t="s">
        <v>127</v>
      </c>
      <c r="L65" s="36" t="s">
        <v>38</v>
      </c>
      <c r="M65" s="32" t="s">
        <v>39</v>
      </c>
      <c r="N65" s="40" t="s">
        <v>40</v>
      </c>
      <c r="O65" s="41" t="s">
        <v>41</v>
      </c>
      <c r="P65" s="32">
        <v>796</v>
      </c>
      <c r="Q65" s="32" t="s">
        <v>42</v>
      </c>
      <c r="R65" s="42">
        <v>682</v>
      </c>
      <c r="S65" s="42">
        <v>67.999999999999986</v>
      </c>
      <c r="T65" s="105">
        <v>0</v>
      </c>
      <c r="U65" s="105">
        <f t="shared" si="0"/>
        <v>0</v>
      </c>
      <c r="V65" s="43"/>
      <c r="W65" s="32">
        <v>2016</v>
      </c>
      <c r="X65" s="44" t="s">
        <v>43</v>
      </c>
      <c r="Y65" s="32"/>
    </row>
    <row r="66" spans="1:25" s="45" customFormat="1" outlineLevel="1" x14ac:dyDescent="0.25">
      <c r="A66" s="32" t="s">
        <v>289</v>
      </c>
      <c r="B66" s="33" t="s">
        <v>29</v>
      </c>
      <c r="C66" s="34" t="s">
        <v>290</v>
      </c>
      <c r="D66" s="35" t="s">
        <v>286</v>
      </c>
      <c r="E66" s="35" t="s">
        <v>291</v>
      </c>
      <c r="F66" s="36" t="s">
        <v>292</v>
      </c>
      <c r="G66" s="36" t="s">
        <v>61</v>
      </c>
      <c r="H66" s="37">
        <v>0</v>
      </c>
      <c r="I66" s="38">
        <v>230000000</v>
      </c>
      <c r="J66" s="32" t="s">
        <v>36</v>
      </c>
      <c r="K66" s="39" t="s">
        <v>127</v>
      </c>
      <c r="L66" s="36" t="s">
        <v>38</v>
      </c>
      <c r="M66" s="32" t="s">
        <v>39</v>
      </c>
      <c r="N66" s="40" t="s">
        <v>40</v>
      </c>
      <c r="O66" s="41" t="s">
        <v>41</v>
      </c>
      <c r="P66" s="32">
        <v>796</v>
      </c>
      <c r="Q66" s="32" t="s">
        <v>42</v>
      </c>
      <c r="R66" s="42">
        <v>447</v>
      </c>
      <c r="S66" s="42">
        <v>57.999999999999986</v>
      </c>
      <c r="T66" s="105">
        <v>0</v>
      </c>
      <c r="U66" s="105">
        <f t="shared" si="0"/>
        <v>0</v>
      </c>
      <c r="V66" s="43"/>
      <c r="W66" s="32">
        <v>2016</v>
      </c>
      <c r="X66" s="44" t="s">
        <v>43</v>
      </c>
      <c r="Y66" s="32"/>
    </row>
    <row r="67" spans="1:25" s="45" customFormat="1" outlineLevel="1" x14ac:dyDescent="0.25">
      <c r="A67" s="32" t="s">
        <v>293</v>
      </c>
      <c r="B67" s="33" t="s">
        <v>29</v>
      </c>
      <c r="C67" s="34" t="s">
        <v>294</v>
      </c>
      <c r="D67" s="35" t="s">
        <v>286</v>
      </c>
      <c r="E67" s="35" t="s">
        <v>295</v>
      </c>
      <c r="F67" s="36" t="s">
        <v>296</v>
      </c>
      <c r="G67" s="36" t="s">
        <v>61</v>
      </c>
      <c r="H67" s="37">
        <v>0</v>
      </c>
      <c r="I67" s="38">
        <v>230000000</v>
      </c>
      <c r="J67" s="32" t="s">
        <v>36</v>
      </c>
      <c r="K67" s="39" t="s">
        <v>127</v>
      </c>
      <c r="L67" s="36" t="s">
        <v>38</v>
      </c>
      <c r="M67" s="32" t="s">
        <v>39</v>
      </c>
      <c r="N67" s="40" t="s">
        <v>40</v>
      </c>
      <c r="O67" s="41" t="s">
        <v>41</v>
      </c>
      <c r="P67" s="32">
        <v>796</v>
      </c>
      <c r="Q67" s="32" t="s">
        <v>42</v>
      </c>
      <c r="R67" s="42">
        <v>521</v>
      </c>
      <c r="S67" s="42">
        <v>57.999999999999986</v>
      </c>
      <c r="T67" s="105">
        <v>0</v>
      </c>
      <c r="U67" s="105">
        <f t="shared" si="0"/>
        <v>0</v>
      </c>
      <c r="V67" s="43"/>
      <c r="W67" s="32">
        <v>2016</v>
      </c>
      <c r="X67" s="44" t="s">
        <v>43</v>
      </c>
      <c r="Y67" s="32"/>
    </row>
    <row r="68" spans="1:25" s="45" customFormat="1" outlineLevel="1" x14ac:dyDescent="0.25">
      <c r="A68" s="32" t="s">
        <v>297</v>
      </c>
      <c r="B68" s="33" t="s">
        <v>29</v>
      </c>
      <c r="C68" s="34" t="s">
        <v>298</v>
      </c>
      <c r="D68" s="35" t="s">
        <v>299</v>
      </c>
      <c r="E68" s="35" t="s">
        <v>300</v>
      </c>
      <c r="F68" s="36" t="s">
        <v>301</v>
      </c>
      <c r="G68" s="36" t="s">
        <v>61</v>
      </c>
      <c r="H68" s="37">
        <v>40</v>
      </c>
      <c r="I68" s="38">
        <v>230000000</v>
      </c>
      <c r="J68" s="32" t="s">
        <v>36</v>
      </c>
      <c r="K68" s="39" t="s">
        <v>127</v>
      </c>
      <c r="L68" s="36" t="s">
        <v>38</v>
      </c>
      <c r="M68" s="32" t="s">
        <v>39</v>
      </c>
      <c r="N68" s="40" t="s">
        <v>40</v>
      </c>
      <c r="O68" s="41" t="s">
        <v>49</v>
      </c>
      <c r="P68" s="32">
        <v>796</v>
      </c>
      <c r="Q68" s="32" t="s">
        <v>42</v>
      </c>
      <c r="R68" s="42">
        <v>30</v>
      </c>
      <c r="S68" s="42">
        <v>4750</v>
      </c>
      <c r="T68" s="105">
        <v>0</v>
      </c>
      <c r="U68" s="105">
        <f t="shared" si="0"/>
        <v>0</v>
      </c>
      <c r="V68" s="43" t="s">
        <v>51</v>
      </c>
      <c r="W68" s="32">
        <v>2016</v>
      </c>
      <c r="X68" s="44" t="s">
        <v>43</v>
      </c>
      <c r="Y68" s="32"/>
    </row>
    <row r="69" spans="1:25" s="45" customFormat="1" outlineLevel="1" x14ac:dyDescent="0.25">
      <c r="A69" s="32" t="s">
        <v>302</v>
      </c>
      <c r="B69" s="33" t="s">
        <v>29</v>
      </c>
      <c r="C69" s="34" t="s">
        <v>298</v>
      </c>
      <c r="D69" s="35" t="s">
        <v>299</v>
      </c>
      <c r="E69" s="35" t="s">
        <v>300</v>
      </c>
      <c r="F69" s="36" t="s">
        <v>303</v>
      </c>
      <c r="G69" s="36" t="s">
        <v>61</v>
      </c>
      <c r="H69" s="37">
        <v>40</v>
      </c>
      <c r="I69" s="38">
        <v>230000000</v>
      </c>
      <c r="J69" s="32" t="s">
        <v>36</v>
      </c>
      <c r="K69" s="39" t="s">
        <v>127</v>
      </c>
      <c r="L69" s="36" t="s">
        <v>38</v>
      </c>
      <c r="M69" s="32" t="s">
        <v>39</v>
      </c>
      <c r="N69" s="40" t="s">
        <v>40</v>
      </c>
      <c r="O69" s="41" t="s">
        <v>49</v>
      </c>
      <c r="P69" s="32">
        <v>796</v>
      </c>
      <c r="Q69" s="32" t="s">
        <v>42</v>
      </c>
      <c r="R69" s="42">
        <v>12</v>
      </c>
      <c r="S69" s="42">
        <v>25330.499999999996</v>
      </c>
      <c r="T69" s="105">
        <v>0</v>
      </c>
      <c r="U69" s="105">
        <f t="shared" si="0"/>
        <v>0</v>
      </c>
      <c r="V69" s="43" t="s">
        <v>51</v>
      </c>
      <c r="W69" s="32">
        <v>2016</v>
      </c>
      <c r="X69" s="44" t="s">
        <v>43</v>
      </c>
      <c r="Y69" s="32"/>
    </row>
    <row r="70" spans="1:25" s="45" customFormat="1" outlineLevel="1" x14ac:dyDescent="0.25">
      <c r="A70" s="32" t="s">
        <v>304</v>
      </c>
      <c r="B70" s="33" t="s">
        <v>29</v>
      </c>
      <c r="C70" s="34" t="s">
        <v>298</v>
      </c>
      <c r="D70" s="35" t="s">
        <v>299</v>
      </c>
      <c r="E70" s="35" t="s">
        <v>300</v>
      </c>
      <c r="F70" s="36" t="s">
        <v>305</v>
      </c>
      <c r="G70" s="36" t="s">
        <v>61</v>
      </c>
      <c r="H70" s="37">
        <v>40</v>
      </c>
      <c r="I70" s="38">
        <v>230000000</v>
      </c>
      <c r="J70" s="32" t="s">
        <v>36</v>
      </c>
      <c r="K70" s="39" t="s">
        <v>127</v>
      </c>
      <c r="L70" s="36" t="s">
        <v>38</v>
      </c>
      <c r="M70" s="32" t="s">
        <v>39</v>
      </c>
      <c r="N70" s="40" t="s">
        <v>40</v>
      </c>
      <c r="O70" s="41" t="s">
        <v>49</v>
      </c>
      <c r="P70" s="32">
        <v>796</v>
      </c>
      <c r="Q70" s="32" t="s">
        <v>42</v>
      </c>
      <c r="R70" s="42">
        <v>22</v>
      </c>
      <c r="S70" s="42">
        <v>7741.07</v>
      </c>
      <c r="T70" s="105">
        <v>0</v>
      </c>
      <c r="U70" s="105">
        <f t="shared" si="0"/>
        <v>0</v>
      </c>
      <c r="V70" s="43" t="s">
        <v>51</v>
      </c>
      <c r="W70" s="32">
        <v>2016</v>
      </c>
      <c r="X70" s="44" t="s">
        <v>43</v>
      </c>
      <c r="Y70" s="32"/>
    </row>
    <row r="71" spans="1:25" s="45" customFormat="1" outlineLevel="1" x14ac:dyDescent="0.25">
      <c r="A71" s="32" t="s">
        <v>306</v>
      </c>
      <c r="B71" s="33" t="s">
        <v>29</v>
      </c>
      <c r="C71" s="34" t="s">
        <v>298</v>
      </c>
      <c r="D71" s="35" t="s">
        <v>299</v>
      </c>
      <c r="E71" s="35" t="s">
        <v>300</v>
      </c>
      <c r="F71" s="36" t="s">
        <v>307</v>
      </c>
      <c r="G71" s="36" t="s">
        <v>61</v>
      </c>
      <c r="H71" s="37">
        <v>40</v>
      </c>
      <c r="I71" s="38">
        <v>230000000</v>
      </c>
      <c r="J71" s="32" t="s">
        <v>36</v>
      </c>
      <c r="K71" s="39" t="s">
        <v>127</v>
      </c>
      <c r="L71" s="36" t="s">
        <v>38</v>
      </c>
      <c r="M71" s="32" t="s">
        <v>39</v>
      </c>
      <c r="N71" s="40" t="s">
        <v>40</v>
      </c>
      <c r="O71" s="41" t="s">
        <v>49</v>
      </c>
      <c r="P71" s="32">
        <v>796</v>
      </c>
      <c r="Q71" s="32" t="s">
        <v>42</v>
      </c>
      <c r="R71" s="42">
        <v>6</v>
      </c>
      <c r="S71" s="42">
        <v>7741.07</v>
      </c>
      <c r="T71" s="105">
        <v>0</v>
      </c>
      <c r="U71" s="105">
        <f t="shared" si="0"/>
        <v>0</v>
      </c>
      <c r="V71" s="43" t="s">
        <v>51</v>
      </c>
      <c r="W71" s="32">
        <v>2016</v>
      </c>
      <c r="X71" s="44" t="s">
        <v>43</v>
      </c>
      <c r="Y71" s="32"/>
    </row>
    <row r="72" spans="1:25" s="45" customFormat="1" outlineLevel="1" x14ac:dyDescent="0.25">
      <c r="A72" s="32" t="s">
        <v>308</v>
      </c>
      <c r="B72" s="33" t="s">
        <v>29</v>
      </c>
      <c r="C72" s="34" t="s">
        <v>298</v>
      </c>
      <c r="D72" s="35" t="s">
        <v>299</v>
      </c>
      <c r="E72" s="35" t="s">
        <v>300</v>
      </c>
      <c r="F72" s="36" t="s">
        <v>309</v>
      </c>
      <c r="G72" s="36" t="s">
        <v>61</v>
      </c>
      <c r="H72" s="37">
        <v>40</v>
      </c>
      <c r="I72" s="38">
        <v>230000000</v>
      </c>
      <c r="J72" s="32" t="s">
        <v>36</v>
      </c>
      <c r="K72" s="39" t="s">
        <v>127</v>
      </c>
      <c r="L72" s="36" t="s">
        <v>38</v>
      </c>
      <c r="M72" s="32" t="s">
        <v>39</v>
      </c>
      <c r="N72" s="40" t="s">
        <v>40</v>
      </c>
      <c r="O72" s="41" t="s">
        <v>49</v>
      </c>
      <c r="P72" s="32">
        <v>796</v>
      </c>
      <c r="Q72" s="32" t="s">
        <v>42</v>
      </c>
      <c r="R72" s="42">
        <v>27</v>
      </c>
      <c r="S72" s="42">
        <v>4708.28</v>
      </c>
      <c r="T72" s="105">
        <v>0</v>
      </c>
      <c r="U72" s="105">
        <f t="shared" si="0"/>
        <v>0</v>
      </c>
      <c r="V72" s="43" t="s">
        <v>51</v>
      </c>
      <c r="W72" s="32">
        <v>2016</v>
      </c>
      <c r="X72" s="44" t="s">
        <v>43</v>
      </c>
      <c r="Y72" s="32"/>
    </row>
    <row r="73" spans="1:25" s="45" customFormat="1" outlineLevel="1" x14ac:dyDescent="0.25">
      <c r="A73" s="32" t="s">
        <v>310</v>
      </c>
      <c r="B73" s="33" t="s">
        <v>29</v>
      </c>
      <c r="C73" s="34" t="s">
        <v>311</v>
      </c>
      <c r="D73" s="35" t="s">
        <v>299</v>
      </c>
      <c r="E73" s="35" t="s">
        <v>312</v>
      </c>
      <c r="F73" s="36" t="s">
        <v>313</v>
      </c>
      <c r="G73" s="36" t="s">
        <v>61</v>
      </c>
      <c r="H73" s="37">
        <v>40</v>
      </c>
      <c r="I73" s="38">
        <v>230000000</v>
      </c>
      <c r="J73" s="32" t="s">
        <v>36</v>
      </c>
      <c r="K73" s="39" t="s">
        <v>127</v>
      </c>
      <c r="L73" s="36" t="s">
        <v>38</v>
      </c>
      <c r="M73" s="32" t="s">
        <v>39</v>
      </c>
      <c r="N73" s="40" t="s">
        <v>40</v>
      </c>
      <c r="O73" s="41" t="s">
        <v>49</v>
      </c>
      <c r="P73" s="32">
        <v>796</v>
      </c>
      <c r="Q73" s="32" t="s">
        <v>42</v>
      </c>
      <c r="R73" s="42">
        <v>21</v>
      </c>
      <c r="S73" s="42">
        <v>7741.07</v>
      </c>
      <c r="T73" s="105">
        <v>0</v>
      </c>
      <c r="U73" s="105">
        <f t="shared" ref="U73:U136" si="1">T73*1.12</f>
        <v>0</v>
      </c>
      <c r="V73" s="43" t="s">
        <v>51</v>
      </c>
      <c r="W73" s="32">
        <v>2016</v>
      </c>
      <c r="X73" s="44" t="s">
        <v>43</v>
      </c>
      <c r="Y73" s="32"/>
    </row>
    <row r="74" spans="1:25" s="45" customFormat="1" outlineLevel="1" x14ac:dyDescent="0.25">
      <c r="A74" s="32" t="s">
        <v>314</v>
      </c>
      <c r="B74" s="33" t="s">
        <v>29</v>
      </c>
      <c r="C74" s="34" t="s">
        <v>315</v>
      </c>
      <c r="D74" s="35" t="s">
        <v>316</v>
      </c>
      <c r="E74" s="35" t="s">
        <v>317</v>
      </c>
      <c r="F74" s="36" t="s">
        <v>318</v>
      </c>
      <c r="G74" s="36" t="s">
        <v>61</v>
      </c>
      <c r="H74" s="37">
        <v>0</v>
      </c>
      <c r="I74" s="38">
        <v>230000000</v>
      </c>
      <c r="J74" s="32" t="s">
        <v>36</v>
      </c>
      <c r="K74" s="39" t="s">
        <v>127</v>
      </c>
      <c r="L74" s="36" t="s">
        <v>38</v>
      </c>
      <c r="M74" s="32" t="s">
        <v>39</v>
      </c>
      <c r="N74" s="40" t="s">
        <v>40</v>
      </c>
      <c r="O74" s="41" t="s">
        <v>41</v>
      </c>
      <c r="P74" s="32">
        <v>796</v>
      </c>
      <c r="Q74" s="32" t="s">
        <v>42</v>
      </c>
      <c r="R74" s="42">
        <v>76</v>
      </c>
      <c r="S74" s="42">
        <v>4603.08</v>
      </c>
      <c r="T74" s="105">
        <v>0</v>
      </c>
      <c r="U74" s="105">
        <f t="shared" si="1"/>
        <v>0</v>
      </c>
      <c r="V74" s="43"/>
      <c r="W74" s="32">
        <v>2016</v>
      </c>
      <c r="X74" s="44" t="s">
        <v>43</v>
      </c>
      <c r="Y74" s="32"/>
    </row>
    <row r="75" spans="1:25" s="45" customFormat="1" outlineLevel="1" x14ac:dyDescent="0.25">
      <c r="A75" s="32" t="s">
        <v>319</v>
      </c>
      <c r="B75" s="33" t="s">
        <v>29</v>
      </c>
      <c r="C75" s="34" t="s">
        <v>320</v>
      </c>
      <c r="D75" s="35" t="s">
        <v>316</v>
      </c>
      <c r="E75" s="35" t="s">
        <v>321</v>
      </c>
      <c r="F75" s="36" t="s">
        <v>322</v>
      </c>
      <c r="G75" s="36" t="s">
        <v>61</v>
      </c>
      <c r="H75" s="37">
        <v>0</v>
      </c>
      <c r="I75" s="38">
        <v>230000000</v>
      </c>
      <c r="J75" s="32" t="s">
        <v>36</v>
      </c>
      <c r="K75" s="39" t="s">
        <v>127</v>
      </c>
      <c r="L75" s="36" t="s">
        <v>38</v>
      </c>
      <c r="M75" s="32" t="s">
        <v>39</v>
      </c>
      <c r="N75" s="40" t="s">
        <v>40</v>
      </c>
      <c r="O75" s="41" t="s">
        <v>41</v>
      </c>
      <c r="P75" s="32">
        <v>796</v>
      </c>
      <c r="Q75" s="32" t="s">
        <v>42</v>
      </c>
      <c r="R75" s="42">
        <v>6</v>
      </c>
      <c r="S75" s="42">
        <v>5999.9999999999991</v>
      </c>
      <c r="T75" s="105">
        <v>0</v>
      </c>
      <c r="U75" s="105">
        <f t="shared" si="1"/>
        <v>0</v>
      </c>
      <c r="V75" s="43"/>
      <c r="W75" s="32">
        <v>2016</v>
      </c>
      <c r="X75" s="44" t="s">
        <v>43</v>
      </c>
      <c r="Y75" s="32"/>
    </row>
    <row r="76" spans="1:25" s="45" customFormat="1" outlineLevel="1" x14ac:dyDescent="0.25">
      <c r="A76" s="32" t="s">
        <v>323</v>
      </c>
      <c r="B76" s="33" t="s">
        <v>29</v>
      </c>
      <c r="C76" s="34" t="s">
        <v>320</v>
      </c>
      <c r="D76" s="35" t="s">
        <v>316</v>
      </c>
      <c r="E76" s="35" t="s">
        <v>321</v>
      </c>
      <c r="F76" s="36" t="s">
        <v>324</v>
      </c>
      <c r="G76" s="36" t="s">
        <v>61</v>
      </c>
      <c r="H76" s="37">
        <v>0</v>
      </c>
      <c r="I76" s="38">
        <v>230000000</v>
      </c>
      <c r="J76" s="32" t="s">
        <v>36</v>
      </c>
      <c r="K76" s="39" t="s">
        <v>127</v>
      </c>
      <c r="L76" s="36" t="s">
        <v>38</v>
      </c>
      <c r="M76" s="32" t="s">
        <v>39</v>
      </c>
      <c r="N76" s="40" t="s">
        <v>40</v>
      </c>
      <c r="O76" s="41" t="s">
        <v>41</v>
      </c>
      <c r="P76" s="32">
        <v>796</v>
      </c>
      <c r="Q76" s="32" t="s">
        <v>42</v>
      </c>
      <c r="R76" s="42">
        <v>27</v>
      </c>
      <c r="S76" s="42">
        <v>5999.9999999999991</v>
      </c>
      <c r="T76" s="105">
        <v>0</v>
      </c>
      <c r="U76" s="105">
        <f t="shared" si="1"/>
        <v>0</v>
      </c>
      <c r="V76" s="43"/>
      <c r="W76" s="32">
        <v>2016</v>
      </c>
      <c r="X76" s="44" t="s">
        <v>43</v>
      </c>
      <c r="Y76" s="32"/>
    </row>
    <row r="77" spans="1:25" s="45" customFormat="1" outlineLevel="1" x14ac:dyDescent="0.25">
      <c r="A77" s="32" t="s">
        <v>325</v>
      </c>
      <c r="B77" s="33" t="s">
        <v>29</v>
      </c>
      <c r="C77" s="34" t="s">
        <v>320</v>
      </c>
      <c r="D77" s="35" t="s">
        <v>316</v>
      </c>
      <c r="E77" s="35" t="s">
        <v>321</v>
      </c>
      <c r="F77" s="36" t="s">
        <v>326</v>
      </c>
      <c r="G77" s="36" t="s">
        <v>61</v>
      </c>
      <c r="H77" s="37">
        <v>0</v>
      </c>
      <c r="I77" s="38">
        <v>230000000</v>
      </c>
      <c r="J77" s="32" t="s">
        <v>36</v>
      </c>
      <c r="K77" s="39" t="s">
        <v>127</v>
      </c>
      <c r="L77" s="36" t="s">
        <v>38</v>
      </c>
      <c r="M77" s="32" t="s">
        <v>39</v>
      </c>
      <c r="N77" s="40" t="s">
        <v>40</v>
      </c>
      <c r="O77" s="41" t="s">
        <v>41</v>
      </c>
      <c r="P77" s="32">
        <v>796</v>
      </c>
      <c r="Q77" s="32" t="s">
        <v>42</v>
      </c>
      <c r="R77" s="42">
        <v>24</v>
      </c>
      <c r="S77" s="42">
        <v>2587.3200000000002</v>
      </c>
      <c r="T77" s="105">
        <v>0</v>
      </c>
      <c r="U77" s="105">
        <f t="shared" si="1"/>
        <v>0</v>
      </c>
      <c r="V77" s="43"/>
      <c r="W77" s="32">
        <v>2016</v>
      </c>
      <c r="X77" s="44" t="s">
        <v>43</v>
      </c>
      <c r="Y77" s="32"/>
    </row>
    <row r="78" spans="1:25" s="45" customFormat="1" outlineLevel="1" x14ac:dyDescent="0.25">
      <c r="A78" s="32" t="s">
        <v>327</v>
      </c>
      <c r="B78" s="33" t="s">
        <v>29</v>
      </c>
      <c r="C78" s="34" t="s">
        <v>320</v>
      </c>
      <c r="D78" s="35" t="s">
        <v>316</v>
      </c>
      <c r="E78" s="35" t="s">
        <v>321</v>
      </c>
      <c r="F78" s="36" t="s">
        <v>328</v>
      </c>
      <c r="G78" s="36" t="s">
        <v>61</v>
      </c>
      <c r="H78" s="37">
        <v>0</v>
      </c>
      <c r="I78" s="38">
        <v>230000000</v>
      </c>
      <c r="J78" s="32" t="s">
        <v>36</v>
      </c>
      <c r="K78" s="39" t="s">
        <v>127</v>
      </c>
      <c r="L78" s="36" t="s">
        <v>38</v>
      </c>
      <c r="M78" s="32" t="s">
        <v>39</v>
      </c>
      <c r="N78" s="40" t="s">
        <v>40</v>
      </c>
      <c r="O78" s="41" t="s">
        <v>41</v>
      </c>
      <c r="P78" s="32">
        <v>796</v>
      </c>
      <c r="Q78" s="32" t="s">
        <v>42</v>
      </c>
      <c r="R78" s="42">
        <v>24</v>
      </c>
      <c r="S78" s="42">
        <v>2587.3200000000002</v>
      </c>
      <c r="T78" s="105">
        <v>0</v>
      </c>
      <c r="U78" s="105">
        <f t="shared" si="1"/>
        <v>0</v>
      </c>
      <c r="V78" s="43"/>
      <c r="W78" s="32">
        <v>2016</v>
      </c>
      <c r="X78" s="44" t="s">
        <v>43</v>
      </c>
      <c r="Y78" s="32"/>
    </row>
    <row r="79" spans="1:25" s="45" customFormat="1" outlineLevel="1" x14ac:dyDescent="0.25">
      <c r="A79" s="32" t="s">
        <v>329</v>
      </c>
      <c r="B79" s="33" t="s">
        <v>29</v>
      </c>
      <c r="C79" s="34" t="s">
        <v>320</v>
      </c>
      <c r="D79" s="35" t="s">
        <v>316</v>
      </c>
      <c r="E79" s="35" t="s">
        <v>321</v>
      </c>
      <c r="F79" s="36" t="s">
        <v>330</v>
      </c>
      <c r="G79" s="36" t="s">
        <v>61</v>
      </c>
      <c r="H79" s="37">
        <v>0</v>
      </c>
      <c r="I79" s="38">
        <v>230000000</v>
      </c>
      <c r="J79" s="32" t="s">
        <v>36</v>
      </c>
      <c r="K79" s="39" t="s">
        <v>127</v>
      </c>
      <c r="L79" s="36" t="s">
        <v>38</v>
      </c>
      <c r="M79" s="32" t="s">
        <v>39</v>
      </c>
      <c r="N79" s="40" t="s">
        <v>40</v>
      </c>
      <c r="O79" s="41" t="s">
        <v>41</v>
      </c>
      <c r="P79" s="32">
        <v>796</v>
      </c>
      <c r="Q79" s="32" t="s">
        <v>42</v>
      </c>
      <c r="R79" s="42">
        <v>30</v>
      </c>
      <c r="S79" s="42">
        <v>5513.39</v>
      </c>
      <c r="T79" s="105">
        <v>0</v>
      </c>
      <c r="U79" s="105">
        <f t="shared" si="1"/>
        <v>0</v>
      </c>
      <c r="V79" s="43"/>
      <c r="W79" s="32">
        <v>2016</v>
      </c>
      <c r="X79" s="44" t="s">
        <v>43</v>
      </c>
      <c r="Y79" s="32"/>
    </row>
    <row r="80" spans="1:25" s="45" customFormat="1" outlineLevel="1" x14ac:dyDescent="0.25">
      <c r="A80" s="32" t="s">
        <v>331</v>
      </c>
      <c r="B80" s="33" t="s">
        <v>29</v>
      </c>
      <c r="C80" s="34" t="s">
        <v>320</v>
      </c>
      <c r="D80" s="35" t="s">
        <v>316</v>
      </c>
      <c r="E80" s="35" t="s">
        <v>321</v>
      </c>
      <c r="F80" s="36" t="s">
        <v>332</v>
      </c>
      <c r="G80" s="36" t="s">
        <v>61</v>
      </c>
      <c r="H80" s="37">
        <v>0</v>
      </c>
      <c r="I80" s="38">
        <v>230000000</v>
      </c>
      <c r="J80" s="32" t="s">
        <v>36</v>
      </c>
      <c r="K80" s="39" t="s">
        <v>127</v>
      </c>
      <c r="L80" s="36" t="s">
        <v>38</v>
      </c>
      <c r="M80" s="32" t="s">
        <v>39</v>
      </c>
      <c r="N80" s="40" t="s">
        <v>40</v>
      </c>
      <c r="O80" s="41" t="s">
        <v>41</v>
      </c>
      <c r="P80" s="32">
        <v>796</v>
      </c>
      <c r="Q80" s="32" t="s">
        <v>42</v>
      </c>
      <c r="R80" s="42">
        <v>30</v>
      </c>
      <c r="S80" s="42">
        <v>6071.42</v>
      </c>
      <c r="T80" s="105">
        <v>0</v>
      </c>
      <c r="U80" s="105">
        <f t="shared" si="1"/>
        <v>0</v>
      </c>
      <c r="V80" s="43"/>
      <c r="W80" s="32">
        <v>2016</v>
      </c>
      <c r="X80" s="44" t="s">
        <v>43</v>
      </c>
      <c r="Y80" s="32"/>
    </row>
    <row r="81" spans="1:25" s="45" customFormat="1" outlineLevel="1" x14ac:dyDescent="0.25">
      <c r="A81" s="32" t="s">
        <v>333</v>
      </c>
      <c r="B81" s="33" t="s">
        <v>29</v>
      </c>
      <c r="C81" s="34" t="s">
        <v>320</v>
      </c>
      <c r="D81" s="35" t="s">
        <v>316</v>
      </c>
      <c r="E81" s="35" t="s">
        <v>321</v>
      </c>
      <c r="F81" s="36" t="s">
        <v>334</v>
      </c>
      <c r="G81" s="36" t="s">
        <v>61</v>
      </c>
      <c r="H81" s="37">
        <v>0</v>
      </c>
      <c r="I81" s="38">
        <v>230000000</v>
      </c>
      <c r="J81" s="32" t="s">
        <v>36</v>
      </c>
      <c r="K81" s="39" t="s">
        <v>127</v>
      </c>
      <c r="L81" s="36" t="s">
        <v>38</v>
      </c>
      <c r="M81" s="32" t="s">
        <v>39</v>
      </c>
      <c r="N81" s="40" t="s">
        <v>40</v>
      </c>
      <c r="O81" s="41" t="s">
        <v>41</v>
      </c>
      <c r="P81" s="32">
        <v>796</v>
      </c>
      <c r="Q81" s="32" t="s">
        <v>42</v>
      </c>
      <c r="R81" s="42">
        <v>20</v>
      </c>
      <c r="S81" s="42">
        <v>5089.28</v>
      </c>
      <c r="T81" s="105">
        <v>0</v>
      </c>
      <c r="U81" s="105">
        <f t="shared" si="1"/>
        <v>0</v>
      </c>
      <c r="V81" s="43"/>
      <c r="W81" s="32">
        <v>2016</v>
      </c>
      <c r="X81" s="44" t="s">
        <v>43</v>
      </c>
      <c r="Y81" s="32"/>
    </row>
    <row r="82" spans="1:25" s="45" customFormat="1" outlineLevel="1" x14ac:dyDescent="0.25">
      <c r="A82" s="32" t="s">
        <v>335</v>
      </c>
      <c r="B82" s="33" t="s">
        <v>29</v>
      </c>
      <c r="C82" s="34" t="s">
        <v>320</v>
      </c>
      <c r="D82" s="35" t="s">
        <v>316</v>
      </c>
      <c r="E82" s="35" t="s">
        <v>321</v>
      </c>
      <c r="F82" s="36" t="s">
        <v>336</v>
      </c>
      <c r="G82" s="36" t="s">
        <v>61</v>
      </c>
      <c r="H82" s="37">
        <v>0</v>
      </c>
      <c r="I82" s="38">
        <v>230000000</v>
      </c>
      <c r="J82" s="32" t="s">
        <v>36</v>
      </c>
      <c r="K82" s="39" t="s">
        <v>127</v>
      </c>
      <c r="L82" s="36" t="s">
        <v>38</v>
      </c>
      <c r="M82" s="32" t="s">
        <v>39</v>
      </c>
      <c r="N82" s="40" t="s">
        <v>40</v>
      </c>
      <c r="O82" s="41" t="s">
        <v>41</v>
      </c>
      <c r="P82" s="32">
        <v>796</v>
      </c>
      <c r="Q82" s="32" t="s">
        <v>42</v>
      </c>
      <c r="R82" s="42">
        <v>14</v>
      </c>
      <c r="S82" s="42">
        <v>4634.9999999999991</v>
      </c>
      <c r="T82" s="105">
        <v>0</v>
      </c>
      <c r="U82" s="105">
        <f t="shared" si="1"/>
        <v>0</v>
      </c>
      <c r="V82" s="43"/>
      <c r="W82" s="32">
        <v>2016</v>
      </c>
      <c r="X82" s="44" t="s">
        <v>43</v>
      </c>
      <c r="Y82" s="32"/>
    </row>
    <row r="83" spans="1:25" s="45" customFormat="1" outlineLevel="1" x14ac:dyDescent="0.25">
      <c r="A83" s="32" t="s">
        <v>337</v>
      </c>
      <c r="B83" s="33" t="s">
        <v>29</v>
      </c>
      <c r="C83" s="34" t="s">
        <v>338</v>
      </c>
      <c r="D83" s="35" t="s">
        <v>339</v>
      </c>
      <c r="E83" s="35" t="s">
        <v>340</v>
      </c>
      <c r="F83" s="36" t="s">
        <v>341</v>
      </c>
      <c r="G83" s="36" t="s">
        <v>61</v>
      </c>
      <c r="H83" s="37">
        <v>0</v>
      </c>
      <c r="I83" s="38">
        <v>230000000</v>
      </c>
      <c r="J83" s="32" t="s">
        <v>36</v>
      </c>
      <c r="K83" s="39" t="s">
        <v>127</v>
      </c>
      <c r="L83" s="36" t="s">
        <v>38</v>
      </c>
      <c r="M83" s="32" t="s">
        <v>39</v>
      </c>
      <c r="N83" s="40" t="s">
        <v>62</v>
      </c>
      <c r="O83" s="41" t="s">
        <v>41</v>
      </c>
      <c r="P83" s="32">
        <v>796</v>
      </c>
      <c r="Q83" s="32" t="s">
        <v>42</v>
      </c>
      <c r="R83" s="42">
        <v>8</v>
      </c>
      <c r="S83" s="42">
        <v>19858.37</v>
      </c>
      <c r="T83" s="105">
        <v>0</v>
      </c>
      <c r="U83" s="105">
        <f t="shared" si="1"/>
        <v>0</v>
      </c>
      <c r="V83" s="43"/>
      <c r="W83" s="32">
        <v>2016</v>
      </c>
      <c r="X83" s="44" t="s">
        <v>43</v>
      </c>
      <c r="Y83" s="32"/>
    </row>
    <row r="84" spans="1:25" s="45" customFormat="1" outlineLevel="1" x14ac:dyDescent="0.25">
      <c r="A84" s="32" t="s">
        <v>342</v>
      </c>
      <c r="B84" s="33" t="s">
        <v>29</v>
      </c>
      <c r="C84" s="34" t="s">
        <v>343</v>
      </c>
      <c r="D84" s="35" t="s">
        <v>339</v>
      </c>
      <c r="E84" s="35" t="s">
        <v>344</v>
      </c>
      <c r="F84" s="36" t="s">
        <v>345</v>
      </c>
      <c r="G84" s="36" t="s">
        <v>61</v>
      </c>
      <c r="H84" s="37">
        <v>0</v>
      </c>
      <c r="I84" s="38">
        <v>230000000</v>
      </c>
      <c r="J84" s="32" t="s">
        <v>36</v>
      </c>
      <c r="K84" s="39" t="s">
        <v>127</v>
      </c>
      <c r="L84" s="36" t="s">
        <v>38</v>
      </c>
      <c r="M84" s="32" t="s">
        <v>39</v>
      </c>
      <c r="N84" s="40" t="s">
        <v>62</v>
      </c>
      <c r="O84" s="41" t="s">
        <v>41</v>
      </c>
      <c r="P84" s="32">
        <v>796</v>
      </c>
      <c r="Q84" s="32" t="s">
        <v>42</v>
      </c>
      <c r="R84" s="42">
        <v>59</v>
      </c>
      <c r="S84" s="42">
        <v>10445.870000000001</v>
      </c>
      <c r="T84" s="105">
        <v>0</v>
      </c>
      <c r="U84" s="105">
        <f t="shared" si="1"/>
        <v>0</v>
      </c>
      <c r="V84" s="43"/>
      <c r="W84" s="32">
        <v>2016</v>
      </c>
      <c r="X84" s="44" t="s">
        <v>43</v>
      </c>
      <c r="Y84" s="32"/>
    </row>
    <row r="85" spans="1:25" s="45" customFormat="1" outlineLevel="1" x14ac:dyDescent="0.25">
      <c r="A85" s="32" t="s">
        <v>346</v>
      </c>
      <c r="B85" s="33" t="s">
        <v>29</v>
      </c>
      <c r="C85" s="34" t="s">
        <v>347</v>
      </c>
      <c r="D85" s="35" t="s">
        <v>348</v>
      </c>
      <c r="E85" s="35" t="s">
        <v>349</v>
      </c>
      <c r="F85" s="36" t="s">
        <v>350</v>
      </c>
      <c r="G85" s="36" t="s">
        <v>61</v>
      </c>
      <c r="H85" s="37">
        <v>0</v>
      </c>
      <c r="I85" s="38">
        <v>230000000</v>
      </c>
      <c r="J85" s="32" t="s">
        <v>36</v>
      </c>
      <c r="K85" s="39" t="s">
        <v>127</v>
      </c>
      <c r="L85" s="36" t="s">
        <v>38</v>
      </c>
      <c r="M85" s="32" t="s">
        <v>39</v>
      </c>
      <c r="N85" s="40" t="s">
        <v>62</v>
      </c>
      <c r="O85" s="41" t="s">
        <v>41</v>
      </c>
      <c r="P85" s="32">
        <v>796</v>
      </c>
      <c r="Q85" s="32" t="s">
        <v>42</v>
      </c>
      <c r="R85" s="42">
        <v>70</v>
      </c>
      <c r="S85" s="42">
        <v>102.99999999999999</v>
      </c>
      <c r="T85" s="105">
        <v>0</v>
      </c>
      <c r="U85" s="105">
        <f t="shared" si="1"/>
        <v>0</v>
      </c>
      <c r="V85" s="43"/>
      <c r="W85" s="32">
        <v>2016</v>
      </c>
      <c r="X85" s="44" t="s">
        <v>43</v>
      </c>
      <c r="Y85" s="32"/>
    </row>
    <row r="86" spans="1:25" s="45" customFormat="1" outlineLevel="1" x14ac:dyDescent="0.25">
      <c r="A86" s="32" t="s">
        <v>351</v>
      </c>
      <c r="B86" s="33" t="s">
        <v>29</v>
      </c>
      <c r="C86" s="34" t="s">
        <v>352</v>
      </c>
      <c r="D86" s="35" t="s">
        <v>353</v>
      </c>
      <c r="E86" s="35" t="s">
        <v>354</v>
      </c>
      <c r="F86" s="36" t="s">
        <v>355</v>
      </c>
      <c r="G86" s="36" t="s">
        <v>61</v>
      </c>
      <c r="H86" s="37">
        <v>0</v>
      </c>
      <c r="I86" s="38">
        <v>230000000</v>
      </c>
      <c r="J86" s="32" t="s">
        <v>36</v>
      </c>
      <c r="K86" s="39" t="s">
        <v>127</v>
      </c>
      <c r="L86" s="36" t="s">
        <v>38</v>
      </c>
      <c r="M86" s="32" t="s">
        <v>39</v>
      </c>
      <c r="N86" s="40" t="s">
        <v>62</v>
      </c>
      <c r="O86" s="41" t="s">
        <v>41</v>
      </c>
      <c r="P86" s="32">
        <v>796</v>
      </c>
      <c r="Q86" s="32" t="s">
        <v>42</v>
      </c>
      <c r="R86" s="42">
        <v>9</v>
      </c>
      <c r="S86" s="42">
        <v>13749.999999999998</v>
      </c>
      <c r="T86" s="105">
        <v>0</v>
      </c>
      <c r="U86" s="105">
        <f t="shared" si="1"/>
        <v>0</v>
      </c>
      <c r="V86" s="43"/>
      <c r="W86" s="32">
        <v>2016</v>
      </c>
      <c r="X86" s="44" t="s">
        <v>43</v>
      </c>
      <c r="Y86" s="32"/>
    </row>
    <row r="87" spans="1:25" s="45" customFormat="1" outlineLevel="1" x14ac:dyDescent="0.25">
      <c r="A87" s="32" t="s">
        <v>356</v>
      </c>
      <c r="B87" s="33" t="s">
        <v>29</v>
      </c>
      <c r="C87" s="34" t="s">
        <v>357</v>
      </c>
      <c r="D87" s="35" t="s">
        <v>358</v>
      </c>
      <c r="E87" s="35" t="s">
        <v>359</v>
      </c>
      <c r="F87" s="36" t="s">
        <v>360</v>
      </c>
      <c r="G87" s="36" t="s">
        <v>61</v>
      </c>
      <c r="H87" s="37">
        <v>0</v>
      </c>
      <c r="I87" s="38">
        <v>230000000</v>
      </c>
      <c r="J87" s="32" t="s">
        <v>36</v>
      </c>
      <c r="K87" s="39" t="s">
        <v>127</v>
      </c>
      <c r="L87" s="36" t="s">
        <v>38</v>
      </c>
      <c r="M87" s="32" t="s">
        <v>39</v>
      </c>
      <c r="N87" s="40" t="s">
        <v>40</v>
      </c>
      <c r="O87" s="41" t="s">
        <v>41</v>
      </c>
      <c r="P87" s="32">
        <v>796</v>
      </c>
      <c r="Q87" s="32" t="s">
        <v>42</v>
      </c>
      <c r="R87" s="42">
        <v>6</v>
      </c>
      <c r="S87" s="42">
        <v>2208.48</v>
      </c>
      <c r="T87" s="105">
        <v>0</v>
      </c>
      <c r="U87" s="105">
        <f t="shared" si="1"/>
        <v>0</v>
      </c>
      <c r="V87" s="43"/>
      <c r="W87" s="32">
        <v>2016</v>
      </c>
      <c r="X87" s="44" t="s">
        <v>43</v>
      </c>
      <c r="Y87" s="32"/>
    </row>
    <row r="88" spans="1:25" s="45" customFormat="1" outlineLevel="1" x14ac:dyDescent="0.25">
      <c r="A88" s="32" t="s">
        <v>361</v>
      </c>
      <c r="B88" s="33" t="s">
        <v>29</v>
      </c>
      <c r="C88" s="34" t="s">
        <v>362</v>
      </c>
      <c r="D88" s="35" t="s">
        <v>363</v>
      </c>
      <c r="E88" s="35" t="s">
        <v>364</v>
      </c>
      <c r="F88" s="36" t="s">
        <v>34</v>
      </c>
      <c r="G88" s="36" t="s">
        <v>35</v>
      </c>
      <c r="H88" s="37">
        <v>0</v>
      </c>
      <c r="I88" s="38">
        <v>230000000</v>
      </c>
      <c r="J88" s="32" t="s">
        <v>36</v>
      </c>
      <c r="K88" s="39" t="s">
        <v>127</v>
      </c>
      <c r="L88" s="36" t="s">
        <v>38</v>
      </c>
      <c r="M88" s="32" t="s">
        <v>39</v>
      </c>
      <c r="N88" s="40" t="s">
        <v>40</v>
      </c>
      <c r="O88" s="41" t="s">
        <v>41</v>
      </c>
      <c r="P88" s="32" t="s">
        <v>365</v>
      </c>
      <c r="Q88" s="32" t="s">
        <v>366</v>
      </c>
      <c r="R88" s="42">
        <v>0.1</v>
      </c>
      <c r="S88" s="42">
        <v>6392235.8899999997</v>
      </c>
      <c r="T88" s="105">
        <v>0</v>
      </c>
      <c r="U88" s="105">
        <f t="shared" si="1"/>
        <v>0</v>
      </c>
      <c r="V88" s="43"/>
      <c r="W88" s="32">
        <v>2016</v>
      </c>
      <c r="X88" s="44" t="s">
        <v>43</v>
      </c>
      <c r="Y88" s="32"/>
    </row>
    <row r="89" spans="1:25" s="45" customFormat="1" outlineLevel="1" x14ac:dyDescent="0.25">
      <c r="A89" s="32" t="s">
        <v>367</v>
      </c>
      <c r="B89" s="33" t="s">
        <v>29</v>
      </c>
      <c r="C89" s="34" t="s">
        <v>368</v>
      </c>
      <c r="D89" s="35" t="s">
        <v>363</v>
      </c>
      <c r="E89" s="35" t="s">
        <v>369</v>
      </c>
      <c r="F89" s="36" t="s">
        <v>34</v>
      </c>
      <c r="G89" s="36" t="s">
        <v>35</v>
      </c>
      <c r="H89" s="37">
        <v>0</v>
      </c>
      <c r="I89" s="38">
        <v>230000000</v>
      </c>
      <c r="J89" s="32" t="s">
        <v>36</v>
      </c>
      <c r="K89" s="39" t="s">
        <v>127</v>
      </c>
      <c r="L89" s="36" t="s">
        <v>38</v>
      </c>
      <c r="M89" s="32" t="s">
        <v>39</v>
      </c>
      <c r="N89" s="40" t="s">
        <v>40</v>
      </c>
      <c r="O89" s="41" t="s">
        <v>41</v>
      </c>
      <c r="P89" s="32" t="s">
        <v>365</v>
      </c>
      <c r="Q89" s="32" t="s">
        <v>366</v>
      </c>
      <c r="R89" s="42">
        <v>0.2</v>
      </c>
      <c r="S89" s="42">
        <v>2492857.14</v>
      </c>
      <c r="T89" s="105">
        <v>0</v>
      </c>
      <c r="U89" s="105">
        <f t="shared" si="1"/>
        <v>0</v>
      </c>
      <c r="V89" s="43"/>
      <c r="W89" s="32">
        <v>2016</v>
      </c>
      <c r="X89" s="44" t="s">
        <v>43</v>
      </c>
      <c r="Y89" s="32"/>
    </row>
    <row r="90" spans="1:25" s="45" customFormat="1" outlineLevel="1" x14ac:dyDescent="0.25">
      <c r="A90" s="32" t="s">
        <v>370</v>
      </c>
      <c r="B90" s="33" t="s">
        <v>29</v>
      </c>
      <c r="C90" s="34" t="s">
        <v>371</v>
      </c>
      <c r="D90" s="35" t="s">
        <v>372</v>
      </c>
      <c r="E90" s="35" t="s">
        <v>373</v>
      </c>
      <c r="F90" s="36" t="s">
        <v>374</v>
      </c>
      <c r="G90" s="36" t="s">
        <v>61</v>
      </c>
      <c r="H90" s="37">
        <v>0</v>
      </c>
      <c r="I90" s="38">
        <v>230000000</v>
      </c>
      <c r="J90" s="32" t="s">
        <v>36</v>
      </c>
      <c r="K90" s="39" t="s">
        <v>127</v>
      </c>
      <c r="L90" s="36" t="s">
        <v>38</v>
      </c>
      <c r="M90" s="32" t="s">
        <v>39</v>
      </c>
      <c r="N90" s="40" t="s">
        <v>62</v>
      </c>
      <c r="O90" s="41" t="s">
        <v>41</v>
      </c>
      <c r="P90" s="32">
        <v>839</v>
      </c>
      <c r="Q90" s="32" t="s">
        <v>150</v>
      </c>
      <c r="R90" s="42">
        <v>1</v>
      </c>
      <c r="S90" s="42">
        <v>1752678.57</v>
      </c>
      <c r="T90" s="105">
        <v>0</v>
      </c>
      <c r="U90" s="105">
        <f t="shared" si="1"/>
        <v>0</v>
      </c>
      <c r="V90" s="43"/>
      <c r="W90" s="32">
        <v>2016</v>
      </c>
      <c r="X90" s="44" t="s">
        <v>43</v>
      </c>
      <c r="Y90" s="32"/>
    </row>
    <row r="91" spans="1:25" s="45" customFormat="1" outlineLevel="1" x14ac:dyDescent="0.25">
      <c r="A91" s="32" t="s">
        <v>375</v>
      </c>
      <c r="B91" s="33" t="s">
        <v>29</v>
      </c>
      <c r="C91" s="34" t="s">
        <v>376</v>
      </c>
      <c r="D91" s="35" t="s">
        <v>377</v>
      </c>
      <c r="E91" s="35" t="s">
        <v>378</v>
      </c>
      <c r="F91" s="36" t="s">
        <v>379</v>
      </c>
      <c r="G91" s="36" t="s">
        <v>61</v>
      </c>
      <c r="H91" s="37">
        <v>0</v>
      </c>
      <c r="I91" s="38">
        <v>230000000</v>
      </c>
      <c r="J91" s="32" t="s">
        <v>36</v>
      </c>
      <c r="K91" s="39" t="s">
        <v>127</v>
      </c>
      <c r="L91" s="36" t="s">
        <v>38</v>
      </c>
      <c r="M91" s="32" t="s">
        <v>39</v>
      </c>
      <c r="N91" s="40" t="s">
        <v>40</v>
      </c>
      <c r="O91" s="41" t="s">
        <v>41</v>
      </c>
      <c r="P91" s="32">
        <v>796</v>
      </c>
      <c r="Q91" s="32" t="s">
        <v>42</v>
      </c>
      <c r="R91" s="42">
        <v>2</v>
      </c>
      <c r="S91" s="42">
        <v>342374.99999999994</v>
      </c>
      <c r="T91" s="105">
        <v>0</v>
      </c>
      <c r="U91" s="105">
        <f t="shared" si="1"/>
        <v>0</v>
      </c>
      <c r="V91" s="43"/>
      <c r="W91" s="32">
        <v>2016</v>
      </c>
      <c r="X91" s="44" t="s">
        <v>43</v>
      </c>
      <c r="Y91" s="32"/>
    </row>
    <row r="92" spans="1:25" s="45" customFormat="1" outlineLevel="1" x14ac:dyDescent="0.25">
      <c r="A92" s="32" t="s">
        <v>380</v>
      </c>
      <c r="B92" s="33" t="s">
        <v>29</v>
      </c>
      <c r="C92" s="34" t="s">
        <v>381</v>
      </c>
      <c r="D92" s="35" t="s">
        <v>382</v>
      </c>
      <c r="E92" s="35" t="s">
        <v>383</v>
      </c>
      <c r="F92" s="36" t="s">
        <v>34</v>
      </c>
      <c r="G92" s="36" t="s">
        <v>35</v>
      </c>
      <c r="H92" s="37">
        <v>40</v>
      </c>
      <c r="I92" s="38">
        <v>230000000</v>
      </c>
      <c r="J92" s="32" t="s">
        <v>36</v>
      </c>
      <c r="K92" s="39" t="s">
        <v>127</v>
      </c>
      <c r="L92" s="36" t="s">
        <v>38</v>
      </c>
      <c r="M92" s="32" t="s">
        <v>39</v>
      </c>
      <c r="N92" s="40" t="s">
        <v>40</v>
      </c>
      <c r="O92" s="41" t="s">
        <v>49</v>
      </c>
      <c r="P92" s="32">
        <v>796</v>
      </c>
      <c r="Q92" s="32" t="s">
        <v>42</v>
      </c>
      <c r="R92" s="42">
        <v>3</v>
      </c>
      <c r="S92" s="42">
        <v>357142.85</v>
      </c>
      <c r="T92" s="105">
        <v>0</v>
      </c>
      <c r="U92" s="105">
        <f t="shared" si="1"/>
        <v>0</v>
      </c>
      <c r="V92" s="43" t="s">
        <v>51</v>
      </c>
      <c r="W92" s="32">
        <v>2016</v>
      </c>
      <c r="X92" s="44" t="s">
        <v>43</v>
      </c>
      <c r="Y92" s="32"/>
    </row>
    <row r="93" spans="1:25" s="45" customFormat="1" outlineLevel="1" x14ac:dyDescent="0.25">
      <c r="A93" s="32" t="s">
        <v>384</v>
      </c>
      <c r="B93" s="33" t="s">
        <v>29</v>
      </c>
      <c r="C93" s="34" t="s">
        <v>385</v>
      </c>
      <c r="D93" s="35" t="s">
        <v>274</v>
      </c>
      <c r="E93" s="35" t="s">
        <v>386</v>
      </c>
      <c r="F93" s="36" t="s">
        <v>34</v>
      </c>
      <c r="G93" s="36" t="s">
        <v>35</v>
      </c>
      <c r="H93" s="37">
        <v>40</v>
      </c>
      <c r="I93" s="38">
        <v>230000000</v>
      </c>
      <c r="J93" s="32" t="s">
        <v>36</v>
      </c>
      <c r="K93" s="39" t="s">
        <v>127</v>
      </c>
      <c r="L93" s="36" t="s">
        <v>38</v>
      </c>
      <c r="M93" s="32" t="s">
        <v>39</v>
      </c>
      <c r="N93" s="40" t="s">
        <v>40</v>
      </c>
      <c r="O93" s="41" t="s">
        <v>49</v>
      </c>
      <c r="P93" s="32">
        <v>796</v>
      </c>
      <c r="Q93" s="32" t="s">
        <v>42</v>
      </c>
      <c r="R93" s="42">
        <v>15</v>
      </c>
      <c r="S93" s="42">
        <v>22321.42</v>
      </c>
      <c r="T93" s="105">
        <v>0</v>
      </c>
      <c r="U93" s="105">
        <f t="shared" si="1"/>
        <v>0</v>
      </c>
      <c r="V93" s="43" t="s">
        <v>51</v>
      </c>
      <c r="W93" s="32">
        <v>2016</v>
      </c>
      <c r="X93" s="44" t="s">
        <v>43</v>
      </c>
      <c r="Y93" s="32"/>
    </row>
    <row r="94" spans="1:25" s="45" customFormat="1" outlineLevel="1" x14ac:dyDescent="0.25">
      <c r="A94" s="32" t="s">
        <v>387</v>
      </c>
      <c r="B94" s="33" t="s">
        <v>29</v>
      </c>
      <c r="C94" s="34" t="s">
        <v>388</v>
      </c>
      <c r="D94" s="35" t="s">
        <v>382</v>
      </c>
      <c r="E94" s="35" t="s">
        <v>389</v>
      </c>
      <c r="F94" s="36" t="s">
        <v>34</v>
      </c>
      <c r="G94" s="36" t="s">
        <v>35</v>
      </c>
      <c r="H94" s="37">
        <v>40</v>
      </c>
      <c r="I94" s="38">
        <v>230000000</v>
      </c>
      <c r="J94" s="32" t="s">
        <v>36</v>
      </c>
      <c r="K94" s="39" t="s">
        <v>127</v>
      </c>
      <c r="L94" s="36" t="s">
        <v>38</v>
      </c>
      <c r="M94" s="32" t="s">
        <v>39</v>
      </c>
      <c r="N94" s="40" t="s">
        <v>40</v>
      </c>
      <c r="O94" s="41" t="s">
        <v>49</v>
      </c>
      <c r="P94" s="32">
        <v>796</v>
      </c>
      <c r="Q94" s="32" t="s">
        <v>42</v>
      </c>
      <c r="R94" s="42">
        <v>4</v>
      </c>
      <c r="S94" s="42">
        <v>83999.999999999985</v>
      </c>
      <c r="T94" s="105">
        <v>0</v>
      </c>
      <c r="U94" s="105">
        <f t="shared" si="1"/>
        <v>0</v>
      </c>
      <c r="V94" s="43" t="s">
        <v>51</v>
      </c>
      <c r="W94" s="32">
        <v>2016</v>
      </c>
      <c r="X94" s="44" t="s">
        <v>43</v>
      </c>
      <c r="Y94" s="32"/>
    </row>
    <row r="95" spans="1:25" s="45" customFormat="1" outlineLevel="1" x14ac:dyDescent="0.25">
      <c r="A95" s="32" t="s">
        <v>390</v>
      </c>
      <c r="B95" s="33" t="s">
        <v>29</v>
      </c>
      <c r="C95" s="34" t="s">
        <v>391</v>
      </c>
      <c r="D95" s="35" t="s">
        <v>392</v>
      </c>
      <c r="E95" s="35" t="s">
        <v>393</v>
      </c>
      <c r="F95" s="36" t="s">
        <v>394</v>
      </c>
      <c r="G95" s="36" t="s">
        <v>61</v>
      </c>
      <c r="H95" s="37">
        <v>0</v>
      </c>
      <c r="I95" s="38">
        <v>230000000</v>
      </c>
      <c r="J95" s="32" t="s">
        <v>36</v>
      </c>
      <c r="K95" s="39" t="s">
        <v>127</v>
      </c>
      <c r="L95" s="36" t="s">
        <v>38</v>
      </c>
      <c r="M95" s="32" t="s">
        <v>39</v>
      </c>
      <c r="N95" s="40" t="s">
        <v>40</v>
      </c>
      <c r="O95" s="41" t="s">
        <v>41</v>
      </c>
      <c r="P95" s="32">
        <v>796</v>
      </c>
      <c r="Q95" s="32" t="s">
        <v>42</v>
      </c>
      <c r="R95" s="42">
        <v>5</v>
      </c>
      <c r="S95" s="42">
        <v>35714.28</v>
      </c>
      <c r="T95" s="105">
        <v>0</v>
      </c>
      <c r="U95" s="105">
        <f t="shared" si="1"/>
        <v>0</v>
      </c>
      <c r="V95" s="43"/>
      <c r="W95" s="32">
        <v>2016</v>
      </c>
      <c r="X95" s="44" t="s">
        <v>43</v>
      </c>
      <c r="Y95" s="32"/>
    </row>
    <row r="96" spans="1:25" s="45" customFormat="1" outlineLevel="1" x14ac:dyDescent="0.25">
      <c r="A96" s="32" t="s">
        <v>395</v>
      </c>
      <c r="B96" s="33" t="s">
        <v>29</v>
      </c>
      <c r="C96" s="34" t="s">
        <v>396</v>
      </c>
      <c r="D96" s="35" t="s">
        <v>89</v>
      </c>
      <c r="E96" s="35" t="s">
        <v>397</v>
      </c>
      <c r="F96" s="36" t="s">
        <v>398</v>
      </c>
      <c r="G96" s="36" t="s">
        <v>61</v>
      </c>
      <c r="H96" s="37">
        <v>0</v>
      </c>
      <c r="I96" s="38">
        <v>230000000</v>
      </c>
      <c r="J96" s="32" t="s">
        <v>36</v>
      </c>
      <c r="K96" s="39" t="s">
        <v>127</v>
      </c>
      <c r="L96" s="36" t="s">
        <v>38</v>
      </c>
      <c r="M96" s="32" t="s">
        <v>39</v>
      </c>
      <c r="N96" s="40" t="s">
        <v>399</v>
      </c>
      <c r="O96" s="41" t="s">
        <v>41</v>
      </c>
      <c r="P96" s="32">
        <v>796</v>
      </c>
      <c r="Q96" s="32" t="s">
        <v>42</v>
      </c>
      <c r="R96" s="42">
        <v>4</v>
      </c>
      <c r="S96" s="42">
        <v>32857.14</v>
      </c>
      <c r="T96" s="105">
        <v>0</v>
      </c>
      <c r="U96" s="105">
        <f t="shared" si="1"/>
        <v>0</v>
      </c>
      <c r="V96" s="43"/>
      <c r="W96" s="32">
        <v>2016</v>
      </c>
      <c r="X96" s="44" t="s">
        <v>43</v>
      </c>
      <c r="Y96" s="32"/>
    </row>
    <row r="97" spans="1:27" s="45" customFormat="1" outlineLevel="1" x14ac:dyDescent="0.25">
      <c r="A97" s="32" t="s">
        <v>400</v>
      </c>
      <c r="B97" s="33" t="s">
        <v>29</v>
      </c>
      <c r="C97" s="34" t="s">
        <v>401</v>
      </c>
      <c r="D97" s="35" t="s">
        <v>402</v>
      </c>
      <c r="E97" s="35" t="s">
        <v>403</v>
      </c>
      <c r="F97" s="36" t="s">
        <v>404</v>
      </c>
      <c r="G97" s="36" t="s">
        <v>61</v>
      </c>
      <c r="H97" s="37">
        <v>0</v>
      </c>
      <c r="I97" s="38">
        <v>230000000</v>
      </c>
      <c r="J97" s="32" t="s">
        <v>36</v>
      </c>
      <c r="K97" s="39" t="s">
        <v>48</v>
      </c>
      <c r="L97" s="36" t="s">
        <v>38</v>
      </c>
      <c r="M97" s="32" t="s">
        <v>39</v>
      </c>
      <c r="N97" s="40" t="s">
        <v>405</v>
      </c>
      <c r="O97" s="41" t="s">
        <v>41</v>
      </c>
      <c r="P97" s="32">
        <v>796</v>
      </c>
      <c r="Q97" s="32" t="s">
        <v>42</v>
      </c>
      <c r="R97" s="42">
        <v>8</v>
      </c>
      <c r="S97" s="42">
        <v>7845.53</v>
      </c>
      <c r="T97" s="105">
        <v>0</v>
      </c>
      <c r="U97" s="105">
        <f t="shared" si="1"/>
        <v>0</v>
      </c>
      <c r="V97" s="43"/>
      <c r="W97" s="32">
        <v>2016</v>
      </c>
      <c r="X97" s="44" t="s">
        <v>406</v>
      </c>
      <c r="Y97" s="32" t="s">
        <v>52</v>
      </c>
      <c r="Z97" s="47"/>
      <c r="AA97" s="48"/>
    </row>
    <row r="98" spans="1:27" s="45" customFormat="1" outlineLevel="1" x14ac:dyDescent="0.25">
      <c r="A98" s="32" t="s">
        <v>407</v>
      </c>
      <c r="B98" s="33" t="s">
        <v>29</v>
      </c>
      <c r="C98" s="34" t="s">
        <v>408</v>
      </c>
      <c r="D98" s="35" t="s">
        <v>409</v>
      </c>
      <c r="E98" s="35" t="s">
        <v>410</v>
      </c>
      <c r="F98" s="36" t="s">
        <v>411</v>
      </c>
      <c r="G98" s="36" t="s">
        <v>61</v>
      </c>
      <c r="H98" s="37">
        <v>0</v>
      </c>
      <c r="I98" s="38">
        <v>230000000</v>
      </c>
      <c r="J98" s="32" t="s">
        <v>36</v>
      </c>
      <c r="K98" s="39" t="s">
        <v>37</v>
      </c>
      <c r="L98" s="36" t="s">
        <v>38</v>
      </c>
      <c r="M98" s="32" t="s">
        <v>39</v>
      </c>
      <c r="N98" s="40" t="s">
        <v>137</v>
      </c>
      <c r="O98" s="41" t="s">
        <v>41</v>
      </c>
      <c r="P98" s="32">
        <v>796</v>
      </c>
      <c r="Q98" s="32" t="s">
        <v>42</v>
      </c>
      <c r="R98" s="42">
        <v>87</v>
      </c>
      <c r="S98" s="42">
        <v>9519.9999999999982</v>
      </c>
      <c r="T98" s="105">
        <v>0</v>
      </c>
      <c r="U98" s="105">
        <f t="shared" si="1"/>
        <v>0</v>
      </c>
      <c r="V98" s="43"/>
      <c r="W98" s="32">
        <v>2016</v>
      </c>
      <c r="X98" s="44" t="s">
        <v>406</v>
      </c>
      <c r="Y98" s="32" t="s">
        <v>52</v>
      </c>
      <c r="Z98" s="47"/>
      <c r="AA98" s="48"/>
    </row>
    <row r="99" spans="1:27" s="45" customFormat="1" outlineLevel="1" x14ac:dyDescent="0.25">
      <c r="A99" s="32" t="s">
        <v>412</v>
      </c>
      <c r="B99" s="33" t="s">
        <v>29</v>
      </c>
      <c r="C99" s="34" t="s">
        <v>413</v>
      </c>
      <c r="D99" s="35" t="s">
        <v>414</v>
      </c>
      <c r="E99" s="35" t="s">
        <v>415</v>
      </c>
      <c r="F99" s="36" t="s">
        <v>416</v>
      </c>
      <c r="G99" s="36" t="s">
        <v>35</v>
      </c>
      <c r="H99" s="37">
        <v>40</v>
      </c>
      <c r="I99" s="38">
        <v>230000000</v>
      </c>
      <c r="J99" s="32" t="s">
        <v>36</v>
      </c>
      <c r="K99" s="39" t="s">
        <v>37</v>
      </c>
      <c r="L99" s="36" t="s">
        <v>38</v>
      </c>
      <c r="M99" s="32" t="s">
        <v>39</v>
      </c>
      <c r="N99" s="40" t="s">
        <v>40</v>
      </c>
      <c r="O99" s="41" t="s">
        <v>49</v>
      </c>
      <c r="P99" s="32">
        <v>168</v>
      </c>
      <c r="Q99" s="32" t="s">
        <v>417</v>
      </c>
      <c r="R99" s="42">
        <v>1</v>
      </c>
      <c r="S99" s="42">
        <v>142500</v>
      </c>
      <c r="T99" s="105">
        <v>0</v>
      </c>
      <c r="U99" s="105">
        <f t="shared" si="1"/>
        <v>0</v>
      </c>
      <c r="V99" s="43" t="s">
        <v>51</v>
      </c>
      <c r="W99" s="32">
        <v>2016</v>
      </c>
      <c r="X99" s="44" t="s">
        <v>418</v>
      </c>
      <c r="Y99" s="32" t="s">
        <v>52</v>
      </c>
      <c r="Z99" s="47"/>
      <c r="AA99" s="48"/>
    </row>
    <row r="100" spans="1:27" s="45" customFormat="1" outlineLevel="1" x14ac:dyDescent="0.25">
      <c r="A100" s="32" t="s">
        <v>419</v>
      </c>
      <c r="B100" s="33" t="s">
        <v>29</v>
      </c>
      <c r="C100" s="34" t="s">
        <v>420</v>
      </c>
      <c r="D100" s="35" t="s">
        <v>421</v>
      </c>
      <c r="E100" s="35" t="s">
        <v>422</v>
      </c>
      <c r="F100" s="36" t="s">
        <v>423</v>
      </c>
      <c r="G100" s="36" t="s">
        <v>61</v>
      </c>
      <c r="H100" s="37">
        <v>0</v>
      </c>
      <c r="I100" s="38">
        <v>230000000</v>
      </c>
      <c r="J100" s="32" t="s">
        <v>36</v>
      </c>
      <c r="K100" s="39" t="s">
        <v>48</v>
      </c>
      <c r="L100" s="36" t="s">
        <v>38</v>
      </c>
      <c r="M100" s="32" t="s">
        <v>39</v>
      </c>
      <c r="N100" s="40" t="s">
        <v>405</v>
      </c>
      <c r="O100" s="41" t="s">
        <v>41</v>
      </c>
      <c r="P100" s="32">
        <v>166</v>
      </c>
      <c r="Q100" s="32" t="s">
        <v>50</v>
      </c>
      <c r="R100" s="42">
        <v>68</v>
      </c>
      <c r="S100" s="42">
        <v>699.99999999999989</v>
      </c>
      <c r="T100" s="105">
        <v>0</v>
      </c>
      <c r="U100" s="105">
        <f t="shared" si="1"/>
        <v>0</v>
      </c>
      <c r="V100" s="43"/>
      <c r="W100" s="32">
        <v>2016</v>
      </c>
      <c r="X100" s="44" t="s">
        <v>418</v>
      </c>
      <c r="Y100" s="32" t="s">
        <v>109</v>
      </c>
      <c r="Z100" s="47"/>
      <c r="AA100" s="48"/>
    </row>
    <row r="101" spans="1:27" s="45" customFormat="1" outlineLevel="1" x14ac:dyDescent="0.25">
      <c r="A101" s="32" t="s">
        <v>424</v>
      </c>
      <c r="B101" s="33" t="s">
        <v>29</v>
      </c>
      <c r="C101" s="34" t="s">
        <v>425</v>
      </c>
      <c r="D101" s="35" t="s">
        <v>426</v>
      </c>
      <c r="E101" s="35" t="s">
        <v>427</v>
      </c>
      <c r="F101" s="36" t="s">
        <v>34</v>
      </c>
      <c r="G101" s="36" t="s">
        <v>35</v>
      </c>
      <c r="H101" s="37">
        <v>0</v>
      </c>
      <c r="I101" s="38">
        <v>230000000</v>
      </c>
      <c r="J101" s="32" t="s">
        <v>36</v>
      </c>
      <c r="K101" s="39" t="s">
        <v>428</v>
      </c>
      <c r="L101" s="36" t="s">
        <v>38</v>
      </c>
      <c r="M101" s="32" t="s">
        <v>39</v>
      </c>
      <c r="N101" s="40" t="s">
        <v>40</v>
      </c>
      <c r="O101" s="41" t="s">
        <v>41</v>
      </c>
      <c r="P101" s="32">
        <v>168</v>
      </c>
      <c r="Q101" s="32" t="s">
        <v>417</v>
      </c>
      <c r="R101" s="42">
        <v>98.3</v>
      </c>
      <c r="S101" s="42">
        <v>1736522.32</v>
      </c>
      <c r="T101" s="105">
        <v>0</v>
      </c>
      <c r="U101" s="105">
        <f t="shared" si="1"/>
        <v>0</v>
      </c>
      <c r="V101" s="43"/>
      <c r="W101" s="32">
        <v>2016</v>
      </c>
      <c r="X101" s="44" t="s">
        <v>418</v>
      </c>
      <c r="Y101" s="32" t="s">
        <v>52</v>
      </c>
      <c r="Z101" s="47"/>
      <c r="AA101" s="48"/>
    </row>
    <row r="102" spans="1:27" s="45" customFormat="1" outlineLevel="1" x14ac:dyDescent="0.25">
      <c r="A102" s="32" t="s">
        <v>429</v>
      </c>
      <c r="B102" s="33" t="s">
        <v>29</v>
      </c>
      <c r="C102" s="34" t="s">
        <v>430</v>
      </c>
      <c r="D102" s="35" t="s">
        <v>431</v>
      </c>
      <c r="E102" s="35" t="s">
        <v>432</v>
      </c>
      <c r="F102" s="36" t="s">
        <v>433</v>
      </c>
      <c r="G102" s="36" t="s">
        <v>61</v>
      </c>
      <c r="H102" s="37">
        <v>0</v>
      </c>
      <c r="I102" s="38">
        <v>230000000</v>
      </c>
      <c r="J102" s="32" t="s">
        <v>36</v>
      </c>
      <c r="K102" s="39" t="s">
        <v>48</v>
      </c>
      <c r="L102" s="36" t="s">
        <v>38</v>
      </c>
      <c r="M102" s="32" t="s">
        <v>39</v>
      </c>
      <c r="N102" s="40" t="s">
        <v>62</v>
      </c>
      <c r="O102" s="41" t="s">
        <v>41</v>
      </c>
      <c r="P102" s="32">
        <v>796</v>
      </c>
      <c r="Q102" s="32" t="s">
        <v>42</v>
      </c>
      <c r="R102" s="42">
        <v>67</v>
      </c>
      <c r="S102" s="42">
        <v>22321.42</v>
      </c>
      <c r="T102" s="105">
        <v>0</v>
      </c>
      <c r="U102" s="105">
        <f t="shared" si="1"/>
        <v>0</v>
      </c>
      <c r="V102" s="43"/>
      <c r="W102" s="32">
        <v>2016</v>
      </c>
      <c r="X102" s="44" t="s">
        <v>418</v>
      </c>
      <c r="Y102" s="32" t="s">
        <v>52</v>
      </c>
      <c r="Z102" s="47"/>
      <c r="AA102" s="48"/>
    </row>
    <row r="103" spans="1:27" s="45" customFormat="1" outlineLevel="1" x14ac:dyDescent="0.25">
      <c r="A103" s="32" t="s">
        <v>434</v>
      </c>
      <c r="B103" s="33" t="s">
        <v>29</v>
      </c>
      <c r="C103" s="34" t="s">
        <v>435</v>
      </c>
      <c r="D103" s="35" t="s">
        <v>436</v>
      </c>
      <c r="E103" s="35" t="s">
        <v>437</v>
      </c>
      <c r="F103" s="36" t="s">
        <v>438</v>
      </c>
      <c r="G103" s="36" t="s">
        <v>61</v>
      </c>
      <c r="H103" s="37">
        <v>0</v>
      </c>
      <c r="I103" s="38">
        <v>230000000</v>
      </c>
      <c r="J103" s="32" t="s">
        <v>36</v>
      </c>
      <c r="K103" s="39" t="s">
        <v>48</v>
      </c>
      <c r="L103" s="36" t="s">
        <v>38</v>
      </c>
      <c r="M103" s="32" t="s">
        <v>39</v>
      </c>
      <c r="N103" s="40" t="s">
        <v>62</v>
      </c>
      <c r="O103" s="41" t="s">
        <v>41</v>
      </c>
      <c r="P103" s="32">
        <v>166</v>
      </c>
      <c r="Q103" s="32" t="s">
        <v>50</v>
      </c>
      <c r="R103" s="42">
        <v>6</v>
      </c>
      <c r="S103" s="42">
        <v>5267.85</v>
      </c>
      <c r="T103" s="105">
        <v>0</v>
      </c>
      <c r="U103" s="105">
        <f t="shared" si="1"/>
        <v>0</v>
      </c>
      <c r="V103" s="43"/>
      <c r="W103" s="32">
        <v>2016</v>
      </c>
      <c r="X103" s="44" t="s">
        <v>418</v>
      </c>
      <c r="Y103" s="32" t="s">
        <v>52</v>
      </c>
      <c r="Z103" s="47"/>
      <c r="AA103" s="48"/>
    </row>
    <row r="104" spans="1:27" s="45" customFormat="1" outlineLevel="1" x14ac:dyDescent="0.25">
      <c r="A104" s="32" t="s">
        <v>439</v>
      </c>
      <c r="B104" s="33" t="s">
        <v>29</v>
      </c>
      <c r="C104" s="34" t="s">
        <v>440</v>
      </c>
      <c r="D104" s="35" t="s">
        <v>441</v>
      </c>
      <c r="E104" s="35" t="s">
        <v>442</v>
      </c>
      <c r="F104" s="36" t="s">
        <v>443</v>
      </c>
      <c r="G104" s="36" t="s">
        <v>61</v>
      </c>
      <c r="H104" s="37">
        <v>0</v>
      </c>
      <c r="I104" s="38">
        <v>230000000</v>
      </c>
      <c r="J104" s="32" t="s">
        <v>36</v>
      </c>
      <c r="K104" s="39" t="s">
        <v>48</v>
      </c>
      <c r="L104" s="36" t="s">
        <v>38</v>
      </c>
      <c r="M104" s="32" t="s">
        <v>39</v>
      </c>
      <c r="N104" s="40" t="s">
        <v>62</v>
      </c>
      <c r="O104" s="41" t="s">
        <v>41</v>
      </c>
      <c r="P104" s="32">
        <v>55</v>
      </c>
      <c r="Q104" s="32" t="s">
        <v>444</v>
      </c>
      <c r="R104" s="42">
        <v>50</v>
      </c>
      <c r="S104" s="42">
        <v>2999.9999999999995</v>
      </c>
      <c r="T104" s="105">
        <v>0</v>
      </c>
      <c r="U104" s="105">
        <f t="shared" si="1"/>
        <v>0</v>
      </c>
      <c r="V104" s="43"/>
      <c r="W104" s="32">
        <v>2016</v>
      </c>
      <c r="X104" s="44" t="s">
        <v>406</v>
      </c>
      <c r="Y104" s="32" t="s">
        <v>52</v>
      </c>
      <c r="Z104" s="47"/>
      <c r="AA104" s="48"/>
    </row>
    <row r="105" spans="1:27" s="45" customFormat="1" outlineLevel="1" x14ac:dyDescent="0.25">
      <c r="A105" s="32" t="s">
        <v>445</v>
      </c>
      <c r="B105" s="33" t="s">
        <v>29</v>
      </c>
      <c r="C105" s="34" t="s">
        <v>446</v>
      </c>
      <c r="D105" s="35" t="s">
        <v>431</v>
      </c>
      <c r="E105" s="35" t="s">
        <v>447</v>
      </c>
      <c r="F105" s="36" t="s">
        <v>448</v>
      </c>
      <c r="G105" s="36" t="s">
        <v>61</v>
      </c>
      <c r="H105" s="37">
        <v>0</v>
      </c>
      <c r="I105" s="38">
        <v>230000000</v>
      </c>
      <c r="J105" s="32" t="s">
        <v>36</v>
      </c>
      <c r="K105" s="39" t="s">
        <v>48</v>
      </c>
      <c r="L105" s="36" t="s">
        <v>38</v>
      </c>
      <c r="M105" s="32" t="s">
        <v>39</v>
      </c>
      <c r="N105" s="40" t="s">
        <v>62</v>
      </c>
      <c r="O105" s="41" t="s">
        <v>41</v>
      </c>
      <c r="P105" s="32">
        <v>796</v>
      </c>
      <c r="Q105" s="32" t="s">
        <v>42</v>
      </c>
      <c r="R105" s="42">
        <v>3</v>
      </c>
      <c r="S105" s="42">
        <v>34360.71</v>
      </c>
      <c r="T105" s="105">
        <v>0</v>
      </c>
      <c r="U105" s="105">
        <f t="shared" si="1"/>
        <v>0</v>
      </c>
      <c r="V105" s="43"/>
      <c r="W105" s="32">
        <v>2016</v>
      </c>
      <c r="X105" s="44" t="s">
        <v>418</v>
      </c>
      <c r="Y105" s="32" t="s">
        <v>52</v>
      </c>
      <c r="Z105" s="47"/>
      <c r="AA105" s="48"/>
    </row>
    <row r="106" spans="1:27" s="45" customFormat="1" outlineLevel="1" x14ac:dyDescent="0.25">
      <c r="A106" s="32" t="s">
        <v>449</v>
      </c>
      <c r="B106" s="33" t="s">
        <v>29</v>
      </c>
      <c r="C106" s="34" t="s">
        <v>450</v>
      </c>
      <c r="D106" s="35" t="s">
        <v>431</v>
      </c>
      <c r="E106" s="35" t="s">
        <v>451</v>
      </c>
      <c r="F106" s="36" t="s">
        <v>452</v>
      </c>
      <c r="G106" s="36" t="s">
        <v>61</v>
      </c>
      <c r="H106" s="37">
        <v>0</v>
      </c>
      <c r="I106" s="38">
        <v>230000000</v>
      </c>
      <c r="J106" s="32" t="s">
        <v>36</v>
      </c>
      <c r="K106" s="39" t="s">
        <v>48</v>
      </c>
      <c r="L106" s="36" t="s">
        <v>38</v>
      </c>
      <c r="M106" s="32" t="s">
        <v>39</v>
      </c>
      <c r="N106" s="40" t="s">
        <v>62</v>
      </c>
      <c r="O106" s="41" t="s">
        <v>41</v>
      </c>
      <c r="P106" s="32">
        <v>796</v>
      </c>
      <c r="Q106" s="32" t="s">
        <v>42</v>
      </c>
      <c r="R106" s="42">
        <v>7</v>
      </c>
      <c r="S106" s="42">
        <v>18000</v>
      </c>
      <c r="T106" s="105">
        <v>0</v>
      </c>
      <c r="U106" s="105">
        <f t="shared" si="1"/>
        <v>0</v>
      </c>
      <c r="V106" s="43"/>
      <c r="W106" s="32">
        <v>2016</v>
      </c>
      <c r="X106" s="44" t="s">
        <v>418</v>
      </c>
      <c r="Y106" s="32" t="s">
        <v>52</v>
      </c>
      <c r="Z106" s="47"/>
      <c r="AA106" s="48"/>
    </row>
    <row r="107" spans="1:27" s="45" customFormat="1" outlineLevel="1" x14ac:dyDescent="0.25">
      <c r="A107" s="32" t="s">
        <v>453</v>
      </c>
      <c r="B107" s="33" t="s">
        <v>29</v>
      </c>
      <c r="C107" s="34" t="s">
        <v>454</v>
      </c>
      <c r="D107" s="35" t="s">
        <v>455</v>
      </c>
      <c r="E107" s="35" t="s">
        <v>456</v>
      </c>
      <c r="F107" s="36" t="s">
        <v>34</v>
      </c>
      <c r="G107" s="36" t="s">
        <v>35</v>
      </c>
      <c r="H107" s="37">
        <v>0</v>
      </c>
      <c r="I107" s="38">
        <v>230000000</v>
      </c>
      <c r="J107" s="32" t="s">
        <v>36</v>
      </c>
      <c r="K107" s="39" t="s">
        <v>37</v>
      </c>
      <c r="L107" s="36" t="s">
        <v>38</v>
      </c>
      <c r="M107" s="32" t="s">
        <v>39</v>
      </c>
      <c r="N107" s="40" t="s">
        <v>62</v>
      </c>
      <c r="O107" s="41" t="s">
        <v>41</v>
      </c>
      <c r="P107" s="32">
        <v>796</v>
      </c>
      <c r="Q107" s="32" t="s">
        <v>42</v>
      </c>
      <c r="R107" s="42">
        <v>22</v>
      </c>
      <c r="S107" s="42">
        <v>50799.999999999993</v>
      </c>
      <c r="T107" s="105">
        <v>0</v>
      </c>
      <c r="U107" s="105">
        <f t="shared" si="1"/>
        <v>0</v>
      </c>
      <c r="V107" s="43"/>
      <c r="W107" s="32">
        <v>2016</v>
      </c>
      <c r="X107" s="44" t="s">
        <v>418</v>
      </c>
      <c r="Y107" s="32" t="s">
        <v>52</v>
      </c>
      <c r="Z107" s="47"/>
      <c r="AA107" s="48"/>
    </row>
    <row r="108" spans="1:27" s="45" customFormat="1" outlineLevel="1" x14ac:dyDescent="0.25">
      <c r="A108" s="32" t="s">
        <v>457</v>
      </c>
      <c r="B108" s="33" t="s">
        <v>29</v>
      </c>
      <c r="C108" s="34" t="s">
        <v>458</v>
      </c>
      <c r="D108" s="35" t="s">
        <v>455</v>
      </c>
      <c r="E108" s="35" t="s">
        <v>459</v>
      </c>
      <c r="F108" s="36" t="s">
        <v>34</v>
      </c>
      <c r="G108" s="36" t="s">
        <v>35</v>
      </c>
      <c r="H108" s="37">
        <v>0</v>
      </c>
      <c r="I108" s="38">
        <v>230000000</v>
      </c>
      <c r="J108" s="32" t="s">
        <v>36</v>
      </c>
      <c r="K108" s="39" t="s">
        <v>37</v>
      </c>
      <c r="L108" s="36" t="s">
        <v>38</v>
      </c>
      <c r="M108" s="32" t="s">
        <v>39</v>
      </c>
      <c r="N108" s="40" t="s">
        <v>62</v>
      </c>
      <c r="O108" s="41" t="s">
        <v>41</v>
      </c>
      <c r="P108" s="32">
        <v>796</v>
      </c>
      <c r="Q108" s="32" t="s">
        <v>42</v>
      </c>
      <c r="R108" s="42">
        <v>160</v>
      </c>
      <c r="S108" s="42">
        <v>54649.999999999993</v>
      </c>
      <c r="T108" s="105">
        <v>0</v>
      </c>
      <c r="U108" s="105">
        <f t="shared" si="1"/>
        <v>0</v>
      </c>
      <c r="V108" s="43"/>
      <c r="W108" s="32">
        <v>2016</v>
      </c>
      <c r="X108" s="44" t="s">
        <v>418</v>
      </c>
      <c r="Y108" s="32" t="s">
        <v>52</v>
      </c>
      <c r="Z108" s="47"/>
      <c r="AA108" s="48"/>
    </row>
    <row r="109" spans="1:27" s="45" customFormat="1" outlineLevel="1" x14ac:dyDescent="0.25">
      <c r="A109" s="32" t="s">
        <v>460</v>
      </c>
      <c r="B109" s="33" t="s">
        <v>29</v>
      </c>
      <c r="C109" s="34" t="s">
        <v>461</v>
      </c>
      <c r="D109" s="35" t="s">
        <v>455</v>
      </c>
      <c r="E109" s="35" t="s">
        <v>462</v>
      </c>
      <c r="F109" s="36" t="s">
        <v>34</v>
      </c>
      <c r="G109" s="36" t="s">
        <v>35</v>
      </c>
      <c r="H109" s="37">
        <v>0</v>
      </c>
      <c r="I109" s="38">
        <v>230000000</v>
      </c>
      <c r="J109" s="32" t="s">
        <v>36</v>
      </c>
      <c r="K109" s="39" t="s">
        <v>37</v>
      </c>
      <c r="L109" s="36" t="s">
        <v>38</v>
      </c>
      <c r="M109" s="32" t="s">
        <v>39</v>
      </c>
      <c r="N109" s="40" t="s">
        <v>399</v>
      </c>
      <c r="O109" s="41" t="s">
        <v>41</v>
      </c>
      <c r="P109" s="32">
        <v>796</v>
      </c>
      <c r="Q109" s="32" t="s">
        <v>42</v>
      </c>
      <c r="R109" s="42">
        <v>384</v>
      </c>
      <c r="S109" s="42">
        <v>11799.999999999998</v>
      </c>
      <c r="T109" s="105">
        <v>0</v>
      </c>
      <c r="U109" s="105">
        <f t="shared" si="1"/>
        <v>0</v>
      </c>
      <c r="V109" s="43"/>
      <c r="W109" s="32">
        <v>2016</v>
      </c>
      <c r="X109" s="44" t="s">
        <v>418</v>
      </c>
      <c r="Y109" s="32" t="s">
        <v>52</v>
      </c>
      <c r="Z109" s="47"/>
      <c r="AA109" s="48"/>
    </row>
    <row r="110" spans="1:27" s="45" customFormat="1" outlineLevel="1" x14ac:dyDescent="0.25">
      <c r="A110" s="32" t="s">
        <v>463</v>
      </c>
      <c r="B110" s="33" t="s">
        <v>29</v>
      </c>
      <c r="C110" s="34" t="s">
        <v>464</v>
      </c>
      <c r="D110" s="35" t="s">
        <v>455</v>
      </c>
      <c r="E110" s="35" t="s">
        <v>465</v>
      </c>
      <c r="F110" s="36" t="s">
        <v>34</v>
      </c>
      <c r="G110" s="36" t="s">
        <v>35</v>
      </c>
      <c r="H110" s="37">
        <v>0</v>
      </c>
      <c r="I110" s="38">
        <v>230000000</v>
      </c>
      <c r="J110" s="32" t="s">
        <v>36</v>
      </c>
      <c r="K110" s="39" t="s">
        <v>48</v>
      </c>
      <c r="L110" s="36" t="s">
        <v>38</v>
      </c>
      <c r="M110" s="32" t="s">
        <v>39</v>
      </c>
      <c r="N110" s="40" t="s">
        <v>399</v>
      </c>
      <c r="O110" s="41" t="s">
        <v>41</v>
      </c>
      <c r="P110" s="32">
        <v>796</v>
      </c>
      <c r="Q110" s="32" t="s">
        <v>42</v>
      </c>
      <c r="R110" s="42">
        <v>80</v>
      </c>
      <c r="S110" s="42">
        <v>11326.43</v>
      </c>
      <c r="T110" s="105">
        <v>0</v>
      </c>
      <c r="U110" s="105">
        <f t="shared" si="1"/>
        <v>0</v>
      </c>
      <c r="V110" s="43"/>
      <c r="W110" s="32">
        <v>2016</v>
      </c>
      <c r="X110" s="44" t="s">
        <v>406</v>
      </c>
      <c r="Y110" s="32" t="s">
        <v>52</v>
      </c>
      <c r="Z110" s="47"/>
      <c r="AA110" s="48"/>
    </row>
    <row r="111" spans="1:27" s="45" customFormat="1" outlineLevel="1" x14ac:dyDescent="0.25">
      <c r="A111" s="32" t="s">
        <v>466</v>
      </c>
      <c r="B111" s="33" t="s">
        <v>29</v>
      </c>
      <c r="C111" s="34" t="s">
        <v>467</v>
      </c>
      <c r="D111" s="35" t="s">
        <v>455</v>
      </c>
      <c r="E111" s="35" t="s">
        <v>468</v>
      </c>
      <c r="F111" s="36" t="s">
        <v>34</v>
      </c>
      <c r="G111" s="36" t="s">
        <v>35</v>
      </c>
      <c r="H111" s="37">
        <v>0</v>
      </c>
      <c r="I111" s="38">
        <v>230000000</v>
      </c>
      <c r="J111" s="32" t="s">
        <v>36</v>
      </c>
      <c r="K111" s="39" t="s">
        <v>48</v>
      </c>
      <c r="L111" s="36" t="s">
        <v>38</v>
      </c>
      <c r="M111" s="32" t="s">
        <v>39</v>
      </c>
      <c r="N111" s="40" t="s">
        <v>399</v>
      </c>
      <c r="O111" s="41" t="s">
        <v>41</v>
      </c>
      <c r="P111" s="32">
        <v>796</v>
      </c>
      <c r="Q111" s="32" t="s">
        <v>42</v>
      </c>
      <c r="R111" s="42">
        <v>8</v>
      </c>
      <c r="S111" s="42">
        <v>49107.14</v>
      </c>
      <c r="T111" s="105">
        <v>0</v>
      </c>
      <c r="U111" s="105">
        <f t="shared" si="1"/>
        <v>0</v>
      </c>
      <c r="V111" s="43"/>
      <c r="W111" s="32">
        <v>2016</v>
      </c>
      <c r="X111" s="44" t="s">
        <v>469</v>
      </c>
      <c r="Y111" s="32" t="s">
        <v>52</v>
      </c>
      <c r="Z111" s="47"/>
      <c r="AA111" s="48"/>
    </row>
    <row r="112" spans="1:27" s="45" customFormat="1" outlineLevel="1" x14ac:dyDescent="0.25">
      <c r="A112" s="32" t="s">
        <v>470</v>
      </c>
      <c r="B112" s="33" t="s">
        <v>29</v>
      </c>
      <c r="C112" s="34" t="s">
        <v>471</v>
      </c>
      <c r="D112" s="35" t="s">
        <v>455</v>
      </c>
      <c r="E112" s="35" t="s">
        <v>472</v>
      </c>
      <c r="F112" s="36" t="s">
        <v>34</v>
      </c>
      <c r="G112" s="36" t="s">
        <v>35</v>
      </c>
      <c r="H112" s="37">
        <v>0</v>
      </c>
      <c r="I112" s="38">
        <v>230000000</v>
      </c>
      <c r="J112" s="32" t="s">
        <v>36</v>
      </c>
      <c r="K112" s="39" t="s">
        <v>48</v>
      </c>
      <c r="L112" s="36" t="s">
        <v>38</v>
      </c>
      <c r="M112" s="32" t="s">
        <v>39</v>
      </c>
      <c r="N112" s="40" t="s">
        <v>399</v>
      </c>
      <c r="O112" s="41" t="s">
        <v>41</v>
      </c>
      <c r="P112" s="32">
        <v>796</v>
      </c>
      <c r="Q112" s="32" t="s">
        <v>42</v>
      </c>
      <c r="R112" s="42">
        <v>40</v>
      </c>
      <c r="S112" s="42">
        <v>37900</v>
      </c>
      <c r="T112" s="105">
        <v>0</v>
      </c>
      <c r="U112" s="105">
        <f t="shared" si="1"/>
        <v>0</v>
      </c>
      <c r="V112" s="43"/>
      <c r="W112" s="32">
        <v>2016</v>
      </c>
      <c r="X112" s="44" t="s">
        <v>406</v>
      </c>
      <c r="Y112" s="32" t="s">
        <v>52</v>
      </c>
      <c r="Z112" s="47"/>
      <c r="AA112" s="48"/>
    </row>
    <row r="113" spans="1:27" s="45" customFormat="1" outlineLevel="1" x14ac:dyDescent="0.25">
      <c r="A113" s="32" t="s">
        <v>473</v>
      </c>
      <c r="B113" s="33" t="s">
        <v>29</v>
      </c>
      <c r="C113" s="34" t="s">
        <v>474</v>
      </c>
      <c r="D113" s="35" t="s">
        <v>455</v>
      </c>
      <c r="E113" s="35" t="s">
        <v>475</v>
      </c>
      <c r="F113" s="36" t="s">
        <v>34</v>
      </c>
      <c r="G113" s="36" t="s">
        <v>35</v>
      </c>
      <c r="H113" s="37">
        <v>0</v>
      </c>
      <c r="I113" s="38">
        <v>230000000</v>
      </c>
      <c r="J113" s="32" t="s">
        <v>36</v>
      </c>
      <c r="K113" s="39" t="s">
        <v>48</v>
      </c>
      <c r="L113" s="36" t="s">
        <v>38</v>
      </c>
      <c r="M113" s="32" t="s">
        <v>39</v>
      </c>
      <c r="N113" s="40" t="s">
        <v>62</v>
      </c>
      <c r="O113" s="41" t="s">
        <v>41</v>
      </c>
      <c r="P113" s="32">
        <v>796</v>
      </c>
      <c r="Q113" s="32" t="s">
        <v>42</v>
      </c>
      <c r="R113" s="42">
        <v>10</v>
      </c>
      <c r="S113" s="42">
        <v>60586.73</v>
      </c>
      <c r="T113" s="105">
        <v>0</v>
      </c>
      <c r="U113" s="105">
        <f t="shared" si="1"/>
        <v>0</v>
      </c>
      <c r="V113" s="43"/>
      <c r="W113" s="32">
        <v>2016</v>
      </c>
      <c r="X113" s="44" t="s">
        <v>406</v>
      </c>
      <c r="Y113" s="32" t="s">
        <v>52</v>
      </c>
      <c r="Z113" s="47"/>
      <c r="AA113" s="48"/>
    </row>
    <row r="114" spans="1:27" s="45" customFormat="1" outlineLevel="1" x14ac:dyDescent="0.25">
      <c r="A114" s="32" t="s">
        <v>476</v>
      </c>
      <c r="B114" s="33" t="s">
        <v>29</v>
      </c>
      <c r="C114" s="34" t="s">
        <v>477</v>
      </c>
      <c r="D114" s="35" t="s">
        <v>478</v>
      </c>
      <c r="E114" s="35" t="s">
        <v>479</v>
      </c>
      <c r="F114" s="36" t="s">
        <v>480</v>
      </c>
      <c r="G114" s="36" t="s">
        <v>61</v>
      </c>
      <c r="H114" s="37">
        <v>0</v>
      </c>
      <c r="I114" s="38">
        <v>230000000</v>
      </c>
      <c r="J114" s="32" t="s">
        <v>36</v>
      </c>
      <c r="K114" s="39" t="s">
        <v>37</v>
      </c>
      <c r="L114" s="36" t="s">
        <v>38</v>
      </c>
      <c r="M114" s="32" t="s">
        <v>39</v>
      </c>
      <c r="N114" s="40" t="s">
        <v>399</v>
      </c>
      <c r="O114" s="41" t="s">
        <v>41</v>
      </c>
      <c r="P114" s="32">
        <v>796</v>
      </c>
      <c r="Q114" s="32" t="s">
        <v>42</v>
      </c>
      <c r="R114" s="42">
        <v>30</v>
      </c>
      <c r="S114" s="42">
        <v>27899.999999999996</v>
      </c>
      <c r="T114" s="105">
        <v>0</v>
      </c>
      <c r="U114" s="105">
        <f t="shared" si="1"/>
        <v>0</v>
      </c>
      <c r="V114" s="43"/>
      <c r="W114" s="32">
        <v>2016</v>
      </c>
      <c r="X114" s="49" t="s">
        <v>481</v>
      </c>
      <c r="Y114" s="32" t="s">
        <v>52</v>
      </c>
      <c r="Z114" s="47"/>
      <c r="AA114" s="48"/>
    </row>
    <row r="115" spans="1:27" s="45" customFormat="1" outlineLevel="1" x14ac:dyDescent="0.25">
      <c r="A115" s="32" t="s">
        <v>482</v>
      </c>
      <c r="B115" s="33" t="s">
        <v>29</v>
      </c>
      <c r="C115" s="34" t="s">
        <v>483</v>
      </c>
      <c r="D115" s="35" t="s">
        <v>484</v>
      </c>
      <c r="E115" s="35" t="s">
        <v>485</v>
      </c>
      <c r="F115" s="36" t="s">
        <v>486</v>
      </c>
      <c r="G115" s="36" t="s">
        <v>61</v>
      </c>
      <c r="H115" s="37">
        <v>0</v>
      </c>
      <c r="I115" s="38">
        <v>230000000</v>
      </c>
      <c r="J115" s="32" t="s">
        <v>36</v>
      </c>
      <c r="K115" s="39" t="s">
        <v>48</v>
      </c>
      <c r="L115" s="36" t="s">
        <v>38</v>
      </c>
      <c r="M115" s="32" t="s">
        <v>39</v>
      </c>
      <c r="N115" s="40" t="s">
        <v>40</v>
      </c>
      <c r="O115" s="41" t="s">
        <v>41</v>
      </c>
      <c r="P115" s="32">
        <v>796</v>
      </c>
      <c r="Q115" s="32" t="s">
        <v>42</v>
      </c>
      <c r="R115" s="42">
        <v>19</v>
      </c>
      <c r="S115" s="42">
        <v>48214.28</v>
      </c>
      <c r="T115" s="105">
        <v>0</v>
      </c>
      <c r="U115" s="105">
        <f t="shared" si="1"/>
        <v>0</v>
      </c>
      <c r="V115" s="43"/>
      <c r="W115" s="32">
        <v>2016</v>
      </c>
      <c r="X115" s="44" t="s">
        <v>418</v>
      </c>
      <c r="Y115" s="32" t="s">
        <v>109</v>
      </c>
      <c r="Z115" s="47"/>
      <c r="AA115" s="48"/>
    </row>
    <row r="116" spans="1:27" s="45" customFormat="1" outlineLevel="1" x14ac:dyDescent="0.25">
      <c r="A116" s="32" t="s">
        <v>487</v>
      </c>
      <c r="B116" s="33" t="s">
        <v>29</v>
      </c>
      <c r="C116" s="34" t="s">
        <v>488</v>
      </c>
      <c r="D116" s="35" t="s">
        <v>489</v>
      </c>
      <c r="E116" s="35" t="s">
        <v>490</v>
      </c>
      <c r="F116" s="36" t="s">
        <v>491</v>
      </c>
      <c r="G116" s="36" t="s">
        <v>492</v>
      </c>
      <c r="H116" s="37">
        <v>0</v>
      </c>
      <c r="I116" s="38">
        <v>230000000</v>
      </c>
      <c r="J116" s="32" t="s">
        <v>36</v>
      </c>
      <c r="K116" s="39" t="s">
        <v>37</v>
      </c>
      <c r="L116" s="36" t="s">
        <v>38</v>
      </c>
      <c r="M116" s="32" t="s">
        <v>39</v>
      </c>
      <c r="N116" s="40" t="s">
        <v>405</v>
      </c>
      <c r="O116" s="41" t="s">
        <v>41</v>
      </c>
      <c r="P116" s="32">
        <v>796</v>
      </c>
      <c r="Q116" s="32" t="s">
        <v>42</v>
      </c>
      <c r="R116" s="42">
        <v>5</v>
      </c>
      <c r="S116" s="42">
        <v>337499.99999999994</v>
      </c>
      <c r="T116" s="105">
        <v>0</v>
      </c>
      <c r="U116" s="105">
        <f t="shared" si="1"/>
        <v>0</v>
      </c>
      <c r="V116" s="43"/>
      <c r="W116" s="32">
        <v>2016</v>
      </c>
      <c r="X116" s="44" t="s">
        <v>406</v>
      </c>
      <c r="Y116" s="32" t="s">
        <v>109</v>
      </c>
      <c r="Z116" s="47"/>
      <c r="AA116" s="48"/>
    </row>
    <row r="117" spans="1:27" s="45" customFormat="1" outlineLevel="1" x14ac:dyDescent="0.25">
      <c r="A117" s="32" t="s">
        <v>493</v>
      </c>
      <c r="B117" s="33" t="s">
        <v>29</v>
      </c>
      <c r="C117" s="34" t="s">
        <v>494</v>
      </c>
      <c r="D117" s="35" t="s">
        <v>495</v>
      </c>
      <c r="E117" s="35" t="s">
        <v>496</v>
      </c>
      <c r="F117" s="36" t="s">
        <v>497</v>
      </c>
      <c r="G117" s="36" t="s">
        <v>492</v>
      </c>
      <c r="H117" s="37">
        <v>0</v>
      </c>
      <c r="I117" s="38">
        <v>230000000</v>
      </c>
      <c r="J117" s="32" t="s">
        <v>36</v>
      </c>
      <c r="K117" s="39" t="s">
        <v>37</v>
      </c>
      <c r="L117" s="36" t="s">
        <v>38</v>
      </c>
      <c r="M117" s="32" t="s">
        <v>39</v>
      </c>
      <c r="N117" s="40" t="s">
        <v>405</v>
      </c>
      <c r="O117" s="41" t="s">
        <v>41</v>
      </c>
      <c r="P117" s="32">
        <v>796</v>
      </c>
      <c r="Q117" s="32" t="s">
        <v>42</v>
      </c>
      <c r="R117" s="42">
        <v>3</v>
      </c>
      <c r="S117" s="42">
        <v>31249.999999999996</v>
      </c>
      <c r="T117" s="105">
        <v>0</v>
      </c>
      <c r="U117" s="105">
        <f t="shared" si="1"/>
        <v>0</v>
      </c>
      <c r="V117" s="43"/>
      <c r="W117" s="32">
        <v>2016</v>
      </c>
      <c r="X117" s="44" t="s">
        <v>418</v>
      </c>
      <c r="Y117" s="32" t="s">
        <v>109</v>
      </c>
      <c r="Z117" s="47"/>
      <c r="AA117" s="48"/>
    </row>
    <row r="118" spans="1:27" s="45" customFormat="1" outlineLevel="1" x14ac:dyDescent="0.25">
      <c r="A118" s="32" t="s">
        <v>498</v>
      </c>
      <c r="B118" s="33" t="s">
        <v>29</v>
      </c>
      <c r="C118" s="34" t="s">
        <v>499</v>
      </c>
      <c r="D118" s="35" t="s">
        <v>500</v>
      </c>
      <c r="E118" s="35" t="s">
        <v>501</v>
      </c>
      <c r="F118" s="36" t="s">
        <v>502</v>
      </c>
      <c r="G118" s="36" t="s">
        <v>492</v>
      </c>
      <c r="H118" s="37">
        <v>0</v>
      </c>
      <c r="I118" s="38">
        <v>230000000</v>
      </c>
      <c r="J118" s="32" t="s">
        <v>36</v>
      </c>
      <c r="K118" s="39" t="s">
        <v>37</v>
      </c>
      <c r="L118" s="36" t="s">
        <v>38</v>
      </c>
      <c r="M118" s="32" t="s">
        <v>39</v>
      </c>
      <c r="N118" s="40" t="s">
        <v>405</v>
      </c>
      <c r="O118" s="41" t="s">
        <v>41</v>
      </c>
      <c r="P118" s="32">
        <v>796</v>
      </c>
      <c r="Q118" s="32" t="s">
        <v>42</v>
      </c>
      <c r="R118" s="42">
        <v>2</v>
      </c>
      <c r="S118" s="42">
        <v>81167.850000000006</v>
      </c>
      <c r="T118" s="105">
        <v>0</v>
      </c>
      <c r="U118" s="105">
        <f t="shared" si="1"/>
        <v>0</v>
      </c>
      <c r="V118" s="43"/>
      <c r="W118" s="32">
        <v>2016</v>
      </c>
      <c r="X118" s="44" t="s">
        <v>406</v>
      </c>
      <c r="Y118" s="32" t="s">
        <v>109</v>
      </c>
      <c r="Z118" s="47"/>
      <c r="AA118" s="48"/>
    </row>
    <row r="119" spans="1:27" s="45" customFormat="1" outlineLevel="1" x14ac:dyDescent="0.25">
      <c r="A119" s="32" t="s">
        <v>503</v>
      </c>
      <c r="B119" s="33" t="s">
        <v>29</v>
      </c>
      <c r="C119" s="34" t="s">
        <v>504</v>
      </c>
      <c r="D119" s="35" t="s">
        <v>500</v>
      </c>
      <c r="E119" s="35" t="s">
        <v>505</v>
      </c>
      <c r="F119" s="36" t="s">
        <v>506</v>
      </c>
      <c r="G119" s="36" t="s">
        <v>492</v>
      </c>
      <c r="H119" s="37">
        <v>0</v>
      </c>
      <c r="I119" s="38">
        <v>230000000</v>
      </c>
      <c r="J119" s="32" t="s">
        <v>36</v>
      </c>
      <c r="K119" s="39" t="s">
        <v>37</v>
      </c>
      <c r="L119" s="36" t="s">
        <v>38</v>
      </c>
      <c r="M119" s="32" t="s">
        <v>39</v>
      </c>
      <c r="N119" s="40" t="s">
        <v>405</v>
      </c>
      <c r="O119" s="41" t="s">
        <v>41</v>
      </c>
      <c r="P119" s="32">
        <v>796</v>
      </c>
      <c r="Q119" s="32" t="s">
        <v>42</v>
      </c>
      <c r="R119" s="42">
        <v>2</v>
      </c>
      <c r="S119" s="42">
        <v>75496</v>
      </c>
      <c r="T119" s="105">
        <v>0</v>
      </c>
      <c r="U119" s="105">
        <f t="shared" si="1"/>
        <v>0</v>
      </c>
      <c r="V119" s="43"/>
      <c r="W119" s="32">
        <v>2016</v>
      </c>
      <c r="X119" s="44" t="s">
        <v>406</v>
      </c>
      <c r="Y119" s="32" t="s">
        <v>109</v>
      </c>
      <c r="Z119" s="47"/>
      <c r="AA119" s="48"/>
    </row>
    <row r="120" spans="1:27" s="45" customFormat="1" outlineLevel="1" x14ac:dyDescent="0.25">
      <c r="A120" s="32" t="s">
        <v>507</v>
      </c>
      <c r="B120" s="33" t="s">
        <v>29</v>
      </c>
      <c r="C120" s="34" t="s">
        <v>508</v>
      </c>
      <c r="D120" s="35" t="s">
        <v>509</v>
      </c>
      <c r="E120" s="35" t="s">
        <v>510</v>
      </c>
      <c r="F120" s="36" t="s">
        <v>511</v>
      </c>
      <c r="G120" s="36" t="s">
        <v>492</v>
      </c>
      <c r="H120" s="37">
        <v>0</v>
      </c>
      <c r="I120" s="38">
        <v>230000000</v>
      </c>
      <c r="J120" s="32" t="s">
        <v>36</v>
      </c>
      <c r="K120" s="39" t="s">
        <v>37</v>
      </c>
      <c r="L120" s="36" t="s">
        <v>38</v>
      </c>
      <c r="M120" s="32" t="s">
        <v>39</v>
      </c>
      <c r="N120" s="40" t="s">
        <v>405</v>
      </c>
      <c r="O120" s="41" t="s">
        <v>41</v>
      </c>
      <c r="P120" s="32">
        <v>796</v>
      </c>
      <c r="Q120" s="32" t="s">
        <v>42</v>
      </c>
      <c r="R120" s="42">
        <v>2</v>
      </c>
      <c r="S120" s="42">
        <v>125633.92</v>
      </c>
      <c r="T120" s="105">
        <v>0</v>
      </c>
      <c r="U120" s="105">
        <f t="shared" si="1"/>
        <v>0</v>
      </c>
      <c r="V120" s="43"/>
      <c r="W120" s="32">
        <v>2016</v>
      </c>
      <c r="X120" s="44" t="s">
        <v>406</v>
      </c>
      <c r="Y120" s="32" t="s">
        <v>109</v>
      </c>
      <c r="Z120" s="47"/>
      <c r="AA120" s="48"/>
    </row>
    <row r="121" spans="1:27" s="45" customFormat="1" outlineLevel="1" x14ac:dyDescent="0.25">
      <c r="A121" s="32" t="s">
        <v>512</v>
      </c>
      <c r="B121" s="33" t="s">
        <v>29</v>
      </c>
      <c r="C121" s="34" t="s">
        <v>513</v>
      </c>
      <c r="D121" s="35" t="s">
        <v>509</v>
      </c>
      <c r="E121" s="35" t="s">
        <v>514</v>
      </c>
      <c r="F121" s="36" t="s">
        <v>515</v>
      </c>
      <c r="G121" s="36" t="s">
        <v>492</v>
      </c>
      <c r="H121" s="37">
        <v>0</v>
      </c>
      <c r="I121" s="38">
        <v>230000000</v>
      </c>
      <c r="J121" s="32" t="s">
        <v>36</v>
      </c>
      <c r="K121" s="39" t="s">
        <v>37</v>
      </c>
      <c r="L121" s="36" t="s">
        <v>38</v>
      </c>
      <c r="M121" s="32" t="s">
        <v>39</v>
      </c>
      <c r="N121" s="40" t="s">
        <v>405</v>
      </c>
      <c r="O121" s="41" t="s">
        <v>41</v>
      </c>
      <c r="P121" s="32">
        <v>796</v>
      </c>
      <c r="Q121" s="32" t="s">
        <v>42</v>
      </c>
      <c r="R121" s="42">
        <v>2</v>
      </c>
      <c r="S121" s="42">
        <v>67674.100000000006</v>
      </c>
      <c r="T121" s="105">
        <v>0</v>
      </c>
      <c r="U121" s="105">
        <f t="shared" si="1"/>
        <v>0</v>
      </c>
      <c r="V121" s="43"/>
      <c r="W121" s="32">
        <v>2016</v>
      </c>
      <c r="X121" s="44" t="s">
        <v>406</v>
      </c>
      <c r="Y121" s="32" t="s">
        <v>109</v>
      </c>
      <c r="Z121" s="47"/>
      <c r="AA121" s="48"/>
    </row>
    <row r="122" spans="1:27" s="45" customFormat="1" outlineLevel="1" x14ac:dyDescent="0.25">
      <c r="A122" s="32" t="s">
        <v>516</v>
      </c>
      <c r="B122" s="33" t="s">
        <v>29</v>
      </c>
      <c r="C122" s="34" t="s">
        <v>517</v>
      </c>
      <c r="D122" s="35" t="s">
        <v>518</v>
      </c>
      <c r="E122" s="35" t="s">
        <v>519</v>
      </c>
      <c r="F122" s="36" t="s">
        <v>34</v>
      </c>
      <c r="G122" s="36" t="s">
        <v>35</v>
      </c>
      <c r="H122" s="37">
        <v>40</v>
      </c>
      <c r="I122" s="38">
        <v>230000000</v>
      </c>
      <c r="J122" s="32" t="s">
        <v>36</v>
      </c>
      <c r="K122" s="39" t="s">
        <v>48</v>
      </c>
      <c r="L122" s="36" t="s">
        <v>38</v>
      </c>
      <c r="M122" s="32" t="s">
        <v>39</v>
      </c>
      <c r="N122" s="40" t="s">
        <v>40</v>
      </c>
      <c r="O122" s="41" t="s">
        <v>49</v>
      </c>
      <c r="P122" s="32">
        <v>796</v>
      </c>
      <c r="Q122" s="32" t="s">
        <v>42</v>
      </c>
      <c r="R122" s="42">
        <v>18</v>
      </c>
      <c r="S122" s="42">
        <v>1253821.6399999999</v>
      </c>
      <c r="T122" s="105">
        <v>0</v>
      </c>
      <c r="U122" s="105">
        <f t="shared" si="1"/>
        <v>0</v>
      </c>
      <c r="V122" s="43" t="s">
        <v>51</v>
      </c>
      <c r="W122" s="32">
        <v>2016</v>
      </c>
      <c r="X122" s="44" t="s">
        <v>469</v>
      </c>
      <c r="Y122" s="32" t="s">
        <v>109</v>
      </c>
      <c r="Z122" s="47"/>
      <c r="AA122" s="48"/>
    </row>
    <row r="123" spans="1:27" s="45" customFormat="1" outlineLevel="1" x14ac:dyDescent="0.25">
      <c r="A123" s="32" t="s">
        <v>520</v>
      </c>
      <c r="B123" s="33" t="s">
        <v>29</v>
      </c>
      <c r="C123" s="34" t="s">
        <v>517</v>
      </c>
      <c r="D123" s="35" t="s">
        <v>518</v>
      </c>
      <c r="E123" s="35" t="s">
        <v>519</v>
      </c>
      <c r="F123" s="36" t="s">
        <v>34</v>
      </c>
      <c r="G123" s="36" t="s">
        <v>35</v>
      </c>
      <c r="H123" s="37">
        <v>40</v>
      </c>
      <c r="I123" s="38">
        <v>230000000</v>
      </c>
      <c r="J123" s="32" t="s">
        <v>36</v>
      </c>
      <c r="K123" s="39" t="s">
        <v>48</v>
      </c>
      <c r="L123" s="36" t="s">
        <v>38</v>
      </c>
      <c r="M123" s="32" t="s">
        <v>39</v>
      </c>
      <c r="N123" s="40" t="s">
        <v>40</v>
      </c>
      <c r="O123" s="41" t="s">
        <v>49</v>
      </c>
      <c r="P123" s="32">
        <v>796</v>
      </c>
      <c r="Q123" s="32" t="s">
        <v>42</v>
      </c>
      <c r="R123" s="42">
        <v>19</v>
      </c>
      <c r="S123" s="42">
        <v>795640.77</v>
      </c>
      <c r="T123" s="105">
        <v>0</v>
      </c>
      <c r="U123" s="105">
        <f t="shared" si="1"/>
        <v>0</v>
      </c>
      <c r="V123" s="43" t="s">
        <v>51</v>
      </c>
      <c r="W123" s="32">
        <v>2016</v>
      </c>
      <c r="X123" s="44" t="s">
        <v>469</v>
      </c>
      <c r="Y123" s="32" t="s">
        <v>109</v>
      </c>
      <c r="Z123" s="47"/>
      <c r="AA123" s="48"/>
    </row>
    <row r="124" spans="1:27" s="45" customFormat="1" outlineLevel="1" x14ac:dyDescent="0.25">
      <c r="A124" s="32" t="s">
        <v>521</v>
      </c>
      <c r="B124" s="33" t="s">
        <v>29</v>
      </c>
      <c r="C124" s="34" t="s">
        <v>517</v>
      </c>
      <c r="D124" s="35" t="s">
        <v>518</v>
      </c>
      <c r="E124" s="35" t="s">
        <v>519</v>
      </c>
      <c r="F124" s="36" t="s">
        <v>34</v>
      </c>
      <c r="G124" s="36" t="s">
        <v>35</v>
      </c>
      <c r="H124" s="37">
        <v>40</v>
      </c>
      <c r="I124" s="38">
        <v>230000000</v>
      </c>
      <c r="J124" s="32" t="s">
        <v>36</v>
      </c>
      <c r="K124" s="39" t="s">
        <v>48</v>
      </c>
      <c r="L124" s="36" t="s">
        <v>38</v>
      </c>
      <c r="M124" s="32" t="s">
        <v>39</v>
      </c>
      <c r="N124" s="40" t="s">
        <v>40</v>
      </c>
      <c r="O124" s="41" t="s">
        <v>49</v>
      </c>
      <c r="P124" s="32">
        <v>796</v>
      </c>
      <c r="Q124" s="32" t="s">
        <v>42</v>
      </c>
      <c r="R124" s="42">
        <v>45</v>
      </c>
      <c r="S124" s="42">
        <v>1183015.8400000001</v>
      </c>
      <c r="T124" s="105">
        <v>0</v>
      </c>
      <c r="U124" s="105">
        <f t="shared" si="1"/>
        <v>0</v>
      </c>
      <c r="V124" s="43" t="s">
        <v>51</v>
      </c>
      <c r="W124" s="32">
        <v>2016</v>
      </c>
      <c r="X124" s="44" t="s">
        <v>469</v>
      </c>
      <c r="Y124" s="32" t="s">
        <v>109</v>
      </c>
      <c r="Z124" s="47"/>
      <c r="AA124" s="48"/>
    </row>
    <row r="125" spans="1:27" s="45" customFormat="1" outlineLevel="1" x14ac:dyDescent="0.25">
      <c r="A125" s="32" t="s">
        <v>522</v>
      </c>
      <c r="B125" s="33" t="s">
        <v>29</v>
      </c>
      <c r="C125" s="34" t="s">
        <v>523</v>
      </c>
      <c r="D125" s="35" t="s">
        <v>524</v>
      </c>
      <c r="E125" s="35" t="s">
        <v>525</v>
      </c>
      <c r="F125" s="36" t="s">
        <v>34</v>
      </c>
      <c r="G125" s="36" t="s">
        <v>35</v>
      </c>
      <c r="H125" s="37">
        <v>0</v>
      </c>
      <c r="I125" s="38">
        <v>230000000</v>
      </c>
      <c r="J125" s="32" t="s">
        <v>36</v>
      </c>
      <c r="K125" s="39" t="s">
        <v>48</v>
      </c>
      <c r="L125" s="36" t="s">
        <v>38</v>
      </c>
      <c r="M125" s="32" t="s">
        <v>39</v>
      </c>
      <c r="N125" s="40" t="s">
        <v>40</v>
      </c>
      <c r="O125" s="41" t="s">
        <v>41</v>
      </c>
      <c r="P125" s="32">
        <v>796</v>
      </c>
      <c r="Q125" s="32" t="s">
        <v>42</v>
      </c>
      <c r="R125" s="42">
        <v>2</v>
      </c>
      <c r="S125" s="42">
        <v>16071428.560000001</v>
      </c>
      <c r="T125" s="105">
        <v>0</v>
      </c>
      <c r="U125" s="105">
        <f t="shared" si="1"/>
        <v>0</v>
      </c>
      <c r="V125" s="43"/>
      <c r="W125" s="32">
        <v>2016</v>
      </c>
      <c r="X125" s="44" t="s">
        <v>406</v>
      </c>
      <c r="Y125" s="32" t="s">
        <v>109</v>
      </c>
      <c r="Z125" s="47"/>
      <c r="AA125" s="48"/>
    </row>
    <row r="126" spans="1:27" s="45" customFormat="1" outlineLevel="1" x14ac:dyDescent="0.25">
      <c r="A126" s="32" t="s">
        <v>526</v>
      </c>
      <c r="B126" s="33" t="s">
        <v>29</v>
      </c>
      <c r="C126" s="34" t="s">
        <v>527</v>
      </c>
      <c r="D126" s="35" t="s">
        <v>528</v>
      </c>
      <c r="E126" s="35" t="s">
        <v>529</v>
      </c>
      <c r="F126" s="36" t="s">
        <v>530</v>
      </c>
      <c r="G126" s="36" t="s">
        <v>61</v>
      </c>
      <c r="H126" s="37">
        <v>0</v>
      </c>
      <c r="I126" s="38">
        <v>230000000</v>
      </c>
      <c r="J126" s="32" t="s">
        <v>36</v>
      </c>
      <c r="K126" s="39" t="s">
        <v>48</v>
      </c>
      <c r="L126" s="36" t="s">
        <v>38</v>
      </c>
      <c r="M126" s="32" t="s">
        <v>39</v>
      </c>
      <c r="N126" s="40" t="s">
        <v>62</v>
      </c>
      <c r="O126" s="41" t="s">
        <v>41</v>
      </c>
      <c r="P126" s="32">
        <v>796</v>
      </c>
      <c r="Q126" s="32" t="s">
        <v>42</v>
      </c>
      <c r="R126" s="42">
        <v>4</v>
      </c>
      <c r="S126" s="42">
        <v>681535.71</v>
      </c>
      <c r="T126" s="105">
        <v>0</v>
      </c>
      <c r="U126" s="105">
        <f t="shared" si="1"/>
        <v>0</v>
      </c>
      <c r="V126" s="43"/>
      <c r="W126" s="32">
        <v>2016</v>
      </c>
      <c r="X126" s="44" t="s">
        <v>406</v>
      </c>
      <c r="Y126" s="32" t="s">
        <v>52</v>
      </c>
      <c r="Z126" s="47"/>
      <c r="AA126" s="48"/>
    </row>
    <row r="127" spans="1:27" s="45" customFormat="1" outlineLevel="1" x14ac:dyDescent="0.25">
      <c r="A127" s="32" t="s">
        <v>531</v>
      </c>
      <c r="B127" s="33" t="s">
        <v>29</v>
      </c>
      <c r="C127" s="34" t="s">
        <v>532</v>
      </c>
      <c r="D127" s="35" t="s">
        <v>208</v>
      </c>
      <c r="E127" s="35" t="s">
        <v>533</v>
      </c>
      <c r="F127" s="36" t="s">
        <v>534</v>
      </c>
      <c r="G127" s="36" t="s">
        <v>61</v>
      </c>
      <c r="H127" s="37">
        <v>0</v>
      </c>
      <c r="I127" s="38">
        <v>230000000</v>
      </c>
      <c r="J127" s="32" t="s">
        <v>36</v>
      </c>
      <c r="K127" s="39" t="s">
        <v>535</v>
      </c>
      <c r="L127" s="36" t="s">
        <v>38</v>
      </c>
      <c r="M127" s="32" t="s">
        <v>39</v>
      </c>
      <c r="N127" s="40" t="s">
        <v>62</v>
      </c>
      <c r="O127" s="41" t="s">
        <v>41</v>
      </c>
      <c r="P127" s="32">
        <v>796</v>
      </c>
      <c r="Q127" s="32" t="s">
        <v>42</v>
      </c>
      <c r="R127" s="42">
        <v>1</v>
      </c>
      <c r="S127" s="42">
        <v>102561.85</v>
      </c>
      <c r="T127" s="105">
        <v>0</v>
      </c>
      <c r="U127" s="105">
        <f t="shared" si="1"/>
        <v>0</v>
      </c>
      <c r="V127" s="43"/>
      <c r="W127" s="32">
        <v>2016</v>
      </c>
      <c r="X127" s="44" t="s">
        <v>406</v>
      </c>
      <c r="Y127" s="32" t="s">
        <v>109</v>
      </c>
      <c r="Z127" s="47"/>
      <c r="AA127" s="48"/>
    </row>
    <row r="128" spans="1:27" s="45" customFormat="1" outlineLevel="1" x14ac:dyDescent="0.25">
      <c r="A128" s="32" t="s">
        <v>536</v>
      </c>
      <c r="B128" s="33" t="s">
        <v>29</v>
      </c>
      <c r="C128" s="34" t="s">
        <v>532</v>
      </c>
      <c r="D128" s="35" t="s">
        <v>208</v>
      </c>
      <c r="E128" s="35" t="s">
        <v>533</v>
      </c>
      <c r="F128" s="36" t="s">
        <v>537</v>
      </c>
      <c r="G128" s="36" t="s">
        <v>61</v>
      </c>
      <c r="H128" s="37">
        <v>0</v>
      </c>
      <c r="I128" s="38">
        <v>230000000</v>
      </c>
      <c r="J128" s="32" t="s">
        <v>36</v>
      </c>
      <c r="K128" s="39" t="s">
        <v>124</v>
      </c>
      <c r="L128" s="36" t="s">
        <v>38</v>
      </c>
      <c r="M128" s="32" t="s">
        <v>39</v>
      </c>
      <c r="N128" s="40" t="s">
        <v>62</v>
      </c>
      <c r="O128" s="41" t="s">
        <v>41</v>
      </c>
      <c r="P128" s="32">
        <v>796</v>
      </c>
      <c r="Q128" s="32" t="s">
        <v>42</v>
      </c>
      <c r="R128" s="42">
        <v>1</v>
      </c>
      <c r="S128" s="42">
        <v>52410.71</v>
      </c>
      <c r="T128" s="105">
        <v>0</v>
      </c>
      <c r="U128" s="105">
        <f t="shared" si="1"/>
        <v>0</v>
      </c>
      <c r="V128" s="43"/>
      <c r="W128" s="32">
        <v>2016</v>
      </c>
      <c r="X128" s="44" t="s">
        <v>406</v>
      </c>
      <c r="Y128" s="32" t="s">
        <v>109</v>
      </c>
      <c r="Z128" s="47"/>
      <c r="AA128" s="48"/>
    </row>
    <row r="129" spans="1:27" s="45" customFormat="1" outlineLevel="1" x14ac:dyDescent="0.25">
      <c r="A129" s="32" t="s">
        <v>538</v>
      </c>
      <c r="B129" s="33" t="s">
        <v>29</v>
      </c>
      <c r="C129" s="34" t="s">
        <v>532</v>
      </c>
      <c r="D129" s="35" t="s">
        <v>208</v>
      </c>
      <c r="E129" s="35" t="s">
        <v>533</v>
      </c>
      <c r="F129" s="36" t="s">
        <v>539</v>
      </c>
      <c r="G129" s="36" t="s">
        <v>61</v>
      </c>
      <c r="H129" s="37">
        <v>0</v>
      </c>
      <c r="I129" s="38">
        <v>230000000</v>
      </c>
      <c r="J129" s="32" t="s">
        <v>36</v>
      </c>
      <c r="K129" s="39" t="s">
        <v>124</v>
      </c>
      <c r="L129" s="36" t="s">
        <v>38</v>
      </c>
      <c r="M129" s="32" t="s">
        <v>39</v>
      </c>
      <c r="N129" s="40" t="s">
        <v>62</v>
      </c>
      <c r="O129" s="41" t="s">
        <v>41</v>
      </c>
      <c r="P129" s="32">
        <v>796</v>
      </c>
      <c r="Q129" s="32" t="s">
        <v>42</v>
      </c>
      <c r="R129" s="42">
        <v>1</v>
      </c>
      <c r="S129" s="42">
        <v>57142.85</v>
      </c>
      <c r="T129" s="105">
        <v>0</v>
      </c>
      <c r="U129" s="105">
        <f t="shared" si="1"/>
        <v>0</v>
      </c>
      <c r="V129" s="43"/>
      <c r="W129" s="32">
        <v>2016</v>
      </c>
      <c r="X129" s="44" t="s">
        <v>406</v>
      </c>
      <c r="Y129" s="32" t="s">
        <v>109</v>
      </c>
      <c r="Z129" s="47"/>
      <c r="AA129" s="48"/>
    </row>
    <row r="130" spans="1:27" s="45" customFormat="1" outlineLevel="1" x14ac:dyDescent="0.25">
      <c r="A130" s="32" t="s">
        <v>540</v>
      </c>
      <c r="B130" s="33" t="s">
        <v>29</v>
      </c>
      <c r="C130" s="34" t="s">
        <v>532</v>
      </c>
      <c r="D130" s="35" t="s">
        <v>208</v>
      </c>
      <c r="E130" s="35" t="s">
        <v>533</v>
      </c>
      <c r="F130" s="36" t="s">
        <v>541</v>
      </c>
      <c r="G130" s="36" t="s">
        <v>61</v>
      </c>
      <c r="H130" s="37">
        <v>0</v>
      </c>
      <c r="I130" s="38">
        <v>230000000</v>
      </c>
      <c r="J130" s="32" t="s">
        <v>36</v>
      </c>
      <c r="K130" s="39" t="s">
        <v>124</v>
      </c>
      <c r="L130" s="36" t="s">
        <v>38</v>
      </c>
      <c r="M130" s="32" t="s">
        <v>39</v>
      </c>
      <c r="N130" s="40" t="s">
        <v>62</v>
      </c>
      <c r="O130" s="41" t="s">
        <v>41</v>
      </c>
      <c r="P130" s="32">
        <v>796</v>
      </c>
      <c r="Q130" s="32" t="s">
        <v>42</v>
      </c>
      <c r="R130" s="42">
        <v>2</v>
      </c>
      <c r="S130" s="42">
        <v>69642.850000000006</v>
      </c>
      <c r="T130" s="105">
        <v>0</v>
      </c>
      <c r="U130" s="105">
        <f t="shared" si="1"/>
        <v>0</v>
      </c>
      <c r="V130" s="43"/>
      <c r="W130" s="32">
        <v>2016</v>
      </c>
      <c r="X130" s="44" t="s">
        <v>406</v>
      </c>
      <c r="Y130" s="32" t="s">
        <v>109</v>
      </c>
      <c r="Z130" s="47"/>
      <c r="AA130" s="48"/>
    </row>
    <row r="131" spans="1:27" s="45" customFormat="1" outlineLevel="1" x14ac:dyDescent="0.25">
      <c r="A131" s="32" t="s">
        <v>542</v>
      </c>
      <c r="B131" s="33" t="s">
        <v>29</v>
      </c>
      <c r="C131" s="34" t="s">
        <v>543</v>
      </c>
      <c r="D131" s="35" t="s">
        <v>208</v>
      </c>
      <c r="E131" s="35" t="s">
        <v>544</v>
      </c>
      <c r="F131" s="36" t="s">
        <v>545</v>
      </c>
      <c r="G131" s="36" t="s">
        <v>61</v>
      </c>
      <c r="H131" s="37">
        <v>0</v>
      </c>
      <c r="I131" s="38">
        <v>230000000</v>
      </c>
      <c r="J131" s="32" t="s">
        <v>36</v>
      </c>
      <c r="K131" s="39" t="s">
        <v>124</v>
      </c>
      <c r="L131" s="36" t="s">
        <v>38</v>
      </c>
      <c r="M131" s="32" t="s">
        <v>39</v>
      </c>
      <c r="N131" s="40" t="s">
        <v>40</v>
      </c>
      <c r="O131" s="41" t="s">
        <v>41</v>
      </c>
      <c r="P131" s="32">
        <v>796</v>
      </c>
      <c r="Q131" s="32" t="s">
        <v>42</v>
      </c>
      <c r="R131" s="42">
        <v>2</v>
      </c>
      <c r="S131" s="42">
        <v>291628.99999999994</v>
      </c>
      <c r="T131" s="105">
        <v>0</v>
      </c>
      <c r="U131" s="105">
        <f t="shared" si="1"/>
        <v>0</v>
      </c>
      <c r="V131" s="43"/>
      <c r="W131" s="32">
        <v>2016</v>
      </c>
      <c r="X131" s="44" t="s">
        <v>406</v>
      </c>
      <c r="Y131" s="32" t="s">
        <v>52</v>
      </c>
      <c r="Z131" s="47"/>
      <c r="AA131" s="48"/>
    </row>
    <row r="132" spans="1:27" s="45" customFormat="1" outlineLevel="1" x14ac:dyDescent="0.25">
      <c r="A132" s="32" t="s">
        <v>546</v>
      </c>
      <c r="B132" s="33" t="s">
        <v>29</v>
      </c>
      <c r="C132" s="34" t="s">
        <v>547</v>
      </c>
      <c r="D132" s="35" t="s">
        <v>363</v>
      </c>
      <c r="E132" s="35" t="s">
        <v>548</v>
      </c>
      <c r="F132" s="36" t="s">
        <v>549</v>
      </c>
      <c r="G132" s="36" t="s">
        <v>61</v>
      </c>
      <c r="H132" s="37">
        <v>40</v>
      </c>
      <c r="I132" s="38">
        <v>230000000</v>
      </c>
      <c r="J132" s="32" t="s">
        <v>36</v>
      </c>
      <c r="K132" s="39" t="s">
        <v>127</v>
      </c>
      <c r="L132" s="36" t="s">
        <v>38</v>
      </c>
      <c r="M132" s="32" t="s">
        <v>39</v>
      </c>
      <c r="N132" s="40" t="s">
        <v>40</v>
      </c>
      <c r="O132" s="41" t="s">
        <v>49</v>
      </c>
      <c r="P132" s="50" t="s">
        <v>365</v>
      </c>
      <c r="Q132" s="27" t="s">
        <v>550</v>
      </c>
      <c r="R132" s="42">
        <v>2000</v>
      </c>
      <c r="S132" s="42">
        <v>393.3</v>
      </c>
      <c r="T132" s="105">
        <v>0</v>
      </c>
      <c r="U132" s="105">
        <f t="shared" si="1"/>
        <v>0</v>
      </c>
      <c r="V132" s="43" t="s">
        <v>51</v>
      </c>
      <c r="W132" s="32">
        <v>2016</v>
      </c>
      <c r="X132" s="44" t="s">
        <v>418</v>
      </c>
      <c r="Y132" s="32" t="s">
        <v>52</v>
      </c>
      <c r="Z132" s="47"/>
      <c r="AA132" s="48"/>
    </row>
    <row r="133" spans="1:27" s="45" customFormat="1" outlineLevel="1" x14ac:dyDescent="0.25">
      <c r="A133" s="32" t="s">
        <v>551</v>
      </c>
      <c r="B133" s="33" t="s">
        <v>29</v>
      </c>
      <c r="C133" s="34" t="s">
        <v>552</v>
      </c>
      <c r="D133" s="35" t="s">
        <v>553</v>
      </c>
      <c r="E133" s="35" t="s">
        <v>554</v>
      </c>
      <c r="F133" s="36" t="s">
        <v>555</v>
      </c>
      <c r="G133" s="36" t="s">
        <v>61</v>
      </c>
      <c r="H133" s="37">
        <v>0</v>
      </c>
      <c r="I133" s="38">
        <v>230000000</v>
      </c>
      <c r="J133" s="32" t="s">
        <v>36</v>
      </c>
      <c r="K133" s="39" t="s">
        <v>127</v>
      </c>
      <c r="L133" s="36" t="s">
        <v>38</v>
      </c>
      <c r="M133" s="32" t="s">
        <v>39</v>
      </c>
      <c r="N133" s="40" t="s">
        <v>62</v>
      </c>
      <c r="O133" s="41" t="s">
        <v>41</v>
      </c>
      <c r="P133" s="32">
        <v>112</v>
      </c>
      <c r="Q133" s="32" t="s">
        <v>556</v>
      </c>
      <c r="R133" s="42">
        <v>1492</v>
      </c>
      <c r="S133" s="42">
        <v>3124.9999999999995</v>
      </c>
      <c r="T133" s="105">
        <v>0</v>
      </c>
      <c r="U133" s="105">
        <f t="shared" si="1"/>
        <v>0</v>
      </c>
      <c r="V133" s="43"/>
      <c r="W133" s="32">
        <v>2016</v>
      </c>
      <c r="X133" s="44" t="s">
        <v>418</v>
      </c>
      <c r="Y133" s="32" t="s">
        <v>52</v>
      </c>
      <c r="Z133" s="47"/>
      <c r="AA133" s="48"/>
    </row>
    <row r="134" spans="1:27" s="45" customFormat="1" outlineLevel="1" x14ac:dyDescent="0.25">
      <c r="A134" s="32" t="s">
        <v>557</v>
      </c>
      <c r="B134" s="33" t="s">
        <v>29</v>
      </c>
      <c r="C134" s="34" t="s">
        <v>558</v>
      </c>
      <c r="D134" s="35" t="s">
        <v>559</v>
      </c>
      <c r="E134" s="35" t="s">
        <v>560</v>
      </c>
      <c r="F134" s="36" t="s">
        <v>34</v>
      </c>
      <c r="G134" s="36" t="s">
        <v>35</v>
      </c>
      <c r="H134" s="37">
        <v>45</v>
      </c>
      <c r="I134" s="38">
        <v>230000000</v>
      </c>
      <c r="J134" s="32" t="s">
        <v>36</v>
      </c>
      <c r="K134" s="39" t="s">
        <v>124</v>
      </c>
      <c r="L134" s="36" t="s">
        <v>38</v>
      </c>
      <c r="M134" s="32" t="s">
        <v>39</v>
      </c>
      <c r="N134" s="40" t="s">
        <v>40</v>
      </c>
      <c r="O134" s="41" t="s">
        <v>49</v>
      </c>
      <c r="P134" s="32">
        <v>796</v>
      </c>
      <c r="Q134" s="32" t="s">
        <v>42</v>
      </c>
      <c r="R134" s="42">
        <v>3</v>
      </c>
      <c r="S134" s="42">
        <v>22166666.669642858</v>
      </c>
      <c r="T134" s="105">
        <v>0</v>
      </c>
      <c r="U134" s="105">
        <f t="shared" si="1"/>
        <v>0</v>
      </c>
      <c r="V134" s="43" t="s">
        <v>51</v>
      </c>
      <c r="W134" s="32">
        <v>2016</v>
      </c>
      <c r="X134" s="44" t="s">
        <v>469</v>
      </c>
      <c r="Y134" s="32" t="s">
        <v>109</v>
      </c>
      <c r="Z134" s="47"/>
      <c r="AA134" s="48"/>
    </row>
    <row r="135" spans="1:27" s="45" customFormat="1" outlineLevel="1" x14ac:dyDescent="0.25">
      <c r="A135" s="32" t="s">
        <v>561</v>
      </c>
      <c r="B135" s="33" t="s">
        <v>29</v>
      </c>
      <c r="C135" s="34" t="s">
        <v>562</v>
      </c>
      <c r="D135" s="35" t="s">
        <v>563</v>
      </c>
      <c r="E135" s="35" t="s">
        <v>564</v>
      </c>
      <c r="F135" s="36" t="s">
        <v>34</v>
      </c>
      <c r="G135" s="36" t="s">
        <v>35</v>
      </c>
      <c r="H135" s="37">
        <v>0</v>
      </c>
      <c r="I135" s="38">
        <v>230000000</v>
      </c>
      <c r="J135" s="32" t="s">
        <v>36</v>
      </c>
      <c r="K135" s="39" t="s">
        <v>124</v>
      </c>
      <c r="L135" s="36" t="s">
        <v>38</v>
      </c>
      <c r="M135" s="32" t="s">
        <v>39</v>
      </c>
      <c r="N135" s="40" t="s">
        <v>40</v>
      </c>
      <c r="O135" s="41" t="s">
        <v>41</v>
      </c>
      <c r="P135" s="32">
        <v>796</v>
      </c>
      <c r="Q135" s="32" t="s">
        <v>42</v>
      </c>
      <c r="R135" s="42">
        <v>1</v>
      </c>
      <c r="S135" s="42">
        <v>22991106.964285713</v>
      </c>
      <c r="T135" s="105">
        <v>0</v>
      </c>
      <c r="U135" s="105">
        <f t="shared" si="1"/>
        <v>0</v>
      </c>
      <c r="V135" s="43"/>
      <c r="W135" s="32">
        <v>2016</v>
      </c>
      <c r="X135" s="44" t="s">
        <v>565</v>
      </c>
      <c r="Y135" s="32" t="s">
        <v>109</v>
      </c>
      <c r="Z135" s="47"/>
      <c r="AA135" s="48"/>
    </row>
    <row r="136" spans="1:27" s="45" customFormat="1" outlineLevel="1" x14ac:dyDescent="0.25">
      <c r="A136" s="32" t="s">
        <v>566</v>
      </c>
      <c r="B136" s="33" t="s">
        <v>29</v>
      </c>
      <c r="C136" s="34" t="s">
        <v>567</v>
      </c>
      <c r="D136" s="35" t="s">
        <v>568</v>
      </c>
      <c r="E136" s="35" t="s">
        <v>569</v>
      </c>
      <c r="F136" s="36" t="s">
        <v>570</v>
      </c>
      <c r="G136" s="36" t="s">
        <v>61</v>
      </c>
      <c r="H136" s="37">
        <v>0</v>
      </c>
      <c r="I136" s="38">
        <v>230000000</v>
      </c>
      <c r="J136" s="32" t="s">
        <v>36</v>
      </c>
      <c r="K136" s="39" t="s">
        <v>428</v>
      </c>
      <c r="L136" s="36" t="s">
        <v>38</v>
      </c>
      <c r="M136" s="32" t="s">
        <v>39</v>
      </c>
      <c r="N136" s="40" t="s">
        <v>405</v>
      </c>
      <c r="O136" s="41" t="s">
        <v>41</v>
      </c>
      <c r="P136" s="32">
        <v>796</v>
      </c>
      <c r="Q136" s="32" t="s">
        <v>42</v>
      </c>
      <c r="R136" s="42">
        <v>4</v>
      </c>
      <c r="S136" s="42">
        <v>18410.71</v>
      </c>
      <c r="T136" s="105">
        <v>0</v>
      </c>
      <c r="U136" s="105">
        <f t="shared" si="1"/>
        <v>0</v>
      </c>
      <c r="V136" s="43"/>
      <c r="W136" s="32">
        <v>2016</v>
      </c>
      <c r="X136" s="44" t="s">
        <v>418</v>
      </c>
      <c r="Y136" s="32" t="s">
        <v>52</v>
      </c>
      <c r="Z136" s="47"/>
      <c r="AA136" s="48"/>
    </row>
    <row r="137" spans="1:27" s="45" customFormat="1" outlineLevel="1" x14ac:dyDescent="0.25">
      <c r="A137" s="32" t="s">
        <v>571</v>
      </c>
      <c r="B137" s="33" t="s">
        <v>29</v>
      </c>
      <c r="C137" s="34" t="s">
        <v>572</v>
      </c>
      <c r="D137" s="35" t="s">
        <v>455</v>
      </c>
      <c r="E137" s="35" t="s">
        <v>573</v>
      </c>
      <c r="F137" s="36" t="s">
        <v>34</v>
      </c>
      <c r="G137" s="36" t="s">
        <v>35</v>
      </c>
      <c r="H137" s="37">
        <v>0</v>
      </c>
      <c r="I137" s="38">
        <v>230000000</v>
      </c>
      <c r="J137" s="32" t="s">
        <v>36</v>
      </c>
      <c r="K137" s="39" t="s">
        <v>37</v>
      </c>
      <c r="L137" s="36" t="s">
        <v>38</v>
      </c>
      <c r="M137" s="32" t="s">
        <v>39</v>
      </c>
      <c r="N137" s="40" t="s">
        <v>62</v>
      </c>
      <c r="O137" s="41" t="s">
        <v>41</v>
      </c>
      <c r="P137" s="32">
        <v>796</v>
      </c>
      <c r="Q137" s="32" t="s">
        <v>42</v>
      </c>
      <c r="R137" s="42">
        <v>8</v>
      </c>
      <c r="S137" s="42">
        <v>199999.99999999997</v>
      </c>
      <c r="T137" s="105">
        <v>0</v>
      </c>
      <c r="U137" s="105">
        <f t="shared" ref="U137:U169" si="2">T137*1.12</f>
        <v>0</v>
      </c>
      <c r="V137" s="43"/>
      <c r="W137" s="32">
        <v>2016</v>
      </c>
      <c r="X137" s="44" t="s">
        <v>43</v>
      </c>
      <c r="Y137" s="32" t="s">
        <v>52</v>
      </c>
      <c r="Z137" s="47"/>
      <c r="AA137" s="48"/>
    </row>
    <row r="138" spans="1:27" s="45" customFormat="1" outlineLevel="1" x14ac:dyDescent="0.25">
      <c r="A138" s="32" t="s">
        <v>574</v>
      </c>
      <c r="B138" s="33" t="s">
        <v>29</v>
      </c>
      <c r="C138" s="34" t="s">
        <v>575</v>
      </c>
      <c r="D138" s="35" t="s">
        <v>576</v>
      </c>
      <c r="E138" s="35" t="s">
        <v>577</v>
      </c>
      <c r="F138" s="36" t="s">
        <v>34</v>
      </c>
      <c r="G138" s="36" t="s">
        <v>35</v>
      </c>
      <c r="H138" s="37">
        <v>40</v>
      </c>
      <c r="I138" s="38">
        <v>230000000</v>
      </c>
      <c r="J138" s="32" t="s">
        <v>36</v>
      </c>
      <c r="K138" s="39" t="s">
        <v>127</v>
      </c>
      <c r="L138" s="36" t="s">
        <v>38</v>
      </c>
      <c r="M138" s="32" t="s">
        <v>39</v>
      </c>
      <c r="N138" s="40" t="s">
        <v>142</v>
      </c>
      <c r="O138" s="41" t="s">
        <v>49</v>
      </c>
      <c r="P138" s="32">
        <v>796</v>
      </c>
      <c r="Q138" s="32" t="s">
        <v>42</v>
      </c>
      <c r="R138" s="42">
        <v>4</v>
      </c>
      <c r="S138" s="42">
        <v>89081.249999999985</v>
      </c>
      <c r="T138" s="105">
        <v>0</v>
      </c>
      <c r="U138" s="105">
        <f t="shared" si="2"/>
        <v>0</v>
      </c>
      <c r="V138" s="43" t="s">
        <v>51</v>
      </c>
      <c r="W138" s="32">
        <v>2016</v>
      </c>
      <c r="X138" s="44" t="s">
        <v>418</v>
      </c>
      <c r="Y138" s="32" t="s">
        <v>109</v>
      </c>
      <c r="Z138" s="47"/>
      <c r="AA138" s="48"/>
    </row>
    <row r="139" spans="1:27" s="45" customFormat="1" outlineLevel="1" x14ac:dyDescent="0.25">
      <c r="A139" s="32" t="s">
        <v>578</v>
      </c>
      <c r="B139" s="33" t="s">
        <v>29</v>
      </c>
      <c r="C139" s="34" t="s">
        <v>579</v>
      </c>
      <c r="D139" s="35" t="s">
        <v>576</v>
      </c>
      <c r="E139" s="35" t="s">
        <v>580</v>
      </c>
      <c r="F139" s="36" t="s">
        <v>34</v>
      </c>
      <c r="G139" s="36" t="s">
        <v>35</v>
      </c>
      <c r="H139" s="37">
        <v>40</v>
      </c>
      <c r="I139" s="38">
        <v>230000000</v>
      </c>
      <c r="J139" s="32" t="s">
        <v>36</v>
      </c>
      <c r="K139" s="39" t="s">
        <v>127</v>
      </c>
      <c r="L139" s="36" t="s">
        <v>38</v>
      </c>
      <c r="M139" s="32" t="s">
        <v>39</v>
      </c>
      <c r="N139" s="40" t="s">
        <v>142</v>
      </c>
      <c r="O139" s="41" t="s">
        <v>49</v>
      </c>
      <c r="P139" s="32">
        <v>796</v>
      </c>
      <c r="Q139" s="32" t="s">
        <v>42</v>
      </c>
      <c r="R139" s="42">
        <v>4</v>
      </c>
      <c r="S139" s="42">
        <v>89081.249999999985</v>
      </c>
      <c r="T139" s="105">
        <v>0</v>
      </c>
      <c r="U139" s="105">
        <f t="shared" si="2"/>
        <v>0</v>
      </c>
      <c r="V139" s="43" t="s">
        <v>51</v>
      </c>
      <c r="W139" s="32">
        <v>2016</v>
      </c>
      <c r="X139" s="44" t="s">
        <v>418</v>
      </c>
      <c r="Y139" s="32" t="s">
        <v>109</v>
      </c>
      <c r="Z139" s="47"/>
      <c r="AA139" s="48"/>
    </row>
    <row r="140" spans="1:27" s="45" customFormat="1" outlineLevel="1" x14ac:dyDescent="0.25">
      <c r="A140" s="32" t="s">
        <v>581</v>
      </c>
      <c r="B140" s="33" t="s">
        <v>29</v>
      </c>
      <c r="C140" s="34" t="s">
        <v>582</v>
      </c>
      <c r="D140" s="35" t="s">
        <v>583</v>
      </c>
      <c r="E140" s="35" t="s">
        <v>584</v>
      </c>
      <c r="F140" s="36" t="s">
        <v>584</v>
      </c>
      <c r="G140" s="36" t="s">
        <v>61</v>
      </c>
      <c r="H140" s="37">
        <v>0</v>
      </c>
      <c r="I140" s="38">
        <v>230000000</v>
      </c>
      <c r="J140" s="32" t="s">
        <v>585</v>
      </c>
      <c r="K140" s="39" t="s">
        <v>127</v>
      </c>
      <c r="L140" s="36" t="s">
        <v>38</v>
      </c>
      <c r="M140" s="32" t="s">
        <v>39</v>
      </c>
      <c r="N140" s="40" t="s">
        <v>62</v>
      </c>
      <c r="O140" s="41" t="s">
        <v>41</v>
      </c>
      <c r="P140" s="32">
        <v>796</v>
      </c>
      <c r="Q140" s="32" t="s">
        <v>42</v>
      </c>
      <c r="R140" s="42">
        <v>13</v>
      </c>
      <c r="S140" s="42">
        <v>223214.28</v>
      </c>
      <c r="T140" s="105">
        <v>0</v>
      </c>
      <c r="U140" s="105">
        <f t="shared" si="2"/>
        <v>0</v>
      </c>
      <c r="V140" s="43"/>
      <c r="W140" s="32">
        <v>2016</v>
      </c>
      <c r="X140" s="44" t="s">
        <v>469</v>
      </c>
      <c r="Y140" s="32" t="s">
        <v>52</v>
      </c>
      <c r="Z140" s="47"/>
      <c r="AA140" s="48"/>
    </row>
    <row r="141" spans="1:27" s="45" customFormat="1" outlineLevel="1" x14ac:dyDescent="0.25">
      <c r="A141" s="32" t="s">
        <v>586</v>
      </c>
      <c r="B141" s="33" t="s">
        <v>29</v>
      </c>
      <c r="C141" s="34" t="s">
        <v>587</v>
      </c>
      <c r="D141" s="35" t="s">
        <v>588</v>
      </c>
      <c r="E141" s="35" t="s">
        <v>589</v>
      </c>
      <c r="F141" s="36" t="s">
        <v>590</v>
      </c>
      <c r="G141" s="36" t="s">
        <v>61</v>
      </c>
      <c r="H141" s="37">
        <v>0</v>
      </c>
      <c r="I141" s="38">
        <v>230000000</v>
      </c>
      <c r="J141" s="32" t="s">
        <v>585</v>
      </c>
      <c r="K141" s="39" t="s">
        <v>591</v>
      </c>
      <c r="L141" s="36" t="s">
        <v>592</v>
      </c>
      <c r="M141" s="32" t="s">
        <v>39</v>
      </c>
      <c r="N141" s="40" t="s">
        <v>62</v>
      </c>
      <c r="O141" s="41" t="s">
        <v>41</v>
      </c>
      <c r="P141" s="32">
        <v>796</v>
      </c>
      <c r="Q141" s="32" t="s">
        <v>42</v>
      </c>
      <c r="R141" s="42">
        <v>40</v>
      </c>
      <c r="S141" s="42">
        <v>53571.42</v>
      </c>
      <c r="T141" s="105">
        <v>0</v>
      </c>
      <c r="U141" s="105">
        <f t="shared" si="2"/>
        <v>0</v>
      </c>
      <c r="V141" s="43"/>
      <c r="W141" s="32">
        <v>2016</v>
      </c>
      <c r="X141" s="44" t="s">
        <v>469</v>
      </c>
      <c r="Y141" s="32" t="s">
        <v>52</v>
      </c>
      <c r="Z141" s="47"/>
      <c r="AA141" s="48"/>
    </row>
    <row r="142" spans="1:27" s="45" customFormat="1" outlineLevel="1" x14ac:dyDescent="0.25">
      <c r="A142" s="32" t="s">
        <v>593</v>
      </c>
      <c r="B142" s="33" t="s">
        <v>29</v>
      </c>
      <c r="C142" s="34" t="s">
        <v>527</v>
      </c>
      <c r="D142" s="35" t="s">
        <v>528</v>
      </c>
      <c r="E142" s="35" t="s">
        <v>529</v>
      </c>
      <c r="F142" s="36" t="s">
        <v>594</v>
      </c>
      <c r="G142" s="36" t="s">
        <v>61</v>
      </c>
      <c r="H142" s="37">
        <v>0</v>
      </c>
      <c r="I142" s="38">
        <v>230000000</v>
      </c>
      <c r="J142" s="32" t="s">
        <v>585</v>
      </c>
      <c r="K142" s="39" t="s">
        <v>127</v>
      </c>
      <c r="L142" s="36" t="s">
        <v>38</v>
      </c>
      <c r="M142" s="32" t="s">
        <v>39</v>
      </c>
      <c r="N142" s="40" t="s">
        <v>62</v>
      </c>
      <c r="O142" s="41" t="s">
        <v>41</v>
      </c>
      <c r="P142" s="32">
        <v>796</v>
      </c>
      <c r="Q142" s="32" t="s">
        <v>42</v>
      </c>
      <c r="R142" s="42">
        <v>8</v>
      </c>
      <c r="S142" s="42">
        <v>267857.14</v>
      </c>
      <c r="T142" s="105">
        <v>0</v>
      </c>
      <c r="U142" s="105">
        <f t="shared" si="2"/>
        <v>0</v>
      </c>
      <c r="V142" s="43"/>
      <c r="W142" s="32">
        <v>2016</v>
      </c>
      <c r="X142" s="44" t="s">
        <v>469</v>
      </c>
      <c r="Y142" s="32" t="s">
        <v>52</v>
      </c>
      <c r="Z142" s="47"/>
      <c r="AA142" s="48"/>
    </row>
    <row r="143" spans="1:27" s="45" customFormat="1" outlineLevel="1" x14ac:dyDescent="0.25">
      <c r="A143" s="32" t="s">
        <v>595</v>
      </c>
      <c r="B143" s="33" t="s">
        <v>596</v>
      </c>
      <c r="C143" s="34" t="s">
        <v>597</v>
      </c>
      <c r="D143" s="35" t="s">
        <v>598</v>
      </c>
      <c r="E143" s="35" t="s">
        <v>599</v>
      </c>
      <c r="F143" s="36" t="s">
        <v>34</v>
      </c>
      <c r="G143" s="36" t="s">
        <v>35</v>
      </c>
      <c r="H143" s="37">
        <v>50</v>
      </c>
      <c r="I143" s="38">
        <v>230000000</v>
      </c>
      <c r="J143" s="32" t="s">
        <v>585</v>
      </c>
      <c r="K143" s="39" t="s">
        <v>600</v>
      </c>
      <c r="L143" s="36" t="s">
        <v>38</v>
      </c>
      <c r="M143" s="32" t="s">
        <v>39</v>
      </c>
      <c r="N143" s="40" t="s">
        <v>601</v>
      </c>
      <c r="O143" s="41" t="s">
        <v>49</v>
      </c>
      <c r="P143" s="32">
        <v>839</v>
      </c>
      <c r="Q143" s="32" t="s">
        <v>602</v>
      </c>
      <c r="R143" s="42">
        <v>4500</v>
      </c>
      <c r="S143" s="42">
        <v>2809.9999999999995</v>
      </c>
      <c r="T143" s="105">
        <v>0</v>
      </c>
      <c r="U143" s="105">
        <f>T143*1.12</f>
        <v>0</v>
      </c>
      <c r="V143" s="43" t="s">
        <v>51</v>
      </c>
      <c r="W143" s="32">
        <v>2016</v>
      </c>
      <c r="X143" s="30">
        <v>11.12</v>
      </c>
      <c r="Y143" s="32"/>
    </row>
    <row r="144" spans="1:27" outlineLevel="1" x14ac:dyDescent="0.25">
      <c r="A144" s="27" t="s">
        <v>603</v>
      </c>
      <c r="B144" s="51" t="s">
        <v>29</v>
      </c>
      <c r="C144" s="52" t="s">
        <v>604</v>
      </c>
      <c r="D144" s="53" t="s">
        <v>605</v>
      </c>
      <c r="E144" s="53" t="s">
        <v>606</v>
      </c>
      <c r="F144" s="54" t="s">
        <v>607</v>
      </c>
      <c r="G144" s="54" t="s">
        <v>61</v>
      </c>
      <c r="H144" s="55">
        <v>0</v>
      </c>
      <c r="I144" s="56">
        <v>230000000</v>
      </c>
      <c r="J144" s="27" t="s">
        <v>36</v>
      </c>
      <c r="K144" s="57" t="s">
        <v>127</v>
      </c>
      <c r="L144" s="54" t="s">
        <v>38</v>
      </c>
      <c r="M144" s="27" t="s">
        <v>39</v>
      </c>
      <c r="N144" s="58" t="s">
        <v>62</v>
      </c>
      <c r="O144" s="59" t="s">
        <v>41</v>
      </c>
      <c r="P144" s="27">
        <v>796</v>
      </c>
      <c r="Q144" s="27" t="s">
        <v>42</v>
      </c>
      <c r="R144" s="60">
        <v>5</v>
      </c>
      <c r="S144" s="60">
        <v>186128.57</v>
      </c>
      <c r="T144" s="106">
        <v>0</v>
      </c>
      <c r="U144" s="106">
        <f t="shared" si="2"/>
        <v>0</v>
      </c>
      <c r="V144" s="61"/>
      <c r="W144" s="27">
        <v>2016</v>
      </c>
      <c r="X144" s="30">
        <v>6.11</v>
      </c>
      <c r="Y144" s="27"/>
      <c r="Z144" s="22"/>
    </row>
    <row r="145" spans="1:26" outlineLevel="1" x14ac:dyDescent="0.25">
      <c r="A145" s="27" t="s">
        <v>608</v>
      </c>
      <c r="B145" s="51" t="s">
        <v>29</v>
      </c>
      <c r="C145" s="52" t="s">
        <v>609</v>
      </c>
      <c r="D145" s="53" t="s">
        <v>605</v>
      </c>
      <c r="E145" s="53" t="s">
        <v>610</v>
      </c>
      <c r="F145" s="54" t="s">
        <v>611</v>
      </c>
      <c r="G145" s="54" t="s">
        <v>61</v>
      </c>
      <c r="H145" s="55">
        <v>0</v>
      </c>
      <c r="I145" s="56">
        <v>230000000</v>
      </c>
      <c r="J145" s="27" t="s">
        <v>36</v>
      </c>
      <c r="K145" s="57" t="s">
        <v>127</v>
      </c>
      <c r="L145" s="54" t="s">
        <v>38</v>
      </c>
      <c r="M145" s="27" t="s">
        <v>39</v>
      </c>
      <c r="N145" s="58" t="s">
        <v>62</v>
      </c>
      <c r="O145" s="59" t="s">
        <v>41</v>
      </c>
      <c r="P145" s="27">
        <v>796</v>
      </c>
      <c r="Q145" s="27" t="s">
        <v>42</v>
      </c>
      <c r="R145" s="60">
        <v>1</v>
      </c>
      <c r="S145" s="60">
        <v>446893.85</v>
      </c>
      <c r="T145" s="106">
        <v>0</v>
      </c>
      <c r="U145" s="106">
        <f t="shared" si="2"/>
        <v>0</v>
      </c>
      <c r="V145" s="61"/>
      <c r="W145" s="27">
        <v>2016</v>
      </c>
      <c r="X145" s="30">
        <v>6.11</v>
      </c>
      <c r="Y145" s="27"/>
      <c r="Z145" s="22"/>
    </row>
    <row r="146" spans="1:26" s="45" customFormat="1" outlineLevel="1" x14ac:dyDescent="0.25">
      <c r="A146" s="32" t="s">
        <v>612</v>
      </c>
      <c r="B146" s="33" t="s">
        <v>29</v>
      </c>
      <c r="C146" s="34" t="s">
        <v>613</v>
      </c>
      <c r="D146" s="35" t="s">
        <v>455</v>
      </c>
      <c r="E146" s="35" t="s">
        <v>614</v>
      </c>
      <c r="F146" s="36" t="s">
        <v>34</v>
      </c>
      <c r="G146" s="36" t="s">
        <v>35</v>
      </c>
      <c r="H146" s="37">
        <v>0</v>
      </c>
      <c r="I146" s="38">
        <v>230000000</v>
      </c>
      <c r="J146" s="32" t="s">
        <v>36</v>
      </c>
      <c r="K146" s="39" t="s">
        <v>48</v>
      </c>
      <c r="L146" s="36" t="s">
        <v>38</v>
      </c>
      <c r="M146" s="32" t="s">
        <v>39</v>
      </c>
      <c r="N146" s="40" t="s">
        <v>399</v>
      </c>
      <c r="O146" s="41" t="s">
        <v>41</v>
      </c>
      <c r="P146" s="32">
        <v>796</v>
      </c>
      <c r="Q146" s="32" t="s">
        <v>42</v>
      </c>
      <c r="R146" s="42">
        <v>4</v>
      </c>
      <c r="S146" s="42">
        <v>62499.999999999993</v>
      </c>
      <c r="T146" s="105">
        <v>0</v>
      </c>
      <c r="U146" s="106">
        <f t="shared" si="2"/>
        <v>0</v>
      </c>
      <c r="V146" s="43"/>
      <c r="W146" s="32">
        <v>2016</v>
      </c>
      <c r="X146" s="62">
        <v>11</v>
      </c>
      <c r="Y146" s="63" t="s">
        <v>52</v>
      </c>
    </row>
    <row r="147" spans="1:26" s="45" customFormat="1" outlineLevel="1" x14ac:dyDescent="0.25">
      <c r="A147" s="32" t="s">
        <v>615</v>
      </c>
      <c r="B147" s="33" t="s">
        <v>29</v>
      </c>
      <c r="C147" s="34" t="s">
        <v>616</v>
      </c>
      <c r="D147" s="35" t="s">
        <v>455</v>
      </c>
      <c r="E147" s="35" t="s">
        <v>617</v>
      </c>
      <c r="F147" s="36" t="s">
        <v>34</v>
      </c>
      <c r="G147" s="36" t="s">
        <v>35</v>
      </c>
      <c r="H147" s="37">
        <v>0</v>
      </c>
      <c r="I147" s="38">
        <v>230000000</v>
      </c>
      <c r="J147" s="32" t="s">
        <v>36</v>
      </c>
      <c r="K147" s="39" t="s">
        <v>48</v>
      </c>
      <c r="L147" s="36" t="s">
        <v>38</v>
      </c>
      <c r="M147" s="32" t="s">
        <v>39</v>
      </c>
      <c r="N147" s="40" t="s">
        <v>62</v>
      </c>
      <c r="O147" s="41" t="s">
        <v>41</v>
      </c>
      <c r="P147" s="32">
        <v>796</v>
      </c>
      <c r="Q147" s="32" t="s">
        <v>42</v>
      </c>
      <c r="R147" s="42">
        <v>6</v>
      </c>
      <c r="S147" s="42">
        <v>14333.33</v>
      </c>
      <c r="T147" s="105">
        <v>0</v>
      </c>
      <c r="U147" s="106">
        <f t="shared" si="2"/>
        <v>0</v>
      </c>
      <c r="V147" s="43"/>
      <c r="W147" s="32">
        <v>2016</v>
      </c>
      <c r="X147" s="62">
        <v>11</v>
      </c>
      <c r="Y147" s="63" t="s">
        <v>52</v>
      </c>
    </row>
    <row r="148" spans="1:26" s="45" customFormat="1" outlineLevel="1" x14ac:dyDescent="0.25">
      <c r="A148" s="32" t="s">
        <v>618</v>
      </c>
      <c r="B148" s="33" t="s">
        <v>29</v>
      </c>
      <c r="C148" s="34" t="s">
        <v>619</v>
      </c>
      <c r="D148" s="35" t="s">
        <v>455</v>
      </c>
      <c r="E148" s="35" t="s">
        <v>620</v>
      </c>
      <c r="F148" s="36" t="s">
        <v>34</v>
      </c>
      <c r="G148" s="36" t="s">
        <v>35</v>
      </c>
      <c r="H148" s="37">
        <v>0</v>
      </c>
      <c r="I148" s="38">
        <v>230000000</v>
      </c>
      <c r="J148" s="32" t="s">
        <v>36</v>
      </c>
      <c r="K148" s="39" t="s">
        <v>48</v>
      </c>
      <c r="L148" s="36" t="s">
        <v>38</v>
      </c>
      <c r="M148" s="32" t="s">
        <v>39</v>
      </c>
      <c r="N148" s="40" t="s">
        <v>62</v>
      </c>
      <c r="O148" s="41" t="s">
        <v>41</v>
      </c>
      <c r="P148" s="32">
        <v>796</v>
      </c>
      <c r="Q148" s="32" t="s">
        <v>42</v>
      </c>
      <c r="R148" s="42">
        <v>10</v>
      </c>
      <c r="S148" s="42">
        <v>25673.81</v>
      </c>
      <c r="T148" s="105">
        <v>0</v>
      </c>
      <c r="U148" s="106">
        <f t="shared" si="2"/>
        <v>0</v>
      </c>
      <c r="V148" s="43"/>
      <c r="W148" s="32">
        <v>2016</v>
      </c>
      <c r="X148" s="62">
        <v>11</v>
      </c>
      <c r="Y148" s="63" t="s">
        <v>52</v>
      </c>
    </row>
    <row r="149" spans="1:26" s="45" customFormat="1" outlineLevel="1" x14ac:dyDescent="0.25">
      <c r="A149" s="32" t="s">
        <v>516</v>
      </c>
      <c r="B149" s="33" t="s">
        <v>29</v>
      </c>
      <c r="C149" s="34" t="s">
        <v>517</v>
      </c>
      <c r="D149" s="35" t="s">
        <v>518</v>
      </c>
      <c r="E149" s="35" t="s">
        <v>519</v>
      </c>
      <c r="F149" s="36" t="s">
        <v>34</v>
      </c>
      <c r="G149" s="36" t="s">
        <v>35</v>
      </c>
      <c r="H149" s="37">
        <v>0</v>
      </c>
      <c r="I149" s="38">
        <v>230000000</v>
      </c>
      <c r="J149" s="32" t="s">
        <v>36</v>
      </c>
      <c r="K149" s="39" t="s">
        <v>48</v>
      </c>
      <c r="L149" s="36" t="s">
        <v>38</v>
      </c>
      <c r="M149" s="32" t="s">
        <v>39</v>
      </c>
      <c r="N149" s="40" t="s">
        <v>40</v>
      </c>
      <c r="O149" s="41" t="s">
        <v>41</v>
      </c>
      <c r="P149" s="32">
        <v>796</v>
      </c>
      <c r="Q149" s="32" t="s">
        <v>42</v>
      </c>
      <c r="R149" s="42">
        <v>18</v>
      </c>
      <c r="S149" s="42">
        <v>1253821.6399999999</v>
      </c>
      <c r="T149" s="105">
        <v>0</v>
      </c>
      <c r="U149" s="106">
        <f t="shared" si="2"/>
        <v>0</v>
      </c>
      <c r="V149" s="43"/>
      <c r="W149" s="32">
        <v>2016</v>
      </c>
      <c r="X149" s="64" t="s">
        <v>621</v>
      </c>
      <c r="Y149" s="63" t="s">
        <v>109</v>
      </c>
    </row>
    <row r="150" spans="1:26" s="45" customFormat="1" outlineLevel="1" x14ac:dyDescent="0.25">
      <c r="A150" s="32" t="s">
        <v>622</v>
      </c>
      <c r="B150" s="33" t="s">
        <v>29</v>
      </c>
      <c r="C150" s="34" t="s">
        <v>517</v>
      </c>
      <c r="D150" s="35" t="s">
        <v>518</v>
      </c>
      <c r="E150" s="35" t="s">
        <v>519</v>
      </c>
      <c r="F150" s="36" t="s">
        <v>34</v>
      </c>
      <c r="G150" s="36" t="s">
        <v>35</v>
      </c>
      <c r="H150" s="37">
        <v>0</v>
      </c>
      <c r="I150" s="38">
        <v>230000000</v>
      </c>
      <c r="J150" s="32" t="s">
        <v>36</v>
      </c>
      <c r="K150" s="39" t="s">
        <v>48</v>
      </c>
      <c r="L150" s="36" t="s">
        <v>38</v>
      </c>
      <c r="M150" s="32" t="s">
        <v>39</v>
      </c>
      <c r="N150" s="40" t="s">
        <v>40</v>
      </c>
      <c r="O150" s="41" t="s">
        <v>41</v>
      </c>
      <c r="P150" s="32">
        <v>796</v>
      </c>
      <c r="Q150" s="32" t="s">
        <v>42</v>
      </c>
      <c r="R150" s="42">
        <v>31</v>
      </c>
      <c r="S150" s="42">
        <v>876174.73</v>
      </c>
      <c r="T150" s="105">
        <v>0</v>
      </c>
      <c r="U150" s="106">
        <f t="shared" si="2"/>
        <v>0</v>
      </c>
      <c r="V150" s="43"/>
      <c r="W150" s="32">
        <v>2016</v>
      </c>
      <c r="X150" s="64" t="s">
        <v>621</v>
      </c>
      <c r="Y150" s="63" t="s">
        <v>109</v>
      </c>
    </row>
    <row r="151" spans="1:26" s="45" customFormat="1" outlineLevel="1" x14ac:dyDescent="0.25">
      <c r="A151" s="32" t="s">
        <v>623</v>
      </c>
      <c r="B151" s="33" t="s">
        <v>29</v>
      </c>
      <c r="C151" s="34" t="s">
        <v>517</v>
      </c>
      <c r="D151" s="35" t="s">
        <v>518</v>
      </c>
      <c r="E151" s="35" t="s">
        <v>519</v>
      </c>
      <c r="F151" s="36" t="s">
        <v>34</v>
      </c>
      <c r="G151" s="36" t="s">
        <v>35</v>
      </c>
      <c r="H151" s="37">
        <v>0</v>
      </c>
      <c r="I151" s="38">
        <v>230000000</v>
      </c>
      <c r="J151" s="32" t="s">
        <v>36</v>
      </c>
      <c r="K151" s="39" t="s">
        <v>48</v>
      </c>
      <c r="L151" s="36" t="s">
        <v>38</v>
      </c>
      <c r="M151" s="32" t="s">
        <v>39</v>
      </c>
      <c r="N151" s="40" t="s">
        <v>40</v>
      </c>
      <c r="O151" s="41" t="s">
        <v>41</v>
      </c>
      <c r="P151" s="32">
        <v>796</v>
      </c>
      <c r="Q151" s="32" t="s">
        <v>42</v>
      </c>
      <c r="R151" s="42">
        <v>28</v>
      </c>
      <c r="S151" s="42">
        <v>1146425.25</v>
      </c>
      <c r="T151" s="105">
        <v>0</v>
      </c>
      <c r="U151" s="106">
        <f t="shared" si="2"/>
        <v>0</v>
      </c>
      <c r="V151" s="43"/>
      <c r="W151" s="32">
        <v>2016</v>
      </c>
      <c r="X151" s="64" t="s">
        <v>621</v>
      </c>
      <c r="Y151" s="63" t="s">
        <v>109</v>
      </c>
    </row>
    <row r="152" spans="1:26" s="45" customFormat="1" outlineLevel="1" x14ac:dyDescent="0.25">
      <c r="A152" s="32" t="s">
        <v>624</v>
      </c>
      <c r="B152" s="33" t="s">
        <v>29</v>
      </c>
      <c r="C152" s="34" t="s">
        <v>517</v>
      </c>
      <c r="D152" s="35" t="s">
        <v>518</v>
      </c>
      <c r="E152" s="35" t="s">
        <v>519</v>
      </c>
      <c r="F152" s="36" t="s">
        <v>34</v>
      </c>
      <c r="G152" s="36" t="s">
        <v>35</v>
      </c>
      <c r="H152" s="37">
        <v>0</v>
      </c>
      <c r="I152" s="38">
        <v>230000000</v>
      </c>
      <c r="J152" s="32" t="s">
        <v>36</v>
      </c>
      <c r="K152" s="39" t="s">
        <v>48</v>
      </c>
      <c r="L152" s="36" t="s">
        <v>38</v>
      </c>
      <c r="M152" s="32" t="s">
        <v>39</v>
      </c>
      <c r="N152" s="40" t="s">
        <v>40</v>
      </c>
      <c r="O152" s="41" t="s">
        <v>41</v>
      </c>
      <c r="P152" s="32">
        <v>796</v>
      </c>
      <c r="Q152" s="32" t="s">
        <v>42</v>
      </c>
      <c r="R152" s="42">
        <v>14</v>
      </c>
      <c r="S152" s="42">
        <v>433275.26</v>
      </c>
      <c r="T152" s="105">
        <v>0</v>
      </c>
      <c r="U152" s="106">
        <f t="shared" si="2"/>
        <v>0</v>
      </c>
      <c r="V152" s="43"/>
      <c r="W152" s="32">
        <v>2016</v>
      </c>
      <c r="X152" s="64" t="s">
        <v>621</v>
      </c>
      <c r="Y152" s="63" t="s">
        <v>109</v>
      </c>
    </row>
    <row r="153" spans="1:26" s="45" customFormat="1" outlineLevel="1" x14ac:dyDescent="0.25">
      <c r="A153" s="32" t="s">
        <v>625</v>
      </c>
      <c r="B153" s="33" t="s">
        <v>29</v>
      </c>
      <c r="C153" s="34" t="s">
        <v>517</v>
      </c>
      <c r="D153" s="35" t="s">
        <v>518</v>
      </c>
      <c r="E153" s="35" t="s">
        <v>519</v>
      </c>
      <c r="F153" s="36" t="s">
        <v>34</v>
      </c>
      <c r="G153" s="36" t="s">
        <v>35</v>
      </c>
      <c r="H153" s="37">
        <v>0</v>
      </c>
      <c r="I153" s="38">
        <v>230000000</v>
      </c>
      <c r="J153" s="32" t="s">
        <v>36</v>
      </c>
      <c r="K153" s="39" t="s">
        <v>48</v>
      </c>
      <c r="L153" s="36" t="s">
        <v>38</v>
      </c>
      <c r="M153" s="32" t="s">
        <v>39</v>
      </c>
      <c r="N153" s="40" t="s">
        <v>40</v>
      </c>
      <c r="O153" s="41" t="s">
        <v>41</v>
      </c>
      <c r="P153" s="32">
        <v>796</v>
      </c>
      <c r="Q153" s="32" t="s">
        <v>42</v>
      </c>
      <c r="R153" s="42">
        <v>24</v>
      </c>
      <c r="S153" s="42">
        <v>516123.3</v>
      </c>
      <c r="T153" s="105">
        <v>0</v>
      </c>
      <c r="U153" s="106">
        <f t="shared" si="2"/>
        <v>0</v>
      </c>
      <c r="V153" s="43"/>
      <c r="W153" s="32">
        <v>2016</v>
      </c>
      <c r="X153" s="64" t="s">
        <v>621</v>
      </c>
      <c r="Y153" s="63" t="s">
        <v>109</v>
      </c>
    </row>
    <row r="154" spans="1:26" s="45" customFormat="1" outlineLevel="1" x14ac:dyDescent="0.25">
      <c r="A154" s="32" t="s">
        <v>626</v>
      </c>
      <c r="B154" s="33" t="s">
        <v>29</v>
      </c>
      <c r="C154" s="34" t="s">
        <v>517</v>
      </c>
      <c r="D154" s="35" t="s">
        <v>518</v>
      </c>
      <c r="E154" s="35" t="s">
        <v>519</v>
      </c>
      <c r="F154" s="36" t="s">
        <v>34</v>
      </c>
      <c r="G154" s="36" t="s">
        <v>35</v>
      </c>
      <c r="H154" s="37">
        <v>0</v>
      </c>
      <c r="I154" s="38">
        <v>230000000</v>
      </c>
      <c r="J154" s="32" t="s">
        <v>36</v>
      </c>
      <c r="K154" s="39" t="s">
        <v>48</v>
      </c>
      <c r="L154" s="36" t="s">
        <v>38</v>
      </c>
      <c r="M154" s="32" t="s">
        <v>39</v>
      </c>
      <c r="N154" s="40" t="s">
        <v>40</v>
      </c>
      <c r="O154" s="41" t="s">
        <v>41</v>
      </c>
      <c r="P154" s="32">
        <v>796</v>
      </c>
      <c r="Q154" s="32" t="s">
        <v>42</v>
      </c>
      <c r="R154" s="42">
        <v>18</v>
      </c>
      <c r="S154" s="42">
        <v>1082015.1399999999</v>
      </c>
      <c r="T154" s="105">
        <v>0</v>
      </c>
      <c r="U154" s="106">
        <f t="shared" si="2"/>
        <v>0</v>
      </c>
      <c r="V154" s="43"/>
      <c r="W154" s="32">
        <v>2016</v>
      </c>
      <c r="X154" s="64" t="s">
        <v>621</v>
      </c>
      <c r="Y154" s="63" t="s">
        <v>109</v>
      </c>
    </row>
    <row r="155" spans="1:26" s="45" customFormat="1" outlineLevel="1" x14ac:dyDescent="0.25">
      <c r="A155" s="32" t="s">
        <v>627</v>
      </c>
      <c r="B155" s="33" t="s">
        <v>29</v>
      </c>
      <c r="C155" s="34" t="s">
        <v>517</v>
      </c>
      <c r="D155" s="35" t="s">
        <v>518</v>
      </c>
      <c r="E155" s="35" t="s">
        <v>519</v>
      </c>
      <c r="F155" s="36" t="s">
        <v>34</v>
      </c>
      <c r="G155" s="36" t="s">
        <v>35</v>
      </c>
      <c r="H155" s="37">
        <v>0</v>
      </c>
      <c r="I155" s="38">
        <v>230000000</v>
      </c>
      <c r="J155" s="32" t="s">
        <v>36</v>
      </c>
      <c r="K155" s="39" t="s">
        <v>48</v>
      </c>
      <c r="L155" s="36" t="s">
        <v>38</v>
      </c>
      <c r="M155" s="32" t="s">
        <v>39</v>
      </c>
      <c r="N155" s="40" t="s">
        <v>40</v>
      </c>
      <c r="O155" s="41" t="s">
        <v>41</v>
      </c>
      <c r="P155" s="32">
        <v>796</v>
      </c>
      <c r="Q155" s="32" t="s">
        <v>42</v>
      </c>
      <c r="R155" s="42">
        <v>20</v>
      </c>
      <c r="S155" s="42">
        <v>207586.62</v>
      </c>
      <c r="T155" s="105">
        <v>0</v>
      </c>
      <c r="U155" s="106">
        <f t="shared" si="2"/>
        <v>0</v>
      </c>
      <c r="V155" s="43"/>
      <c r="W155" s="32">
        <v>2016</v>
      </c>
      <c r="X155" s="64" t="s">
        <v>621</v>
      </c>
      <c r="Y155" s="63" t="s">
        <v>109</v>
      </c>
    </row>
    <row r="156" spans="1:26" s="45" customFormat="1" outlineLevel="1" x14ac:dyDescent="0.25">
      <c r="A156" s="32" t="s">
        <v>520</v>
      </c>
      <c r="B156" s="33" t="s">
        <v>29</v>
      </c>
      <c r="C156" s="34" t="s">
        <v>517</v>
      </c>
      <c r="D156" s="35" t="s">
        <v>518</v>
      </c>
      <c r="E156" s="35" t="s">
        <v>519</v>
      </c>
      <c r="F156" s="36" t="s">
        <v>34</v>
      </c>
      <c r="G156" s="36" t="s">
        <v>35</v>
      </c>
      <c r="H156" s="37">
        <v>0</v>
      </c>
      <c r="I156" s="38">
        <v>230000000</v>
      </c>
      <c r="J156" s="32" t="s">
        <v>36</v>
      </c>
      <c r="K156" s="39" t="s">
        <v>48</v>
      </c>
      <c r="L156" s="36" t="s">
        <v>38</v>
      </c>
      <c r="M156" s="32" t="s">
        <v>39</v>
      </c>
      <c r="N156" s="40" t="s">
        <v>40</v>
      </c>
      <c r="O156" s="41" t="s">
        <v>41</v>
      </c>
      <c r="P156" s="32">
        <v>796</v>
      </c>
      <c r="Q156" s="32" t="s">
        <v>42</v>
      </c>
      <c r="R156" s="42">
        <v>19</v>
      </c>
      <c r="S156" s="42">
        <v>795640.77</v>
      </c>
      <c r="T156" s="105">
        <v>0</v>
      </c>
      <c r="U156" s="106">
        <f t="shared" si="2"/>
        <v>0</v>
      </c>
      <c r="V156" s="43"/>
      <c r="W156" s="32">
        <v>2016</v>
      </c>
      <c r="X156" s="64" t="s">
        <v>621</v>
      </c>
      <c r="Y156" s="63" t="s">
        <v>109</v>
      </c>
    </row>
    <row r="157" spans="1:26" s="45" customFormat="1" outlineLevel="1" x14ac:dyDescent="0.25">
      <c r="A157" s="32" t="s">
        <v>521</v>
      </c>
      <c r="B157" s="33" t="s">
        <v>29</v>
      </c>
      <c r="C157" s="34" t="s">
        <v>517</v>
      </c>
      <c r="D157" s="35" t="s">
        <v>518</v>
      </c>
      <c r="E157" s="35" t="s">
        <v>519</v>
      </c>
      <c r="F157" s="36" t="s">
        <v>34</v>
      </c>
      <c r="G157" s="36" t="s">
        <v>35</v>
      </c>
      <c r="H157" s="37">
        <v>0</v>
      </c>
      <c r="I157" s="38">
        <v>230000000</v>
      </c>
      <c r="J157" s="32" t="s">
        <v>36</v>
      </c>
      <c r="K157" s="39" t="s">
        <v>48</v>
      </c>
      <c r="L157" s="36" t="s">
        <v>38</v>
      </c>
      <c r="M157" s="32" t="s">
        <v>39</v>
      </c>
      <c r="N157" s="40" t="s">
        <v>40</v>
      </c>
      <c r="O157" s="41" t="s">
        <v>41</v>
      </c>
      <c r="P157" s="32">
        <v>796</v>
      </c>
      <c r="Q157" s="32" t="s">
        <v>42</v>
      </c>
      <c r="R157" s="42">
        <v>45</v>
      </c>
      <c r="S157" s="42">
        <v>1183015.8400000001</v>
      </c>
      <c r="T157" s="105">
        <v>0</v>
      </c>
      <c r="U157" s="106">
        <f t="shared" si="2"/>
        <v>0</v>
      </c>
      <c r="V157" s="43"/>
      <c r="W157" s="32">
        <v>2016</v>
      </c>
      <c r="X157" s="64" t="s">
        <v>621</v>
      </c>
      <c r="Y157" s="63" t="s">
        <v>109</v>
      </c>
    </row>
    <row r="158" spans="1:26" s="45" customFormat="1" outlineLevel="1" x14ac:dyDescent="0.25">
      <c r="A158" s="32" t="s">
        <v>628</v>
      </c>
      <c r="B158" s="33" t="s">
        <v>29</v>
      </c>
      <c r="C158" s="34" t="s">
        <v>629</v>
      </c>
      <c r="D158" s="35" t="s">
        <v>630</v>
      </c>
      <c r="E158" s="35" t="s">
        <v>631</v>
      </c>
      <c r="F158" s="36" t="s">
        <v>34</v>
      </c>
      <c r="G158" s="36" t="s">
        <v>35</v>
      </c>
      <c r="H158" s="37">
        <v>45</v>
      </c>
      <c r="I158" s="38">
        <v>230000000</v>
      </c>
      <c r="J158" s="32" t="s">
        <v>36</v>
      </c>
      <c r="K158" s="39" t="s">
        <v>124</v>
      </c>
      <c r="L158" s="36" t="s">
        <v>38</v>
      </c>
      <c r="M158" s="32" t="s">
        <v>39</v>
      </c>
      <c r="N158" s="40" t="s">
        <v>40</v>
      </c>
      <c r="O158" s="41" t="s">
        <v>49</v>
      </c>
      <c r="P158" s="32">
        <v>796</v>
      </c>
      <c r="Q158" s="32" t="s">
        <v>42</v>
      </c>
      <c r="R158" s="42">
        <v>2</v>
      </c>
      <c r="S158" s="42">
        <v>13348214.285714284</v>
      </c>
      <c r="T158" s="105">
        <v>0</v>
      </c>
      <c r="U158" s="106">
        <f t="shared" si="2"/>
        <v>0</v>
      </c>
      <c r="V158" s="43" t="s">
        <v>51</v>
      </c>
      <c r="W158" s="32">
        <v>2016</v>
      </c>
      <c r="X158" s="65">
        <v>11</v>
      </c>
      <c r="Y158" s="63"/>
    </row>
    <row r="159" spans="1:26" s="45" customFormat="1" outlineLevel="1" x14ac:dyDescent="0.25">
      <c r="A159" s="32" t="s">
        <v>632</v>
      </c>
      <c r="B159" s="33" t="s">
        <v>29</v>
      </c>
      <c r="C159" s="46" t="s">
        <v>633</v>
      </c>
      <c r="D159" s="35" t="s">
        <v>634</v>
      </c>
      <c r="E159" s="35" t="s">
        <v>635</v>
      </c>
      <c r="F159" s="36" t="s">
        <v>636</v>
      </c>
      <c r="G159" s="36" t="s">
        <v>61</v>
      </c>
      <c r="H159" s="37">
        <v>0</v>
      </c>
      <c r="I159" s="38">
        <v>230000000</v>
      </c>
      <c r="J159" s="32" t="s">
        <v>36</v>
      </c>
      <c r="K159" s="39" t="s">
        <v>127</v>
      </c>
      <c r="L159" s="36" t="s">
        <v>38</v>
      </c>
      <c r="M159" s="32" t="s">
        <v>39</v>
      </c>
      <c r="N159" s="40" t="s">
        <v>62</v>
      </c>
      <c r="O159" s="41" t="s">
        <v>41</v>
      </c>
      <c r="P159" s="32">
        <v>796</v>
      </c>
      <c r="Q159" s="32" t="s">
        <v>42</v>
      </c>
      <c r="R159" s="42">
        <v>3</v>
      </c>
      <c r="S159" s="42">
        <v>678571.43</v>
      </c>
      <c r="T159" s="66">
        <v>0</v>
      </c>
      <c r="U159" s="106">
        <f t="shared" si="2"/>
        <v>0</v>
      </c>
      <c r="V159" s="43"/>
      <c r="W159" s="32">
        <v>2016</v>
      </c>
      <c r="X159" s="66">
        <v>7.11</v>
      </c>
      <c r="Y159" s="63"/>
    </row>
    <row r="160" spans="1:26" s="45" customFormat="1" outlineLevel="1" x14ac:dyDescent="0.25">
      <c r="A160" s="32" t="s">
        <v>637</v>
      </c>
      <c r="B160" s="33" t="s">
        <v>596</v>
      </c>
      <c r="C160" s="34" t="s">
        <v>638</v>
      </c>
      <c r="D160" s="35" t="s">
        <v>639</v>
      </c>
      <c r="E160" s="35" t="s">
        <v>640</v>
      </c>
      <c r="F160" s="36" t="s">
        <v>641</v>
      </c>
      <c r="G160" s="36" t="s">
        <v>61</v>
      </c>
      <c r="H160" s="37">
        <v>0</v>
      </c>
      <c r="I160" s="38">
        <v>230000000</v>
      </c>
      <c r="J160" s="32" t="s">
        <v>585</v>
      </c>
      <c r="K160" s="39" t="s">
        <v>642</v>
      </c>
      <c r="L160" s="36" t="s">
        <v>592</v>
      </c>
      <c r="M160" s="32" t="s">
        <v>39</v>
      </c>
      <c r="N160" s="40" t="s">
        <v>643</v>
      </c>
      <c r="O160" s="41" t="s">
        <v>41</v>
      </c>
      <c r="P160" s="32">
        <v>5108</v>
      </c>
      <c r="Q160" s="32" t="s">
        <v>644</v>
      </c>
      <c r="R160" s="42">
        <v>2</v>
      </c>
      <c r="S160" s="42">
        <v>30000</v>
      </c>
      <c r="T160" s="66">
        <v>0</v>
      </c>
      <c r="U160" s="106">
        <f t="shared" si="2"/>
        <v>0</v>
      </c>
      <c r="V160" s="43"/>
      <c r="W160" s="32">
        <v>2016</v>
      </c>
      <c r="X160" s="64" t="s">
        <v>621</v>
      </c>
      <c r="Y160" s="63" t="s">
        <v>52</v>
      </c>
    </row>
    <row r="161" spans="1:27" s="45" customFormat="1" outlineLevel="1" x14ac:dyDescent="0.25">
      <c r="A161" s="32" t="s">
        <v>645</v>
      </c>
      <c r="B161" s="33" t="s">
        <v>596</v>
      </c>
      <c r="C161" s="34" t="s">
        <v>638</v>
      </c>
      <c r="D161" s="35" t="s">
        <v>639</v>
      </c>
      <c r="E161" s="35" t="s">
        <v>640</v>
      </c>
      <c r="F161" s="36" t="s">
        <v>646</v>
      </c>
      <c r="G161" s="36" t="s">
        <v>61</v>
      </c>
      <c r="H161" s="37">
        <v>0</v>
      </c>
      <c r="I161" s="38">
        <v>230000000</v>
      </c>
      <c r="J161" s="32" t="s">
        <v>585</v>
      </c>
      <c r="K161" s="39" t="s">
        <v>642</v>
      </c>
      <c r="L161" s="36" t="s">
        <v>592</v>
      </c>
      <c r="M161" s="32" t="s">
        <v>39</v>
      </c>
      <c r="N161" s="40" t="s">
        <v>643</v>
      </c>
      <c r="O161" s="41" t="s">
        <v>41</v>
      </c>
      <c r="P161" s="32">
        <v>5108</v>
      </c>
      <c r="Q161" s="32" t="s">
        <v>644</v>
      </c>
      <c r="R161" s="42">
        <v>4</v>
      </c>
      <c r="S161" s="42">
        <v>30000</v>
      </c>
      <c r="T161" s="66">
        <v>0</v>
      </c>
      <c r="U161" s="106">
        <f t="shared" si="2"/>
        <v>0</v>
      </c>
      <c r="V161" s="43"/>
      <c r="W161" s="32">
        <v>2016</v>
      </c>
      <c r="X161" s="64" t="s">
        <v>621</v>
      </c>
      <c r="Y161" s="63" t="s">
        <v>52</v>
      </c>
    </row>
    <row r="162" spans="1:27" s="45" customFormat="1" outlineLevel="1" x14ac:dyDescent="0.25">
      <c r="A162" s="32" t="s">
        <v>647</v>
      </c>
      <c r="B162" s="33" t="s">
        <v>596</v>
      </c>
      <c r="C162" s="34" t="s">
        <v>638</v>
      </c>
      <c r="D162" s="35" t="s">
        <v>639</v>
      </c>
      <c r="E162" s="35" t="s">
        <v>640</v>
      </c>
      <c r="F162" s="36" t="s">
        <v>648</v>
      </c>
      <c r="G162" s="36" t="s">
        <v>61</v>
      </c>
      <c r="H162" s="37">
        <v>0</v>
      </c>
      <c r="I162" s="38">
        <v>230000000</v>
      </c>
      <c r="J162" s="32" t="s">
        <v>585</v>
      </c>
      <c r="K162" s="39" t="s">
        <v>642</v>
      </c>
      <c r="L162" s="36" t="s">
        <v>592</v>
      </c>
      <c r="M162" s="32" t="s">
        <v>39</v>
      </c>
      <c r="N162" s="40" t="s">
        <v>643</v>
      </c>
      <c r="O162" s="41" t="s">
        <v>41</v>
      </c>
      <c r="P162" s="32">
        <v>5108</v>
      </c>
      <c r="Q162" s="32" t="s">
        <v>644</v>
      </c>
      <c r="R162" s="42">
        <v>3</v>
      </c>
      <c r="S162" s="42">
        <v>30000</v>
      </c>
      <c r="T162" s="66">
        <v>0</v>
      </c>
      <c r="U162" s="106">
        <f t="shared" si="2"/>
        <v>0</v>
      </c>
      <c r="V162" s="43"/>
      <c r="W162" s="32">
        <v>2016</v>
      </c>
      <c r="X162" s="64" t="s">
        <v>621</v>
      </c>
      <c r="Y162" s="63" t="s">
        <v>52</v>
      </c>
    </row>
    <row r="163" spans="1:27" s="45" customFormat="1" outlineLevel="1" x14ac:dyDescent="0.25">
      <c r="A163" s="32" t="s">
        <v>649</v>
      </c>
      <c r="B163" s="33" t="s">
        <v>596</v>
      </c>
      <c r="C163" s="34" t="s">
        <v>638</v>
      </c>
      <c r="D163" s="35" t="s">
        <v>639</v>
      </c>
      <c r="E163" s="35" t="s">
        <v>640</v>
      </c>
      <c r="F163" s="36" t="s">
        <v>650</v>
      </c>
      <c r="G163" s="36" t="s">
        <v>61</v>
      </c>
      <c r="H163" s="37">
        <v>0</v>
      </c>
      <c r="I163" s="38">
        <v>230000000</v>
      </c>
      <c r="J163" s="32" t="s">
        <v>585</v>
      </c>
      <c r="K163" s="39" t="s">
        <v>642</v>
      </c>
      <c r="L163" s="36" t="s">
        <v>592</v>
      </c>
      <c r="M163" s="32" t="s">
        <v>39</v>
      </c>
      <c r="N163" s="40" t="s">
        <v>643</v>
      </c>
      <c r="O163" s="41" t="s">
        <v>41</v>
      </c>
      <c r="P163" s="32">
        <v>5108</v>
      </c>
      <c r="Q163" s="32" t="s">
        <v>644</v>
      </c>
      <c r="R163" s="42">
        <v>2</v>
      </c>
      <c r="S163" s="42">
        <v>30000</v>
      </c>
      <c r="T163" s="66">
        <v>0</v>
      </c>
      <c r="U163" s="106">
        <f t="shared" si="2"/>
        <v>0</v>
      </c>
      <c r="V163" s="43"/>
      <c r="W163" s="32">
        <v>2016</v>
      </c>
      <c r="X163" s="64" t="s">
        <v>621</v>
      </c>
      <c r="Y163" s="63" t="s">
        <v>52</v>
      </c>
    </row>
    <row r="164" spans="1:27" s="45" customFormat="1" outlineLevel="1" x14ac:dyDescent="0.25">
      <c r="A164" s="32" t="s">
        <v>651</v>
      </c>
      <c r="B164" s="33" t="s">
        <v>596</v>
      </c>
      <c r="C164" s="34" t="s">
        <v>638</v>
      </c>
      <c r="D164" s="35" t="s">
        <v>639</v>
      </c>
      <c r="E164" s="35" t="s">
        <v>640</v>
      </c>
      <c r="F164" s="36" t="s">
        <v>652</v>
      </c>
      <c r="G164" s="36" t="s">
        <v>61</v>
      </c>
      <c r="H164" s="37">
        <v>0</v>
      </c>
      <c r="I164" s="38">
        <v>230000000</v>
      </c>
      <c r="J164" s="32" t="s">
        <v>585</v>
      </c>
      <c r="K164" s="39" t="s">
        <v>642</v>
      </c>
      <c r="L164" s="36" t="s">
        <v>592</v>
      </c>
      <c r="M164" s="32" t="s">
        <v>39</v>
      </c>
      <c r="N164" s="40" t="s">
        <v>643</v>
      </c>
      <c r="O164" s="41" t="s">
        <v>41</v>
      </c>
      <c r="P164" s="32">
        <v>5108</v>
      </c>
      <c r="Q164" s="32" t="s">
        <v>644</v>
      </c>
      <c r="R164" s="42">
        <v>8</v>
      </c>
      <c r="S164" s="42">
        <v>30000</v>
      </c>
      <c r="T164" s="66">
        <v>0</v>
      </c>
      <c r="U164" s="106">
        <f t="shared" si="2"/>
        <v>0</v>
      </c>
      <c r="V164" s="43"/>
      <c r="W164" s="32">
        <v>2016</v>
      </c>
      <c r="X164" s="64" t="s">
        <v>621</v>
      </c>
      <c r="Y164" s="63" t="s">
        <v>52</v>
      </c>
    </row>
    <row r="165" spans="1:27" s="45" customFormat="1" outlineLevel="1" x14ac:dyDescent="0.25">
      <c r="A165" s="32" t="s">
        <v>653</v>
      </c>
      <c r="B165" s="33" t="s">
        <v>29</v>
      </c>
      <c r="C165" s="34" t="s">
        <v>654</v>
      </c>
      <c r="D165" s="35" t="s">
        <v>634</v>
      </c>
      <c r="E165" s="35" t="s">
        <v>655</v>
      </c>
      <c r="F165" s="36" t="s">
        <v>656</v>
      </c>
      <c r="G165" s="36" t="s">
        <v>61</v>
      </c>
      <c r="H165" s="37">
        <v>0</v>
      </c>
      <c r="I165" s="38">
        <v>230000000</v>
      </c>
      <c r="J165" s="32" t="s">
        <v>36</v>
      </c>
      <c r="K165" s="39" t="s">
        <v>127</v>
      </c>
      <c r="L165" s="36" t="s">
        <v>38</v>
      </c>
      <c r="M165" s="32" t="s">
        <v>39</v>
      </c>
      <c r="N165" s="40" t="s">
        <v>62</v>
      </c>
      <c r="O165" s="41" t="s">
        <v>41</v>
      </c>
      <c r="P165" s="32">
        <v>796</v>
      </c>
      <c r="Q165" s="32" t="s">
        <v>42</v>
      </c>
      <c r="R165" s="42">
        <v>3</v>
      </c>
      <c r="S165" s="42">
        <v>539899.56999999995</v>
      </c>
      <c r="T165" s="66">
        <v>0</v>
      </c>
      <c r="U165" s="106">
        <f t="shared" si="2"/>
        <v>0</v>
      </c>
      <c r="V165" s="43"/>
      <c r="W165" s="32">
        <v>2016</v>
      </c>
      <c r="X165" s="66">
        <v>7.11</v>
      </c>
      <c r="Y165" s="63"/>
    </row>
    <row r="166" spans="1:27" s="45" customFormat="1" outlineLevel="1" x14ac:dyDescent="0.25">
      <c r="A166" s="32" t="s">
        <v>657</v>
      </c>
      <c r="B166" s="33" t="s">
        <v>29</v>
      </c>
      <c r="C166" s="34" t="s">
        <v>658</v>
      </c>
      <c r="D166" s="35" t="s">
        <v>634</v>
      </c>
      <c r="E166" s="35" t="s">
        <v>659</v>
      </c>
      <c r="F166" s="36" t="s">
        <v>660</v>
      </c>
      <c r="G166" s="36" t="s">
        <v>61</v>
      </c>
      <c r="H166" s="37">
        <v>0</v>
      </c>
      <c r="I166" s="38">
        <v>230000000</v>
      </c>
      <c r="J166" s="32" t="s">
        <v>36</v>
      </c>
      <c r="K166" s="39" t="s">
        <v>127</v>
      </c>
      <c r="L166" s="36" t="s">
        <v>38</v>
      </c>
      <c r="M166" s="32" t="s">
        <v>39</v>
      </c>
      <c r="N166" s="40" t="s">
        <v>62</v>
      </c>
      <c r="O166" s="41" t="s">
        <v>41</v>
      </c>
      <c r="P166" s="32">
        <v>796</v>
      </c>
      <c r="Q166" s="32" t="s">
        <v>42</v>
      </c>
      <c r="R166" s="42">
        <v>1</v>
      </c>
      <c r="S166" s="42">
        <v>725446.42</v>
      </c>
      <c r="T166" s="66">
        <v>0</v>
      </c>
      <c r="U166" s="106">
        <f t="shared" si="2"/>
        <v>0</v>
      </c>
      <c r="V166" s="43"/>
      <c r="W166" s="32">
        <v>2016</v>
      </c>
      <c r="X166" s="66">
        <v>7.11</v>
      </c>
      <c r="Y166" s="63"/>
    </row>
    <row r="167" spans="1:27" s="45" customFormat="1" outlineLevel="1" x14ac:dyDescent="0.25">
      <c r="A167" s="32" t="s">
        <v>661</v>
      </c>
      <c r="B167" s="33" t="s">
        <v>29</v>
      </c>
      <c r="C167" s="34" t="s">
        <v>662</v>
      </c>
      <c r="D167" s="35" t="s">
        <v>634</v>
      </c>
      <c r="E167" s="35" t="s">
        <v>663</v>
      </c>
      <c r="F167" s="36" t="s">
        <v>664</v>
      </c>
      <c r="G167" s="36" t="s">
        <v>61</v>
      </c>
      <c r="H167" s="37">
        <v>0</v>
      </c>
      <c r="I167" s="38">
        <v>230000000</v>
      </c>
      <c r="J167" s="32" t="s">
        <v>36</v>
      </c>
      <c r="K167" s="39" t="s">
        <v>127</v>
      </c>
      <c r="L167" s="36" t="s">
        <v>38</v>
      </c>
      <c r="M167" s="32" t="s">
        <v>39</v>
      </c>
      <c r="N167" s="40" t="s">
        <v>62</v>
      </c>
      <c r="O167" s="41" t="s">
        <v>41</v>
      </c>
      <c r="P167" s="32">
        <v>796</v>
      </c>
      <c r="Q167" s="32" t="s">
        <v>42</v>
      </c>
      <c r="R167" s="42">
        <v>2</v>
      </c>
      <c r="S167" s="42">
        <v>2906669.19</v>
      </c>
      <c r="T167" s="66">
        <v>0</v>
      </c>
      <c r="U167" s="106">
        <f t="shared" si="2"/>
        <v>0</v>
      </c>
      <c r="V167" s="43"/>
      <c r="W167" s="32">
        <v>2016</v>
      </c>
      <c r="X167" s="66">
        <v>7.11</v>
      </c>
      <c r="Y167" s="63"/>
    </row>
    <row r="168" spans="1:27" s="45" customFormat="1" outlineLevel="1" x14ac:dyDescent="0.25">
      <c r="A168" s="32" t="s">
        <v>665</v>
      </c>
      <c r="B168" s="33" t="s">
        <v>29</v>
      </c>
      <c r="C168" s="34" t="s">
        <v>666</v>
      </c>
      <c r="D168" s="35" t="s">
        <v>634</v>
      </c>
      <c r="E168" s="35" t="s">
        <v>667</v>
      </c>
      <c r="F168" s="36" t="s">
        <v>668</v>
      </c>
      <c r="G168" s="36" t="s">
        <v>61</v>
      </c>
      <c r="H168" s="37">
        <v>0</v>
      </c>
      <c r="I168" s="38">
        <v>230000000</v>
      </c>
      <c r="J168" s="32" t="s">
        <v>36</v>
      </c>
      <c r="K168" s="39" t="s">
        <v>127</v>
      </c>
      <c r="L168" s="36" t="s">
        <v>38</v>
      </c>
      <c r="M168" s="32" t="s">
        <v>39</v>
      </c>
      <c r="N168" s="40" t="s">
        <v>62</v>
      </c>
      <c r="O168" s="41" t="s">
        <v>41</v>
      </c>
      <c r="P168" s="32">
        <v>796</v>
      </c>
      <c r="Q168" s="32" t="s">
        <v>42</v>
      </c>
      <c r="R168" s="42">
        <v>3</v>
      </c>
      <c r="S168" s="42">
        <v>1757859.9999999998</v>
      </c>
      <c r="T168" s="66">
        <v>0</v>
      </c>
      <c r="U168" s="106">
        <f t="shared" si="2"/>
        <v>0</v>
      </c>
      <c r="V168" s="43"/>
      <c r="W168" s="32">
        <v>2016</v>
      </c>
      <c r="X168" s="66">
        <v>7.11</v>
      </c>
      <c r="Y168" s="63"/>
    </row>
    <row r="169" spans="1:27" s="45" customFormat="1" outlineLevel="1" x14ac:dyDescent="0.25">
      <c r="A169" s="32" t="s">
        <v>669</v>
      </c>
      <c r="B169" s="33" t="s">
        <v>29</v>
      </c>
      <c r="C169" s="34" t="s">
        <v>670</v>
      </c>
      <c r="D169" s="35" t="s">
        <v>634</v>
      </c>
      <c r="E169" s="35" t="s">
        <v>671</v>
      </c>
      <c r="F169" s="36" t="s">
        <v>672</v>
      </c>
      <c r="G169" s="36" t="s">
        <v>61</v>
      </c>
      <c r="H169" s="37">
        <v>0</v>
      </c>
      <c r="I169" s="38">
        <v>230000000</v>
      </c>
      <c r="J169" s="32" t="s">
        <v>36</v>
      </c>
      <c r="K169" s="39" t="s">
        <v>127</v>
      </c>
      <c r="L169" s="36" t="s">
        <v>38</v>
      </c>
      <c r="M169" s="32" t="s">
        <v>39</v>
      </c>
      <c r="N169" s="40" t="s">
        <v>62</v>
      </c>
      <c r="O169" s="41" t="s">
        <v>41</v>
      </c>
      <c r="P169" s="32">
        <v>796</v>
      </c>
      <c r="Q169" s="32" t="s">
        <v>42</v>
      </c>
      <c r="R169" s="42">
        <v>3</v>
      </c>
      <c r="S169" s="42">
        <v>1959685.71</v>
      </c>
      <c r="T169" s="66">
        <v>0</v>
      </c>
      <c r="U169" s="106">
        <f t="shared" si="2"/>
        <v>0</v>
      </c>
      <c r="V169" s="43"/>
      <c r="W169" s="32">
        <v>2016</v>
      </c>
      <c r="X169" s="66">
        <v>7.11</v>
      </c>
      <c r="Y169" s="63"/>
    </row>
    <row r="170" spans="1:27" s="45" customFormat="1" x14ac:dyDescent="0.25">
      <c r="A170" s="17" t="s">
        <v>673</v>
      </c>
      <c r="B170" s="33"/>
      <c r="C170" s="34"/>
      <c r="D170" s="35"/>
      <c r="E170" s="35"/>
      <c r="F170" s="36"/>
      <c r="G170" s="36"/>
      <c r="H170" s="37"/>
      <c r="I170" s="38"/>
      <c r="J170" s="32"/>
      <c r="K170" s="39"/>
      <c r="L170" s="36"/>
      <c r="M170" s="32"/>
      <c r="N170" s="40"/>
      <c r="O170" s="41"/>
      <c r="P170" s="32"/>
      <c r="Q170" s="32"/>
      <c r="R170" s="42"/>
      <c r="S170" s="42"/>
      <c r="T170" s="105"/>
      <c r="U170" s="105"/>
      <c r="V170" s="43"/>
      <c r="W170" s="32"/>
      <c r="X170" s="44"/>
      <c r="Y170" s="32"/>
    </row>
    <row r="171" spans="1:27" s="45" customFormat="1" x14ac:dyDescent="0.25">
      <c r="A171" s="25" t="s">
        <v>674</v>
      </c>
      <c r="B171" s="33"/>
      <c r="C171" s="34"/>
      <c r="D171" s="35"/>
      <c r="E171" s="35"/>
      <c r="F171" s="36"/>
      <c r="G171" s="36"/>
      <c r="H171" s="37"/>
      <c r="I171" s="38"/>
      <c r="J171" s="32"/>
      <c r="K171" s="39"/>
      <c r="L171" s="36"/>
      <c r="M171" s="32"/>
      <c r="N171" s="40"/>
      <c r="O171" s="41"/>
      <c r="P171" s="32"/>
      <c r="Q171" s="32"/>
      <c r="R171" s="42"/>
      <c r="S171" s="42"/>
      <c r="T171" s="105"/>
      <c r="U171" s="105"/>
      <c r="V171" s="43"/>
      <c r="W171" s="32"/>
      <c r="X171" s="44"/>
      <c r="Y171" s="32"/>
    </row>
    <row r="172" spans="1:27" s="45" customFormat="1" outlineLevel="1" x14ac:dyDescent="0.25">
      <c r="A172" s="32" t="s">
        <v>675</v>
      </c>
      <c r="B172" s="33" t="s">
        <v>29</v>
      </c>
      <c r="C172" s="34" t="s">
        <v>401</v>
      </c>
      <c r="D172" s="35" t="s">
        <v>402</v>
      </c>
      <c r="E172" s="35" t="s">
        <v>403</v>
      </c>
      <c r="F172" s="36" t="s">
        <v>404</v>
      </c>
      <c r="G172" s="36" t="s">
        <v>61</v>
      </c>
      <c r="H172" s="37">
        <v>0</v>
      </c>
      <c r="I172" s="38">
        <v>230000000</v>
      </c>
      <c r="J172" s="32" t="s">
        <v>36</v>
      </c>
      <c r="K172" s="39" t="s">
        <v>676</v>
      </c>
      <c r="L172" s="36" t="s">
        <v>38</v>
      </c>
      <c r="M172" s="32" t="s">
        <v>39</v>
      </c>
      <c r="N172" s="40" t="s">
        <v>405</v>
      </c>
      <c r="O172" s="41" t="s">
        <v>41</v>
      </c>
      <c r="P172" s="32">
        <v>796</v>
      </c>
      <c r="Q172" s="32" t="s">
        <v>42</v>
      </c>
      <c r="R172" s="42">
        <v>8</v>
      </c>
      <c r="S172" s="42">
        <v>10401.785714285714</v>
      </c>
      <c r="T172" s="105">
        <f>R172*S172</f>
        <v>83214.28571428571</v>
      </c>
      <c r="U172" s="105">
        <f t="shared" ref="U172:U218" si="3">T172*1.12</f>
        <v>93200</v>
      </c>
      <c r="V172" s="43"/>
      <c r="W172" s="32">
        <v>2016</v>
      </c>
      <c r="X172" s="44"/>
      <c r="Y172" s="32" t="s">
        <v>52</v>
      </c>
      <c r="Z172" s="47"/>
      <c r="AA172" s="48"/>
    </row>
    <row r="173" spans="1:27" s="45" customFormat="1" outlineLevel="1" x14ac:dyDescent="0.25">
      <c r="A173" s="32" t="s">
        <v>677</v>
      </c>
      <c r="B173" s="33" t="s">
        <v>29</v>
      </c>
      <c r="C173" s="34" t="s">
        <v>408</v>
      </c>
      <c r="D173" s="35" t="s">
        <v>409</v>
      </c>
      <c r="E173" s="35" t="s">
        <v>410</v>
      </c>
      <c r="F173" s="36" t="s">
        <v>411</v>
      </c>
      <c r="G173" s="36" t="s">
        <v>61</v>
      </c>
      <c r="H173" s="37">
        <v>0</v>
      </c>
      <c r="I173" s="38">
        <v>230000000</v>
      </c>
      <c r="J173" s="32" t="s">
        <v>36</v>
      </c>
      <c r="K173" s="39" t="s">
        <v>676</v>
      </c>
      <c r="L173" s="36" t="s">
        <v>38</v>
      </c>
      <c r="M173" s="32" t="s">
        <v>39</v>
      </c>
      <c r="N173" s="40" t="s">
        <v>137</v>
      </c>
      <c r="O173" s="41" t="s">
        <v>41</v>
      </c>
      <c r="P173" s="32">
        <v>796</v>
      </c>
      <c r="Q173" s="32" t="s">
        <v>42</v>
      </c>
      <c r="R173" s="42">
        <v>87</v>
      </c>
      <c r="S173" s="42">
        <v>23624.999999999996</v>
      </c>
      <c r="T173" s="105">
        <f>R173*S173</f>
        <v>2055374.9999999998</v>
      </c>
      <c r="U173" s="105">
        <f t="shared" si="3"/>
        <v>2302020</v>
      </c>
      <c r="V173" s="43"/>
      <c r="W173" s="32">
        <v>2016</v>
      </c>
      <c r="X173" s="44"/>
      <c r="Y173" s="32" t="s">
        <v>52</v>
      </c>
      <c r="Z173" s="47"/>
      <c r="AA173" s="48"/>
    </row>
    <row r="174" spans="1:27" s="45" customFormat="1" outlineLevel="1" x14ac:dyDescent="0.25">
      <c r="A174" s="32" t="s">
        <v>678</v>
      </c>
      <c r="B174" s="33" t="s">
        <v>29</v>
      </c>
      <c r="C174" s="34" t="s">
        <v>413</v>
      </c>
      <c r="D174" s="35" t="s">
        <v>414</v>
      </c>
      <c r="E174" s="35" t="s">
        <v>415</v>
      </c>
      <c r="F174" s="36" t="s">
        <v>34</v>
      </c>
      <c r="G174" s="36" t="s">
        <v>35</v>
      </c>
      <c r="H174" s="37">
        <v>40</v>
      </c>
      <c r="I174" s="38">
        <v>230000000</v>
      </c>
      <c r="J174" s="32" t="s">
        <v>36</v>
      </c>
      <c r="K174" s="39" t="s">
        <v>676</v>
      </c>
      <c r="L174" s="36" t="s">
        <v>38</v>
      </c>
      <c r="M174" s="32" t="s">
        <v>39</v>
      </c>
      <c r="N174" s="40" t="s">
        <v>40</v>
      </c>
      <c r="O174" s="41" t="s">
        <v>49</v>
      </c>
      <c r="P174" s="32">
        <v>168</v>
      </c>
      <c r="Q174" s="32" t="s">
        <v>417</v>
      </c>
      <c r="R174" s="42">
        <v>3</v>
      </c>
      <c r="S174" s="42">
        <v>160714.28571428571</v>
      </c>
      <c r="T174" s="105">
        <f>R174*S174</f>
        <v>482142.85714285716</v>
      </c>
      <c r="U174" s="105">
        <f t="shared" si="3"/>
        <v>540000.00000000012</v>
      </c>
      <c r="V174" s="43" t="s">
        <v>51</v>
      </c>
      <c r="W174" s="32">
        <v>2016</v>
      </c>
      <c r="X174" s="44"/>
      <c r="Y174" s="32" t="s">
        <v>52</v>
      </c>
      <c r="Z174" s="47"/>
      <c r="AA174" s="48"/>
    </row>
    <row r="175" spans="1:27" s="45" customFormat="1" outlineLevel="1" x14ac:dyDescent="0.25">
      <c r="A175" s="32" t="s">
        <v>679</v>
      </c>
      <c r="B175" s="33" t="s">
        <v>29</v>
      </c>
      <c r="C175" s="34" t="s">
        <v>420</v>
      </c>
      <c r="D175" s="35" t="s">
        <v>421</v>
      </c>
      <c r="E175" s="35" t="s">
        <v>422</v>
      </c>
      <c r="F175" s="36" t="s">
        <v>423</v>
      </c>
      <c r="G175" s="36" t="s">
        <v>61</v>
      </c>
      <c r="H175" s="37">
        <v>0</v>
      </c>
      <c r="I175" s="38">
        <v>230000000</v>
      </c>
      <c r="J175" s="32" t="s">
        <v>36</v>
      </c>
      <c r="K175" s="39" t="s">
        <v>676</v>
      </c>
      <c r="L175" s="36" t="s">
        <v>38</v>
      </c>
      <c r="M175" s="32" t="s">
        <v>39</v>
      </c>
      <c r="N175" s="40" t="s">
        <v>405</v>
      </c>
      <c r="O175" s="41" t="s">
        <v>41</v>
      </c>
      <c r="P175" s="32">
        <v>166</v>
      </c>
      <c r="Q175" s="32" t="s">
        <v>50</v>
      </c>
      <c r="R175" s="42">
        <v>1000</v>
      </c>
      <c r="S175" s="42">
        <v>849.99999999999989</v>
      </c>
      <c r="T175" s="105">
        <f>R175*S175</f>
        <v>849999.99999999988</v>
      </c>
      <c r="U175" s="105">
        <f t="shared" si="3"/>
        <v>952000</v>
      </c>
      <c r="V175" s="43"/>
      <c r="W175" s="32">
        <v>2016</v>
      </c>
      <c r="X175" s="44"/>
      <c r="Y175" s="32" t="s">
        <v>109</v>
      </c>
      <c r="Z175" s="67"/>
      <c r="AA175" s="48"/>
    </row>
    <row r="176" spans="1:27" s="45" customFormat="1" outlineLevel="1" x14ac:dyDescent="0.25">
      <c r="A176" s="32" t="s">
        <v>680</v>
      </c>
      <c r="B176" s="33" t="s">
        <v>29</v>
      </c>
      <c r="C176" s="34" t="s">
        <v>425</v>
      </c>
      <c r="D176" s="35" t="s">
        <v>426</v>
      </c>
      <c r="E176" s="35" t="s">
        <v>427</v>
      </c>
      <c r="F176" s="36" t="s">
        <v>34</v>
      </c>
      <c r="G176" s="36" t="s">
        <v>35</v>
      </c>
      <c r="H176" s="37">
        <v>0</v>
      </c>
      <c r="I176" s="38">
        <v>230000000</v>
      </c>
      <c r="J176" s="32" t="s">
        <v>36</v>
      </c>
      <c r="K176" s="39" t="s">
        <v>676</v>
      </c>
      <c r="L176" s="36" t="s">
        <v>38</v>
      </c>
      <c r="M176" s="32" t="s">
        <v>39</v>
      </c>
      <c r="N176" s="40" t="s">
        <v>40</v>
      </c>
      <c r="O176" s="41" t="s">
        <v>41</v>
      </c>
      <c r="P176" s="32">
        <v>168</v>
      </c>
      <c r="Q176" s="32" t="s">
        <v>417</v>
      </c>
      <c r="R176" s="42">
        <v>30</v>
      </c>
      <c r="S176" s="42">
        <v>4534408</v>
      </c>
      <c r="T176" s="105">
        <f>R176*S176</f>
        <v>136032240</v>
      </c>
      <c r="U176" s="105">
        <f t="shared" si="3"/>
        <v>152356108.80000001</v>
      </c>
      <c r="V176" s="43"/>
      <c r="W176" s="32">
        <v>2016</v>
      </c>
      <c r="X176" s="44"/>
      <c r="Y176" s="32" t="s">
        <v>52</v>
      </c>
      <c r="Z176" s="67"/>
      <c r="AA176" s="48"/>
    </row>
    <row r="177" spans="1:27" s="45" customFormat="1" outlineLevel="1" x14ac:dyDescent="0.25">
      <c r="A177" s="32" t="s">
        <v>681</v>
      </c>
      <c r="B177" s="33" t="s">
        <v>29</v>
      </c>
      <c r="C177" s="34" t="s">
        <v>430</v>
      </c>
      <c r="D177" s="35" t="s">
        <v>431</v>
      </c>
      <c r="E177" s="35" t="s">
        <v>432</v>
      </c>
      <c r="F177" s="36" t="s">
        <v>433</v>
      </c>
      <c r="G177" s="36" t="s">
        <v>61</v>
      </c>
      <c r="H177" s="37">
        <v>0</v>
      </c>
      <c r="I177" s="38">
        <v>230000000</v>
      </c>
      <c r="J177" s="32" t="s">
        <v>36</v>
      </c>
      <c r="K177" s="39" t="s">
        <v>676</v>
      </c>
      <c r="L177" s="36" t="s">
        <v>38</v>
      </c>
      <c r="M177" s="32" t="s">
        <v>39</v>
      </c>
      <c r="N177" s="40" t="s">
        <v>62</v>
      </c>
      <c r="O177" s="41" t="s">
        <v>41</v>
      </c>
      <c r="P177" s="32">
        <v>796</v>
      </c>
      <c r="Q177" s="32" t="s">
        <v>42</v>
      </c>
      <c r="R177" s="42">
        <v>67</v>
      </c>
      <c r="S177" s="42">
        <v>75892.85714285713</v>
      </c>
      <c r="T177" s="105">
        <f>R177*S177</f>
        <v>5084821.4285714282</v>
      </c>
      <c r="U177" s="105">
        <f t="shared" si="3"/>
        <v>5695000</v>
      </c>
      <c r="V177" s="43"/>
      <c r="W177" s="32">
        <v>2016</v>
      </c>
      <c r="X177" s="44"/>
      <c r="Y177" s="32" t="s">
        <v>52</v>
      </c>
      <c r="Z177" s="67"/>
      <c r="AA177" s="48"/>
    </row>
    <row r="178" spans="1:27" s="45" customFormat="1" outlineLevel="1" x14ac:dyDescent="0.25">
      <c r="A178" s="32" t="s">
        <v>682</v>
      </c>
      <c r="B178" s="33" t="s">
        <v>29</v>
      </c>
      <c r="C178" s="34" t="s">
        <v>435</v>
      </c>
      <c r="D178" s="35" t="s">
        <v>436</v>
      </c>
      <c r="E178" s="35" t="s">
        <v>437</v>
      </c>
      <c r="F178" s="36" t="s">
        <v>438</v>
      </c>
      <c r="G178" s="36" t="s">
        <v>61</v>
      </c>
      <c r="H178" s="37">
        <v>0</v>
      </c>
      <c r="I178" s="38">
        <v>230000000</v>
      </c>
      <c r="J178" s="32" t="s">
        <v>36</v>
      </c>
      <c r="K178" s="39" t="s">
        <v>676</v>
      </c>
      <c r="L178" s="36" t="s">
        <v>38</v>
      </c>
      <c r="M178" s="32" t="s">
        <v>39</v>
      </c>
      <c r="N178" s="40" t="s">
        <v>62</v>
      </c>
      <c r="O178" s="41" t="s">
        <v>41</v>
      </c>
      <c r="P178" s="32">
        <v>166</v>
      </c>
      <c r="Q178" s="32" t="s">
        <v>50</v>
      </c>
      <c r="R178" s="42">
        <v>100</v>
      </c>
      <c r="S178" s="42">
        <v>3849.9999999999995</v>
      </c>
      <c r="T178" s="105">
        <f>R178*S178</f>
        <v>384999.99999999994</v>
      </c>
      <c r="U178" s="105">
        <f t="shared" si="3"/>
        <v>431200</v>
      </c>
      <c r="V178" s="43"/>
      <c r="W178" s="32">
        <v>2016</v>
      </c>
      <c r="X178" s="44"/>
      <c r="Y178" s="32" t="s">
        <v>52</v>
      </c>
      <c r="Z178" s="47"/>
      <c r="AA178" s="48"/>
    </row>
    <row r="179" spans="1:27" s="45" customFormat="1" outlineLevel="1" x14ac:dyDescent="0.25">
      <c r="A179" s="32" t="s">
        <v>683</v>
      </c>
      <c r="B179" s="33" t="s">
        <v>29</v>
      </c>
      <c r="C179" s="34" t="s">
        <v>440</v>
      </c>
      <c r="D179" s="35" t="s">
        <v>441</v>
      </c>
      <c r="E179" s="35" t="s">
        <v>442</v>
      </c>
      <c r="F179" s="36" t="s">
        <v>443</v>
      </c>
      <c r="G179" s="36" t="s">
        <v>61</v>
      </c>
      <c r="H179" s="37">
        <v>0</v>
      </c>
      <c r="I179" s="38">
        <v>230000000</v>
      </c>
      <c r="J179" s="32" t="s">
        <v>36</v>
      </c>
      <c r="K179" s="39" t="s">
        <v>676</v>
      </c>
      <c r="L179" s="36" t="s">
        <v>38</v>
      </c>
      <c r="M179" s="32" t="s">
        <v>39</v>
      </c>
      <c r="N179" s="40" t="s">
        <v>62</v>
      </c>
      <c r="O179" s="41" t="s">
        <v>41</v>
      </c>
      <c r="P179" s="32">
        <v>55</v>
      </c>
      <c r="Q179" s="32" t="s">
        <v>444</v>
      </c>
      <c r="R179" s="42">
        <v>50</v>
      </c>
      <c r="S179" s="42">
        <v>5357.1428571428569</v>
      </c>
      <c r="T179" s="105">
        <f>R179*S179</f>
        <v>267857.14285714284</v>
      </c>
      <c r="U179" s="105">
        <f t="shared" si="3"/>
        <v>300000</v>
      </c>
      <c r="V179" s="43"/>
      <c r="W179" s="32">
        <v>2016</v>
      </c>
      <c r="X179" s="44"/>
      <c r="Y179" s="32" t="s">
        <v>52</v>
      </c>
      <c r="Z179" s="47"/>
      <c r="AA179" s="48"/>
    </row>
    <row r="180" spans="1:27" s="45" customFormat="1" outlineLevel="1" x14ac:dyDescent="0.25">
      <c r="A180" s="32" t="s">
        <v>684</v>
      </c>
      <c r="B180" s="33" t="s">
        <v>29</v>
      </c>
      <c r="C180" s="34" t="s">
        <v>446</v>
      </c>
      <c r="D180" s="35" t="s">
        <v>431</v>
      </c>
      <c r="E180" s="35" t="s">
        <v>447</v>
      </c>
      <c r="F180" s="36" t="s">
        <v>448</v>
      </c>
      <c r="G180" s="36" t="s">
        <v>61</v>
      </c>
      <c r="H180" s="37">
        <v>0</v>
      </c>
      <c r="I180" s="38">
        <v>230000000</v>
      </c>
      <c r="J180" s="32" t="s">
        <v>36</v>
      </c>
      <c r="K180" s="39" t="s">
        <v>676</v>
      </c>
      <c r="L180" s="36" t="s">
        <v>38</v>
      </c>
      <c r="M180" s="32" t="s">
        <v>39</v>
      </c>
      <c r="N180" s="40" t="s">
        <v>62</v>
      </c>
      <c r="O180" s="41" t="s">
        <v>41</v>
      </c>
      <c r="P180" s="32">
        <v>796</v>
      </c>
      <c r="Q180" s="32" t="s">
        <v>42</v>
      </c>
      <c r="R180" s="42">
        <v>15</v>
      </c>
      <c r="S180" s="42">
        <v>178571.42857142855</v>
      </c>
      <c r="T180" s="105">
        <f>R180*S180</f>
        <v>2678571.4285714282</v>
      </c>
      <c r="U180" s="105">
        <f t="shared" si="3"/>
        <v>3000000</v>
      </c>
      <c r="V180" s="43"/>
      <c r="W180" s="32">
        <v>2016</v>
      </c>
      <c r="X180" s="44"/>
      <c r="Y180" s="32" t="s">
        <v>52</v>
      </c>
      <c r="Z180" s="47"/>
      <c r="AA180" s="48"/>
    </row>
    <row r="181" spans="1:27" s="45" customFormat="1" outlineLevel="1" x14ac:dyDescent="0.25">
      <c r="A181" s="32" t="s">
        <v>685</v>
      </c>
      <c r="B181" s="33" t="s">
        <v>29</v>
      </c>
      <c r="C181" s="34" t="s">
        <v>450</v>
      </c>
      <c r="D181" s="35" t="s">
        <v>431</v>
      </c>
      <c r="E181" s="35" t="s">
        <v>451</v>
      </c>
      <c r="F181" s="36" t="s">
        <v>452</v>
      </c>
      <c r="G181" s="36" t="s">
        <v>61</v>
      </c>
      <c r="H181" s="37">
        <v>0</v>
      </c>
      <c r="I181" s="38">
        <v>230000000</v>
      </c>
      <c r="J181" s="32" t="s">
        <v>36</v>
      </c>
      <c r="K181" s="39" t="s">
        <v>676</v>
      </c>
      <c r="L181" s="36" t="s">
        <v>38</v>
      </c>
      <c r="M181" s="32" t="s">
        <v>39</v>
      </c>
      <c r="N181" s="40" t="s">
        <v>62</v>
      </c>
      <c r="O181" s="41" t="s">
        <v>41</v>
      </c>
      <c r="P181" s="32">
        <v>796</v>
      </c>
      <c r="Q181" s="32" t="s">
        <v>42</v>
      </c>
      <c r="R181" s="42">
        <v>19</v>
      </c>
      <c r="S181" s="42">
        <v>26999.999999999996</v>
      </c>
      <c r="T181" s="105">
        <f>R181*S181</f>
        <v>512999.99999999994</v>
      </c>
      <c r="U181" s="105">
        <f t="shared" si="3"/>
        <v>574560</v>
      </c>
      <c r="V181" s="43"/>
      <c r="W181" s="32">
        <v>2016</v>
      </c>
      <c r="X181" s="44"/>
      <c r="Y181" s="32" t="s">
        <v>52</v>
      </c>
      <c r="Z181" s="67"/>
      <c r="AA181" s="48"/>
    </row>
    <row r="182" spans="1:27" s="45" customFormat="1" outlineLevel="1" x14ac:dyDescent="0.25">
      <c r="A182" s="32" t="s">
        <v>686</v>
      </c>
      <c r="B182" s="33" t="s">
        <v>29</v>
      </c>
      <c r="C182" s="34" t="s">
        <v>454</v>
      </c>
      <c r="D182" s="35" t="s">
        <v>455</v>
      </c>
      <c r="E182" s="35" t="s">
        <v>456</v>
      </c>
      <c r="F182" s="36" t="s">
        <v>34</v>
      </c>
      <c r="G182" s="36" t="s">
        <v>35</v>
      </c>
      <c r="H182" s="37">
        <v>0</v>
      </c>
      <c r="I182" s="38">
        <v>230000000</v>
      </c>
      <c r="J182" s="32" t="s">
        <v>36</v>
      </c>
      <c r="K182" s="39" t="s">
        <v>676</v>
      </c>
      <c r="L182" s="36" t="s">
        <v>38</v>
      </c>
      <c r="M182" s="32" t="s">
        <v>39</v>
      </c>
      <c r="N182" s="40" t="s">
        <v>62</v>
      </c>
      <c r="O182" s="41" t="s">
        <v>41</v>
      </c>
      <c r="P182" s="32">
        <v>796</v>
      </c>
      <c r="Q182" s="32" t="s">
        <v>42</v>
      </c>
      <c r="R182" s="42">
        <v>37</v>
      </c>
      <c r="S182" s="42">
        <v>63981.249999999993</v>
      </c>
      <c r="T182" s="105">
        <f>R182*S182</f>
        <v>2367306.2499999995</v>
      </c>
      <c r="U182" s="105">
        <f t="shared" si="3"/>
        <v>2651382.9999999995</v>
      </c>
      <c r="V182" s="43"/>
      <c r="W182" s="32">
        <v>2016</v>
      </c>
      <c r="X182" s="44"/>
      <c r="Y182" s="32" t="s">
        <v>52</v>
      </c>
      <c r="Z182" s="67"/>
      <c r="AA182" s="48"/>
    </row>
    <row r="183" spans="1:27" s="45" customFormat="1" outlineLevel="1" x14ac:dyDescent="0.25">
      <c r="A183" s="32" t="s">
        <v>687</v>
      </c>
      <c r="B183" s="33" t="s">
        <v>29</v>
      </c>
      <c r="C183" s="34" t="s">
        <v>458</v>
      </c>
      <c r="D183" s="35" t="s">
        <v>455</v>
      </c>
      <c r="E183" s="35" t="s">
        <v>459</v>
      </c>
      <c r="F183" s="36" t="s">
        <v>34</v>
      </c>
      <c r="G183" s="36" t="s">
        <v>35</v>
      </c>
      <c r="H183" s="37">
        <v>0</v>
      </c>
      <c r="I183" s="38">
        <v>230000000</v>
      </c>
      <c r="J183" s="32" t="s">
        <v>36</v>
      </c>
      <c r="K183" s="39" t="s">
        <v>676</v>
      </c>
      <c r="L183" s="36" t="s">
        <v>38</v>
      </c>
      <c r="M183" s="32" t="s">
        <v>39</v>
      </c>
      <c r="N183" s="40" t="s">
        <v>62</v>
      </c>
      <c r="O183" s="41" t="s">
        <v>41</v>
      </c>
      <c r="P183" s="32">
        <v>796</v>
      </c>
      <c r="Q183" s="32" t="s">
        <v>42</v>
      </c>
      <c r="R183" s="42">
        <v>134</v>
      </c>
      <c r="S183" s="42">
        <v>91964.28571428571</v>
      </c>
      <c r="T183" s="105">
        <f>R183*S183</f>
        <v>12323214.285714285</v>
      </c>
      <c r="U183" s="105">
        <f t="shared" si="3"/>
        <v>13802000.000000002</v>
      </c>
      <c r="V183" s="43"/>
      <c r="W183" s="32">
        <v>2016</v>
      </c>
      <c r="X183" s="44"/>
      <c r="Y183" s="32" t="s">
        <v>52</v>
      </c>
      <c r="Z183" s="67"/>
      <c r="AA183" s="48"/>
    </row>
    <row r="184" spans="1:27" s="45" customFormat="1" outlineLevel="1" x14ac:dyDescent="0.25">
      <c r="A184" s="32" t="s">
        <v>688</v>
      </c>
      <c r="B184" s="33" t="s">
        <v>29</v>
      </c>
      <c r="C184" s="34" t="s">
        <v>461</v>
      </c>
      <c r="D184" s="35" t="s">
        <v>455</v>
      </c>
      <c r="E184" s="35" t="s">
        <v>462</v>
      </c>
      <c r="F184" s="36" t="s">
        <v>34</v>
      </c>
      <c r="G184" s="36" t="s">
        <v>35</v>
      </c>
      <c r="H184" s="37">
        <v>0</v>
      </c>
      <c r="I184" s="38">
        <v>230000000</v>
      </c>
      <c r="J184" s="32" t="s">
        <v>36</v>
      </c>
      <c r="K184" s="39" t="s">
        <v>676</v>
      </c>
      <c r="L184" s="36" t="s">
        <v>38</v>
      </c>
      <c r="M184" s="32" t="s">
        <v>39</v>
      </c>
      <c r="N184" s="40" t="s">
        <v>399</v>
      </c>
      <c r="O184" s="41" t="s">
        <v>41</v>
      </c>
      <c r="P184" s="32">
        <v>796</v>
      </c>
      <c r="Q184" s="32" t="s">
        <v>42</v>
      </c>
      <c r="R184" s="42">
        <v>384</v>
      </c>
      <c r="S184" s="42">
        <v>17857.142857142855</v>
      </c>
      <c r="T184" s="105">
        <f>R184*S184</f>
        <v>6857142.8571428563</v>
      </c>
      <c r="U184" s="105">
        <f t="shared" si="3"/>
        <v>7680000</v>
      </c>
      <c r="V184" s="43"/>
      <c r="W184" s="32">
        <v>2016</v>
      </c>
      <c r="X184" s="44"/>
      <c r="Y184" s="32" t="s">
        <v>52</v>
      </c>
      <c r="Z184" s="67"/>
      <c r="AA184" s="48"/>
    </row>
    <row r="185" spans="1:27" s="45" customFormat="1" outlineLevel="1" x14ac:dyDescent="0.25">
      <c r="A185" s="32" t="s">
        <v>689</v>
      </c>
      <c r="B185" s="33" t="s">
        <v>29</v>
      </c>
      <c r="C185" s="34" t="s">
        <v>464</v>
      </c>
      <c r="D185" s="35" t="s">
        <v>455</v>
      </c>
      <c r="E185" s="35" t="s">
        <v>465</v>
      </c>
      <c r="F185" s="36" t="s">
        <v>34</v>
      </c>
      <c r="G185" s="36" t="s">
        <v>35</v>
      </c>
      <c r="H185" s="37">
        <v>0</v>
      </c>
      <c r="I185" s="38">
        <v>230000000</v>
      </c>
      <c r="J185" s="32" t="s">
        <v>36</v>
      </c>
      <c r="K185" s="39" t="s">
        <v>676</v>
      </c>
      <c r="L185" s="36" t="s">
        <v>38</v>
      </c>
      <c r="M185" s="32" t="s">
        <v>39</v>
      </c>
      <c r="N185" s="40" t="s">
        <v>399</v>
      </c>
      <c r="O185" s="41" t="s">
        <v>41</v>
      </c>
      <c r="P185" s="32">
        <v>796</v>
      </c>
      <c r="Q185" s="32" t="s">
        <v>42</v>
      </c>
      <c r="R185" s="42">
        <v>80</v>
      </c>
      <c r="S185" s="42">
        <v>18227.678571428569</v>
      </c>
      <c r="T185" s="105">
        <f>R185*S185</f>
        <v>1458214.2857142854</v>
      </c>
      <c r="U185" s="105">
        <f t="shared" si="3"/>
        <v>1633199.9999999998</v>
      </c>
      <c r="V185" s="43"/>
      <c r="W185" s="32">
        <v>2016</v>
      </c>
      <c r="X185" s="44"/>
      <c r="Y185" s="32" t="s">
        <v>52</v>
      </c>
      <c r="Z185" s="47"/>
      <c r="AA185" s="48"/>
    </row>
    <row r="186" spans="1:27" s="45" customFormat="1" outlineLevel="1" x14ac:dyDescent="0.25">
      <c r="A186" s="32" t="s">
        <v>690</v>
      </c>
      <c r="B186" s="33" t="s">
        <v>29</v>
      </c>
      <c r="C186" s="34" t="s">
        <v>467</v>
      </c>
      <c r="D186" s="35" t="s">
        <v>455</v>
      </c>
      <c r="E186" s="35" t="s">
        <v>468</v>
      </c>
      <c r="F186" s="36" t="s">
        <v>34</v>
      </c>
      <c r="G186" s="36" t="s">
        <v>35</v>
      </c>
      <c r="H186" s="37">
        <v>0</v>
      </c>
      <c r="I186" s="38">
        <v>230000000</v>
      </c>
      <c r="J186" s="32" t="s">
        <v>36</v>
      </c>
      <c r="K186" s="39" t="s">
        <v>676</v>
      </c>
      <c r="L186" s="36" t="s">
        <v>38</v>
      </c>
      <c r="M186" s="32" t="s">
        <v>39</v>
      </c>
      <c r="N186" s="40" t="s">
        <v>399</v>
      </c>
      <c r="O186" s="41" t="s">
        <v>41</v>
      </c>
      <c r="P186" s="32">
        <v>796</v>
      </c>
      <c r="Q186" s="32" t="s">
        <v>42</v>
      </c>
      <c r="R186" s="42">
        <v>28</v>
      </c>
      <c r="S186" s="42">
        <v>49107.142857142855</v>
      </c>
      <c r="T186" s="105">
        <f>R186*S186</f>
        <v>1375000</v>
      </c>
      <c r="U186" s="105">
        <f t="shared" si="3"/>
        <v>1540000.0000000002</v>
      </c>
      <c r="V186" s="43"/>
      <c r="W186" s="32">
        <v>2016</v>
      </c>
      <c r="X186" s="44"/>
      <c r="Y186" s="32" t="s">
        <v>52</v>
      </c>
      <c r="Z186" s="47"/>
      <c r="AA186" s="48"/>
    </row>
    <row r="187" spans="1:27" s="45" customFormat="1" outlineLevel="1" x14ac:dyDescent="0.25">
      <c r="A187" s="32" t="s">
        <v>691</v>
      </c>
      <c r="B187" s="33" t="s">
        <v>29</v>
      </c>
      <c r="C187" s="34" t="s">
        <v>471</v>
      </c>
      <c r="D187" s="35" t="s">
        <v>455</v>
      </c>
      <c r="E187" s="35" t="s">
        <v>472</v>
      </c>
      <c r="F187" s="36" t="s">
        <v>34</v>
      </c>
      <c r="G187" s="36" t="s">
        <v>35</v>
      </c>
      <c r="H187" s="37">
        <v>0</v>
      </c>
      <c r="I187" s="38">
        <v>230000000</v>
      </c>
      <c r="J187" s="32" t="s">
        <v>36</v>
      </c>
      <c r="K187" s="39" t="s">
        <v>676</v>
      </c>
      <c r="L187" s="36" t="s">
        <v>38</v>
      </c>
      <c r="M187" s="32" t="s">
        <v>39</v>
      </c>
      <c r="N187" s="40" t="s">
        <v>399</v>
      </c>
      <c r="O187" s="41" t="s">
        <v>41</v>
      </c>
      <c r="P187" s="32">
        <v>796</v>
      </c>
      <c r="Q187" s="32" t="s">
        <v>42</v>
      </c>
      <c r="R187" s="42">
        <v>40</v>
      </c>
      <c r="S187" s="42">
        <v>51785.714285714283</v>
      </c>
      <c r="T187" s="105">
        <f>R187*S187</f>
        <v>2071428.5714285714</v>
      </c>
      <c r="U187" s="105">
        <f t="shared" si="3"/>
        <v>2320000</v>
      </c>
      <c r="V187" s="43"/>
      <c r="W187" s="32">
        <v>2016</v>
      </c>
      <c r="X187" s="44"/>
      <c r="Y187" s="32" t="s">
        <v>52</v>
      </c>
      <c r="Z187" s="47"/>
      <c r="AA187" s="48"/>
    </row>
    <row r="188" spans="1:27" s="45" customFormat="1" outlineLevel="1" x14ac:dyDescent="0.25">
      <c r="A188" s="32" t="s">
        <v>692</v>
      </c>
      <c r="B188" s="33" t="s">
        <v>29</v>
      </c>
      <c r="C188" s="34" t="s">
        <v>474</v>
      </c>
      <c r="D188" s="35" t="s">
        <v>455</v>
      </c>
      <c r="E188" s="35" t="s">
        <v>475</v>
      </c>
      <c r="F188" s="36" t="s">
        <v>34</v>
      </c>
      <c r="G188" s="36" t="s">
        <v>35</v>
      </c>
      <c r="H188" s="37">
        <v>0</v>
      </c>
      <c r="I188" s="38">
        <v>230000000</v>
      </c>
      <c r="J188" s="32" t="s">
        <v>36</v>
      </c>
      <c r="K188" s="39" t="s">
        <v>676</v>
      </c>
      <c r="L188" s="36" t="s">
        <v>38</v>
      </c>
      <c r="M188" s="32" t="s">
        <v>39</v>
      </c>
      <c r="N188" s="40" t="s">
        <v>62</v>
      </c>
      <c r="O188" s="41" t="s">
        <v>41</v>
      </c>
      <c r="P188" s="32">
        <v>796</v>
      </c>
      <c r="Q188" s="32" t="s">
        <v>42</v>
      </c>
      <c r="R188" s="42">
        <v>10</v>
      </c>
      <c r="S188" s="42">
        <v>78035.714285714275</v>
      </c>
      <c r="T188" s="105">
        <f>R188*S188</f>
        <v>780357.14285714272</v>
      </c>
      <c r="U188" s="105">
        <f t="shared" si="3"/>
        <v>873999.99999999988</v>
      </c>
      <c r="V188" s="43"/>
      <c r="W188" s="32">
        <v>2016</v>
      </c>
      <c r="X188" s="44"/>
      <c r="Y188" s="32" t="s">
        <v>52</v>
      </c>
      <c r="Z188" s="47"/>
      <c r="AA188" s="48"/>
    </row>
    <row r="189" spans="1:27" s="45" customFormat="1" outlineLevel="1" x14ac:dyDescent="0.25">
      <c r="A189" s="32" t="s">
        <v>693</v>
      </c>
      <c r="B189" s="33" t="s">
        <v>29</v>
      </c>
      <c r="C189" s="34" t="s">
        <v>477</v>
      </c>
      <c r="D189" s="35" t="s">
        <v>478</v>
      </c>
      <c r="E189" s="35" t="s">
        <v>479</v>
      </c>
      <c r="F189" s="36" t="s">
        <v>480</v>
      </c>
      <c r="G189" s="36" t="s">
        <v>61</v>
      </c>
      <c r="H189" s="37">
        <v>45</v>
      </c>
      <c r="I189" s="38">
        <v>230000000</v>
      </c>
      <c r="J189" s="32" t="s">
        <v>36</v>
      </c>
      <c r="K189" s="39" t="s">
        <v>676</v>
      </c>
      <c r="L189" s="36" t="s">
        <v>38</v>
      </c>
      <c r="M189" s="32" t="s">
        <v>39</v>
      </c>
      <c r="N189" s="40" t="s">
        <v>399</v>
      </c>
      <c r="O189" s="41" t="s">
        <v>49</v>
      </c>
      <c r="P189" s="32">
        <v>796</v>
      </c>
      <c r="Q189" s="32" t="s">
        <v>42</v>
      </c>
      <c r="R189" s="42">
        <v>32</v>
      </c>
      <c r="S189" s="42">
        <v>42133.03571428571</v>
      </c>
      <c r="T189" s="105">
        <f>R189*S189</f>
        <v>1348257.1428571427</v>
      </c>
      <c r="U189" s="105">
        <f t="shared" si="3"/>
        <v>1510048</v>
      </c>
      <c r="V189" s="43" t="s">
        <v>51</v>
      </c>
      <c r="W189" s="32">
        <v>2016</v>
      </c>
      <c r="X189" s="44"/>
      <c r="Y189" s="32" t="s">
        <v>52</v>
      </c>
      <c r="Z189" s="67"/>
      <c r="AA189" s="48"/>
    </row>
    <row r="190" spans="1:27" s="45" customFormat="1" outlineLevel="1" x14ac:dyDescent="0.25">
      <c r="A190" s="32" t="s">
        <v>694</v>
      </c>
      <c r="B190" s="33" t="s">
        <v>29</v>
      </c>
      <c r="C190" s="34" t="s">
        <v>483</v>
      </c>
      <c r="D190" s="35" t="s">
        <v>484</v>
      </c>
      <c r="E190" s="35" t="s">
        <v>485</v>
      </c>
      <c r="F190" s="36" t="s">
        <v>486</v>
      </c>
      <c r="G190" s="36" t="s">
        <v>61</v>
      </c>
      <c r="H190" s="37">
        <v>0</v>
      </c>
      <c r="I190" s="38">
        <v>230000000</v>
      </c>
      <c r="J190" s="32" t="s">
        <v>36</v>
      </c>
      <c r="K190" s="39" t="s">
        <v>676</v>
      </c>
      <c r="L190" s="36" t="s">
        <v>38</v>
      </c>
      <c r="M190" s="32" t="s">
        <v>39</v>
      </c>
      <c r="N190" s="40" t="s">
        <v>40</v>
      </c>
      <c r="O190" s="41" t="s">
        <v>41</v>
      </c>
      <c r="P190" s="32">
        <v>796</v>
      </c>
      <c r="Q190" s="32" t="s">
        <v>42</v>
      </c>
      <c r="R190" s="42">
        <v>42</v>
      </c>
      <c r="S190" s="42">
        <v>84821.428571428565</v>
      </c>
      <c r="T190" s="105">
        <f>R190*S190</f>
        <v>3562499.9999999995</v>
      </c>
      <c r="U190" s="105">
        <f t="shared" si="3"/>
        <v>3990000</v>
      </c>
      <c r="V190" s="43"/>
      <c r="W190" s="32">
        <v>2016</v>
      </c>
      <c r="X190" s="44"/>
      <c r="Y190" s="32" t="s">
        <v>109</v>
      </c>
      <c r="Z190" s="47"/>
      <c r="AA190" s="48"/>
    </row>
    <row r="191" spans="1:27" s="45" customFormat="1" outlineLevel="1" x14ac:dyDescent="0.25">
      <c r="A191" s="32" t="s">
        <v>695</v>
      </c>
      <c r="B191" s="33" t="s">
        <v>29</v>
      </c>
      <c r="C191" s="34" t="s">
        <v>488</v>
      </c>
      <c r="D191" s="35" t="s">
        <v>489</v>
      </c>
      <c r="E191" s="35" t="s">
        <v>490</v>
      </c>
      <c r="F191" s="36" t="s">
        <v>491</v>
      </c>
      <c r="G191" s="36" t="s">
        <v>492</v>
      </c>
      <c r="H191" s="37">
        <v>0</v>
      </c>
      <c r="I191" s="38">
        <v>230000000</v>
      </c>
      <c r="J191" s="32" t="s">
        <v>36</v>
      </c>
      <c r="K191" s="39" t="s">
        <v>676</v>
      </c>
      <c r="L191" s="36" t="s">
        <v>38</v>
      </c>
      <c r="M191" s="32" t="s">
        <v>39</v>
      </c>
      <c r="N191" s="40" t="s">
        <v>405</v>
      </c>
      <c r="O191" s="41" t="s">
        <v>41</v>
      </c>
      <c r="P191" s="32">
        <v>796</v>
      </c>
      <c r="Q191" s="32" t="s">
        <v>42</v>
      </c>
      <c r="R191" s="42">
        <v>5</v>
      </c>
      <c r="S191" s="42">
        <v>420312.49999999994</v>
      </c>
      <c r="T191" s="105">
        <f>R191*S191</f>
        <v>2101562.4999999995</v>
      </c>
      <c r="U191" s="105">
        <f t="shared" si="3"/>
        <v>2353749.9999999995</v>
      </c>
      <c r="V191" s="43"/>
      <c r="W191" s="32">
        <v>2016</v>
      </c>
      <c r="X191" s="44"/>
      <c r="Y191" s="32" t="s">
        <v>109</v>
      </c>
      <c r="Z191" s="47"/>
      <c r="AA191" s="48"/>
    </row>
    <row r="192" spans="1:27" s="45" customFormat="1" outlineLevel="1" x14ac:dyDescent="0.25">
      <c r="A192" s="32" t="s">
        <v>696</v>
      </c>
      <c r="B192" s="33" t="s">
        <v>29</v>
      </c>
      <c r="C192" s="34" t="s">
        <v>494</v>
      </c>
      <c r="D192" s="35" t="s">
        <v>495</v>
      </c>
      <c r="E192" s="35" t="s">
        <v>496</v>
      </c>
      <c r="F192" s="36" t="s">
        <v>497</v>
      </c>
      <c r="G192" s="36" t="s">
        <v>492</v>
      </c>
      <c r="H192" s="37">
        <v>0</v>
      </c>
      <c r="I192" s="38">
        <v>230000000</v>
      </c>
      <c r="J192" s="32" t="s">
        <v>36</v>
      </c>
      <c r="K192" s="39" t="s">
        <v>676</v>
      </c>
      <c r="L192" s="36" t="s">
        <v>38</v>
      </c>
      <c r="M192" s="32" t="s">
        <v>39</v>
      </c>
      <c r="N192" s="40" t="s">
        <v>405</v>
      </c>
      <c r="O192" s="41" t="s">
        <v>41</v>
      </c>
      <c r="P192" s="32">
        <v>796</v>
      </c>
      <c r="Q192" s="32" t="s">
        <v>42</v>
      </c>
      <c r="R192" s="42">
        <v>3</v>
      </c>
      <c r="S192" s="42">
        <v>72098.214285714275</v>
      </c>
      <c r="T192" s="105">
        <f>R192*S192</f>
        <v>216294.64285714284</v>
      </c>
      <c r="U192" s="105">
        <f t="shared" si="3"/>
        <v>242250</v>
      </c>
      <c r="V192" s="43"/>
      <c r="W192" s="32">
        <v>2016</v>
      </c>
      <c r="X192" s="44"/>
      <c r="Y192" s="32" t="s">
        <v>109</v>
      </c>
      <c r="Z192" s="67"/>
      <c r="AA192" s="48"/>
    </row>
    <row r="193" spans="1:27" s="45" customFormat="1" outlineLevel="1" x14ac:dyDescent="0.25">
      <c r="A193" s="32" t="s">
        <v>697</v>
      </c>
      <c r="B193" s="33" t="s">
        <v>29</v>
      </c>
      <c r="C193" s="34" t="s">
        <v>499</v>
      </c>
      <c r="D193" s="35" t="s">
        <v>500</v>
      </c>
      <c r="E193" s="35" t="s">
        <v>501</v>
      </c>
      <c r="F193" s="36" t="s">
        <v>502</v>
      </c>
      <c r="G193" s="36" t="s">
        <v>61</v>
      </c>
      <c r="H193" s="37">
        <v>40</v>
      </c>
      <c r="I193" s="38">
        <v>230000000</v>
      </c>
      <c r="J193" s="32" t="s">
        <v>36</v>
      </c>
      <c r="K193" s="39" t="s">
        <v>676</v>
      </c>
      <c r="L193" s="36" t="s">
        <v>38</v>
      </c>
      <c r="M193" s="32" t="s">
        <v>39</v>
      </c>
      <c r="N193" s="40" t="s">
        <v>62</v>
      </c>
      <c r="O193" s="41" t="s">
        <v>49</v>
      </c>
      <c r="P193" s="32">
        <v>796</v>
      </c>
      <c r="Q193" s="32" t="s">
        <v>42</v>
      </c>
      <c r="R193" s="42">
        <v>2</v>
      </c>
      <c r="S193" s="42">
        <v>107678.57142857142</v>
      </c>
      <c r="T193" s="105">
        <f>R193*S193</f>
        <v>215357.14285714284</v>
      </c>
      <c r="U193" s="105">
        <f t="shared" si="3"/>
        <v>241200</v>
      </c>
      <c r="V193" s="43" t="s">
        <v>51</v>
      </c>
      <c r="W193" s="32">
        <v>2016</v>
      </c>
      <c r="X193" s="44"/>
      <c r="Y193" s="32" t="s">
        <v>109</v>
      </c>
      <c r="Z193" s="47"/>
      <c r="AA193" s="48"/>
    </row>
    <row r="194" spans="1:27" s="45" customFormat="1" outlineLevel="1" x14ac:dyDescent="0.25">
      <c r="A194" s="32" t="s">
        <v>698</v>
      </c>
      <c r="B194" s="33" t="s">
        <v>29</v>
      </c>
      <c r="C194" s="34" t="s">
        <v>504</v>
      </c>
      <c r="D194" s="35" t="s">
        <v>500</v>
      </c>
      <c r="E194" s="35" t="s">
        <v>505</v>
      </c>
      <c r="F194" s="36" t="s">
        <v>506</v>
      </c>
      <c r="G194" s="36" t="s">
        <v>61</v>
      </c>
      <c r="H194" s="37">
        <v>40</v>
      </c>
      <c r="I194" s="38">
        <v>230000000</v>
      </c>
      <c r="J194" s="32" t="s">
        <v>36</v>
      </c>
      <c r="K194" s="39" t="s">
        <v>676</v>
      </c>
      <c r="L194" s="36" t="s">
        <v>38</v>
      </c>
      <c r="M194" s="32" t="s">
        <v>39</v>
      </c>
      <c r="N194" s="40" t="s">
        <v>62</v>
      </c>
      <c r="O194" s="41" t="s">
        <v>49</v>
      </c>
      <c r="P194" s="32">
        <v>796</v>
      </c>
      <c r="Q194" s="32" t="s">
        <v>42</v>
      </c>
      <c r="R194" s="42">
        <v>2</v>
      </c>
      <c r="S194" s="42">
        <v>124553.57142857142</v>
      </c>
      <c r="T194" s="105">
        <f>R194*S194</f>
        <v>249107.14285714284</v>
      </c>
      <c r="U194" s="105">
        <f t="shared" si="3"/>
        <v>279000</v>
      </c>
      <c r="V194" s="43" t="s">
        <v>51</v>
      </c>
      <c r="W194" s="32">
        <v>2016</v>
      </c>
      <c r="X194" s="44"/>
      <c r="Y194" s="32" t="s">
        <v>109</v>
      </c>
      <c r="Z194" s="47"/>
      <c r="AA194" s="48"/>
    </row>
    <row r="195" spans="1:27" s="45" customFormat="1" outlineLevel="1" x14ac:dyDescent="0.25">
      <c r="A195" s="32" t="s">
        <v>699</v>
      </c>
      <c r="B195" s="33" t="s">
        <v>29</v>
      </c>
      <c r="C195" s="34" t="s">
        <v>508</v>
      </c>
      <c r="D195" s="35" t="s">
        <v>509</v>
      </c>
      <c r="E195" s="35" t="s">
        <v>510</v>
      </c>
      <c r="F195" s="36" t="s">
        <v>511</v>
      </c>
      <c r="G195" s="36" t="s">
        <v>61</v>
      </c>
      <c r="H195" s="37">
        <v>40</v>
      </c>
      <c r="I195" s="38">
        <v>230000000</v>
      </c>
      <c r="J195" s="32" t="s">
        <v>36</v>
      </c>
      <c r="K195" s="39" t="s">
        <v>676</v>
      </c>
      <c r="L195" s="36" t="s">
        <v>38</v>
      </c>
      <c r="M195" s="32" t="s">
        <v>39</v>
      </c>
      <c r="N195" s="40" t="s">
        <v>62</v>
      </c>
      <c r="O195" s="41" t="s">
        <v>49</v>
      </c>
      <c r="P195" s="32">
        <v>796</v>
      </c>
      <c r="Q195" s="32" t="s">
        <v>42</v>
      </c>
      <c r="R195" s="42">
        <v>2</v>
      </c>
      <c r="S195" s="42">
        <v>475892.8571428571</v>
      </c>
      <c r="T195" s="105">
        <f>R195*S195</f>
        <v>951785.7142857142</v>
      </c>
      <c r="U195" s="105">
        <f t="shared" si="3"/>
        <v>1066000</v>
      </c>
      <c r="V195" s="43" t="s">
        <v>51</v>
      </c>
      <c r="W195" s="32">
        <v>2016</v>
      </c>
      <c r="X195" s="44"/>
      <c r="Y195" s="32" t="s">
        <v>109</v>
      </c>
      <c r="Z195" s="47"/>
      <c r="AA195" s="48"/>
    </row>
    <row r="196" spans="1:27" s="45" customFormat="1" outlineLevel="1" x14ac:dyDescent="0.25">
      <c r="A196" s="32" t="s">
        <v>700</v>
      </c>
      <c r="B196" s="33" t="s">
        <v>29</v>
      </c>
      <c r="C196" s="34" t="s">
        <v>513</v>
      </c>
      <c r="D196" s="35" t="s">
        <v>509</v>
      </c>
      <c r="E196" s="35" t="s">
        <v>514</v>
      </c>
      <c r="F196" s="36" t="s">
        <v>515</v>
      </c>
      <c r="G196" s="36" t="s">
        <v>61</v>
      </c>
      <c r="H196" s="37">
        <v>40</v>
      </c>
      <c r="I196" s="38">
        <v>230000000</v>
      </c>
      <c r="J196" s="32" t="s">
        <v>36</v>
      </c>
      <c r="K196" s="39" t="s">
        <v>676</v>
      </c>
      <c r="L196" s="36" t="s">
        <v>38</v>
      </c>
      <c r="M196" s="32" t="s">
        <v>39</v>
      </c>
      <c r="N196" s="40" t="s">
        <v>62</v>
      </c>
      <c r="O196" s="41" t="s">
        <v>49</v>
      </c>
      <c r="P196" s="32">
        <v>796</v>
      </c>
      <c r="Q196" s="32" t="s">
        <v>42</v>
      </c>
      <c r="R196" s="42">
        <v>2</v>
      </c>
      <c r="S196" s="42">
        <v>81874.999999999985</v>
      </c>
      <c r="T196" s="105">
        <f>R196*S196</f>
        <v>163749.99999999997</v>
      </c>
      <c r="U196" s="105">
        <f t="shared" si="3"/>
        <v>183399.99999999997</v>
      </c>
      <c r="V196" s="43" t="s">
        <v>51</v>
      </c>
      <c r="W196" s="32">
        <v>2016</v>
      </c>
      <c r="X196" s="44"/>
      <c r="Y196" s="32" t="s">
        <v>109</v>
      </c>
      <c r="Z196" s="47"/>
      <c r="AA196" s="48"/>
    </row>
    <row r="197" spans="1:27" s="45" customFormat="1" outlineLevel="1" x14ac:dyDescent="0.25">
      <c r="A197" s="32" t="s">
        <v>701</v>
      </c>
      <c r="B197" s="33" t="s">
        <v>29</v>
      </c>
      <c r="C197" s="34" t="s">
        <v>517</v>
      </c>
      <c r="D197" s="35" t="s">
        <v>518</v>
      </c>
      <c r="E197" s="35" t="s">
        <v>519</v>
      </c>
      <c r="F197" s="36" t="s">
        <v>34</v>
      </c>
      <c r="G197" s="36" t="s">
        <v>35</v>
      </c>
      <c r="H197" s="37">
        <v>40</v>
      </c>
      <c r="I197" s="38">
        <v>230000000</v>
      </c>
      <c r="J197" s="32" t="s">
        <v>36</v>
      </c>
      <c r="K197" s="39" t="s">
        <v>676</v>
      </c>
      <c r="L197" s="36" t="s">
        <v>38</v>
      </c>
      <c r="M197" s="32" t="s">
        <v>39</v>
      </c>
      <c r="N197" s="40" t="s">
        <v>40</v>
      </c>
      <c r="O197" s="41" t="s">
        <v>49</v>
      </c>
      <c r="P197" s="32">
        <v>796</v>
      </c>
      <c r="Q197" s="32" t="s">
        <v>42</v>
      </c>
      <c r="R197" s="42">
        <v>33</v>
      </c>
      <c r="S197" s="42">
        <v>1253821.6428571427</v>
      </c>
      <c r="T197" s="105">
        <f>R197*S197</f>
        <v>41376114.214285709</v>
      </c>
      <c r="U197" s="105">
        <f t="shared" si="3"/>
        <v>46341247.920000002</v>
      </c>
      <c r="V197" s="43" t="s">
        <v>51</v>
      </c>
      <c r="W197" s="32">
        <v>2016</v>
      </c>
      <c r="X197" s="44"/>
      <c r="Y197" s="32" t="s">
        <v>109</v>
      </c>
      <c r="Z197" s="47"/>
      <c r="AA197" s="48"/>
    </row>
    <row r="198" spans="1:27" s="45" customFormat="1" outlineLevel="1" x14ac:dyDescent="0.25">
      <c r="A198" s="32" t="s">
        <v>702</v>
      </c>
      <c r="B198" s="33" t="s">
        <v>29</v>
      </c>
      <c r="C198" s="34" t="s">
        <v>517</v>
      </c>
      <c r="D198" s="35" t="s">
        <v>518</v>
      </c>
      <c r="E198" s="35" t="s">
        <v>519</v>
      </c>
      <c r="F198" s="36" t="s">
        <v>34</v>
      </c>
      <c r="G198" s="36" t="s">
        <v>35</v>
      </c>
      <c r="H198" s="37">
        <v>40</v>
      </c>
      <c r="I198" s="38">
        <v>230000000</v>
      </c>
      <c r="J198" s="32" t="s">
        <v>36</v>
      </c>
      <c r="K198" s="39" t="s">
        <v>676</v>
      </c>
      <c r="L198" s="36" t="s">
        <v>38</v>
      </c>
      <c r="M198" s="32" t="s">
        <v>39</v>
      </c>
      <c r="N198" s="40" t="s">
        <v>40</v>
      </c>
      <c r="O198" s="41" t="s">
        <v>49</v>
      </c>
      <c r="P198" s="32">
        <v>796</v>
      </c>
      <c r="Q198" s="32" t="s">
        <v>42</v>
      </c>
      <c r="R198" s="42">
        <v>23</v>
      </c>
      <c r="S198" s="42">
        <v>795640.7767857142</v>
      </c>
      <c r="T198" s="105">
        <f>R198*S198</f>
        <v>18299737.866071425</v>
      </c>
      <c r="U198" s="105">
        <f t="shared" si="3"/>
        <v>20495706.41</v>
      </c>
      <c r="V198" s="43" t="s">
        <v>51</v>
      </c>
      <c r="W198" s="32">
        <v>2016</v>
      </c>
      <c r="X198" s="44"/>
      <c r="Y198" s="32" t="s">
        <v>109</v>
      </c>
      <c r="Z198" s="47"/>
      <c r="AA198" s="48"/>
    </row>
    <row r="199" spans="1:27" s="45" customFormat="1" outlineLevel="1" x14ac:dyDescent="0.25">
      <c r="A199" s="32" t="s">
        <v>703</v>
      </c>
      <c r="B199" s="33" t="s">
        <v>29</v>
      </c>
      <c r="C199" s="34" t="s">
        <v>517</v>
      </c>
      <c r="D199" s="35" t="s">
        <v>518</v>
      </c>
      <c r="E199" s="35" t="s">
        <v>519</v>
      </c>
      <c r="F199" s="36" t="s">
        <v>34</v>
      </c>
      <c r="G199" s="36" t="s">
        <v>35</v>
      </c>
      <c r="H199" s="37">
        <v>40</v>
      </c>
      <c r="I199" s="38">
        <v>230000000</v>
      </c>
      <c r="J199" s="32" t="s">
        <v>36</v>
      </c>
      <c r="K199" s="39" t="s">
        <v>676</v>
      </c>
      <c r="L199" s="36" t="s">
        <v>38</v>
      </c>
      <c r="M199" s="32" t="s">
        <v>39</v>
      </c>
      <c r="N199" s="40" t="s">
        <v>40</v>
      </c>
      <c r="O199" s="41" t="s">
        <v>49</v>
      </c>
      <c r="P199" s="32">
        <v>796</v>
      </c>
      <c r="Q199" s="32" t="s">
        <v>42</v>
      </c>
      <c r="R199" s="42">
        <v>60</v>
      </c>
      <c r="S199" s="42">
        <v>1183015.8482142857</v>
      </c>
      <c r="T199" s="105">
        <f>R199*S199</f>
        <v>70980950.892857134</v>
      </c>
      <c r="U199" s="105">
        <f t="shared" si="3"/>
        <v>79498665</v>
      </c>
      <c r="V199" s="43" t="s">
        <v>51</v>
      </c>
      <c r="W199" s="32">
        <v>2016</v>
      </c>
      <c r="X199" s="44"/>
      <c r="Y199" s="32" t="s">
        <v>109</v>
      </c>
      <c r="Z199" s="47"/>
      <c r="AA199" s="48"/>
    </row>
    <row r="200" spans="1:27" s="45" customFormat="1" outlineLevel="1" x14ac:dyDescent="0.25">
      <c r="A200" s="32" t="s">
        <v>704</v>
      </c>
      <c r="B200" s="33" t="s">
        <v>29</v>
      </c>
      <c r="C200" s="34" t="s">
        <v>523</v>
      </c>
      <c r="D200" s="35" t="s">
        <v>524</v>
      </c>
      <c r="E200" s="35" t="s">
        <v>525</v>
      </c>
      <c r="F200" s="36" t="s">
        <v>34</v>
      </c>
      <c r="G200" s="36" t="s">
        <v>35</v>
      </c>
      <c r="H200" s="37">
        <v>0</v>
      </c>
      <c r="I200" s="38">
        <v>230000000</v>
      </c>
      <c r="J200" s="32" t="s">
        <v>36</v>
      </c>
      <c r="K200" s="39" t="s">
        <v>676</v>
      </c>
      <c r="L200" s="36" t="s">
        <v>38</v>
      </c>
      <c r="M200" s="32" t="s">
        <v>39</v>
      </c>
      <c r="N200" s="40" t="s">
        <v>40</v>
      </c>
      <c r="O200" s="41" t="s">
        <v>41</v>
      </c>
      <c r="P200" s="32">
        <v>796</v>
      </c>
      <c r="Q200" s="32" t="s">
        <v>42</v>
      </c>
      <c r="R200" s="42">
        <v>2</v>
      </c>
      <c r="S200" s="42">
        <v>32967804.107142854</v>
      </c>
      <c r="T200" s="105">
        <f>R200*S200</f>
        <v>65935608.214285709</v>
      </c>
      <c r="U200" s="105">
        <f t="shared" si="3"/>
        <v>73847881.200000003</v>
      </c>
      <c r="V200" s="43"/>
      <c r="W200" s="32">
        <v>2016</v>
      </c>
      <c r="X200" s="44"/>
      <c r="Y200" s="32" t="s">
        <v>109</v>
      </c>
      <c r="Z200" s="47"/>
      <c r="AA200" s="48"/>
    </row>
    <row r="201" spans="1:27" s="45" customFormat="1" outlineLevel="1" x14ac:dyDescent="0.25">
      <c r="A201" s="32" t="s">
        <v>705</v>
      </c>
      <c r="B201" s="33" t="s">
        <v>29</v>
      </c>
      <c r="C201" s="34" t="s">
        <v>527</v>
      </c>
      <c r="D201" s="35" t="s">
        <v>528</v>
      </c>
      <c r="E201" s="35" t="s">
        <v>529</v>
      </c>
      <c r="F201" s="36" t="s">
        <v>530</v>
      </c>
      <c r="G201" s="36" t="s">
        <v>61</v>
      </c>
      <c r="H201" s="37">
        <v>0</v>
      </c>
      <c r="I201" s="38">
        <v>230000000</v>
      </c>
      <c r="J201" s="32" t="s">
        <v>36</v>
      </c>
      <c r="K201" s="39" t="s">
        <v>676</v>
      </c>
      <c r="L201" s="36" t="s">
        <v>38</v>
      </c>
      <c r="M201" s="32" t="s">
        <v>39</v>
      </c>
      <c r="N201" s="40" t="s">
        <v>62</v>
      </c>
      <c r="O201" s="41" t="s">
        <v>41</v>
      </c>
      <c r="P201" s="32">
        <v>796</v>
      </c>
      <c r="Q201" s="32" t="s">
        <v>42</v>
      </c>
      <c r="R201" s="42">
        <v>4</v>
      </c>
      <c r="S201" s="42">
        <v>1366666.6666666667</v>
      </c>
      <c r="T201" s="105">
        <f>R201*S201</f>
        <v>5466666.666666667</v>
      </c>
      <c r="U201" s="105">
        <f t="shared" si="3"/>
        <v>6122666.6666666679</v>
      </c>
      <c r="V201" s="43"/>
      <c r="W201" s="32">
        <v>2016</v>
      </c>
      <c r="X201" s="44"/>
      <c r="Y201" s="32" t="s">
        <v>52</v>
      </c>
      <c r="Z201" s="47"/>
      <c r="AA201" s="48"/>
    </row>
    <row r="202" spans="1:27" s="45" customFormat="1" outlineLevel="1" x14ac:dyDescent="0.25">
      <c r="A202" s="32" t="s">
        <v>706</v>
      </c>
      <c r="B202" s="33" t="s">
        <v>29</v>
      </c>
      <c r="C202" s="34" t="s">
        <v>532</v>
      </c>
      <c r="D202" s="35" t="s">
        <v>208</v>
      </c>
      <c r="E202" s="35" t="s">
        <v>533</v>
      </c>
      <c r="F202" s="36" t="s">
        <v>534</v>
      </c>
      <c r="G202" s="36" t="s">
        <v>61</v>
      </c>
      <c r="H202" s="37">
        <v>0</v>
      </c>
      <c r="I202" s="38">
        <v>230000000</v>
      </c>
      <c r="J202" s="32" t="s">
        <v>36</v>
      </c>
      <c r="K202" s="39" t="s">
        <v>676</v>
      </c>
      <c r="L202" s="36" t="s">
        <v>38</v>
      </c>
      <c r="M202" s="32" t="s">
        <v>39</v>
      </c>
      <c r="N202" s="40" t="s">
        <v>62</v>
      </c>
      <c r="O202" s="41" t="s">
        <v>41</v>
      </c>
      <c r="P202" s="32">
        <v>796</v>
      </c>
      <c r="Q202" s="32" t="s">
        <v>42</v>
      </c>
      <c r="R202" s="42">
        <v>1</v>
      </c>
      <c r="S202" s="42">
        <v>122566.07142857142</v>
      </c>
      <c r="T202" s="105">
        <f>R202*S202</f>
        <v>122566.07142857142</v>
      </c>
      <c r="U202" s="105">
        <f t="shared" si="3"/>
        <v>137274</v>
      </c>
      <c r="V202" s="43"/>
      <c r="W202" s="32">
        <v>2016</v>
      </c>
      <c r="X202" s="44"/>
      <c r="Y202" s="32" t="s">
        <v>109</v>
      </c>
      <c r="Z202" s="47"/>
      <c r="AA202" s="48"/>
    </row>
    <row r="203" spans="1:27" s="45" customFormat="1" outlineLevel="1" x14ac:dyDescent="0.25">
      <c r="A203" s="32" t="s">
        <v>707</v>
      </c>
      <c r="B203" s="33" t="s">
        <v>29</v>
      </c>
      <c r="C203" s="34" t="s">
        <v>532</v>
      </c>
      <c r="D203" s="35" t="s">
        <v>208</v>
      </c>
      <c r="E203" s="35" t="s">
        <v>533</v>
      </c>
      <c r="F203" s="36" t="s">
        <v>537</v>
      </c>
      <c r="G203" s="36" t="s">
        <v>61</v>
      </c>
      <c r="H203" s="37">
        <v>0</v>
      </c>
      <c r="I203" s="38">
        <v>230000000</v>
      </c>
      <c r="J203" s="32" t="s">
        <v>36</v>
      </c>
      <c r="K203" s="39" t="s">
        <v>676</v>
      </c>
      <c r="L203" s="36" t="s">
        <v>38</v>
      </c>
      <c r="M203" s="32" t="s">
        <v>39</v>
      </c>
      <c r="N203" s="40" t="s">
        <v>62</v>
      </c>
      <c r="O203" s="41" t="s">
        <v>41</v>
      </c>
      <c r="P203" s="32">
        <v>796</v>
      </c>
      <c r="Q203" s="32" t="s">
        <v>42</v>
      </c>
      <c r="R203" s="42">
        <v>1</v>
      </c>
      <c r="S203" s="42">
        <v>55733.303571428565</v>
      </c>
      <c r="T203" s="105">
        <f>R203*S203</f>
        <v>55733.303571428565</v>
      </c>
      <c r="U203" s="105">
        <f t="shared" si="3"/>
        <v>62421.299999999996</v>
      </c>
      <c r="V203" s="43"/>
      <c r="W203" s="32">
        <v>2016</v>
      </c>
      <c r="X203" s="44"/>
      <c r="Y203" s="32" t="s">
        <v>109</v>
      </c>
      <c r="Z203" s="47"/>
      <c r="AA203" s="48"/>
    </row>
    <row r="204" spans="1:27" s="45" customFormat="1" outlineLevel="1" x14ac:dyDescent="0.25">
      <c r="A204" s="32" t="s">
        <v>708</v>
      </c>
      <c r="B204" s="33" t="s">
        <v>29</v>
      </c>
      <c r="C204" s="34" t="s">
        <v>532</v>
      </c>
      <c r="D204" s="35" t="s">
        <v>208</v>
      </c>
      <c r="E204" s="35" t="s">
        <v>533</v>
      </c>
      <c r="F204" s="36" t="s">
        <v>539</v>
      </c>
      <c r="G204" s="36" t="s">
        <v>61</v>
      </c>
      <c r="H204" s="37">
        <v>0</v>
      </c>
      <c r="I204" s="38">
        <v>230000000</v>
      </c>
      <c r="J204" s="32" t="s">
        <v>36</v>
      </c>
      <c r="K204" s="39" t="s">
        <v>676</v>
      </c>
      <c r="L204" s="36" t="s">
        <v>38</v>
      </c>
      <c r="M204" s="32" t="s">
        <v>39</v>
      </c>
      <c r="N204" s="40" t="s">
        <v>62</v>
      </c>
      <c r="O204" s="41" t="s">
        <v>41</v>
      </c>
      <c r="P204" s="32">
        <v>796</v>
      </c>
      <c r="Q204" s="32" t="s">
        <v>42</v>
      </c>
      <c r="R204" s="42">
        <v>1</v>
      </c>
      <c r="S204" s="42">
        <v>61452.053571428565</v>
      </c>
      <c r="T204" s="105">
        <f>R204*S204</f>
        <v>61452.053571428565</v>
      </c>
      <c r="U204" s="105">
        <f t="shared" si="3"/>
        <v>68826.3</v>
      </c>
      <c r="V204" s="43"/>
      <c r="W204" s="32">
        <v>2016</v>
      </c>
      <c r="X204" s="44"/>
      <c r="Y204" s="32" t="s">
        <v>109</v>
      </c>
      <c r="Z204" s="47"/>
      <c r="AA204" s="48"/>
    </row>
    <row r="205" spans="1:27" s="45" customFormat="1" outlineLevel="1" x14ac:dyDescent="0.25">
      <c r="A205" s="32" t="s">
        <v>709</v>
      </c>
      <c r="B205" s="33" t="s">
        <v>29</v>
      </c>
      <c r="C205" s="34" t="s">
        <v>532</v>
      </c>
      <c r="D205" s="35" t="s">
        <v>208</v>
      </c>
      <c r="E205" s="35" t="s">
        <v>533</v>
      </c>
      <c r="F205" s="36" t="s">
        <v>541</v>
      </c>
      <c r="G205" s="36" t="s">
        <v>61</v>
      </c>
      <c r="H205" s="37">
        <v>0</v>
      </c>
      <c r="I205" s="38">
        <v>230000000</v>
      </c>
      <c r="J205" s="32" t="s">
        <v>36</v>
      </c>
      <c r="K205" s="39" t="s">
        <v>676</v>
      </c>
      <c r="L205" s="36" t="s">
        <v>38</v>
      </c>
      <c r="M205" s="32" t="s">
        <v>39</v>
      </c>
      <c r="N205" s="40" t="s">
        <v>62</v>
      </c>
      <c r="O205" s="41" t="s">
        <v>41</v>
      </c>
      <c r="P205" s="32">
        <v>796</v>
      </c>
      <c r="Q205" s="32" t="s">
        <v>42</v>
      </c>
      <c r="R205" s="42">
        <v>1</v>
      </c>
      <c r="S205" s="42">
        <v>66419.19642857142</v>
      </c>
      <c r="T205" s="105">
        <f>R205*S205</f>
        <v>66419.19642857142</v>
      </c>
      <c r="U205" s="105">
        <f t="shared" si="3"/>
        <v>74389.5</v>
      </c>
      <c r="V205" s="43"/>
      <c r="W205" s="32">
        <v>2016</v>
      </c>
      <c r="X205" s="44"/>
      <c r="Y205" s="32" t="s">
        <v>109</v>
      </c>
      <c r="Z205" s="47"/>
      <c r="AA205" s="48"/>
    </row>
    <row r="206" spans="1:27" s="45" customFormat="1" outlineLevel="1" x14ac:dyDescent="0.25">
      <c r="A206" s="32" t="s">
        <v>710</v>
      </c>
      <c r="B206" s="33" t="s">
        <v>29</v>
      </c>
      <c r="C206" s="34" t="s">
        <v>543</v>
      </c>
      <c r="D206" s="35" t="s">
        <v>208</v>
      </c>
      <c r="E206" s="35" t="s">
        <v>544</v>
      </c>
      <c r="F206" s="36" t="s">
        <v>545</v>
      </c>
      <c r="G206" s="36" t="s">
        <v>61</v>
      </c>
      <c r="H206" s="37">
        <v>0</v>
      </c>
      <c r="I206" s="38">
        <v>230000000</v>
      </c>
      <c r="J206" s="32" t="s">
        <v>36</v>
      </c>
      <c r="K206" s="39" t="s">
        <v>676</v>
      </c>
      <c r="L206" s="36" t="s">
        <v>38</v>
      </c>
      <c r="M206" s="32" t="s">
        <v>39</v>
      </c>
      <c r="N206" s="40" t="s">
        <v>40</v>
      </c>
      <c r="O206" s="41" t="s">
        <v>41</v>
      </c>
      <c r="P206" s="32">
        <v>796</v>
      </c>
      <c r="Q206" s="32" t="s">
        <v>42</v>
      </c>
      <c r="R206" s="42">
        <v>2</v>
      </c>
      <c r="S206" s="42">
        <v>461312.49999999994</v>
      </c>
      <c r="T206" s="105">
        <f>R206*S206</f>
        <v>922624.99999999988</v>
      </c>
      <c r="U206" s="105">
        <f t="shared" si="3"/>
        <v>1033340</v>
      </c>
      <c r="V206" s="43"/>
      <c r="W206" s="32">
        <v>2016</v>
      </c>
      <c r="X206" s="44"/>
      <c r="Y206" s="32" t="s">
        <v>52</v>
      </c>
      <c r="Z206" s="47"/>
      <c r="AA206" s="48"/>
    </row>
    <row r="207" spans="1:27" s="45" customFormat="1" outlineLevel="1" x14ac:dyDescent="0.25">
      <c r="A207" s="32" t="s">
        <v>711</v>
      </c>
      <c r="B207" s="33" t="s">
        <v>29</v>
      </c>
      <c r="C207" s="34" t="s">
        <v>552</v>
      </c>
      <c r="D207" s="35" t="s">
        <v>553</v>
      </c>
      <c r="E207" s="35" t="s">
        <v>554</v>
      </c>
      <c r="F207" s="36" t="s">
        <v>555</v>
      </c>
      <c r="G207" s="36" t="s">
        <v>61</v>
      </c>
      <c r="H207" s="37">
        <v>0</v>
      </c>
      <c r="I207" s="38">
        <v>230000000</v>
      </c>
      <c r="J207" s="32" t="s">
        <v>36</v>
      </c>
      <c r="K207" s="39" t="s">
        <v>676</v>
      </c>
      <c r="L207" s="36" t="s">
        <v>38</v>
      </c>
      <c r="M207" s="32" t="s">
        <v>39</v>
      </c>
      <c r="N207" s="40" t="s">
        <v>62</v>
      </c>
      <c r="O207" s="41" t="s">
        <v>41</v>
      </c>
      <c r="P207" s="32">
        <v>112</v>
      </c>
      <c r="Q207" s="32" t="s">
        <v>556</v>
      </c>
      <c r="R207" s="42">
        <v>1492</v>
      </c>
      <c r="S207" s="42">
        <v>3999.9999999999995</v>
      </c>
      <c r="T207" s="105">
        <f>R207*S207</f>
        <v>5967999.9999999991</v>
      </c>
      <c r="U207" s="105">
        <f t="shared" si="3"/>
        <v>6684160</v>
      </c>
      <c r="V207" s="43"/>
      <c r="W207" s="32">
        <v>2016</v>
      </c>
      <c r="X207" s="44"/>
      <c r="Y207" s="32" t="s">
        <v>52</v>
      </c>
      <c r="Z207" s="67"/>
      <c r="AA207" s="48"/>
    </row>
    <row r="208" spans="1:27" s="45" customFormat="1" outlineLevel="1" x14ac:dyDescent="0.25">
      <c r="A208" s="32" t="s">
        <v>712</v>
      </c>
      <c r="B208" s="33" t="s">
        <v>29</v>
      </c>
      <c r="C208" s="34" t="s">
        <v>558</v>
      </c>
      <c r="D208" s="35" t="s">
        <v>559</v>
      </c>
      <c r="E208" s="35" t="s">
        <v>560</v>
      </c>
      <c r="F208" s="36" t="s">
        <v>34</v>
      </c>
      <c r="G208" s="36" t="s">
        <v>35</v>
      </c>
      <c r="H208" s="37">
        <v>45</v>
      </c>
      <c r="I208" s="38">
        <v>230000000</v>
      </c>
      <c r="J208" s="32" t="s">
        <v>36</v>
      </c>
      <c r="K208" s="39" t="s">
        <v>676</v>
      </c>
      <c r="L208" s="36" t="s">
        <v>38</v>
      </c>
      <c r="M208" s="32" t="s">
        <v>39</v>
      </c>
      <c r="N208" s="40" t="s">
        <v>40</v>
      </c>
      <c r="O208" s="41" t="s">
        <v>49</v>
      </c>
      <c r="P208" s="32">
        <v>796</v>
      </c>
      <c r="Q208" s="32" t="s">
        <v>42</v>
      </c>
      <c r="R208" s="42">
        <v>2</v>
      </c>
      <c r="S208" s="42">
        <v>22166666.669642858</v>
      </c>
      <c r="T208" s="105">
        <f>R208*S208</f>
        <v>44333333.339285716</v>
      </c>
      <c r="U208" s="105">
        <f t="shared" si="3"/>
        <v>49653333.340000004</v>
      </c>
      <c r="V208" s="43" t="s">
        <v>51</v>
      </c>
      <c r="W208" s="32">
        <v>2016</v>
      </c>
      <c r="X208" s="44"/>
      <c r="Y208" s="32" t="s">
        <v>109</v>
      </c>
      <c r="Z208" s="47"/>
      <c r="AA208" s="48"/>
    </row>
    <row r="209" spans="1:27" s="45" customFormat="1" outlineLevel="1" x14ac:dyDescent="0.25">
      <c r="A209" s="32" t="s">
        <v>713</v>
      </c>
      <c r="B209" s="33" t="s">
        <v>29</v>
      </c>
      <c r="C209" s="34" t="s">
        <v>562</v>
      </c>
      <c r="D209" s="35" t="s">
        <v>563</v>
      </c>
      <c r="E209" s="35" t="s">
        <v>564</v>
      </c>
      <c r="F209" s="36" t="s">
        <v>34</v>
      </c>
      <c r="G209" s="36" t="s">
        <v>35</v>
      </c>
      <c r="H209" s="37">
        <v>45</v>
      </c>
      <c r="I209" s="38">
        <v>230000000</v>
      </c>
      <c r="J209" s="32" t="s">
        <v>36</v>
      </c>
      <c r="K209" s="39" t="s">
        <v>676</v>
      </c>
      <c r="L209" s="36" t="s">
        <v>38</v>
      </c>
      <c r="M209" s="32" t="s">
        <v>39</v>
      </c>
      <c r="N209" s="40" t="s">
        <v>40</v>
      </c>
      <c r="O209" s="41" t="s">
        <v>49</v>
      </c>
      <c r="P209" s="32">
        <v>796</v>
      </c>
      <c r="Q209" s="32" t="s">
        <v>42</v>
      </c>
      <c r="R209" s="42">
        <v>1</v>
      </c>
      <c r="S209" s="42">
        <v>32589285.714285713</v>
      </c>
      <c r="T209" s="105">
        <f>R209*S209</f>
        <v>32589285.714285713</v>
      </c>
      <c r="U209" s="105">
        <f t="shared" si="3"/>
        <v>36500000</v>
      </c>
      <c r="V209" s="43" t="s">
        <v>51</v>
      </c>
      <c r="W209" s="32">
        <v>2016</v>
      </c>
      <c r="X209" s="44"/>
      <c r="Y209" s="32" t="s">
        <v>109</v>
      </c>
      <c r="Z209" s="47"/>
      <c r="AA209" s="48"/>
    </row>
    <row r="210" spans="1:27" s="45" customFormat="1" outlineLevel="1" x14ac:dyDescent="0.25">
      <c r="A210" s="32" t="s">
        <v>714</v>
      </c>
      <c r="B210" s="33" t="s">
        <v>29</v>
      </c>
      <c r="C210" s="34" t="s">
        <v>567</v>
      </c>
      <c r="D210" s="35" t="s">
        <v>568</v>
      </c>
      <c r="E210" s="35" t="s">
        <v>569</v>
      </c>
      <c r="F210" s="36" t="s">
        <v>570</v>
      </c>
      <c r="G210" s="36" t="s">
        <v>61</v>
      </c>
      <c r="H210" s="37">
        <v>0</v>
      </c>
      <c r="I210" s="38">
        <v>230000000</v>
      </c>
      <c r="J210" s="32" t="s">
        <v>36</v>
      </c>
      <c r="K210" s="39" t="s">
        <v>676</v>
      </c>
      <c r="L210" s="36" t="s">
        <v>38</v>
      </c>
      <c r="M210" s="32" t="s">
        <v>39</v>
      </c>
      <c r="N210" s="40" t="s">
        <v>405</v>
      </c>
      <c r="O210" s="41" t="s">
        <v>41</v>
      </c>
      <c r="P210" s="32">
        <v>796</v>
      </c>
      <c r="Q210" s="32" t="s">
        <v>42</v>
      </c>
      <c r="R210" s="42">
        <v>4</v>
      </c>
      <c r="S210" s="42">
        <v>22866.071428571428</v>
      </c>
      <c r="T210" s="105">
        <f>R210*S210</f>
        <v>91464.28571428571</v>
      </c>
      <c r="U210" s="105">
        <f t="shared" si="3"/>
        <v>102440</v>
      </c>
      <c r="V210" s="43"/>
      <c r="W210" s="32">
        <v>2016</v>
      </c>
      <c r="X210" s="44"/>
      <c r="Y210" s="32" t="s">
        <v>52</v>
      </c>
      <c r="Z210" s="67"/>
      <c r="AA210" s="48"/>
    </row>
    <row r="211" spans="1:27" s="45" customFormat="1" outlineLevel="1" x14ac:dyDescent="0.25">
      <c r="A211" s="32" t="s">
        <v>715</v>
      </c>
      <c r="B211" s="33" t="s">
        <v>29</v>
      </c>
      <c r="C211" s="34" t="s">
        <v>575</v>
      </c>
      <c r="D211" s="35" t="s">
        <v>576</v>
      </c>
      <c r="E211" s="35" t="s">
        <v>577</v>
      </c>
      <c r="F211" s="36" t="s">
        <v>34</v>
      </c>
      <c r="G211" s="36" t="s">
        <v>35</v>
      </c>
      <c r="H211" s="37">
        <v>40</v>
      </c>
      <c r="I211" s="38">
        <v>230000000</v>
      </c>
      <c r="J211" s="32" t="s">
        <v>36</v>
      </c>
      <c r="K211" s="39" t="s">
        <v>676</v>
      </c>
      <c r="L211" s="36" t="s">
        <v>38</v>
      </c>
      <c r="M211" s="32" t="s">
        <v>39</v>
      </c>
      <c r="N211" s="40" t="s">
        <v>142</v>
      </c>
      <c r="O211" s="41" t="s">
        <v>49</v>
      </c>
      <c r="P211" s="32">
        <v>796</v>
      </c>
      <c r="Q211" s="32" t="s">
        <v>42</v>
      </c>
      <c r="R211" s="42">
        <v>2</v>
      </c>
      <c r="S211" s="42">
        <v>126785.71428571428</v>
      </c>
      <c r="T211" s="105">
        <f>R211*S211</f>
        <v>253571.42857142855</v>
      </c>
      <c r="U211" s="105">
        <f t="shared" si="3"/>
        <v>284000</v>
      </c>
      <c r="V211" s="43" t="s">
        <v>51</v>
      </c>
      <c r="W211" s="32">
        <v>2016</v>
      </c>
      <c r="X211" s="44"/>
      <c r="Y211" s="32" t="s">
        <v>109</v>
      </c>
      <c r="Z211" s="47"/>
      <c r="AA211" s="48"/>
    </row>
    <row r="212" spans="1:27" s="45" customFormat="1" outlineLevel="1" x14ac:dyDescent="0.25">
      <c r="A212" s="32" t="s">
        <v>716</v>
      </c>
      <c r="B212" s="33" t="s">
        <v>29</v>
      </c>
      <c r="C212" s="34" t="s">
        <v>579</v>
      </c>
      <c r="D212" s="35" t="s">
        <v>576</v>
      </c>
      <c r="E212" s="35" t="s">
        <v>580</v>
      </c>
      <c r="F212" s="36" t="s">
        <v>34</v>
      </c>
      <c r="G212" s="36" t="s">
        <v>35</v>
      </c>
      <c r="H212" s="37">
        <v>40</v>
      </c>
      <c r="I212" s="38">
        <v>230000000</v>
      </c>
      <c r="J212" s="32" t="s">
        <v>36</v>
      </c>
      <c r="K212" s="39" t="s">
        <v>676</v>
      </c>
      <c r="L212" s="36" t="s">
        <v>38</v>
      </c>
      <c r="M212" s="32" t="s">
        <v>39</v>
      </c>
      <c r="N212" s="40" t="s">
        <v>142</v>
      </c>
      <c r="O212" s="41" t="s">
        <v>49</v>
      </c>
      <c r="P212" s="32">
        <v>796</v>
      </c>
      <c r="Q212" s="32" t="s">
        <v>42</v>
      </c>
      <c r="R212" s="42">
        <v>2</v>
      </c>
      <c r="S212" s="42">
        <v>124999.99999999999</v>
      </c>
      <c r="T212" s="105">
        <f>R212*S212</f>
        <v>249999.99999999997</v>
      </c>
      <c r="U212" s="105">
        <f t="shared" si="3"/>
        <v>280000</v>
      </c>
      <c r="V212" s="43" t="s">
        <v>51</v>
      </c>
      <c r="W212" s="32">
        <v>2016</v>
      </c>
      <c r="X212" s="44"/>
      <c r="Y212" s="32" t="s">
        <v>109</v>
      </c>
      <c r="Z212" s="47"/>
      <c r="AA212" s="48"/>
    </row>
    <row r="213" spans="1:27" s="45" customFormat="1" outlineLevel="1" x14ac:dyDescent="0.25">
      <c r="A213" s="32" t="s">
        <v>717</v>
      </c>
      <c r="B213" s="33" t="s">
        <v>29</v>
      </c>
      <c r="C213" s="34" t="s">
        <v>582</v>
      </c>
      <c r="D213" s="35" t="s">
        <v>583</v>
      </c>
      <c r="E213" s="35" t="s">
        <v>584</v>
      </c>
      <c r="F213" s="36" t="s">
        <v>584</v>
      </c>
      <c r="G213" s="36" t="s">
        <v>61</v>
      </c>
      <c r="H213" s="37">
        <v>0</v>
      </c>
      <c r="I213" s="38">
        <v>230000000</v>
      </c>
      <c r="J213" s="32" t="s">
        <v>585</v>
      </c>
      <c r="K213" s="39" t="s">
        <v>676</v>
      </c>
      <c r="L213" s="36" t="s">
        <v>38</v>
      </c>
      <c r="M213" s="32" t="s">
        <v>39</v>
      </c>
      <c r="N213" s="40" t="s">
        <v>62</v>
      </c>
      <c r="O213" s="41" t="s">
        <v>41</v>
      </c>
      <c r="P213" s="32">
        <v>796</v>
      </c>
      <c r="Q213" s="32" t="s">
        <v>42</v>
      </c>
      <c r="R213" s="42">
        <v>9</v>
      </c>
      <c r="S213" s="42">
        <v>223214.28571428568</v>
      </c>
      <c r="T213" s="105">
        <f>R213*S213</f>
        <v>2008928.5714285711</v>
      </c>
      <c r="U213" s="105">
        <f t="shared" si="3"/>
        <v>2250000</v>
      </c>
      <c r="V213" s="43"/>
      <c r="W213" s="32">
        <v>2016</v>
      </c>
      <c r="X213" s="44"/>
      <c r="Y213" s="32" t="s">
        <v>52</v>
      </c>
      <c r="Z213" s="47"/>
      <c r="AA213" s="48"/>
    </row>
    <row r="214" spans="1:27" s="45" customFormat="1" outlineLevel="1" x14ac:dyDescent="0.25">
      <c r="A214" s="32" t="s">
        <v>718</v>
      </c>
      <c r="B214" s="33" t="s">
        <v>29</v>
      </c>
      <c r="C214" s="34" t="s">
        <v>587</v>
      </c>
      <c r="D214" s="35" t="s">
        <v>588</v>
      </c>
      <c r="E214" s="35" t="s">
        <v>589</v>
      </c>
      <c r="F214" s="36" t="s">
        <v>590</v>
      </c>
      <c r="G214" s="36" t="s">
        <v>61</v>
      </c>
      <c r="H214" s="37">
        <v>0</v>
      </c>
      <c r="I214" s="38">
        <v>230000000</v>
      </c>
      <c r="J214" s="32" t="s">
        <v>585</v>
      </c>
      <c r="K214" s="39" t="s">
        <v>676</v>
      </c>
      <c r="L214" s="36" t="s">
        <v>592</v>
      </c>
      <c r="M214" s="32" t="s">
        <v>39</v>
      </c>
      <c r="N214" s="40" t="s">
        <v>62</v>
      </c>
      <c r="O214" s="41" t="s">
        <v>41</v>
      </c>
      <c r="P214" s="32">
        <v>796</v>
      </c>
      <c r="Q214" s="32" t="s">
        <v>42</v>
      </c>
      <c r="R214" s="42">
        <v>20</v>
      </c>
      <c r="S214" s="42">
        <v>53571.428571428565</v>
      </c>
      <c r="T214" s="105">
        <f>R214*S214</f>
        <v>1071428.5714285714</v>
      </c>
      <c r="U214" s="105">
        <f t="shared" si="3"/>
        <v>1200000</v>
      </c>
      <c r="V214" s="43"/>
      <c r="W214" s="32">
        <v>2016</v>
      </c>
      <c r="X214" s="44"/>
      <c r="Y214" s="32" t="s">
        <v>52</v>
      </c>
      <c r="Z214" s="47"/>
      <c r="AA214" s="48"/>
    </row>
    <row r="215" spans="1:27" s="45" customFormat="1" outlineLevel="1" x14ac:dyDescent="0.25">
      <c r="A215" s="32" t="s">
        <v>719</v>
      </c>
      <c r="B215" s="33" t="s">
        <v>29</v>
      </c>
      <c r="C215" s="34" t="s">
        <v>527</v>
      </c>
      <c r="D215" s="35" t="s">
        <v>528</v>
      </c>
      <c r="E215" s="35" t="s">
        <v>529</v>
      </c>
      <c r="F215" s="36" t="s">
        <v>594</v>
      </c>
      <c r="G215" s="36" t="s">
        <v>61</v>
      </c>
      <c r="H215" s="37">
        <v>0</v>
      </c>
      <c r="I215" s="38">
        <v>230000000</v>
      </c>
      <c r="J215" s="32" t="s">
        <v>585</v>
      </c>
      <c r="K215" s="39" t="s">
        <v>676</v>
      </c>
      <c r="L215" s="36" t="s">
        <v>38</v>
      </c>
      <c r="M215" s="32" t="s">
        <v>39</v>
      </c>
      <c r="N215" s="40" t="s">
        <v>62</v>
      </c>
      <c r="O215" s="41" t="s">
        <v>41</v>
      </c>
      <c r="P215" s="32">
        <v>796</v>
      </c>
      <c r="Q215" s="32" t="s">
        <v>42</v>
      </c>
      <c r="R215" s="42">
        <v>4</v>
      </c>
      <c r="S215" s="42">
        <v>267857.14285714284</v>
      </c>
      <c r="T215" s="105">
        <f>R215*S215</f>
        <v>1071428.5714285714</v>
      </c>
      <c r="U215" s="105">
        <f t="shared" si="3"/>
        <v>1200000</v>
      </c>
      <c r="V215" s="43"/>
      <c r="W215" s="32">
        <v>2016</v>
      </c>
      <c r="X215" s="44"/>
      <c r="Y215" s="32" t="s">
        <v>52</v>
      </c>
      <c r="Z215" s="47"/>
      <c r="AA215" s="48"/>
    </row>
    <row r="216" spans="1:27" s="45" customFormat="1" outlineLevel="1" x14ac:dyDescent="0.25">
      <c r="A216" s="32" t="s">
        <v>720</v>
      </c>
      <c r="B216" s="33" t="s">
        <v>596</v>
      </c>
      <c r="C216" s="34" t="s">
        <v>597</v>
      </c>
      <c r="D216" s="35" t="s">
        <v>598</v>
      </c>
      <c r="E216" s="35" t="s">
        <v>599</v>
      </c>
      <c r="F216" s="36" t="s">
        <v>34</v>
      </c>
      <c r="G216" s="36" t="s">
        <v>35</v>
      </c>
      <c r="H216" s="37">
        <v>50</v>
      </c>
      <c r="I216" s="38">
        <v>230000000</v>
      </c>
      <c r="J216" s="32" t="s">
        <v>585</v>
      </c>
      <c r="K216" s="39" t="s">
        <v>676</v>
      </c>
      <c r="L216" s="36" t="s">
        <v>38</v>
      </c>
      <c r="M216" s="32" t="s">
        <v>39</v>
      </c>
      <c r="N216" s="40" t="s">
        <v>601</v>
      </c>
      <c r="O216" s="41" t="s">
        <v>49</v>
      </c>
      <c r="P216" s="32">
        <v>839</v>
      </c>
      <c r="Q216" s="32" t="s">
        <v>602</v>
      </c>
      <c r="R216" s="42">
        <v>4500</v>
      </c>
      <c r="S216" s="42">
        <v>2809.9999999999995</v>
      </c>
      <c r="T216" s="105">
        <f>R216*S216</f>
        <v>12644999.999999998</v>
      </c>
      <c r="U216" s="105">
        <f t="shared" si="3"/>
        <v>14162400</v>
      </c>
      <c r="V216" s="43" t="s">
        <v>721</v>
      </c>
      <c r="W216" s="32">
        <v>2016</v>
      </c>
      <c r="X216" s="64"/>
      <c r="Y216" s="32"/>
    </row>
    <row r="217" spans="1:27" outlineLevel="1" x14ac:dyDescent="0.25">
      <c r="A217" s="27" t="s">
        <v>722</v>
      </c>
      <c r="B217" s="51" t="s">
        <v>29</v>
      </c>
      <c r="C217" s="52" t="s">
        <v>604</v>
      </c>
      <c r="D217" s="53" t="s">
        <v>605</v>
      </c>
      <c r="E217" s="53" t="s">
        <v>606</v>
      </c>
      <c r="F217" s="54" t="s">
        <v>611</v>
      </c>
      <c r="G217" s="54" t="s">
        <v>61</v>
      </c>
      <c r="H217" s="55">
        <v>0</v>
      </c>
      <c r="I217" s="56">
        <v>230000000</v>
      </c>
      <c r="J217" s="27" t="s">
        <v>36</v>
      </c>
      <c r="K217" s="57" t="s">
        <v>676</v>
      </c>
      <c r="L217" s="54" t="s">
        <v>38</v>
      </c>
      <c r="M217" s="27" t="s">
        <v>39</v>
      </c>
      <c r="N217" s="58" t="s">
        <v>62</v>
      </c>
      <c r="O217" s="59" t="s">
        <v>41</v>
      </c>
      <c r="P217" s="27">
        <v>796</v>
      </c>
      <c r="Q217" s="27" t="s">
        <v>42</v>
      </c>
      <c r="R217" s="60">
        <v>5</v>
      </c>
      <c r="S217" s="60">
        <v>186128.57</v>
      </c>
      <c r="T217" s="106">
        <f>R217*S217</f>
        <v>930642.85000000009</v>
      </c>
      <c r="U217" s="106">
        <f t="shared" si="3"/>
        <v>1042319.9920000002</v>
      </c>
      <c r="V217" s="61"/>
      <c r="W217" s="27">
        <v>2016</v>
      </c>
      <c r="X217" s="68"/>
      <c r="Y217" s="27"/>
      <c r="Z217" s="22"/>
    </row>
    <row r="218" spans="1:27" outlineLevel="1" x14ac:dyDescent="0.25">
      <c r="A218" s="27" t="s">
        <v>723</v>
      </c>
      <c r="B218" s="51" t="s">
        <v>29</v>
      </c>
      <c r="C218" s="52" t="s">
        <v>609</v>
      </c>
      <c r="D218" s="53" t="s">
        <v>605</v>
      </c>
      <c r="E218" s="53" t="s">
        <v>610</v>
      </c>
      <c r="F218" s="54" t="s">
        <v>607</v>
      </c>
      <c r="G218" s="54" t="s">
        <v>61</v>
      </c>
      <c r="H218" s="55">
        <v>0</v>
      </c>
      <c r="I218" s="56">
        <v>230000000</v>
      </c>
      <c r="J218" s="27" t="s">
        <v>36</v>
      </c>
      <c r="K218" s="57" t="s">
        <v>676</v>
      </c>
      <c r="L218" s="54" t="s">
        <v>38</v>
      </c>
      <c r="M218" s="27" t="s">
        <v>39</v>
      </c>
      <c r="N218" s="58" t="s">
        <v>62</v>
      </c>
      <c r="O218" s="59" t="s">
        <v>41</v>
      </c>
      <c r="P218" s="27">
        <v>796</v>
      </c>
      <c r="Q218" s="27" t="s">
        <v>42</v>
      </c>
      <c r="R218" s="60">
        <v>1</v>
      </c>
      <c r="S218" s="60">
        <v>446893.85</v>
      </c>
      <c r="T218" s="106">
        <f>R218*S218</f>
        <v>446893.85</v>
      </c>
      <c r="U218" s="106">
        <f t="shared" si="3"/>
        <v>500521.11200000002</v>
      </c>
      <c r="V218" s="61"/>
      <c r="W218" s="27">
        <v>2016</v>
      </c>
      <c r="X218" s="68"/>
      <c r="Y218" s="27"/>
      <c r="Z218" s="22"/>
    </row>
    <row r="219" spans="1:27" s="45" customFormat="1" outlineLevel="1" x14ac:dyDescent="0.25">
      <c r="A219" s="32" t="s">
        <v>724</v>
      </c>
      <c r="B219" s="33" t="s">
        <v>29</v>
      </c>
      <c r="C219" s="34" t="s">
        <v>613</v>
      </c>
      <c r="D219" s="35" t="s">
        <v>455</v>
      </c>
      <c r="E219" s="35" t="s">
        <v>614</v>
      </c>
      <c r="F219" s="36" t="s">
        <v>34</v>
      </c>
      <c r="G219" s="36" t="s">
        <v>35</v>
      </c>
      <c r="H219" s="37">
        <v>0</v>
      </c>
      <c r="I219" s="38">
        <v>230000000</v>
      </c>
      <c r="J219" s="32" t="s">
        <v>36</v>
      </c>
      <c r="K219" s="39" t="s">
        <v>676</v>
      </c>
      <c r="L219" s="36" t="s">
        <v>38</v>
      </c>
      <c r="M219" s="32" t="s">
        <v>39</v>
      </c>
      <c r="N219" s="40" t="s">
        <v>399</v>
      </c>
      <c r="O219" s="41" t="s">
        <v>41</v>
      </c>
      <c r="P219" s="32">
        <v>796</v>
      </c>
      <c r="Q219" s="32" t="s">
        <v>42</v>
      </c>
      <c r="R219" s="42">
        <v>4</v>
      </c>
      <c r="S219" s="42">
        <v>62499.999999999993</v>
      </c>
      <c r="T219" s="105">
        <v>249999.99999999997</v>
      </c>
      <c r="U219" s="105">
        <v>280000</v>
      </c>
      <c r="V219" s="43"/>
      <c r="W219" s="32">
        <v>2016</v>
      </c>
      <c r="X219" s="64"/>
      <c r="Y219" s="63" t="s">
        <v>52</v>
      </c>
    </row>
    <row r="220" spans="1:27" s="45" customFormat="1" outlineLevel="1" x14ac:dyDescent="0.25">
      <c r="A220" s="32" t="s">
        <v>725</v>
      </c>
      <c r="B220" s="33" t="s">
        <v>29</v>
      </c>
      <c r="C220" s="34" t="s">
        <v>616</v>
      </c>
      <c r="D220" s="35" t="s">
        <v>455</v>
      </c>
      <c r="E220" s="35" t="s">
        <v>617</v>
      </c>
      <c r="F220" s="36" t="s">
        <v>34</v>
      </c>
      <c r="G220" s="36" t="s">
        <v>35</v>
      </c>
      <c r="H220" s="37">
        <v>0</v>
      </c>
      <c r="I220" s="38">
        <v>230000000</v>
      </c>
      <c r="J220" s="32" t="s">
        <v>36</v>
      </c>
      <c r="K220" s="39" t="s">
        <v>676</v>
      </c>
      <c r="L220" s="36" t="s">
        <v>38</v>
      </c>
      <c r="M220" s="32" t="s">
        <v>39</v>
      </c>
      <c r="N220" s="40" t="s">
        <v>62</v>
      </c>
      <c r="O220" s="41" t="s">
        <v>41</v>
      </c>
      <c r="P220" s="32">
        <v>796</v>
      </c>
      <c r="Q220" s="32" t="s">
        <v>42</v>
      </c>
      <c r="R220" s="42">
        <v>6</v>
      </c>
      <c r="S220" s="42">
        <v>14333.33</v>
      </c>
      <c r="T220" s="105">
        <v>85999.98</v>
      </c>
      <c r="U220" s="105">
        <v>96319.977599999998</v>
      </c>
      <c r="V220" s="43"/>
      <c r="W220" s="32">
        <v>2016</v>
      </c>
      <c r="X220" s="64"/>
      <c r="Y220" s="63" t="s">
        <v>52</v>
      </c>
    </row>
    <row r="221" spans="1:27" s="45" customFormat="1" outlineLevel="1" x14ac:dyDescent="0.25">
      <c r="A221" s="32" t="s">
        <v>726</v>
      </c>
      <c r="B221" s="33" t="s">
        <v>29</v>
      </c>
      <c r="C221" s="34" t="s">
        <v>619</v>
      </c>
      <c r="D221" s="35" t="s">
        <v>455</v>
      </c>
      <c r="E221" s="35" t="s">
        <v>620</v>
      </c>
      <c r="F221" s="36" t="s">
        <v>34</v>
      </c>
      <c r="G221" s="36" t="s">
        <v>35</v>
      </c>
      <c r="H221" s="37">
        <v>0</v>
      </c>
      <c r="I221" s="38">
        <v>230000000</v>
      </c>
      <c r="J221" s="32" t="s">
        <v>36</v>
      </c>
      <c r="K221" s="39" t="s">
        <v>676</v>
      </c>
      <c r="L221" s="36" t="s">
        <v>38</v>
      </c>
      <c r="M221" s="32" t="s">
        <v>39</v>
      </c>
      <c r="N221" s="40" t="s">
        <v>62</v>
      </c>
      <c r="O221" s="41" t="s">
        <v>41</v>
      </c>
      <c r="P221" s="32">
        <v>796</v>
      </c>
      <c r="Q221" s="32" t="s">
        <v>42</v>
      </c>
      <c r="R221" s="42">
        <v>10</v>
      </c>
      <c r="S221" s="42">
        <v>25673.81</v>
      </c>
      <c r="T221" s="105">
        <v>256738.1</v>
      </c>
      <c r="U221" s="105">
        <v>287546.67200000002</v>
      </c>
      <c r="V221" s="43"/>
      <c r="W221" s="32">
        <v>2016</v>
      </c>
      <c r="X221" s="64"/>
      <c r="Y221" s="63" t="s">
        <v>52</v>
      </c>
    </row>
    <row r="222" spans="1:27" s="45" customFormat="1" outlineLevel="1" x14ac:dyDescent="0.25">
      <c r="A222" s="32" t="s">
        <v>701</v>
      </c>
      <c r="B222" s="33" t="s">
        <v>29</v>
      </c>
      <c r="C222" s="34" t="s">
        <v>517</v>
      </c>
      <c r="D222" s="35" t="s">
        <v>518</v>
      </c>
      <c r="E222" s="35" t="s">
        <v>519</v>
      </c>
      <c r="F222" s="36" t="s">
        <v>34</v>
      </c>
      <c r="G222" s="36" t="s">
        <v>35</v>
      </c>
      <c r="H222" s="37">
        <v>45</v>
      </c>
      <c r="I222" s="38">
        <v>230000000</v>
      </c>
      <c r="J222" s="32" t="s">
        <v>36</v>
      </c>
      <c r="K222" s="39" t="s">
        <v>676</v>
      </c>
      <c r="L222" s="36" t="s">
        <v>38</v>
      </c>
      <c r="M222" s="32" t="s">
        <v>39</v>
      </c>
      <c r="N222" s="40" t="s">
        <v>40</v>
      </c>
      <c r="O222" s="41" t="s">
        <v>49</v>
      </c>
      <c r="P222" s="32">
        <v>796</v>
      </c>
      <c r="Q222" s="32" t="s">
        <v>42</v>
      </c>
      <c r="R222" s="42">
        <v>18</v>
      </c>
      <c r="S222" s="42">
        <v>1253821.6399999999</v>
      </c>
      <c r="T222" s="105">
        <v>22568789.52</v>
      </c>
      <c r="U222" s="105">
        <v>25277044.262400001</v>
      </c>
      <c r="V222" s="43" t="s">
        <v>51</v>
      </c>
      <c r="W222" s="32">
        <v>2016</v>
      </c>
      <c r="X222" s="64"/>
      <c r="Y222" s="63" t="s">
        <v>109</v>
      </c>
    </row>
    <row r="223" spans="1:27" s="45" customFormat="1" outlineLevel="1" x14ac:dyDescent="0.25">
      <c r="A223" s="32" t="s">
        <v>727</v>
      </c>
      <c r="B223" s="33" t="s">
        <v>29</v>
      </c>
      <c r="C223" s="34" t="s">
        <v>517</v>
      </c>
      <c r="D223" s="35" t="s">
        <v>518</v>
      </c>
      <c r="E223" s="35" t="s">
        <v>519</v>
      </c>
      <c r="F223" s="36" t="s">
        <v>34</v>
      </c>
      <c r="G223" s="36" t="s">
        <v>35</v>
      </c>
      <c r="H223" s="37">
        <v>45</v>
      </c>
      <c r="I223" s="38">
        <v>230000000</v>
      </c>
      <c r="J223" s="32" t="s">
        <v>36</v>
      </c>
      <c r="K223" s="39" t="s">
        <v>676</v>
      </c>
      <c r="L223" s="36" t="s">
        <v>38</v>
      </c>
      <c r="M223" s="32" t="s">
        <v>39</v>
      </c>
      <c r="N223" s="40" t="s">
        <v>40</v>
      </c>
      <c r="O223" s="41" t="s">
        <v>49</v>
      </c>
      <c r="P223" s="32">
        <v>796</v>
      </c>
      <c r="Q223" s="32" t="s">
        <v>42</v>
      </c>
      <c r="R223" s="42">
        <v>31</v>
      </c>
      <c r="S223" s="42">
        <v>876174.73</v>
      </c>
      <c r="T223" s="105">
        <v>27161416.629999999</v>
      </c>
      <c r="U223" s="105">
        <v>30420786.625600003</v>
      </c>
      <c r="V223" s="43" t="s">
        <v>51</v>
      </c>
      <c r="W223" s="32">
        <v>2016</v>
      </c>
      <c r="X223" s="64"/>
      <c r="Y223" s="63" t="s">
        <v>109</v>
      </c>
    </row>
    <row r="224" spans="1:27" s="45" customFormat="1" outlineLevel="1" x14ac:dyDescent="0.25">
      <c r="A224" s="32" t="s">
        <v>728</v>
      </c>
      <c r="B224" s="33" t="s">
        <v>29</v>
      </c>
      <c r="C224" s="34" t="s">
        <v>517</v>
      </c>
      <c r="D224" s="35" t="s">
        <v>518</v>
      </c>
      <c r="E224" s="35" t="s">
        <v>519</v>
      </c>
      <c r="F224" s="36" t="s">
        <v>34</v>
      </c>
      <c r="G224" s="36" t="s">
        <v>35</v>
      </c>
      <c r="H224" s="37">
        <v>45</v>
      </c>
      <c r="I224" s="38">
        <v>230000000</v>
      </c>
      <c r="J224" s="32" t="s">
        <v>36</v>
      </c>
      <c r="K224" s="39" t="s">
        <v>676</v>
      </c>
      <c r="L224" s="36" t="s">
        <v>38</v>
      </c>
      <c r="M224" s="32" t="s">
        <v>39</v>
      </c>
      <c r="N224" s="40" t="s">
        <v>40</v>
      </c>
      <c r="O224" s="41" t="s">
        <v>49</v>
      </c>
      <c r="P224" s="32">
        <v>796</v>
      </c>
      <c r="Q224" s="32" t="s">
        <v>42</v>
      </c>
      <c r="R224" s="42">
        <v>28</v>
      </c>
      <c r="S224" s="42">
        <v>1146425.25</v>
      </c>
      <c r="T224" s="105">
        <v>32099907</v>
      </c>
      <c r="U224" s="105">
        <v>35951895.840000004</v>
      </c>
      <c r="V224" s="43" t="s">
        <v>51</v>
      </c>
      <c r="W224" s="32">
        <v>2016</v>
      </c>
      <c r="X224" s="64"/>
      <c r="Y224" s="63" t="s">
        <v>109</v>
      </c>
    </row>
    <row r="225" spans="1:25" s="45" customFormat="1" outlineLevel="1" x14ac:dyDescent="0.25">
      <c r="A225" s="32" t="s">
        <v>729</v>
      </c>
      <c r="B225" s="33" t="s">
        <v>29</v>
      </c>
      <c r="C225" s="34" t="s">
        <v>517</v>
      </c>
      <c r="D225" s="35" t="s">
        <v>518</v>
      </c>
      <c r="E225" s="35" t="s">
        <v>519</v>
      </c>
      <c r="F225" s="36" t="s">
        <v>34</v>
      </c>
      <c r="G225" s="36" t="s">
        <v>35</v>
      </c>
      <c r="H225" s="37">
        <v>45</v>
      </c>
      <c r="I225" s="38">
        <v>230000000</v>
      </c>
      <c r="J225" s="32" t="s">
        <v>36</v>
      </c>
      <c r="K225" s="39" t="s">
        <v>676</v>
      </c>
      <c r="L225" s="36" t="s">
        <v>38</v>
      </c>
      <c r="M225" s="32" t="s">
        <v>39</v>
      </c>
      <c r="N225" s="40" t="s">
        <v>40</v>
      </c>
      <c r="O225" s="41" t="s">
        <v>49</v>
      </c>
      <c r="P225" s="32">
        <v>796</v>
      </c>
      <c r="Q225" s="32" t="s">
        <v>42</v>
      </c>
      <c r="R225" s="42">
        <v>14</v>
      </c>
      <c r="S225" s="42">
        <v>433275.26</v>
      </c>
      <c r="T225" s="105">
        <v>6065853.6400000006</v>
      </c>
      <c r="U225" s="105">
        <v>6793756.0768000009</v>
      </c>
      <c r="V225" s="43" t="s">
        <v>51</v>
      </c>
      <c r="W225" s="32">
        <v>2016</v>
      </c>
      <c r="X225" s="64"/>
      <c r="Y225" s="63" t="s">
        <v>109</v>
      </c>
    </row>
    <row r="226" spans="1:25" s="45" customFormat="1" outlineLevel="1" x14ac:dyDescent="0.25">
      <c r="A226" s="32" t="s">
        <v>730</v>
      </c>
      <c r="B226" s="33" t="s">
        <v>29</v>
      </c>
      <c r="C226" s="34" t="s">
        <v>517</v>
      </c>
      <c r="D226" s="35" t="s">
        <v>518</v>
      </c>
      <c r="E226" s="35" t="s">
        <v>519</v>
      </c>
      <c r="F226" s="36" t="s">
        <v>34</v>
      </c>
      <c r="G226" s="36" t="s">
        <v>35</v>
      </c>
      <c r="H226" s="37">
        <v>45</v>
      </c>
      <c r="I226" s="38">
        <v>230000000</v>
      </c>
      <c r="J226" s="32" t="s">
        <v>36</v>
      </c>
      <c r="K226" s="39" t="s">
        <v>676</v>
      </c>
      <c r="L226" s="36" t="s">
        <v>38</v>
      </c>
      <c r="M226" s="32" t="s">
        <v>39</v>
      </c>
      <c r="N226" s="40" t="s">
        <v>40</v>
      </c>
      <c r="O226" s="41" t="s">
        <v>49</v>
      </c>
      <c r="P226" s="32">
        <v>796</v>
      </c>
      <c r="Q226" s="32" t="s">
        <v>42</v>
      </c>
      <c r="R226" s="42">
        <v>24</v>
      </c>
      <c r="S226" s="42">
        <v>516123.3</v>
      </c>
      <c r="T226" s="105">
        <v>12386959.199999999</v>
      </c>
      <c r="U226" s="105">
        <v>13873394.304000001</v>
      </c>
      <c r="V226" s="43" t="s">
        <v>51</v>
      </c>
      <c r="W226" s="32">
        <v>2016</v>
      </c>
      <c r="X226" s="64"/>
      <c r="Y226" s="63" t="s">
        <v>109</v>
      </c>
    </row>
    <row r="227" spans="1:25" s="45" customFormat="1" outlineLevel="1" x14ac:dyDescent="0.25">
      <c r="A227" s="32" t="s">
        <v>731</v>
      </c>
      <c r="B227" s="33" t="s">
        <v>29</v>
      </c>
      <c r="C227" s="34" t="s">
        <v>517</v>
      </c>
      <c r="D227" s="35" t="s">
        <v>518</v>
      </c>
      <c r="E227" s="35" t="s">
        <v>519</v>
      </c>
      <c r="F227" s="36" t="s">
        <v>34</v>
      </c>
      <c r="G227" s="36" t="s">
        <v>35</v>
      </c>
      <c r="H227" s="37">
        <v>45</v>
      </c>
      <c r="I227" s="38">
        <v>230000000</v>
      </c>
      <c r="J227" s="32" t="s">
        <v>36</v>
      </c>
      <c r="K227" s="39" t="s">
        <v>676</v>
      </c>
      <c r="L227" s="36" t="s">
        <v>38</v>
      </c>
      <c r="M227" s="32" t="s">
        <v>39</v>
      </c>
      <c r="N227" s="40" t="s">
        <v>40</v>
      </c>
      <c r="O227" s="41" t="s">
        <v>49</v>
      </c>
      <c r="P227" s="32">
        <v>796</v>
      </c>
      <c r="Q227" s="32" t="s">
        <v>42</v>
      </c>
      <c r="R227" s="42">
        <v>18</v>
      </c>
      <c r="S227" s="42">
        <v>1082015.1399999999</v>
      </c>
      <c r="T227" s="105">
        <v>19476272.52</v>
      </c>
      <c r="U227" s="105">
        <v>21813425.222400002</v>
      </c>
      <c r="V227" s="43" t="s">
        <v>51</v>
      </c>
      <c r="W227" s="32">
        <v>2016</v>
      </c>
      <c r="X227" s="64"/>
      <c r="Y227" s="63" t="s">
        <v>109</v>
      </c>
    </row>
    <row r="228" spans="1:25" s="45" customFormat="1" outlineLevel="1" x14ac:dyDescent="0.25">
      <c r="A228" s="32" t="s">
        <v>732</v>
      </c>
      <c r="B228" s="33" t="s">
        <v>29</v>
      </c>
      <c r="C228" s="34" t="s">
        <v>517</v>
      </c>
      <c r="D228" s="35" t="s">
        <v>518</v>
      </c>
      <c r="E228" s="35" t="s">
        <v>519</v>
      </c>
      <c r="F228" s="36" t="s">
        <v>34</v>
      </c>
      <c r="G228" s="36" t="s">
        <v>35</v>
      </c>
      <c r="H228" s="37">
        <v>45</v>
      </c>
      <c r="I228" s="38">
        <v>230000000</v>
      </c>
      <c r="J228" s="32" t="s">
        <v>36</v>
      </c>
      <c r="K228" s="39" t="s">
        <v>676</v>
      </c>
      <c r="L228" s="36" t="s">
        <v>38</v>
      </c>
      <c r="M228" s="32" t="s">
        <v>39</v>
      </c>
      <c r="N228" s="40" t="s">
        <v>40</v>
      </c>
      <c r="O228" s="41" t="s">
        <v>49</v>
      </c>
      <c r="P228" s="32">
        <v>796</v>
      </c>
      <c r="Q228" s="32" t="s">
        <v>42</v>
      </c>
      <c r="R228" s="42">
        <v>20</v>
      </c>
      <c r="S228" s="42">
        <v>207586.62</v>
      </c>
      <c r="T228" s="105">
        <v>4151732.4</v>
      </c>
      <c r="U228" s="105">
        <v>4649940.2880000006</v>
      </c>
      <c r="V228" s="43" t="s">
        <v>51</v>
      </c>
      <c r="W228" s="32">
        <v>2016</v>
      </c>
      <c r="X228" s="64"/>
      <c r="Y228" s="63" t="s">
        <v>109</v>
      </c>
    </row>
    <row r="229" spans="1:25" s="45" customFormat="1" outlineLevel="1" x14ac:dyDescent="0.25">
      <c r="A229" s="32" t="s">
        <v>702</v>
      </c>
      <c r="B229" s="33" t="s">
        <v>29</v>
      </c>
      <c r="C229" s="34" t="s">
        <v>517</v>
      </c>
      <c r="D229" s="35" t="s">
        <v>518</v>
      </c>
      <c r="E229" s="35" t="s">
        <v>519</v>
      </c>
      <c r="F229" s="36" t="s">
        <v>34</v>
      </c>
      <c r="G229" s="36" t="s">
        <v>35</v>
      </c>
      <c r="H229" s="37">
        <v>45</v>
      </c>
      <c r="I229" s="38">
        <v>230000000</v>
      </c>
      <c r="J229" s="32" t="s">
        <v>36</v>
      </c>
      <c r="K229" s="39" t="s">
        <v>676</v>
      </c>
      <c r="L229" s="36" t="s">
        <v>38</v>
      </c>
      <c r="M229" s="32" t="s">
        <v>39</v>
      </c>
      <c r="N229" s="40" t="s">
        <v>40</v>
      </c>
      <c r="O229" s="41" t="s">
        <v>49</v>
      </c>
      <c r="P229" s="32">
        <v>796</v>
      </c>
      <c r="Q229" s="32" t="s">
        <v>42</v>
      </c>
      <c r="R229" s="42">
        <v>19</v>
      </c>
      <c r="S229" s="42">
        <v>795640.77</v>
      </c>
      <c r="T229" s="105">
        <v>15117174.630000001</v>
      </c>
      <c r="U229" s="105">
        <v>16931235.585600004</v>
      </c>
      <c r="V229" s="43" t="s">
        <v>51</v>
      </c>
      <c r="W229" s="32">
        <v>2016</v>
      </c>
      <c r="X229" s="64"/>
      <c r="Y229" s="63" t="s">
        <v>109</v>
      </c>
    </row>
    <row r="230" spans="1:25" s="45" customFormat="1" outlineLevel="1" x14ac:dyDescent="0.25">
      <c r="A230" s="32" t="s">
        <v>703</v>
      </c>
      <c r="B230" s="33" t="s">
        <v>29</v>
      </c>
      <c r="C230" s="34" t="s">
        <v>517</v>
      </c>
      <c r="D230" s="35" t="s">
        <v>518</v>
      </c>
      <c r="E230" s="35" t="s">
        <v>519</v>
      </c>
      <c r="F230" s="36" t="s">
        <v>34</v>
      </c>
      <c r="G230" s="36" t="s">
        <v>35</v>
      </c>
      <c r="H230" s="37">
        <v>45</v>
      </c>
      <c r="I230" s="38">
        <v>230000000</v>
      </c>
      <c r="J230" s="32" t="s">
        <v>36</v>
      </c>
      <c r="K230" s="39" t="s">
        <v>676</v>
      </c>
      <c r="L230" s="36" t="s">
        <v>38</v>
      </c>
      <c r="M230" s="32" t="s">
        <v>39</v>
      </c>
      <c r="N230" s="40" t="s">
        <v>40</v>
      </c>
      <c r="O230" s="41" t="s">
        <v>49</v>
      </c>
      <c r="P230" s="32">
        <v>796</v>
      </c>
      <c r="Q230" s="32" t="s">
        <v>42</v>
      </c>
      <c r="R230" s="42">
        <v>45</v>
      </c>
      <c r="S230" s="42">
        <v>1183015.8400000001</v>
      </c>
      <c r="T230" s="105">
        <v>53235712.800000004</v>
      </c>
      <c r="U230" s="105">
        <v>59623998.33600001</v>
      </c>
      <c r="V230" s="43" t="s">
        <v>51</v>
      </c>
      <c r="W230" s="32">
        <v>2016</v>
      </c>
      <c r="X230" s="64"/>
      <c r="Y230" s="63" t="s">
        <v>109</v>
      </c>
    </row>
    <row r="231" spans="1:25" s="45" customFormat="1" outlineLevel="1" x14ac:dyDescent="0.25">
      <c r="A231" s="32" t="s">
        <v>733</v>
      </c>
      <c r="B231" s="33" t="s">
        <v>29</v>
      </c>
      <c r="C231" s="34" t="s">
        <v>629</v>
      </c>
      <c r="D231" s="35" t="s">
        <v>630</v>
      </c>
      <c r="E231" s="35" t="s">
        <v>631</v>
      </c>
      <c r="F231" s="36" t="s">
        <v>34</v>
      </c>
      <c r="G231" s="36" t="s">
        <v>35</v>
      </c>
      <c r="H231" s="37">
        <v>45</v>
      </c>
      <c r="I231" s="38">
        <v>230000000</v>
      </c>
      <c r="J231" s="32" t="s">
        <v>36</v>
      </c>
      <c r="K231" s="39" t="s">
        <v>676</v>
      </c>
      <c r="L231" s="36" t="s">
        <v>38</v>
      </c>
      <c r="M231" s="32" t="s">
        <v>39</v>
      </c>
      <c r="N231" s="40" t="s">
        <v>40</v>
      </c>
      <c r="O231" s="41" t="s">
        <v>49</v>
      </c>
      <c r="P231" s="32">
        <v>796</v>
      </c>
      <c r="Q231" s="32" t="s">
        <v>42</v>
      </c>
      <c r="R231" s="42">
        <v>2</v>
      </c>
      <c r="S231" s="42">
        <v>13348214.285714284</v>
      </c>
      <c r="T231" s="105">
        <v>26696428.571428567</v>
      </c>
      <c r="U231" s="105">
        <v>29899999.999999996</v>
      </c>
      <c r="V231" s="43" t="s">
        <v>51</v>
      </c>
      <c r="W231" s="32">
        <v>2016</v>
      </c>
      <c r="X231" s="65"/>
      <c r="Y231" s="63"/>
    </row>
    <row r="232" spans="1:25" s="45" customFormat="1" outlineLevel="1" x14ac:dyDescent="0.25">
      <c r="A232" s="32" t="s">
        <v>734</v>
      </c>
      <c r="B232" s="33" t="s">
        <v>29</v>
      </c>
      <c r="C232" s="34" t="s">
        <v>633</v>
      </c>
      <c r="D232" s="35" t="s">
        <v>634</v>
      </c>
      <c r="E232" s="35" t="s">
        <v>635</v>
      </c>
      <c r="F232" s="36" t="s">
        <v>34</v>
      </c>
      <c r="G232" s="69" t="s">
        <v>35</v>
      </c>
      <c r="H232" s="37">
        <v>0</v>
      </c>
      <c r="I232" s="38">
        <v>230000000</v>
      </c>
      <c r="J232" s="32" t="s">
        <v>36</v>
      </c>
      <c r="K232" s="39" t="s">
        <v>676</v>
      </c>
      <c r="L232" s="36" t="s">
        <v>38</v>
      </c>
      <c r="M232" s="32" t="s">
        <v>39</v>
      </c>
      <c r="N232" s="40" t="s">
        <v>62</v>
      </c>
      <c r="O232" s="41" t="s">
        <v>41</v>
      </c>
      <c r="P232" s="32">
        <v>796</v>
      </c>
      <c r="Q232" s="32" t="s">
        <v>42</v>
      </c>
      <c r="R232" s="42">
        <v>3</v>
      </c>
      <c r="S232" s="42">
        <v>678571.43</v>
      </c>
      <c r="T232" s="66">
        <v>2035714.29</v>
      </c>
      <c r="U232" s="105">
        <v>2280000.0048000002</v>
      </c>
      <c r="V232" s="43"/>
      <c r="W232" s="32">
        <v>2016</v>
      </c>
      <c r="X232" s="64"/>
      <c r="Y232" s="63"/>
    </row>
    <row r="233" spans="1:25" s="45" customFormat="1" outlineLevel="1" x14ac:dyDescent="0.25">
      <c r="A233" s="32" t="s">
        <v>735</v>
      </c>
      <c r="B233" s="33" t="s">
        <v>596</v>
      </c>
      <c r="C233" s="34" t="s">
        <v>638</v>
      </c>
      <c r="D233" s="35" t="s">
        <v>639</v>
      </c>
      <c r="E233" s="35" t="s">
        <v>640</v>
      </c>
      <c r="F233" s="36" t="s">
        <v>641</v>
      </c>
      <c r="G233" s="36" t="s">
        <v>61</v>
      </c>
      <c r="H233" s="37">
        <v>45</v>
      </c>
      <c r="I233" s="38">
        <v>230000000</v>
      </c>
      <c r="J233" s="32" t="s">
        <v>585</v>
      </c>
      <c r="K233" s="39" t="s">
        <v>676</v>
      </c>
      <c r="L233" s="36" t="s">
        <v>592</v>
      </c>
      <c r="M233" s="32" t="s">
        <v>39</v>
      </c>
      <c r="N233" s="40" t="s">
        <v>62</v>
      </c>
      <c r="O233" s="41" t="s">
        <v>49</v>
      </c>
      <c r="P233" s="32">
        <v>5108</v>
      </c>
      <c r="Q233" s="32" t="s">
        <v>644</v>
      </c>
      <c r="R233" s="42">
        <v>2</v>
      </c>
      <c r="S233" s="42">
        <v>30000</v>
      </c>
      <c r="T233" s="105">
        <v>60000</v>
      </c>
      <c r="U233" s="105">
        <v>67200</v>
      </c>
      <c r="V233" s="43" t="s">
        <v>51</v>
      </c>
      <c r="W233" s="32">
        <v>2016</v>
      </c>
      <c r="X233" s="64"/>
      <c r="Y233" s="63" t="s">
        <v>52</v>
      </c>
    </row>
    <row r="234" spans="1:25" s="45" customFormat="1" outlineLevel="1" x14ac:dyDescent="0.25">
      <c r="A234" s="32" t="s">
        <v>736</v>
      </c>
      <c r="B234" s="33" t="s">
        <v>596</v>
      </c>
      <c r="C234" s="34" t="s">
        <v>638</v>
      </c>
      <c r="D234" s="35" t="s">
        <v>639</v>
      </c>
      <c r="E234" s="35" t="s">
        <v>640</v>
      </c>
      <c r="F234" s="36" t="s">
        <v>646</v>
      </c>
      <c r="G234" s="36" t="s">
        <v>61</v>
      </c>
      <c r="H234" s="37">
        <v>45</v>
      </c>
      <c r="I234" s="38">
        <v>230000000</v>
      </c>
      <c r="J234" s="32" t="s">
        <v>585</v>
      </c>
      <c r="K234" s="39" t="s">
        <v>676</v>
      </c>
      <c r="L234" s="36" t="s">
        <v>592</v>
      </c>
      <c r="M234" s="32" t="s">
        <v>39</v>
      </c>
      <c r="N234" s="40" t="s">
        <v>62</v>
      </c>
      <c r="O234" s="41" t="s">
        <v>49</v>
      </c>
      <c r="P234" s="32">
        <v>5108</v>
      </c>
      <c r="Q234" s="32" t="s">
        <v>644</v>
      </c>
      <c r="R234" s="42">
        <v>4</v>
      </c>
      <c r="S234" s="42">
        <v>30000</v>
      </c>
      <c r="T234" s="105">
        <v>120000</v>
      </c>
      <c r="U234" s="105">
        <v>134400</v>
      </c>
      <c r="V234" s="43" t="s">
        <v>51</v>
      </c>
      <c r="W234" s="32">
        <v>2016</v>
      </c>
      <c r="X234" s="64"/>
      <c r="Y234" s="63" t="s">
        <v>52</v>
      </c>
    </row>
    <row r="235" spans="1:25" s="45" customFormat="1" outlineLevel="1" x14ac:dyDescent="0.25">
      <c r="A235" s="32" t="s">
        <v>737</v>
      </c>
      <c r="B235" s="33" t="s">
        <v>596</v>
      </c>
      <c r="C235" s="34" t="s">
        <v>638</v>
      </c>
      <c r="D235" s="35" t="s">
        <v>639</v>
      </c>
      <c r="E235" s="35" t="s">
        <v>640</v>
      </c>
      <c r="F235" s="36" t="s">
        <v>648</v>
      </c>
      <c r="G235" s="36" t="s">
        <v>61</v>
      </c>
      <c r="H235" s="37">
        <v>45</v>
      </c>
      <c r="I235" s="38">
        <v>230000000</v>
      </c>
      <c r="J235" s="32" t="s">
        <v>585</v>
      </c>
      <c r="K235" s="39" t="s">
        <v>676</v>
      </c>
      <c r="L235" s="36" t="s">
        <v>592</v>
      </c>
      <c r="M235" s="32" t="s">
        <v>39</v>
      </c>
      <c r="N235" s="40" t="s">
        <v>62</v>
      </c>
      <c r="O235" s="41" t="s">
        <v>49</v>
      </c>
      <c r="P235" s="32">
        <v>5108</v>
      </c>
      <c r="Q235" s="32" t="s">
        <v>644</v>
      </c>
      <c r="R235" s="42">
        <v>3</v>
      </c>
      <c r="S235" s="42">
        <v>30000</v>
      </c>
      <c r="T235" s="105">
        <v>90000</v>
      </c>
      <c r="U235" s="105">
        <v>100800.00000000001</v>
      </c>
      <c r="V235" s="43" t="s">
        <v>51</v>
      </c>
      <c r="W235" s="32">
        <v>2016</v>
      </c>
      <c r="X235" s="64"/>
      <c r="Y235" s="63" t="s">
        <v>52</v>
      </c>
    </row>
    <row r="236" spans="1:25" s="45" customFormat="1" outlineLevel="1" x14ac:dyDescent="0.25">
      <c r="A236" s="32" t="s">
        <v>738</v>
      </c>
      <c r="B236" s="33" t="s">
        <v>596</v>
      </c>
      <c r="C236" s="34" t="s">
        <v>638</v>
      </c>
      <c r="D236" s="35" t="s">
        <v>639</v>
      </c>
      <c r="E236" s="35" t="s">
        <v>640</v>
      </c>
      <c r="F236" s="36" t="s">
        <v>650</v>
      </c>
      <c r="G236" s="36" t="s">
        <v>61</v>
      </c>
      <c r="H236" s="37">
        <v>45</v>
      </c>
      <c r="I236" s="38">
        <v>230000000</v>
      </c>
      <c r="J236" s="32" t="s">
        <v>585</v>
      </c>
      <c r="K236" s="39" t="s">
        <v>676</v>
      </c>
      <c r="L236" s="36" t="s">
        <v>592</v>
      </c>
      <c r="M236" s="32" t="s">
        <v>39</v>
      </c>
      <c r="N236" s="40" t="s">
        <v>62</v>
      </c>
      <c r="O236" s="41" t="s">
        <v>49</v>
      </c>
      <c r="P236" s="32">
        <v>5108</v>
      </c>
      <c r="Q236" s="32" t="s">
        <v>644</v>
      </c>
      <c r="R236" s="42">
        <v>2</v>
      </c>
      <c r="S236" s="42">
        <v>30000</v>
      </c>
      <c r="T236" s="105">
        <v>60000</v>
      </c>
      <c r="U236" s="105">
        <v>67200</v>
      </c>
      <c r="V236" s="43" t="s">
        <v>51</v>
      </c>
      <c r="W236" s="32">
        <v>2016</v>
      </c>
      <c r="X236" s="64"/>
      <c r="Y236" s="63" t="s">
        <v>52</v>
      </c>
    </row>
    <row r="237" spans="1:25" s="45" customFormat="1" outlineLevel="1" x14ac:dyDescent="0.25">
      <c r="A237" s="32" t="s">
        <v>739</v>
      </c>
      <c r="B237" s="33" t="s">
        <v>596</v>
      </c>
      <c r="C237" s="34" t="s">
        <v>638</v>
      </c>
      <c r="D237" s="35" t="s">
        <v>639</v>
      </c>
      <c r="E237" s="35" t="s">
        <v>640</v>
      </c>
      <c r="F237" s="36" t="s">
        <v>652</v>
      </c>
      <c r="G237" s="36" t="s">
        <v>61</v>
      </c>
      <c r="H237" s="37">
        <v>45</v>
      </c>
      <c r="I237" s="38">
        <v>230000000</v>
      </c>
      <c r="J237" s="32" t="s">
        <v>585</v>
      </c>
      <c r="K237" s="39" t="s">
        <v>676</v>
      </c>
      <c r="L237" s="36" t="s">
        <v>592</v>
      </c>
      <c r="M237" s="32" t="s">
        <v>39</v>
      </c>
      <c r="N237" s="40" t="s">
        <v>62</v>
      </c>
      <c r="O237" s="41" t="s">
        <v>49</v>
      </c>
      <c r="P237" s="32">
        <v>5108</v>
      </c>
      <c r="Q237" s="32" t="s">
        <v>644</v>
      </c>
      <c r="R237" s="42">
        <v>8</v>
      </c>
      <c r="S237" s="42">
        <v>30000</v>
      </c>
      <c r="T237" s="105">
        <v>240000</v>
      </c>
      <c r="U237" s="105">
        <v>268800</v>
      </c>
      <c r="V237" s="43" t="s">
        <v>51</v>
      </c>
      <c r="W237" s="32">
        <v>2016</v>
      </c>
      <c r="X237" s="64"/>
      <c r="Y237" s="63" t="s">
        <v>52</v>
      </c>
    </row>
    <row r="238" spans="1:25" s="45" customFormat="1" outlineLevel="1" x14ac:dyDescent="0.25">
      <c r="A238" s="32" t="s">
        <v>740</v>
      </c>
      <c r="B238" s="33" t="s">
        <v>29</v>
      </c>
      <c r="C238" s="34" t="s">
        <v>654</v>
      </c>
      <c r="D238" s="35" t="s">
        <v>634</v>
      </c>
      <c r="E238" s="35" t="s">
        <v>655</v>
      </c>
      <c r="F238" s="36" t="s">
        <v>34</v>
      </c>
      <c r="G238" s="69" t="s">
        <v>35</v>
      </c>
      <c r="H238" s="37">
        <v>0</v>
      </c>
      <c r="I238" s="38">
        <v>230000000</v>
      </c>
      <c r="J238" s="32" t="s">
        <v>36</v>
      </c>
      <c r="K238" s="39" t="s">
        <v>676</v>
      </c>
      <c r="L238" s="36" t="s">
        <v>38</v>
      </c>
      <c r="M238" s="32" t="s">
        <v>39</v>
      </c>
      <c r="N238" s="40" t="s">
        <v>62</v>
      </c>
      <c r="O238" s="41" t="s">
        <v>41</v>
      </c>
      <c r="P238" s="32">
        <v>796</v>
      </c>
      <c r="Q238" s="32" t="s">
        <v>42</v>
      </c>
      <c r="R238" s="42">
        <v>3</v>
      </c>
      <c r="S238" s="42">
        <v>539899.56999999995</v>
      </c>
      <c r="T238" s="105">
        <v>1619698.71</v>
      </c>
      <c r="U238" s="105">
        <v>1814062.5552000001</v>
      </c>
      <c r="V238" s="43"/>
      <c r="W238" s="32">
        <v>2016</v>
      </c>
      <c r="X238" s="64"/>
      <c r="Y238" s="63"/>
    </row>
    <row r="239" spans="1:25" s="45" customFormat="1" outlineLevel="1" x14ac:dyDescent="0.25">
      <c r="A239" s="32" t="s">
        <v>741</v>
      </c>
      <c r="B239" s="33" t="s">
        <v>29</v>
      </c>
      <c r="C239" s="34" t="s">
        <v>658</v>
      </c>
      <c r="D239" s="35" t="s">
        <v>634</v>
      </c>
      <c r="E239" s="35" t="s">
        <v>659</v>
      </c>
      <c r="F239" s="36" t="s">
        <v>34</v>
      </c>
      <c r="G239" s="69" t="s">
        <v>35</v>
      </c>
      <c r="H239" s="37">
        <v>0</v>
      </c>
      <c r="I239" s="38">
        <v>230000000</v>
      </c>
      <c r="J239" s="32" t="s">
        <v>36</v>
      </c>
      <c r="K239" s="39" t="s">
        <v>676</v>
      </c>
      <c r="L239" s="36" t="s">
        <v>38</v>
      </c>
      <c r="M239" s="32" t="s">
        <v>39</v>
      </c>
      <c r="N239" s="40" t="s">
        <v>62</v>
      </c>
      <c r="O239" s="41" t="s">
        <v>41</v>
      </c>
      <c r="P239" s="32">
        <v>796</v>
      </c>
      <c r="Q239" s="32" t="s">
        <v>42</v>
      </c>
      <c r="R239" s="42">
        <v>1</v>
      </c>
      <c r="S239" s="42">
        <v>725446.42</v>
      </c>
      <c r="T239" s="105">
        <v>725446.42</v>
      </c>
      <c r="U239" s="105">
        <v>812499.99040000013</v>
      </c>
      <c r="V239" s="43"/>
      <c r="W239" s="32">
        <v>2016</v>
      </c>
      <c r="X239" s="64"/>
      <c r="Y239" s="63"/>
    </row>
    <row r="240" spans="1:25" s="45" customFormat="1" outlineLevel="1" x14ac:dyDescent="0.25">
      <c r="A240" s="32" t="s">
        <v>742</v>
      </c>
      <c r="B240" s="33" t="s">
        <v>29</v>
      </c>
      <c r="C240" s="34" t="s">
        <v>662</v>
      </c>
      <c r="D240" s="35" t="s">
        <v>634</v>
      </c>
      <c r="E240" s="35" t="s">
        <v>663</v>
      </c>
      <c r="F240" s="36" t="s">
        <v>34</v>
      </c>
      <c r="G240" s="69" t="s">
        <v>35</v>
      </c>
      <c r="H240" s="37">
        <v>0</v>
      </c>
      <c r="I240" s="38">
        <v>230000000</v>
      </c>
      <c r="J240" s="32" t="s">
        <v>36</v>
      </c>
      <c r="K240" s="39" t="s">
        <v>676</v>
      </c>
      <c r="L240" s="36" t="s">
        <v>38</v>
      </c>
      <c r="M240" s="32" t="s">
        <v>39</v>
      </c>
      <c r="N240" s="40" t="s">
        <v>62</v>
      </c>
      <c r="O240" s="41" t="s">
        <v>41</v>
      </c>
      <c r="P240" s="32">
        <v>796</v>
      </c>
      <c r="Q240" s="32" t="s">
        <v>42</v>
      </c>
      <c r="R240" s="42">
        <v>2</v>
      </c>
      <c r="S240" s="42">
        <v>2906669.19</v>
      </c>
      <c r="T240" s="105">
        <v>5813338.3799999999</v>
      </c>
      <c r="U240" s="105">
        <v>6510938.9856000002</v>
      </c>
      <c r="V240" s="43"/>
      <c r="W240" s="32">
        <v>2016</v>
      </c>
      <c r="X240" s="64"/>
      <c r="Y240" s="63"/>
    </row>
    <row r="241" spans="1:27" s="45" customFormat="1" outlineLevel="1" x14ac:dyDescent="0.25">
      <c r="A241" s="32" t="s">
        <v>743</v>
      </c>
      <c r="B241" s="33" t="s">
        <v>29</v>
      </c>
      <c r="C241" s="34" t="s">
        <v>666</v>
      </c>
      <c r="D241" s="35" t="s">
        <v>634</v>
      </c>
      <c r="E241" s="35" t="s">
        <v>667</v>
      </c>
      <c r="F241" s="36" t="s">
        <v>34</v>
      </c>
      <c r="G241" s="69" t="s">
        <v>35</v>
      </c>
      <c r="H241" s="37">
        <v>0</v>
      </c>
      <c r="I241" s="38">
        <v>230000000</v>
      </c>
      <c r="J241" s="32" t="s">
        <v>36</v>
      </c>
      <c r="K241" s="39" t="s">
        <v>676</v>
      </c>
      <c r="L241" s="36" t="s">
        <v>38</v>
      </c>
      <c r="M241" s="32" t="s">
        <v>39</v>
      </c>
      <c r="N241" s="40" t="s">
        <v>62</v>
      </c>
      <c r="O241" s="41" t="s">
        <v>41</v>
      </c>
      <c r="P241" s="32">
        <v>796</v>
      </c>
      <c r="Q241" s="32" t="s">
        <v>42</v>
      </c>
      <c r="R241" s="42">
        <v>3</v>
      </c>
      <c r="S241" s="42">
        <v>1757859.9999999998</v>
      </c>
      <c r="T241" s="105">
        <v>5273579.9999999991</v>
      </c>
      <c r="U241" s="105">
        <v>5906409.5999999996</v>
      </c>
      <c r="V241" s="43"/>
      <c r="W241" s="32">
        <v>2016</v>
      </c>
      <c r="X241" s="64"/>
      <c r="Y241" s="63"/>
    </row>
    <row r="242" spans="1:27" s="45" customFormat="1" outlineLevel="1" x14ac:dyDescent="0.25">
      <c r="A242" s="32" t="s">
        <v>744</v>
      </c>
      <c r="B242" s="33" t="s">
        <v>29</v>
      </c>
      <c r="C242" s="34" t="s">
        <v>670</v>
      </c>
      <c r="D242" s="35" t="s">
        <v>634</v>
      </c>
      <c r="E242" s="35" t="s">
        <v>671</v>
      </c>
      <c r="F242" s="36" t="s">
        <v>34</v>
      </c>
      <c r="G242" s="69" t="s">
        <v>35</v>
      </c>
      <c r="H242" s="37">
        <v>0</v>
      </c>
      <c r="I242" s="38">
        <v>230000000</v>
      </c>
      <c r="J242" s="32" t="s">
        <v>36</v>
      </c>
      <c r="K242" s="39" t="s">
        <v>676</v>
      </c>
      <c r="L242" s="36" t="s">
        <v>38</v>
      </c>
      <c r="M242" s="32" t="s">
        <v>39</v>
      </c>
      <c r="N242" s="40" t="s">
        <v>62</v>
      </c>
      <c r="O242" s="41" t="s">
        <v>41</v>
      </c>
      <c r="P242" s="32">
        <v>796</v>
      </c>
      <c r="Q242" s="32" t="s">
        <v>42</v>
      </c>
      <c r="R242" s="42">
        <v>3</v>
      </c>
      <c r="S242" s="42">
        <v>1959685.71</v>
      </c>
      <c r="T242" s="105">
        <v>5879057.1299999999</v>
      </c>
      <c r="U242" s="105">
        <v>6584543.9856000002</v>
      </c>
      <c r="V242" s="43"/>
      <c r="W242" s="32">
        <v>2016</v>
      </c>
      <c r="X242" s="64"/>
      <c r="Y242" s="63"/>
    </row>
    <row r="243" spans="1:27" outlineLevel="1" x14ac:dyDescent="0.25">
      <c r="A243" s="70" t="s">
        <v>745</v>
      </c>
      <c r="B243" s="51" t="s">
        <v>29</v>
      </c>
      <c r="C243" s="70" t="s">
        <v>746</v>
      </c>
      <c r="D243" s="70" t="s">
        <v>414</v>
      </c>
      <c r="E243" s="70" t="s">
        <v>747</v>
      </c>
      <c r="F243" s="36" t="s">
        <v>34</v>
      </c>
      <c r="G243" s="70" t="s">
        <v>35</v>
      </c>
      <c r="H243" s="71">
        <v>45</v>
      </c>
      <c r="I243" s="56">
        <v>230000000</v>
      </c>
      <c r="J243" s="27" t="s">
        <v>585</v>
      </c>
      <c r="K243" s="39" t="s">
        <v>676</v>
      </c>
      <c r="L243" s="54" t="s">
        <v>38</v>
      </c>
      <c r="M243" s="27" t="s">
        <v>39</v>
      </c>
      <c r="N243" s="69" t="s">
        <v>62</v>
      </c>
      <c r="O243" s="41" t="s">
        <v>49</v>
      </c>
      <c r="P243" s="32">
        <v>168</v>
      </c>
      <c r="Q243" s="32" t="s">
        <v>417</v>
      </c>
      <c r="R243" s="72">
        <v>457.44200000000001</v>
      </c>
      <c r="S243" s="72">
        <v>330861.6071428571</v>
      </c>
      <c r="T243" s="107">
        <f>R243*S243</f>
        <v>151349995.29464284</v>
      </c>
      <c r="U243" s="107">
        <f>T243*1.12</f>
        <v>169511994.72999999</v>
      </c>
      <c r="V243" s="43" t="s">
        <v>51</v>
      </c>
      <c r="W243" s="70">
        <v>2016</v>
      </c>
      <c r="X243" s="73"/>
      <c r="Y243" s="23"/>
      <c r="Z243" s="22"/>
    </row>
    <row r="244" spans="1:27" outlineLevel="1" x14ac:dyDescent="0.25">
      <c r="A244" s="70" t="s">
        <v>748</v>
      </c>
      <c r="B244" s="51" t="s">
        <v>29</v>
      </c>
      <c r="C244" s="69" t="s">
        <v>425</v>
      </c>
      <c r="D244" s="70" t="s">
        <v>426</v>
      </c>
      <c r="E244" s="70" t="s">
        <v>427</v>
      </c>
      <c r="F244" s="36" t="s">
        <v>34</v>
      </c>
      <c r="G244" s="70" t="s">
        <v>35</v>
      </c>
      <c r="H244" s="71">
        <v>0</v>
      </c>
      <c r="I244" s="56">
        <v>230000000</v>
      </c>
      <c r="J244" s="27" t="s">
        <v>585</v>
      </c>
      <c r="K244" s="39" t="s">
        <v>676</v>
      </c>
      <c r="L244" s="54" t="s">
        <v>38</v>
      </c>
      <c r="M244" s="27" t="s">
        <v>39</v>
      </c>
      <c r="N244" s="69" t="s">
        <v>40</v>
      </c>
      <c r="O244" s="59" t="s">
        <v>41</v>
      </c>
      <c r="P244" s="32">
        <v>168</v>
      </c>
      <c r="Q244" s="32" t="s">
        <v>417</v>
      </c>
      <c r="R244" s="72">
        <v>12.5</v>
      </c>
      <c r="S244" s="72">
        <v>4322128.5714285709</v>
      </c>
      <c r="T244" s="107">
        <f>R244*S244</f>
        <v>54026607.142857134</v>
      </c>
      <c r="U244" s="107">
        <f t="shared" ref="U244:U307" si="4">T244*1.12</f>
        <v>60509799.999999993</v>
      </c>
      <c r="V244" s="70"/>
      <c r="W244" s="70">
        <v>2016</v>
      </c>
      <c r="X244" s="73"/>
      <c r="Y244" s="32" t="s">
        <v>52</v>
      </c>
      <c r="Z244" s="67"/>
      <c r="AA244" s="48"/>
    </row>
    <row r="245" spans="1:27" outlineLevel="1" x14ac:dyDescent="0.25">
      <c r="A245" s="70" t="s">
        <v>749</v>
      </c>
      <c r="B245" s="51" t="s">
        <v>29</v>
      </c>
      <c r="C245" s="70" t="s">
        <v>750</v>
      </c>
      <c r="D245" s="70" t="s">
        <v>751</v>
      </c>
      <c r="E245" s="70" t="s">
        <v>752</v>
      </c>
      <c r="F245" s="74" t="s">
        <v>753</v>
      </c>
      <c r="G245" s="70" t="s">
        <v>492</v>
      </c>
      <c r="H245" s="75">
        <v>0</v>
      </c>
      <c r="I245" s="56">
        <v>230000000</v>
      </c>
      <c r="J245" s="27" t="s">
        <v>585</v>
      </c>
      <c r="K245" s="39" t="s">
        <v>676</v>
      </c>
      <c r="L245" s="54" t="s">
        <v>38</v>
      </c>
      <c r="M245" s="27" t="s">
        <v>39</v>
      </c>
      <c r="N245" s="69" t="s">
        <v>62</v>
      </c>
      <c r="O245" s="59" t="s">
        <v>41</v>
      </c>
      <c r="P245" s="32">
        <v>796</v>
      </c>
      <c r="Q245" s="32" t="s">
        <v>42</v>
      </c>
      <c r="R245" s="72">
        <v>32</v>
      </c>
      <c r="S245" s="72">
        <v>1321.4285714285713</v>
      </c>
      <c r="T245" s="107">
        <f>R245*S245</f>
        <v>42285.714285714283</v>
      </c>
      <c r="U245" s="107">
        <f t="shared" si="4"/>
        <v>47360</v>
      </c>
      <c r="V245" s="70"/>
      <c r="W245" s="70">
        <v>2016</v>
      </c>
      <c r="X245" s="73"/>
      <c r="Y245" s="32" t="s">
        <v>52</v>
      </c>
      <c r="Z245" s="22"/>
    </row>
    <row r="246" spans="1:27" outlineLevel="1" x14ac:dyDescent="0.25">
      <c r="A246" s="70" t="s">
        <v>754</v>
      </c>
      <c r="B246" s="51" t="s">
        <v>29</v>
      </c>
      <c r="C246" s="70" t="s">
        <v>755</v>
      </c>
      <c r="D246" s="70" t="s">
        <v>751</v>
      </c>
      <c r="E246" s="70" t="s">
        <v>756</v>
      </c>
      <c r="F246" s="74" t="s">
        <v>757</v>
      </c>
      <c r="G246" s="70" t="s">
        <v>492</v>
      </c>
      <c r="H246" s="75">
        <v>0</v>
      </c>
      <c r="I246" s="56">
        <v>230000000</v>
      </c>
      <c r="J246" s="27" t="s">
        <v>585</v>
      </c>
      <c r="K246" s="39" t="s">
        <v>676</v>
      </c>
      <c r="L246" s="54" t="s">
        <v>38</v>
      </c>
      <c r="M246" s="27" t="s">
        <v>39</v>
      </c>
      <c r="N246" s="69" t="s">
        <v>62</v>
      </c>
      <c r="O246" s="59" t="s">
        <v>41</v>
      </c>
      <c r="P246" s="32">
        <v>796</v>
      </c>
      <c r="Q246" s="32" t="s">
        <v>42</v>
      </c>
      <c r="R246" s="72">
        <v>1</v>
      </c>
      <c r="S246" s="72">
        <v>4187.5</v>
      </c>
      <c r="T246" s="107">
        <f>R246*S246</f>
        <v>4187.5</v>
      </c>
      <c r="U246" s="107">
        <f t="shared" si="4"/>
        <v>4690</v>
      </c>
      <c r="V246" s="70"/>
      <c r="W246" s="70">
        <v>2016</v>
      </c>
      <c r="X246" s="73"/>
      <c r="Y246" s="32" t="s">
        <v>52</v>
      </c>
      <c r="Z246" s="22"/>
    </row>
    <row r="247" spans="1:27" outlineLevel="1" x14ac:dyDescent="0.25">
      <c r="A247" s="70" t="s">
        <v>758</v>
      </c>
      <c r="B247" s="51" t="s">
        <v>29</v>
      </c>
      <c r="C247" s="70" t="s">
        <v>759</v>
      </c>
      <c r="D247" s="70" t="s">
        <v>751</v>
      </c>
      <c r="E247" s="70" t="s">
        <v>760</v>
      </c>
      <c r="F247" s="74" t="s">
        <v>761</v>
      </c>
      <c r="G247" s="70" t="s">
        <v>492</v>
      </c>
      <c r="H247" s="75">
        <v>0</v>
      </c>
      <c r="I247" s="56">
        <v>230000000</v>
      </c>
      <c r="J247" s="27" t="s">
        <v>585</v>
      </c>
      <c r="K247" s="39" t="s">
        <v>676</v>
      </c>
      <c r="L247" s="54" t="s">
        <v>38</v>
      </c>
      <c r="M247" s="27" t="s">
        <v>39</v>
      </c>
      <c r="N247" s="69" t="s">
        <v>62</v>
      </c>
      <c r="O247" s="59" t="s">
        <v>41</v>
      </c>
      <c r="P247" s="32">
        <v>796</v>
      </c>
      <c r="Q247" s="32" t="s">
        <v>42</v>
      </c>
      <c r="R247" s="72">
        <v>1</v>
      </c>
      <c r="S247" s="72">
        <v>4187.5</v>
      </c>
      <c r="T247" s="107">
        <f>R247*S247</f>
        <v>4187.5</v>
      </c>
      <c r="U247" s="107">
        <f t="shared" si="4"/>
        <v>4690</v>
      </c>
      <c r="V247" s="70"/>
      <c r="W247" s="70">
        <v>2016</v>
      </c>
      <c r="X247" s="73"/>
      <c r="Y247" s="32" t="s">
        <v>52</v>
      </c>
      <c r="Z247" s="22"/>
    </row>
    <row r="248" spans="1:27" outlineLevel="1" x14ac:dyDescent="0.25">
      <c r="A248" s="70" t="s">
        <v>762</v>
      </c>
      <c r="B248" s="51" t="s">
        <v>29</v>
      </c>
      <c r="C248" s="70" t="s">
        <v>763</v>
      </c>
      <c r="D248" s="70" t="s">
        <v>751</v>
      </c>
      <c r="E248" s="70" t="s">
        <v>764</v>
      </c>
      <c r="F248" s="74" t="s">
        <v>765</v>
      </c>
      <c r="G248" s="70" t="s">
        <v>492</v>
      </c>
      <c r="H248" s="75">
        <v>0</v>
      </c>
      <c r="I248" s="56">
        <v>230000000</v>
      </c>
      <c r="J248" s="27" t="s">
        <v>585</v>
      </c>
      <c r="K248" s="39" t="s">
        <v>676</v>
      </c>
      <c r="L248" s="54" t="s">
        <v>38</v>
      </c>
      <c r="M248" s="27" t="s">
        <v>39</v>
      </c>
      <c r="N248" s="69" t="s">
        <v>62</v>
      </c>
      <c r="O248" s="59" t="s">
        <v>41</v>
      </c>
      <c r="P248" s="32">
        <v>796</v>
      </c>
      <c r="Q248" s="32" t="s">
        <v>42</v>
      </c>
      <c r="R248" s="72">
        <v>10</v>
      </c>
      <c r="S248" s="72">
        <v>4187.5</v>
      </c>
      <c r="T248" s="107">
        <f>R248*S248</f>
        <v>41875</v>
      </c>
      <c r="U248" s="107">
        <f t="shared" si="4"/>
        <v>46900.000000000007</v>
      </c>
      <c r="V248" s="70"/>
      <c r="W248" s="70">
        <v>2016</v>
      </c>
      <c r="X248" s="73"/>
      <c r="Y248" s="32" t="s">
        <v>52</v>
      </c>
      <c r="Z248" s="22"/>
    </row>
    <row r="249" spans="1:27" outlineLevel="1" x14ac:dyDescent="0.25">
      <c r="A249" s="70" t="s">
        <v>766</v>
      </c>
      <c r="B249" s="51" t="s">
        <v>29</v>
      </c>
      <c r="C249" s="70" t="s">
        <v>767</v>
      </c>
      <c r="D249" s="70" t="s">
        <v>751</v>
      </c>
      <c r="E249" s="70" t="s">
        <v>768</v>
      </c>
      <c r="F249" s="74" t="s">
        <v>769</v>
      </c>
      <c r="G249" s="70" t="s">
        <v>492</v>
      </c>
      <c r="H249" s="75">
        <v>0</v>
      </c>
      <c r="I249" s="56">
        <v>230000000</v>
      </c>
      <c r="J249" s="27" t="s">
        <v>585</v>
      </c>
      <c r="K249" s="39" t="s">
        <v>676</v>
      </c>
      <c r="L249" s="54" t="s">
        <v>38</v>
      </c>
      <c r="M249" s="27" t="s">
        <v>39</v>
      </c>
      <c r="N249" s="69" t="s">
        <v>62</v>
      </c>
      <c r="O249" s="59" t="s">
        <v>41</v>
      </c>
      <c r="P249" s="32">
        <v>796</v>
      </c>
      <c r="Q249" s="32" t="s">
        <v>42</v>
      </c>
      <c r="R249" s="42">
        <v>4</v>
      </c>
      <c r="S249" s="72">
        <v>4187.5</v>
      </c>
      <c r="T249" s="107">
        <f>R249*S249</f>
        <v>16750</v>
      </c>
      <c r="U249" s="107">
        <f t="shared" si="4"/>
        <v>18760</v>
      </c>
      <c r="V249" s="70"/>
      <c r="W249" s="70">
        <v>2016</v>
      </c>
      <c r="X249" s="73"/>
      <c r="Y249" s="32" t="s">
        <v>52</v>
      </c>
      <c r="Z249" s="67"/>
      <c r="AA249" s="48"/>
    </row>
    <row r="250" spans="1:27" outlineLevel="1" x14ac:dyDescent="0.25">
      <c r="A250" s="70" t="s">
        <v>770</v>
      </c>
      <c r="B250" s="51" t="s">
        <v>29</v>
      </c>
      <c r="C250" s="70" t="s">
        <v>771</v>
      </c>
      <c r="D250" s="70" t="s">
        <v>751</v>
      </c>
      <c r="E250" s="70" t="s">
        <v>772</v>
      </c>
      <c r="F250" s="74" t="s">
        <v>773</v>
      </c>
      <c r="G250" s="70" t="s">
        <v>492</v>
      </c>
      <c r="H250" s="75">
        <v>0</v>
      </c>
      <c r="I250" s="56">
        <v>230000000</v>
      </c>
      <c r="J250" s="27" t="s">
        <v>585</v>
      </c>
      <c r="K250" s="39" t="s">
        <v>676</v>
      </c>
      <c r="L250" s="54" t="s">
        <v>38</v>
      </c>
      <c r="M250" s="27" t="s">
        <v>39</v>
      </c>
      <c r="N250" s="69" t="s">
        <v>62</v>
      </c>
      <c r="O250" s="59" t="s">
        <v>41</v>
      </c>
      <c r="P250" s="32">
        <v>796</v>
      </c>
      <c r="Q250" s="32" t="s">
        <v>42</v>
      </c>
      <c r="R250" s="42">
        <v>2</v>
      </c>
      <c r="S250" s="72">
        <v>4187.5</v>
      </c>
      <c r="T250" s="107">
        <f>R250*S250</f>
        <v>8375</v>
      </c>
      <c r="U250" s="107">
        <f t="shared" si="4"/>
        <v>9380</v>
      </c>
      <c r="V250" s="70"/>
      <c r="W250" s="70">
        <v>2016</v>
      </c>
      <c r="X250" s="73"/>
      <c r="Y250" s="32" t="s">
        <v>52</v>
      </c>
      <c r="Z250" s="67"/>
      <c r="AA250" s="48"/>
    </row>
    <row r="251" spans="1:27" outlineLevel="1" x14ac:dyDescent="0.25">
      <c r="A251" s="70" t="s">
        <v>774</v>
      </c>
      <c r="B251" s="51" t="s">
        <v>29</v>
      </c>
      <c r="C251" s="70" t="s">
        <v>775</v>
      </c>
      <c r="D251" s="70" t="s">
        <v>583</v>
      </c>
      <c r="E251" s="70" t="s">
        <v>776</v>
      </c>
      <c r="F251" s="74" t="s">
        <v>777</v>
      </c>
      <c r="G251" s="70" t="s">
        <v>492</v>
      </c>
      <c r="H251" s="75">
        <v>0</v>
      </c>
      <c r="I251" s="56">
        <v>230000000</v>
      </c>
      <c r="J251" s="27" t="s">
        <v>585</v>
      </c>
      <c r="K251" s="39" t="s">
        <v>676</v>
      </c>
      <c r="L251" s="54" t="s">
        <v>38</v>
      </c>
      <c r="M251" s="27" t="s">
        <v>39</v>
      </c>
      <c r="N251" s="69" t="s">
        <v>62</v>
      </c>
      <c r="O251" s="59" t="s">
        <v>41</v>
      </c>
      <c r="P251" s="32">
        <v>796</v>
      </c>
      <c r="Q251" s="32" t="s">
        <v>42</v>
      </c>
      <c r="R251" s="72">
        <v>6</v>
      </c>
      <c r="S251" s="72">
        <v>10267.857142857141</v>
      </c>
      <c r="T251" s="107">
        <f>R251*S251</f>
        <v>61607.142857142848</v>
      </c>
      <c r="U251" s="107">
        <f t="shared" si="4"/>
        <v>69000</v>
      </c>
      <c r="V251" s="70"/>
      <c r="W251" s="70">
        <v>2016</v>
      </c>
      <c r="X251" s="73"/>
      <c r="Y251" s="32" t="s">
        <v>52</v>
      </c>
      <c r="Z251" s="22"/>
    </row>
    <row r="252" spans="1:27" outlineLevel="1" x14ac:dyDescent="0.25">
      <c r="A252" s="70" t="s">
        <v>778</v>
      </c>
      <c r="B252" s="51" t="s">
        <v>29</v>
      </c>
      <c r="C252" s="70" t="s">
        <v>779</v>
      </c>
      <c r="D252" s="70" t="s">
        <v>583</v>
      </c>
      <c r="E252" s="70" t="s">
        <v>780</v>
      </c>
      <c r="F252" s="74" t="s">
        <v>781</v>
      </c>
      <c r="G252" s="70" t="s">
        <v>492</v>
      </c>
      <c r="H252" s="75">
        <v>0</v>
      </c>
      <c r="I252" s="56">
        <v>230000000</v>
      </c>
      <c r="J252" s="27" t="s">
        <v>585</v>
      </c>
      <c r="K252" s="39" t="s">
        <v>676</v>
      </c>
      <c r="L252" s="54" t="s">
        <v>38</v>
      </c>
      <c r="M252" s="27" t="s">
        <v>39</v>
      </c>
      <c r="N252" s="69" t="s">
        <v>62</v>
      </c>
      <c r="O252" s="59" t="s">
        <v>41</v>
      </c>
      <c r="P252" s="32">
        <v>796</v>
      </c>
      <c r="Q252" s="32" t="s">
        <v>42</v>
      </c>
      <c r="R252" s="72">
        <v>12</v>
      </c>
      <c r="S252" s="72">
        <v>15624.999999999998</v>
      </c>
      <c r="T252" s="107">
        <f>R252*S252</f>
        <v>187499.99999999997</v>
      </c>
      <c r="U252" s="107">
        <f t="shared" si="4"/>
        <v>210000</v>
      </c>
      <c r="V252" s="70"/>
      <c r="W252" s="70">
        <v>2016</v>
      </c>
      <c r="X252" s="73"/>
      <c r="Y252" s="32" t="s">
        <v>52</v>
      </c>
      <c r="Z252" s="22"/>
    </row>
    <row r="253" spans="1:27" outlineLevel="1" x14ac:dyDescent="0.25">
      <c r="A253" s="70" t="s">
        <v>782</v>
      </c>
      <c r="B253" s="51" t="s">
        <v>29</v>
      </c>
      <c r="C253" s="70" t="s">
        <v>783</v>
      </c>
      <c r="D253" s="70" t="s">
        <v>583</v>
      </c>
      <c r="E253" s="70" t="s">
        <v>784</v>
      </c>
      <c r="F253" s="74" t="s">
        <v>785</v>
      </c>
      <c r="G253" s="70" t="s">
        <v>492</v>
      </c>
      <c r="H253" s="75">
        <v>0</v>
      </c>
      <c r="I253" s="56">
        <v>230000000</v>
      </c>
      <c r="J253" s="27" t="s">
        <v>585</v>
      </c>
      <c r="K253" s="39" t="s">
        <v>676</v>
      </c>
      <c r="L253" s="54" t="s">
        <v>38</v>
      </c>
      <c r="M253" s="27" t="s">
        <v>39</v>
      </c>
      <c r="N253" s="69" t="s">
        <v>62</v>
      </c>
      <c r="O253" s="59" t="s">
        <v>41</v>
      </c>
      <c r="P253" s="32">
        <v>796</v>
      </c>
      <c r="Q253" s="32" t="s">
        <v>42</v>
      </c>
      <c r="R253" s="72">
        <v>7</v>
      </c>
      <c r="S253" s="72">
        <v>870.53571428571422</v>
      </c>
      <c r="T253" s="107">
        <f>R253*S253</f>
        <v>6093.75</v>
      </c>
      <c r="U253" s="107">
        <f t="shared" si="4"/>
        <v>6825.0000000000009</v>
      </c>
      <c r="V253" s="70"/>
      <c r="W253" s="70">
        <v>2016</v>
      </c>
      <c r="X253" s="73"/>
      <c r="Y253" s="32" t="s">
        <v>52</v>
      </c>
      <c r="Z253" s="22"/>
    </row>
    <row r="254" spans="1:27" outlineLevel="1" x14ac:dyDescent="0.25">
      <c r="A254" s="70" t="s">
        <v>786</v>
      </c>
      <c r="B254" s="51" t="s">
        <v>29</v>
      </c>
      <c r="C254" s="70" t="s">
        <v>787</v>
      </c>
      <c r="D254" s="70" t="s">
        <v>583</v>
      </c>
      <c r="E254" s="70" t="s">
        <v>788</v>
      </c>
      <c r="F254" s="74" t="s">
        <v>789</v>
      </c>
      <c r="G254" s="70" t="s">
        <v>492</v>
      </c>
      <c r="H254" s="75">
        <v>0</v>
      </c>
      <c r="I254" s="56">
        <v>230000000</v>
      </c>
      <c r="J254" s="27" t="s">
        <v>585</v>
      </c>
      <c r="K254" s="39" t="s">
        <v>676</v>
      </c>
      <c r="L254" s="54" t="s">
        <v>38</v>
      </c>
      <c r="M254" s="27" t="s">
        <v>39</v>
      </c>
      <c r="N254" s="69" t="s">
        <v>62</v>
      </c>
      <c r="O254" s="59" t="s">
        <v>41</v>
      </c>
      <c r="P254" s="32">
        <v>796</v>
      </c>
      <c r="Q254" s="32" t="s">
        <v>42</v>
      </c>
      <c r="R254" s="72">
        <v>15</v>
      </c>
      <c r="S254" s="72">
        <v>19732.142857142855</v>
      </c>
      <c r="T254" s="107">
        <f>R254*S254</f>
        <v>295982.14285714284</v>
      </c>
      <c r="U254" s="107">
        <f t="shared" si="4"/>
        <v>331500</v>
      </c>
      <c r="V254" s="70"/>
      <c r="W254" s="70">
        <v>2016</v>
      </c>
      <c r="X254" s="73"/>
      <c r="Y254" s="32" t="s">
        <v>52</v>
      </c>
      <c r="Z254" s="22"/>
    </row>
    <row r="255" spans="1:27" outlineLevel="1" x14ac:dyDescent="0.25">
      <c r="A255" s="70" t="s">
        <v>790</v>
      </c>
      <c r="B255" s="51" t="s">
        <v>29</v>
      </c>
      <c r="C255" s="70" t="s">
        <v>791</v>
      </c>
      <c r="D255" s="70" t="s">
        <v>583</v>
      </c>
      <c r="E255" s="70" t="s">
        <v>792</v>
      </c>
      <c r="F255" s="74" t="s">
        <v>793</v>
      </c>
      <c r="G255" s="70" t="s">
        <v>492</v>
      </c>
      <c r="H255" s="75">
        <v>0</v>
      </c>
      <c r="I255" s="56">
        <v>230000000</v>
      </c>
      <c r="J255" s="27" t="s">
        <v>585</v>
      </c>
      <c r="K255" s="39" t="s">
        <v>676</v>
      </c>
      <c r="L255" s="54" t="s">
        <v>38</v>
      </c>
      <c r="M255" s="27" t="s">
        <v>39</v>
      </c>
      <c r="N255" s="69" t="s">
        <v>62</v>
      </c>
      <c r="O255" s="59" t="s">
        <v>41</v>
      </c>
      <c r="P255" s="32">
        <v>796</v>
      </c>
      <c r="Q255" s="32" t="s">
        <v>42</v>
      </c>
      <c r="R255" s="72">
        <v>2</v>
      </c>
      <c r="S255" s="72">
        <v>10669.642857142857</v>
      </c>
      <c r="T255" s="107">
        <f>R255*S255</f>
        <v>21339.285714285714</v>
      </c>
      <c r="U255" s="107">
        <f t="shared" si="4"/>
        <v>23900</v>
      </c>
      <c r="V255" s="70"/>
      <c r="W255" s="70">
        <v>2016</v>
      </c>
      <c r="X255" s="73"/>
      <c r="Y255" s="32" t="s">
        <v>52</v>
      </c>
      <c r="Z255" s="22"/>
    </row>
    <row r="256" spans="1:27" outlineLevel="1" x14ac:dyDescent="0.25">
      <c r="A256" s="70" t="s">
        <v>794</v>
      </c>
      <c r="B256" s="51" t="s">
        <v>29</v>
      </c>
      <c r="C256" s="70" t="s">
        <v>795</v>
      </c>
      <c r="D256" s="70" t="s">
        <v>583</v>
      </c>
      <c r="E256" s="70" t="s">
        <v>796</v>
      </c>
      <c r="F256" s="74" t="s">
        <v>797</v>
      </c>
      <c r="G256" s="70" t="s">
        <v>492</v>
      </c>
      <c r="H256" s="75">
        <v>0</v>
      </c>
      <c r="I256" s="56">
        <v>230000000</v>
      </c>
      <c r="J256" s="27" t="s">
        <v>585</v>
      </c>
      <c r="K256" s="39" t="s">
        <v>676</v>
      </c>
      <c r="L256" s="54" t="s">
        <v>38</v>
      </c>
      <c r="M256" s="27" t="s">
        <v>39</v>
      </c>
      <c r="N256" s="69" t="s">
        <v>62</v>
      </c>
      <c r="O256" s="59" t="s">
        <v>41</v>
      </c>
      <c r="P256" s="32">
        <v>796</v>
      </c>
      <c r="Q256" s="32" t="s">
        <v>42</v>
      </c>
      <c r="R256" s="72">
        <v>14</v>
      </c>
      <c r="S256" s="72">
        <v>4531.25</v>
      </c>
      <c r="T256" s="107">
        <f>R256*S256</f>
        <v>63437.5</v>
      </c>
      <c r="U256" s="107">
        <f t="shared" si="4"/>
        <v>71050</v>
      </c>
      <c r="V256" s="70"/>
      <c r="W256" s="70">
        <v>2016</v>
      </c>
      <c r="X256" s="73"/>
      <c r="Y256" s="32" t="s">
        <v>52</v>
      </c>
      <c r="Z256" s="22"/>
    </row>
    <row r="257" spans="1:27" outlineLevel="1" x14ac:dyDescent="0.25">
      <c r="A257" s="70" t="s">
        <v>798</v>
      </c>
      <c r="B257" s="51" t="s">
        <v>29</v>
      </c>
      <c r="C257" s="70" t="s">
        <v>799</v>
      </c>
      <c r="D257" s="70" t="s">
        <v>583</v>
      </c>
      <c r="E257" s="70" t="s">
        <v>800</v>
      </c>
      <c r="F257" s="74" t="s">
        <v>801</v>
      </c>
      <c r="G257" s="70" t="s">
        <v>492</v>
      </c>
      <c r="H257" s="75">
        <v>0</v>
      </c>
      <c r="I257" s="56">
        <v>230000000</v>
      </c>
      <c r="J257" s="27" t="s">
        <v>585</v>
      </c>
      <c r="K257" s="39" t="s">
        <v>676</v>
      </c>
      <c r="L257" s="54" t="s">
        <v>38</v>
      </c>
      <c r="M257" s="27" t="s">
        <v>39</v>
      </c>
      <c r="N257" s="69" t="s">
        <v>62</v>
      </c>
      <c r="O257" s="59" t="s">
        <v>41</v>
      </c>
      <c r="P257" s="32">
        <v>796</v>
      </c>
      <c r="Q257" s="32" t="s">
        <v>42</v>
      </c>
      <c r="R257" s="72">
        <v>7</v>
      </c>
      <c r="S257" s="72">
        <v>10491.071428571428</v>
      </c>
      <c r="T257" s="107">
        <f>R257*S257</f>
        <v>73437.5</v>
      </c>
      <c r="U257" s="107">
        <f t="shared" si="4"/>
        <v>82250.000000000015</v>
      </c>
      <c r="V257" s="70"/>
      <c r="W257" s="70">
        <v>2016</v>
      </c>
      <c r="X257" s="73"/>
      <c r="Y257" s="32" t="s">
        <v>52</v>
      </c>
      <c r="Z257" s="22"/>
    </row>
    <row r="258" spans="1:27" outlineLevel="1" x14ac:dyDescent="0.25">
      <c r="A258" s="70" t="s">
        <v>802</v>
      </c>
      <c r="B258" s="51" t="s">
        <v>29</v>
      </c>
      <c r="C258" s="70" t="s">
        <v>803</v>
      </c>
      <c r="D258" s="70" t="s">
        <v>804</v>
      </c>
      <c r="E258" s="70" t="s">
        <v>805</v>
      </c>
      <c r="F258" s="74" t="s">
        <v>806</v>
      </c>
      <c r="G258" s="70" t="s">
        <v>492</v>
      </c>
      <c r="H258" s="75">
        <v>0</v>
      </c>
      <c r="I258" s="56">
        <v>230000000</v>
      </c>
      <c r="J258" s="27" t="s">
        <v>585</v>
      </c>
      <c r="K258" s="39" t="s">
        <v>676</v>
      </c>
      <c r="L258" s="54" t="s">
        <v>38</v>
      </c>
      <c r="M258" s="27" t="s">
        <v>39</v>
      </c>
      <c r="N258" s="69" t="s">
        <v>62</v>
      </c>
      <c r="O258" s="59" t="s">
        <v>41</v>
      </c>
      <c r="P258" s="32">
        <v>796</v>
      </c>
      <c r="Q258" s="32" t="s">
        <v>42</v>
      </c>
      <c r="R258" s="72">
        <v>5</v>
      </c>
      <c r="S258" s="72">
        <v>3124.9999999999995</v>
      </c>
      <c r="T258" s="107">
        <f>R258*S258</f>
        <v>15624.999999999998</v>
      </c>
      <c r="U258" s="107">
        <f t="shared" si="4"/>
        <v>17500</v>
      </c>
      <c r="V258" s="70"/>
      <c r="W258" s="70">
        <v>2016</v>
      </c>
      <c r="X258" s="73"/>
      <c r="Y258" s="32" t="s">
        <v>52</v>
      </c>
      <c r="Z258" s="22"/>
    </row>
    <row r="259" spans="1:27" outlineLevel="1" x14ac:dyDescent="0.25">
      <c r="A259" s="70" t="s">
        <v>807</v>
      </c>
      <c r="B259" s="51" t="s">
        <v>29</v>
      </c>
      <c r="C259" s="70" t="s">
        <v>808</v>
      </c>
      <c r="D259" s="70" t="s">
        <v>809</v>
      </c>
      <c r="E259" s="70" t="s">
        <v>810</v>
      </c>
      <c r="F259" s="74" t="s">
        <v>811</v>
      </c>
      <c r="G259" s="70" t="s">
        <v>492</v>
      </c>
      <c r="H259" s="75">
        <v>0</v>
      </c>
      <c r="I259" s="56">
        <v>230000000</v>
      </c>
      <c r="J259" s="27" t="s">
        <v>585</v>
      </c>
      <c r="K259" s="39" t="s">
        <v>676</v>
      </c>
      <c r="L259" s="54" t="s">
        <v>38</v>
      </c>
      <c r="M259" s="27" t="s">
        <v>39</v>
      </c>
      <c r="N259" s="69" t="s">
        <v>62</v>
      </c>
      <c r="O259" s="59" t="s">
        <v>41</v>
      </c>
      <c r="P259" s="27">
        <v>166</v>
      </c>
      <c r="Q259" s="27" t="s">
        <v>50</v>
      </c>
      <c r="R259" s="72">
        <v>20</v>
      </c>
      <c r="S259" s="72">
        <v>1406.2499999999998</v>
      </c>
      <c r="T259" s="107">
        <f>R259*S259</f>
        <v>28124.999999999996</v>
      </c>
      <c r="U259" s="107">
        <f t="shared" si="4"/>
        <v>31500</v>
      </c>
      <c r="V259" s="70"/>
      <c r="W259" s="70">
        <v>2016</v>
      </c>
      <c r="X259" s="73"/>
      <c r="Y259" s="32" t="s">
        <v>52</v>
      </c>
      <c r="Z259" s="22"/>
    </row>
    <row r="260" spans="1:27" outlineLevel="1" x14ac:dyDescent="0.25">
      <c r="A260" s="70" t="s">
        <v>812</v>
      </c>
      <c r="B260" s="51" t="s">
        <v>29</v>
      </c>
      <c r="C260" s="70" t="s">
        <v>813</v>
      </c>
      <c r="D260" s="70" t="s">
        <v>814</v>
      </c>
      <c r="E260" s="70" t="s">
        <v>815</v>
      </c>
      <c r="F260" s="74" t="s">
        <v>816</v>
      </c>
      <c r="G260" s="70" t="s">
        <v>492</v>
      </c>
      <c r="H260" s="75">
        <v>0</v>
      </c>
      <c r="I260" s="56">
        <v>230000000</v>
      </c>
      <c r="J260" s="27" t="s">
        <v>585</v>
      </c>
      <c r="K260" s="39" t="s">
        <v>676</v>
      </c>
      <c r="L260" s="54" t="s">
        <v>38</v>
      </c>
      <c r="M260" s="27" t="s">
        <v>39</v>
      </c>
      <c r="N260" s="69" t="s">
        <v>62</v>
      </c>
      <c r="O260" s="59" t="s">
        <v>41</v>
      </c>
      <c r="P260" s="27">
        <v>778</v>
      </c>
      <c r="Q260" s="27" t="s">
        <v>817</v>
      </c>
      <c r="R260" s="72">
        <v>55</v>
      </c>
      <c r="S260" s="72">
        <v>624.99999999999989</v>
      </c>
      <c r="T260" s="107">
        <f>R260*S260</f>
        <v>34374.999999999993</v>
      </c>
      <c r="U260" s="107">
        <f t="shared" si="4"/>
        <v>38499.999999999993</v>
      </c>
      <c r="V260" s="70"/>
      <c r="W260" s="70">
        <v>2016</v>
      </c>
      <c r="X260" s="73"/>
      <c r="Y260" s="32" t="s">
        <v>52</v>
      </c>
      <c r="Z260" s="22"/>
    </row>
    <row r="261" spans="1:27" outlineLevel="1" x14ac:dyDescent="0.25">
      <c r="A261" s="70" t="s">
        <v>818</v>
      </c>
      <c r="B261" s="51" t="s">
        <v>29</v>
      </c>
      <c r="C261" s="70" t="s">
        <v>819</v>
      </c>
      <c r="D261" s="70" t="s">
        <v>814</v>
      </c>
      <c r="E261" s="70" t="s">
        <v>820</v>
      </c>
      <c r="F261" s="74" t="s">
        <v>821</v>
      </c>
      <c r="G261" s="70" t="s">
        <v>492</v>
      </c>
      <c r="H261" s="75">
        <v>0</v>
      </c>
      <c r="I261" s="56">
        <v>230000000</v>
      </c>
      <c r="J261" s="27" t="s">
        <v>585</v>
      </c>
      <c r="K261" s="39" t="s">
        <v>676</v>
      </c>
      <c r="L261" s="54" t="s">
        <v>38</v>
      </c>
      <c r="M261" s="27" t="s">
        <v>39</v>
      </c>
      <c r="N261" s="69" t="s">
        <v>62</v>
      </c>
      <c r="O261" s="59" t="s">
        <v>41</v>
      </c>
      <c r="P261" s="27">
        <v>778</v>
      </c>
      <c r="Q261" s="27" t="s">
        <v>817</v>
      </c>
      <c r="R261" s="72">
        <v>55</v>
      </c>
      <c r="S261" s="72">
        <v>825.89285714285711</v>
      </c>
      <c r="T261" s="107">
        <f>R261*S261</f>
        <v>45424.107142857138</v>
      </c>
      <c r="U261" s="107">
        <f t="shared" si="4"/>
        <v>50875</v>
      </c>
      <c r="V261" s="70"/>
      <c r="W261" s="70">
        <v>2016</v>
      </c>
      <c r="X261" s="73"/>
      <c r="Y261" s="32" t="s">
        <v>52</v>
      </c>
      <c r="Z261" s="22"/>
    </row>
    <row r="262" spans="1:27" outlineLevel="1" x14ac:dyDescent="0.25">
      <c r="A262" s="70" t="s">
        <v>822</v>
      </c>
      <c r="B262" s="51" t="s">
        <v>29</v>
      </c>
      <c r="C262" s="70" t="s">
        <v>823</v>
      </c>
      <c r="D262" s="70" t="s">
        <v>814</v>
      </c>
      <c r="E262" s="70" t="s">
        <v>824</v>
      </c>
      <c r="F262" s="74" t="s">
        <v>825</v>
      </c>
      <c r="G262" s="70" t="s">
        <v>492</v>
      </c>
      <c r="H262" s="75">
        <v>0</v>
      </c>
      <c r="I262" s="56">
        <v>230000000</v>
      </c>
      <c r="J262" s="27" t="s">
        <v>585</v>
      </c>
      <c r="K262" s="39" t="s">
        <v>676</v>
      </c>
      <c r="L262" s="54" t="s">
        <v>38</v>
      </c>
      <c r="M262" s="27" t="s">
        <v>39</v>
      </c>
      <c r="N262" s="69" t="s">
        <v>62</v>
      </c>
      <c r="O262" s="59" t="s">
        <v>41</v>
      </c>
      <c r="P262" s="27">
        <v>778</v>
      </c>
      <c r="Q262" s="27" t="s">
        <v>817</v>
      </c>
      <c r="R262" s="72">
        <v>18</v>
      </c>
      <c r="S262" s="72">
        <v>825.89285714285711</v>
      </c>
      <c r="T262" s="107">
        <f>R262*S262</f>
        <v>14866.071428571428</v>
      </c>
      <c r="U262" s="107">
        <f t="shared" si="4"/>
        <v>16650</v>
      </c>
      <c r="V262" s="70"/>
      <c r="W262" s="70">
        <v>2016</v>
      </c>
      <c r="X262" s="73"/>
      <c r="Y262" s="32" t="s">
        <v>52</v>
      </c>
      <c r="Z262" s="22"/>
    </row>
    <row r="263" spans="1:27" outlineLevel="1" x14ac:dyDescent="0.25">
      <c r="A263" s="70" t="s">
        <v>826</v>
      </c>
      <c r="B263" s="51" t="s">
        <v>29</v>
      </c>
      <c r="C263" s="70" t="s">
        <v>827</v>
      </c>
      <c r="D263" s="70" t="s">
        <v>828</v>
      </c>
      <c r="E263" s="70" t="s">
        <v>829</v>
      </c>
      <c r="F263" s="74" t="s">
        <v>830</v>
      </c>
      <c r="G263" s="69" t="s">
        <v>492</v>
      </c>
      <c r="H263" s="71">
        <v>0</v>
      </c>
      <c r="I263" s="56">
        <v>230000000</v>
      </c>
      <c r="J263" s="27" t="s">
        <v>585</v>
      </c>
      <c r="K263" s="70" t="s">
        <v>676</v>
      </c>
      <c r="L263" s="54" t="s">
        <v>38</v>
      </c>
      <c r="M263" s="27" t="s">
        <v>39</v>
      </c>
      <c r="N263" s="69" t="s">
        <v>62</v>
      </c>
      <c r="O263" s="59" t="s">
        <v>41</v>
      </c>
      <c r="P263" s="32">
        <v>796</v>
      </c>
      <c r="Q263" s="32" t="s">
        <v>42</v>
      </c>
      <c r="R263" s="72">
        <v>15</v>
      </c>
      <c r="S263" s="72">
        <v>2433.0357142857142</v>
      </c>
      <c r="T263" s="107">
        <f>R263*S263</f>
        <v>36495.53571428571</v>
      </c>
      <c r="U263" s="107">
        <f t="shared" si="4"/>
        <v>40875</v>
      </c>
      <c r="V263" s="69"/>
      <c r="W263" s="70">
        <v>2016</v>
      </c>
      <c r="X263" s="73"/>
      <c r="Y263" s="32" t="s">
        <v>52</v>
      </c>
      <c r="Z263" s="22"/>
    </row>
    <row r="264" spans="1:27" outlineLevel="1" x14ac:dyDescent="0.25">
      <c r="A264" s="70" t="s">
        <v>831</v>
      </c>
      <c r="B264" s="51" t="s">
        <v>29</v>
      </c>
      <c r="C264" s="69" t="s">
        <v>832</v>
      </c>
      <c r="D264" s="69" t="s">
        <v>833</v>
      </c>
      <c r="E264" s="69" t="s">
        <v>834</v>
      </c>
      <c r="F264" s="74" t="s">
        <v>835</v>
      </c>
      <c r="G264" s="69" t="s">
        <v>492</v>
      </c>
      <c r="H264" s="71">
        <v>0</v>
      </c>
      <c r="I264" s="56">
        <v>230000000</v>
      </c>
      <c r="J264" s="27" t="s">
        <v>585</v>
      </c>
      <c r="K264" s="70" t="s">
        <v>676</v>
      </c>
      <c r="L264" s="54" t="s">
        <v>38</v>
      </c>
      <c r="M264" s="27" t="s">
        <v>39</v>
      </c>
      <c r="N264" s="69" t="s">
        <v>62</v>
      </c>
      <c r="O264" s="59" t="s">
        <v>41</v>
      </c>
      <c r="P264" s="32">
        <v>796</v>
      </c>
      <c r="Q264" s="32" t="s">
        <v>42</v>
      </c>
      <c r="R264" s="72">
        <v>2</v>
      </c>
      <c r="S264" s="72">
        <v>5446.4285714285706</v>
      </c>
      <c r="T264" s="107">
        <f>R264*S264</f>
        <v>10892.857142857141</v>
      </c>
      <c r="U264" s="107">
        <f t="shared" si="4"/>
        <v>12200</v>
      </c>
      <c r="V264" s="69"/>
      <c r="W264" s="70">
        <v>2016</v>
      </c>
      <c r="X264" s="73"/>
      <c r="Y264" s="32" t="s">
        <v>52</v>
      </c>
      <c r="Z264" s="22"/>
    </row>
    <row r="265" spans="1:27" outlineLevel="1" x14ac:dyDescent="0.25">
      <c r="A265" s="70" t="s">
        <v>836</v>
      </c>
      <c r="B265" s="51" t="s">
        <v>29</v>
      </c>
      <c r="C265" s="69" t="s">
        <v>837</v>
      </c>
      <c r="D265" s="69" t="s">
        <v>833</v>
      </c>
      <c r="E265" s="69" t="s">
        <v>838</v>
      </c>
      <c r="F265" s="74" t="s">
        <v>839</v>
      </c>
      <c r="G265" s="69" t="s">
        <v>492</v>
      </c>
      <c r="H265" s="71">
        <v>0</v>
      </c>
      <c r="I265" s="56">
        <v>230000000</v>
      </c>
      <c r="J265" s="27" t="s">
        <v>585</v>
      </c>
      <c r="K265" s="70" t="s">
        <v>676</v>
      </c>
      <c r="L265" s="54" t="s">
        <v>38</v>
      </c>
      <c r="M265" s="27" t="s">
        <v>39</v>
      </c>
      <c r="N265" s="69" t="s">
        <v>62</v>
      </c>
      <c r="O265" s="59" t="s">
        <v>41</v>
      </c>
      <c r="P265" s="32">
        <v>796</v>
      </c>
      <c r="Q265" s="32" t="s">
        <v>42</v>
      </c>
      <c r="R265" s="42">
        <v>11</v>
      </c>
      <c r="S265" s="72">
        <v>2044.6428571428569</v>
      </c>
      <c r="T265" s="107">
        <f>R265*S265</f>
        <v>22491.071428571428</v>
      </c>
      <c r="U265" s="107">
        <f t="shared" si="4"/>
        <v>25190</v>
      </c>
      <c r="V265" s="69"/>
      <c r="W265" s="70">
        <v>2016</v>
      </c>
      <c r="X265" s="73"/>
      <c r="Y265" s="32" t="s">
        <v>52</v>
      </c>
      <c r="Z265" s="67"/>
      <c r="AA265" s="48"/>
    </row>
    <row r="266" spans="1:27" outlineLevel="1" x14ac:dyDescent="0.25">
      <c r="A266" s="70" t="s">
        <v>840</v>
      </c>
      <c r="B266" s="51" t="s">
        <v>29</v>
      </c>
      <c r="C266" s="69" t="s">
        <v>841</v>
      </c>
      <c r="D266" s="69" t="s">
        <v>842</v>
      </c>
      <c r="E266" s="69" t="s">
        <v>843</v>
      </c>
      <c r="F266" s="74" t="s">
        <v>844</v>
      </c>
      <c r="G266" s="69" t="s">
        <v>492</v>
      </c>
      <c r="H266" s="71">
        <v>0</v>
      </c>
      <c r="I266" s="56">
        <v>230000000</v>
      </c>
      <c r="J266" s="27" t="s">
        <v>585</v>
      </c>
      <c r="K266" s="70" t="s">
        <v>676</v>
      </c>
      <c r="L266" s="54" t="s">
        <v>38</v>
      </c>
      <c r="M266" s="27" t="s">
        <v>39</v>
      </c>
      <c r="N266" s="69" t="s">
        <v>62</v>
      </c>
      <c r="O266" s="59" t="s">
        <v>41</v>
      </c>
      <c r="P266" s="32">
        <v>796</v>
      </c>
      <c r="Q266" s="32" t="s">
        <v>42</v>
      </c>
      <c r="R266" s="42">
        <v>12</v>
      </c>
      <c r="S266" s="72">
        <v>7075.8928571428569</v>
      </c>
      <c r="T266" s="107">
        <f>R266*S266</f>
        <v>84910.71428571429</v>
      </c>
      <c r="U266" s="107">
        <f t="shared" si="4"/>
        <v>95100.000000000015</v>
      </c>
      <c r="V266" s="69"/>
      <c r="W266" s="70">
        <v>2016</v>
      </c>
      <c r="X266" s="73"/>
      <c r="Y266" s="32" t="s">
        <v>52</v>
      </c>
      <c r="Z266" s="67"/>
      <c r="AA266" s="48"/>
    </row>
    <row r="267" spans="1:27" outlineLevel="1" x14ac:dyDescent="0.25">
      <c r="A267" s="70" t="s">
        <v>845</v>
      </c>
      <c r="B267" s="51" t="s">
        <v>29</v>
      </c>
      <c r="C267" s="69" t="s">
        <v>846</v>
      </c>
      <c r="D267" s="69" t="s">
        <v>842</v>
      </c>
      <c r="E267" s="69" t="s">
        <v>847</v>
      </c>
      <c r="F267" s="74" t="s">
        <v>848</v>
      </c>
      <c r="G267" s="69" t="s">
        <v>492</v>
      </c>
      <c r="H267" s="71">
        <v>0</v>
      </c>
      <c r="I267" s="56">
        <v>230000000</v>
      </c>
      <c r="J267" s="27" t="s">
        <v>585</v>
      </c>
      <c r="K267" s="70" t="s">
        <v>676</v>
      </c>
      <c r="L267" s="54" t="s">
        <v>38</v>
      </c>
      <c r="M267" s="27" t="s">
        <v>39</v>
      </c>
      <c r="N267" s="69" t="s">
        <v>62</v>
      </c>
      <c r="O267" s="59" t="s">
        <v>41</v>
      </c>
      <c r="P267" s="32">
        <v>796</v>
      </c>
      <c r="Q267" s="32" t="s">
        <v>42</v>
      </c>
      <c r="R267" s="42">
        <v>8</v>
      </c>
      <c r="S267" s="72">
        <v>558.03571428571422</v>
      </c>
      <c r="T267" s="107">
        <f>R267*S267</f>
        <v>4464.2857142857138</v>
      </c>
      <c r="U267" s="107">
        <f t="shared" si="4"/>
        <v>5000</v>
      </c>
      <c r="V267" s="69"/>
      <c r="W267" s="70">
        <v>2016</v>
      </c>
      <c r="X267" s="73"/>
      <c r="Y267" s="32" t="s">
        <v>52</v>
      </c>
      <c r="Z267" s="67"/>
      <c r="AA267" s="48"/>
    </row>
    <row r="268" spans="1:27" outlineLevel="1" x14ac:dyDescent="0.25">
      <c r="A268" s="70" t="s">
        <v>849</v>
      </c>
      <c r="B268" s="51" t="s">
        <v>29</v>
      </c>
      <c r="C268" s="69" t="s">
        <v>850</v>
      </c>
      <c r="D268" s="69" t="s">
        <v>842</v>
      </c>
      <c r="E268" s="69" t="s">
        <v>851</v>
      </c>
      <c r="F268" s="74" t="s">
        <v>852</v>
      </c>
      <c r="G268" s="69" t="s">
        <v>492</v>
      </c>
      <c r="H268" s="71">
        <v>0</v>
      </c>
      <c r="I268" s="56">
        <v>230000000</v>
      </c>
      <c r="J268" s="27" t="s">
        <v>585</v>
      </c>
      <c r="K268" s="70" t="s">
        <v>676</v>
      </c>
      <c r="L268" s="54" t="s">
        <v>38</v>
      </c>
      <c r="M268" s="27" t="s">
        <v>39</v>
      </c>
      <c r="N268" s="69" t="s">
        <v>62</v>
      </c>
      <c r="O268" s="59" t="s">
        <v>41</v>
      </c>
      <c r="P268" s="32">
        <v>796</v>
      </c>
      <c r="Q268" s="32" t="s">
        <v>42</v>
      </c>
      <c r="R268" s="42">
        <v>6</v>
      </c>
      <c r="S268" s="72">
        <v>437.49999999999994</v>
      </c>
      <c r="T268" s="107">
        <f>R268*S268</f>
        <v>2624.9999999999995</v>
      </c>
      <c r="U268" s="107">
        <f t="shared" si="4"/>
        <v>2939.9999999999995</v>
      </c>
      <c r="V268" s="69"/>
      <c r="W268" s="70">
        <v>2016</v>
      </c>
      <c r="X268" s="73"/>
      <c r="Y268" s="32" t="s">
        <v>52</v>
      </c>
      <c r="Z268" s="67"/>
      <c r="AA268" s="48"/>
    </row>
    <row r="269" spans="1:27" outlineLevel="1" x14ac:dyDescent="0.25">
      <c r="A269" s="70" t="s">
        <v>853</v>
      </c>
      <c r="B269" s="51" t="s">
        <v>29</v>
      </c>
      <c r="C269" s="69" t="s">
        <v>854</v>
      </c>
      <c r="D269" s="69" t="s">
        <v>855</v>
      </c>
      <c r="E269" s="69" t="s">
        <v>856</v>
      </c>
      <c r="F269" s="74" t="s">
        <v>857</v>
      </c>
      <c r="G269" s="69" t="s">
        <v>492</v>
      </c>
      <c r="H269" s="71">
        <v>0</v>
      </c>
      <c r="I269" s="56">
        <v>230000000</v>
      </c>
      <c r="J269" s="27" t="s">
        <v>585</v>
      </c>
      <c r="K269" s="70" t="s">
        <v>676</v>
      </c>
      <c r="L269" s="54" t="s">
        <v>38</v>
      </c>
      <c r="M269" s="27" t="s">
        <v>39</v>
      </c>
      <c r="N269" s="69" t="s">
        <v>62</v>
      </c>
      <c r="O269" s="59" t="s">
        <v>41</v>
      </c>
      <c r="P269" s="32">
        <v>796</v>
      </c>
      <c r="Q269" s="32" t="s">
        <v>42</v>
      </c>
      <c r="R269" s="72">
        <v>10</v>
      </c>
      <c r="S269" s="72">
        <v>2656.2499999999995</v>
      </c>
      <c r="T269" s="107">
        <f>R269*S269</f>
        <v>26562.499999999996</v>
      </c>
      <c r="U269" s="107">
        <f t="shared" si="4"/>
        <v>29750</v>
      </c>
      <c r="V269" s="69"/>
      <c r="W269" s="70">
        <v>2016</v>
      </c>
      <c r="X269" s="73"/>
      <c r="Y269" s="32" t="s">
        <v>52</v>
      </c>
      <c r="Z269" s="22"/>
    </row>
    <row r="270" spans="1:27" outlineLevel="1" x14ac:dyDescent="0.25">
      <c r="A270" s="70" t="s">
        <v>858</v>
      </c>
      <c r="B270" s="51" t="s">
        <v>29</v>
      </c>
      <c r="C270" s="69" t="s">
        <v>854</v>
      </c>
      <c r="D270" s="69" t="s">
        <v>855</v>
      </c>
      <c r="E270" s="69" t="s">
        <v>856</v>
      </c>
      <c r="F270" s="74" t="s">
        <v>859</v>
      </c>
      <c r="G270" s="69" t="s">
        <v>492</v>
      </c>
      <c r="H270" s="71">
        <v>0</v>
      </c>
      <c r="I270" s="56">
        <v>230000000</v>
      </c>
      <c r="J270" s="27" t="s">
        <v>585</v>
      </c>
      <c r="K270" s="70" t="s">
        <v>676</v>
      </c>
      <c r="L270" s="54" t="s">
        <v>38</v>
      </c>
      <c r="M270" s="27" t="s">
        <v>39</v>
      </c>
      <c r="N270" s="69" t="s">
        <v>62</v>
      </c>
      <c r="O270" s="59" t="s">
        <v>41</v>
      </c>
      <c r="P270" s="32">
        <v>796</v>
      </c>
      <c r="Q270" s="32" t="s">
        <v>42</v>
      </c>
      <c r="R270" s="42">
        <v>1</v>
      </c>
      <c r="S270" s="72">
        <v>6209.8214285714275</v>
      </c>
      <c r="T270" s="107">
        <f>R270*S270</f>
        <v>6209.8214285714275</v>
      </c>
      <c r="U270" s="107">
        <f t="shared" si="4"/>
        <v>6954.9999999999991</v>
      </c>
      <c r="V270" s="69"/>
      <c r="W270" s="70">
        <v>2016</v>
      </c>
      <c r="X270" s="73"/>
      <c r="Y270" s="32" t="s">
        <v>52</v>
      </c>
      <c r="Z270" s="67"/>
      <c r="AA270" s="48"/>
    </row>
    <row r="271" spans="1:27" outlineLevel="1" x14ac:dyDescent="0.25">
      <c r="A271" s="70" t="s">
        <v>860</v>
      </c>
      <c r="B271" s="51" t="s">
        <v>29</v>
      </c>
      <c r="C271" s="69" t="s">
        <v>854</v>
      </c>
      <c r="D271" s="69" t="s">
        <v>855</v>
      </c>
      <c r="E271" s="69" t="s">
        <v>856</v>
      </c>
      <c r="F271" s="74" t="s">
        <v>861</v>
      </c>
      <c r="G271" s="69" t="s">
        <v>492</v>
      </c>
      <c r="H271" s="71">
        <v>0</v>
      </c>
      <c r="I271" s="56">
        <v>230000000</v>
      </c>
      <c r="J271" s="27" t="s">
        <v>585</v>
      </c>
      <c r="K271" s="70" t="s">
        <v>676</v>
      </c>
      <c r="L271" s="54" t="s">
        <v>38</v>
      </c>
      <c r="M271" s="27" t="s">
        <v>39</v>
      </c>
      <c r="N271" s="69" t="s">
        <v>62</v>
      </c>
      <c r="O271" s="59" t="s">
        <v>41</v>
      </c>
      <c r="P271" s="32">
        <v>796</v>
      </c>
      <c r="Q271" s="32" t="s">
        <v>42</v>
      </c>
      <c r="R271" s="42">
        <v>5</v>
      </c>
      <c r="S271" s="72">
        <v>1205.3571428571427</v>
      </c>
      <c r="T271" s="107">
        <f>R271*S271</f>
        <v>6026.7857142857138</v>
      </c>
      <c r="U271" s="107">
        <f t="shared" si="4"/>
        <v>6750</v>
      </c>
      <c r="V271" s="69"/>
      <c r="W271" s="70">
        <v>2016</v>
      </c>
      <c r="X271" s="73"/>
      <c r="Y271" s="32" t="s">
        <v>52</v>
      </c>
      <c r="Z271" s="67"/>
      <c r="AA271" s="48"/>
    </row>
    <row r="272" spans="1:27" outlineLevel="1" x14ac:dyDescent="0.25">
      <c r="A272" s="70" t="s">
        <v>862</v>
      </c>
      <c r="B272" s="51" t="s">
        <v>29</v>
      </c>
      <c r="C272" s="69" t="s">
        <v>854</v>
      </c>
      <c r="D272" s="69" t="s">
        <v>855</v>
      </c>
      <c r="E272" s="69" t="s">
        <v>856</v>
      </c>
      <c r="F272" s="74" t="s">
        <v>863</v>
      </c>
      <c r="G272" s="69" t="s">
        <v>492</v>
      </c>
      <c r="H272" s="71">
        <v>0</v>
      </c>
      <c r="I272" s="56">
        <v>230000000</v>
      </c>
      <c r="J272" s="27" t="s">
        <v>585</v>
      </c>
      <c r="K272" s="70" t="s">
        <v>676</v>
      </c>
      <c r="L272" s="54" t="s">
        <v>38</v>
      </c>
      <c r="M272" s="27" t="s">
        <v>39</v>
      </c>
      <c r="N272" s="69" t="s">
        <v>62</v>
      </c>
      <c r="O272" s="59" t="s">
        <v>41</v>
      </c>
      <c r="P272" s="32">
        <v>796</v>
      </c>
      <c r="Q272" s="32" t="s">
        <v>42</v>
      </c>
      <c r="R272" s="72">
        <v>8</v>
      </c>
      <c r="S272" s="72">
        <v>2107.1428571428569</v>
      </c>
      <c r="T272" s="107">
        <f>R272*S272</f>
        <v>16857.142857142855</v>
      </c>
      <c r="U272" s="107">
        <f t="shared" si="4"/>
        <v>18880</v>
      </c>
      <c r="V272" s="69"/>
      <c r="W272" s="70">
        <v>2016</v>
      </c>
      <c r="X272" s="73"/>
      <c r="Y272" s="32" t="s">
        <v>52</v>
      </c>
      <c r="Z272" s="22"/>
    </row>
    <row r="273" spans="1:27" outlineLevel="1" x14ac:dyDescent="0.25">
      <c r="A273" s="70" t="s">
        <v>864</v>
      </c>
      <c r="B273" s="51" t="s">
        <v>29</v>
      </c>
      <c r="C273" s="69" t="s">
        <v>854</v>
      </c>
      <c r="D273" s="69" t="s">
        <v>855</v>
      </c>
      <c r="E273" s="69" t="s">
        <v>856</v>
      </c>
      <c r="F273" s="74" t="s">
        <v>865</v>
      </c>
      <c r="G273" s="69" t="s">
        <v>492</v>
      </c>
      <c r="H273" s="71">
        <v>0</v>
      </c>
      <c r="I273" s="56">
        <v>230000000</v>
      </c>
      <c r="J273" s="27" t="s">
        <v>585</v>
      </c>
      <c r="K273" s="70" t="s">
        <v>676</v>
      </c>
      <c r="L273" s="54" t="s">
        <v>38</v>
      </c>
      <c r="M273" s="27" t="s">
        <v>39</v>
      </c>
      <c r="N273" s="69" t="s">
        <v>62</v>
      </c>
      <c r="O273" s="59" t="s">
        <v>41</v>
      </c>
      <c r="P273" s="32">
        <v>796</v>
      </c>
      <c r="Q273" s="32" t="s">
        <v>42</v>
      </c>
      <c r="R273" s="42">
        <v>7</v>
      </c>
      <c r="S273" s="72">
        <v>1031.25</v>
      </c>
      <c r="T273" s="107">
        <f>R273*S273</f>
        <v>7218.75</v>
      </c>
      <c r="U273" s="107">
        <f t="shared" si="4"/>
        <v>8085.0000000000009</v>
      </c>
      <c r="V273" s="69"/>
      <c r="W273" s="70">
        <v>2016</v>
      </c>
      <c r="X273" s="73"/>
      <c r="Y273" s="32" t="s">
        <v>52</v>
      </c>
      <c r="Z273" s="67"/>
      <c r="AA273" s="48"/>
    </row>
    <row r="274" spans="1:27" outlineLevel="1" x14ac:dyDescent="0.25">
      <c r="A274" s="70" t="s">
        <v>866</v>
      </c>
      <c r="B274" s="51" t="s">
        <v>29</v>
      </c>
      <c r="C274" s="69" t="s">
        <v>867</v>
      </c>
      <c r="D274" s="69" t="s">
        <v>855</v>
      </c>
      <c r="E274" s="69" t="s">
        <v>868</v>
      </c>
      <c r="F274" s="74" t="s">
        <v>869</v>
      </c>
      <c r="G274" s="69" t="s">
        <v>492</v>
      </c>
      <c r="H274" s="71">
        <v>0</v>
      </c>
      <c r="I274" s="56">
        <v>230000000</v>
      </c>
      <c r="J274" s="27" t="s">
        <v>585</v>
      </c>
      <c r="K274" s="70" t="s">
        <v>676</v>
      </c>
      <c r="L274" s="54" t="s">
        <v>38</v>
      </c>
      <c r="M274" s="27" t="s">
        <v>39</v>
      </c>
      <c r="N274" s="69" t="s">
        <v>62</v>
      </c>
      <c r="O274" s="59" t="s">
        <v>41</v>
      </c>
      <c r="P274" s="32">
        <v>796</v>
      </c>
      <c r="Q274" s="32" t="s">
        <v>42</v>
      </c>
      <c r="R274" s="72">
        <v>4</v>
      </c>
      <c r="S274" s="72">
        <v>825.89285714285711</v>
      </c>
      <c r="T274" s="107">
        <f>R274*S274</f>
        <v>3303.5714285714284</v>
      </c>
      <c r="U274" s="107">
        <f t="shared" si="4"/>
        <v>3700</v>
      </c>
      <c r="V274" s="69"/>
      <c r="W274" s="70">
        <v>2016</v>
      </c>
      <c r="X274" s="73"/>
      <c r="Y274" s="32" t="s">
        <v>52</v>
      </c>
      <c r="Z274" s="22"/>
    </row>
    <row r="275" spans="1:27" outlineLevel="1" x14ac:dyDescent="0.25">
      <c r="A275" s="70" t="s">
        <v>870</v>
      </c>
      <c r="B275" s="51" t="s">
        <v>29</v>
      </c>
      <c r="C275" s="69" t="s">
        <v>867</v>
      </c>
      <c r="D275" s="69" t="s">
        <v>855</v>
      </c>
      <c r="E275" s="69" t="s">
        <v>868</v>
      </c>
      <c r="F275" s="74" t="s">
        <v>871</v>
      </c>
      <c r="G275" s="69" t="s">
        <v>492</v>
      </c>
      <c r="H275" s="71">
        <v>0</v>
      </c>
      <c r="I275" s="56">
        <v>230000000</v>
      </c>
      <c r="J275" s="27" t="s">
        <v>585</v>
      </c>
      <c r="K275" s="70" t="s">
        <v>676</v>
      </c>
      <c r="L275" s="54" t="s">
        <v>38</v>
      </c>
      <c r="M275" s="27" t="s">
        <v>39</v>
      </c>
      <c r="N275" s="69" t="s">
        <v>62</v>
      </c>
      <c r="O275" s="59" t="s">
        <v>41</v>
      </c>
      <c r="P275" s="32">
        <v>796</v>
      </c>
      <c r="Q275" s="32" t="s">
        <v>42</v>
      </c>
      <c r="R275" s="42">
        <v>1</v>
      </c>
      <c r="S275" s="72">
        <v>1120.5357142857142</v>
      </c>
      <c r="T275" s="107">
        <f>R275*S275</f>
        <v>1120.5357142857142</v>
      </c>
      <c r="U275" s="107">
        <f t="shared" si="4"/>
        <v>1255</v>
      </c>
      <c r="V275" s="69"/>
      <c r="W275" s="70">
        <v>2016</v>
      </c>
      <c r="X275" s="73"/>
      <c r="Y275" s="32" t="s">
        <v>52</v>
      </c>
      <c r="Z275" s="67"/>
      <c r="AA275" s="48"/>
    </row>
    <row r="276" spans="1:27" outlineLevel="1" x14ac:dyDescent="0.25">
      <c r="A276" s="70" t="s">
        <v>872</v>
      </c>
      <c r="B276" s="51" t="s">
        <v>29</v>
      </c>
      <c r="C276" s="69" t="s">
        <v>854</v>
      </c>
      <c r="D276" s="69" t="s">
        <v>855</v>
      </c>
      <c r="E276" s="69" t="s">
        <v>856</v>
      </c>
      <c r="F276" s="74" t="s">
        <v>873</v>
      </c>
      <c r="G276" s="69" t="s">
        <v>492</v>
      </c>
      <c r="H276" s="71">
        <v>0</v>
      </c>
      <c r="I276" s="56">
        <v>230000000</v>
      </c>
      <c r="J276" s="27" t="s">
        <v>585</v>
      </c>
      <c r="K276" s="70" t="s">
        <v>676</v>
      </c>
      <c r="L276" s="54" t="s">
        <v>38</v>
      </c>
      <c r="M276" s="27" t="s">
        <v>39</v>
      </c>
      <c r="N276" s="69" t="s">
        <v>62</v>
      </c>
      <c r="O276" s="59" t="s">
        <v>41</v>
      </c>
      <c r="P276" s="32">
        <v>796</v>
      </c>
      <c r="Q276" s="32" t="s">
        <v>42</v>
      </c>
      <c r="R276" s="42">
        <v>12</v>
      </c>
      <c r="S276" s="72">
        <v>835.71428571428567</v>
      </c>
      <c r="T276" s="107">
        <f>R276*S276</f>
        <v>10028.571428571428</v>
      </c>
      <c r="U276" s="107">
        <f t="shared" si="4"/>
        <v>11232</v>
      </c>
      <c r="V276" s="69"/>
      <c r="W276" s="70">
        <v>2016</v>
      </c>
      <c r="X276" s="73"/>
      <c r="Y276" s="32" t="s">
        <v>52</v>
      </c>
      <c r="Z276" s="67"/>
      <c r="AA276" s="48"/>
    </row>
    <row r="277" spans="1:27" outlineLevel="1" x14ac:dyDescent="0.25">
      <c r="A277" s="70" t="s">
        <v>874</v>
      </c>
      <c r="B277" s="51" t="s">
        <v>29</v>
      </c>
      <c r="C277" s="69" t="s">
        <v>854</v>
      </c>
      <c r="D277" s="69" t="s">
        <v>855</v>
      </c>
      <c r="E277" s="69" t="s">
        <v>856</v>
      </c>
      <c r="F277" s="74" t="s">
        <v>875</v>
      </c>
      <c r="G277" s="69" t="s">
        <v>492</v>
      </c>
      <c r="H277" s="71">
        <v>0</v>
      </c>
      <c r="I277" s="56">
        <v>230000000</v>
      </c>
      <c r="J277" s="27" t="s">
        <v>585</v>
      </c>
      <c r="K277" s="70" t="s">
        <v>676</v>
      </c>
      <c r="L277" s="54" t="s">
        <v>38</v>
      </c>
      <c r="M277" s="27" t="s">
        <v>39</v>
      </c>
      <c r="N277" s="69" t="s">
        <v>62</v>
      </c>
      <c r="O277" s="59" t="s">
        <v>41</v>
      </c>
      <c r="P277" s="32">
        <v>796</v>
      </c>
      <c r="Q277" s="32" t="s">
        <v>42</v>
      </c>
      <c r="R277" s="72">
        <v>12</v>
      </c>
      <c r="S277" s="72">
        <v>2433.0357142857142</v>
      </c>
      <c r="T277" s="107">
        <f>R277*S277</f>
        <v>29196.428571428572</v>
      </c>
      <c r="U277" s="107">
        <f t="shared" si="4"/>
        <v>32700.000000000004</v>
      </c>
      <c r="V277" s="69"/>
      <c r="W277" s="70">
        <v>2016</v>
      </c>
      <c r="X277" s="73"/>
      <c r="Y277" s="32" t="s">
        <v>52</v>
      </c>
      <c r="Z277" s="22"/>
    </row>
    <row r="278" spans="1:27" outlineLevel="1" x14ac:dyDescent="0.25">
      <c r="A278" s="70" t="s">
        <v>876</v>
      </c>
      <c r="B278" s="51" t="s">
        <v>29</v>
      </c>
      <c r="C278" s="70" t="s">
        <v>877</v>
      </c>
      <c r="D278" s="70" t="s">
        <v>878</v>
      </c>
      <c r="E278" s="70" t="s">
        <v>879</v>
      </c>
      <c r="F278" s="74" t="s">
        <v>880</v>
      </c>
      <c r="G278" s="69" t="s">
        <v>492</v>
      </c>
      <c r="H278" s="71">
        <v>0</v>
      </c>
      <c r="I278" s="56">
        <v>230000000</v>
      </c>
      <c r="J278" s="27" t="s">
        <v>585</v>
      </c>
      <c r="K278" s="70" t="s">
        <v>676</v>
      </c>
      <c r="L278" s="54" t="s">
        <v>38</v>
      </c>
      <c r="M278" s="27" t="s">
        <v>39</v>
      </c>
      <c r="N278" s="69" t="s">
        <v>62</v>
      </c>
      <c r="O278" s="59" t="s">
        <v>41</v>
      </c>
      <c r="P278" s="32">
        <v>796</v>
      </c>
      <c r="Q278" s="32" t="s">
        <v>42</v>
      </c>
      <c r="R278" s="72">
        <v>4</v>
      </c>
      <c r="S278" s="72">
        <v>602.67857142857133</v>
      </c>
      <c r="T278" s="107">
        <f>R278*S278</f>
        <v>2410.7142857142853</v>
      </c>
      <c r="U278" s="107">
        <f t="shared" si="4"/>
        <v>2700</v>
      </c>
      <c r="V278" s="69"/>
      <c r="W278" s="70">
        <v>2016</v>
      </c>
      <c r="X278" s="73"/>
      <c r="Y278" s="32" t="s">
        <v>52</v>
      </c>
      <c r="Z278" s="22"/>
    </row>
    <row r="279" spans="1:27" outlineLevel="1" x14ac:dyDescent="0.25">
      <c r="A279" s="70" t="s">
        <v>881</v>
      </c>
      <c r="B279" s="51" t="s">
        <v>29</v>
      </c>
      <c r="C279" s="70" t="s">
        <v>882</v>
      </c>
      <c r="D279" s="70" t="s">
        <v>878</v>
      </c>
      <c r="E279" s="70" t="s">
        <v>883</v>
      </c>
      <c r="F279" s="74" t="s">
        <v>884</v>
      </c>
      <c r="G279" s="69" t="s">
        <v>492</v>
      </c>
      <c r="H279" s="71">
        <v>0</v>
      </c>
      <c r="I279" s="56">
        <v>230000000</v>
      </c>
      <c r="J279" s="27" t="s">
        <v>585</v>
      </c>
      <c r="K279" s="70" t="s">
        <v>676</v>
      </c>
      <c r="L279" s="54" t="s">
        <v>38</v>
      </c>
      <c r="M279" s="27" t="s">
        <v>39</v>
      </c>
      <c r="N279" s="69" t="s">
        <v>62</v>
      </c>
      <c r="O279" s="59" t="s">
        <v>41</v>
      </c>
      <c r="P279" s="32">
        <v>796</v>
      </c>
      <c r="Q279" s="32" t="s">
        <v>42</v>
      </c>
      <c r="R279" s="42">
        <v>3</v>
      </c>
      <c r="S279" s="72">
        <v>401.78571428571422</v>
      </c>
      <c r="T279" s="107">
        <f>R279*S279</f>
        <v>1205.3571428571427</v>
      </c>
      <c r="U279" s="107">
        <f t="shared" si="4"/>
        <v>1350</v>
      </c>
      <c r="V279" s="69"/>
      <c r="W279" s="70">
        <v>2016</v>
      </c>
      <c r="X279" s="73"/>
      <c r="Y279" s="32" t="s">
        <v>52</v>
      </c>
      <c r="Z279" s="67"/>
      <c r="AA279" s="48"/>
    </row>
    <row r="280" spans="1:27" outlineLevel="1" x14ac:dyDescent="0.25">
      <c r="A280" s="70" t="s">
        <v>885</v>
      </c>
      <c r="B280" s="51" t="s">
        <v>29</v>
      </c>
      <c r="C280" s="70" t="s">
        <v>886</v>
      </c>
      <c r="D280" s="70" t="s">
        <v>887</v>
      </c>
      <c r="E280" s="70" t="s">
        <v>888</v>
      </c>
      <c r="F280" s="74" t="s">
        <v>889</v>
      </c>
      <c r="G280" s="69" t="s">
        <v>492</v>
      </c>
      <c r="H280" s="71">
        <v>0</v>
      </c>
      <c r="I280" s="56">
        <v>230000000</v>
      </c>
      <c r="J280" s="27" t="s">
        <v>585</v>
      </c>
      <c r="K280" s="70" t="s">
        <v>676</v>
      </c>
      <c r="L280" s="54" t="s">
        <v>38</v>
      </c>
      <c r="M280" s="27" t="s">
        <v>39</v>
      </c>
      <c r="N280" s="69" t="s">
        <v>62</v>
      </c>
      <c r="O280" s="59" t="s">
        <v>41</v>
      </c>
      <c r="P280" s="32">
        <v>796</v>
      </c>
      <c r="Q280" s="32" t="s">
        <v>42</v>
      </c>
      <c r="R280" s="72">
        <v>11</v>
      </c>
      <c r="S280" s="72">
        <v>803.57142857142844</v>
      </c>
      <c r="T280" s="107">
        <f>R280*S280</f>
        <v>8839.2857142857138</v>
      </c>
      <c r="U280" s="107">
        <f t="shared" si="4"/>
        <v>9900</v>
      </c>
      <c r="V280" s="69"/>
      <c r="W280" s="70">
        <v>2016</v>
      </c>
      <c r="X280" s="73"/>
      <c r="Y280" s="32" t="s">
        <v>52</v>
      </c>
      <c r="Z280" s="22"/>
    </row>
    <row r="281" spans="1:27" outlineLevel="1" x14ac:dyDescent="0.25">
      <c r="A281" s="70" t="s">
        <v>890</v>
      </c>
      <c r="B281" s="51" t="s">
        <v>29</v>
      </c>
      <c r="C281" s="70" t="s">
        <v>891</v>
      </c>
      <c r="D281" s="70" t="s">
        <v>887</v>
      </c>
      <c r="E281" s="70" t="s">
        <v>892</v>
      </c>
      <c r="F281" s="74" t="s">
        <v>893</v>
      </c>
      <c r="G281" s="69" t="s">
        <v>492</v>
      </c>
      <c r="H281" s="71">
        <v>0</v>
      </c>
      <c r="I281" s="56">
        <v>230000000</v>
      </c>
      <c r="J281" s="27" t="s">
        <v>585</v>
      </c>
      <c r="K281" s="70" t="s">
        <v>676</v>
      </c>
      <c r="L281" s="54" t="s">
        <v>38</v>
      </c>
      <c r="M281" s="27" t="s">
        <v>39</v>
      </c>
      <c r="N281" s="69" t="s">
        <v>62</v>
      </c>
      <c r="O281" s="59" t="s">
        <v>41</v>
      </c>
      <c r="P281" s="32">
        <v>796</v>
      </c>
      <c r="Q281" s="32" t="s">
        <v>42</v>
      </c>
      <c r="R281" s="72">
        <v>5</v>
      </c>
      <c r="S281" s="72">
        <v>3459.8214285714284</v>
      </c>
      <c r="T281" s="107">
        <f>R281*S281</f>
        <v>17299.107142857141</v>
      </c>
      <c r="U281" s="107">
        <f t="shared" si="4"/>
        <v>19375</v>
      </c>
      <c r="V281" s="69"/>
      <c r="W281" s="70">
        <v>2016</v>
      </c>
      <c r="X281" s="73"/>
      <c r="Y281" s="32" t="s">
        <v>52</v>
      </c>
      <c r="Z281" s="22"/>
    </row>
    <row r="282" spans="1:27" outlineLevel="1" x14ac:dyDescent="0.25">
      <c r="A282" s="70" t="s">
        <v>894</v>
      </c>
      <c r="B282" s="51" t="s">
        <v>29</v>
      </c>
      <c r="C282" s="70" t="s">
        <v>895</v>
      </c>
      <c r="D282" s="70" t="s">
        <v>887</v>
      </c>
      <c r="E282" s="70" t="s">
        <v>896</v>
      </c>
      <c r="F282" s="74" t="s">
        <v>897</v>
      </c>
      <c r="G282" s="69" t="s">
        <v>492</v>
      </c>
      <c r="H282" s="71">
        <v>0</v>
      </c>
      <c r="I282" s="56">
        <v>230000000</v>
      </c>
      <c r="J282" s="27" t="s">
        <v>585</v>
      </c>
      <c r="K282" s="70" t="s">
        <v>676</v>
      </c>
      <c r="L282" s="54" t="s">
        <v>38</v>
      </c>
      <c r="M282" s="27" t="s">
        <v>39</v>
      </c>
      <c r="N282" s="69" t="s">
        <v>62</v>
      </c>
      <c r="O282" s="59" t="s">
        <v>41</v>
      </c>
      <c r="P282" s="32">
        <v>796</v>
      </c>
      <c r="Q282" s="32" t="s">
        <v>42</v>
      </c>
      <c r="R282" s="42">
        <v>5</v>
      </c>
      <c r="S282" s="72">
        <v>767.85714285714278</v>
      </c>
      <c r="T282" s="107">
        <f>R282*S282</f>
        <v>3839.2857142857138</v>
      </c>
      <c r="U282" s="107">
        <f t="shared" si="4"/>
        <v>4300</v>
      </c>
      <c r="V282" s="69"/>
      <c r="W282" s="70">
        <v>2016</v>
      </c>
      <c r="X282" s="73"/>
      <c r="Y282" s="32" t="s">
        <v>52</v>
      </c>
      <c r="Z282" s="67"/>
      <c r="AA282" s="48"/>
    </row>
    <row r="283" spans="1:27" outlineLevel="1" x14ac:dyDescent="0.25">
      <c r="A283" s="70" t="s">
        <v>898</v>
      </c>
      <c r="B283" s="51" t="s">
        <v>29</v>
      </c>
      <c r="C283" s="70" t="s">
        <v>899</v>
      </c>
      <c r="D283" s="70" t="s">
        <v>887</v>
      </c>
      <c r="E283" s="70" t="s">
        <v>900</v>
      </c>
      <c r="F283" s="74" t="s">
        <v>901</v>
      </c>
      <c r="G283" s="69" t="s">
        <v>492</v>
      </c>
      <c r="H283" s="71">
        <v>0</v>
      </c>
      <c r="I283" s="56">
        <v>230000000</v>
      </c>
      <c r="J283" s="27" t="s">
        <v>585</v>
      </c>
      <c r="K283" s="70" t="s">
        <v>676</v>
      </c>
      <c r="L283" s="54" t="s">
        <v>38</v>
      </c>
      <c r="M283" s="27" t="s">
        <v>39</v>
      </c>
      <c r="N283" s="69" t="s">
        <v>62</v>
      </c>
      <c r="O283" s="59" t="s">
        <v>41</v>
      </c>
      <c r="P283" s="32">
        <v>796</v>
      </c>
      <c r="Q283" s="32" t="s">
        <v>42</v>
      </c>
      <c r="R283" s="42">
        <v>5</v>
      </c>
      <c r="S283" s="72">
        <v>1272.3214285714284</v>
      </c>
      <c r="T283" s="107">
        <f>R283*S283</f>
        <v>6361.6071428571422</v>
      </c>
      <c r="U283" s="107">
        <f t="shared" si="4"/>
        <v>7125</v>
      </c>
      <c r="V283" s="69"/>
      <c r="W283" s="70">
        <v>2016</v>
      </c>
      <c r="X283" s="73"/>
      <c r="Y283" s="32" t="s">
        <v>52</v>
      </c>
      <c r="Z283" s="67"/>
      <c r="AA283" s="48"/>
    </row>
    <row r="284" spans="1:27" outlineLevel="1" x14ac:dyDescent="0.25">
      <c r="A284" s="70" t="s">
        <v>902</v>
      </c>
      <c r="B284" s="51" t="s">
        <v>29</v>
      </c>
      <c r="C284" s="69" t="s">
        <v>903</v>
      </c>
      <c r="D284" s="69" t="s">
        <v>904</v>
      </c>
      <c r="E284" s="69" t="s">
        <v>905</v>
      </c>
      <c r="F284" s="74" t="s">
        <v>906</v>
      </c>
      <c r="G284" s="69" t="s">
        <v>492</v>
      </c>
      <c r="H284" s="71">
        <v>0</v>
      </c>
      <c r="I284" s="56">
        <v>230000000</v>
      </c>
      <c r="J284" s="27" t="s">
        <v>585</v>
      </c>
      <c r="K284" s="70" t="s">
        <v>676</v>
      </c>
      <c r="L284" s="54" t="s">
        <v>38</v>
      </c>
      <c r="M284" s="27" t="s">
        <v>39</v>
      </c>
      <c r="N284" s="69" t="s">
        <v>62</v>
      </c>
      <c r="O284" s="59" t="s">
        <v>41</v>
      </c>
      <c r="P284" s="32">
        <v>796</v>
      </c>
      <c r="Q284" s="32" t="s">
        <v>42</v>
      </c>
      <c r="R284" s="72">
        <v>8</v>
      </c>
      <c r="S284" s="72">
        <v>691.96428571428567</v>
      </c>
      <c r="T284" s="107">
        <f>R284*S284</f>
        <v>5535.7142857142853</v>
      </c>
      <c r="U284" s="107">
        <f t="shared" si="4"/>
        <v>6200</v>
      </c>
      <c r="V284" s="69"/>
      <c r="W284" s="70">
        <v>2016</v>
      </c>
      <c r="X284" s="73"/>
      <c r="Y284" s="32" t="s">
        <v>52</v>
      </c>
      <c r="Z284" s="22"/>
    </row>
    <row r="285" spans="1:27" outlineLevel="1" x14ac:dyDescent="0.25">
      <c r="A285" s="70" t="s">
        <v>907</v>
      </c>
      <c r="B285" s="51" t="s">
        <v>29</v>
      </c>
      <c r="C285" s="69" t="s">
        <v>908</v>
      </c>
      <c r="D285" s="69" t="s">
        <v>904</v>
      </c>
      <c r="E285" s="69" t="s">
        <v>909</v>
      </c>
      <c r="F285" s="74" t="s">
        <v>910</v>
      </c>
      <c r="G285" s="69" t="s">
        <v>492</v>
      </c>
      <c r="H285" s="71">
        <v>0</v>
      </c>
      <c r="I285" s="56">
        <v>230000000</v>
      </c>
      <c r="J285" s="27" t="s">
        <v>585</v>
      </c>
      <c r="K285" s="70" t="s">
        <v>676</v>
      </c>
      <c r="L285" s="54" t="s">
        <v>38</v>
      </c>
      <c r="M285" s="27" t="s">
        <v>39</v>
      </c>
      <c r="N285" s="69" t="s">
        <v>62</v>
      </c>
      <c r="O285" s="59" t="s">
        <v>41</v>
      </c>
      <c r="P285" s="32">
        <v>796</v>
      </c>
      <c r="Q285" s="32" t="s">
        <v>42</v>
      </c>
      <c r="R285" s="72">
        <v>24</v>
      </c>
      <c r="S285" s="72">
        <v>343.74999999999994</v>
      </c>
      <c r="T285" s="107">
        <f>R285*S285</f>
        <v>8249.9999999999982</v>
      </c>
      <c r="U285" s="107">
        <f t="shared" si="4"/>
        <v>9239.9999999999982</v>
      </c>
      <c r="V285" s="69"/>
      <c r="W285" s="70">
        <v>2016</v>
      </c>
      <c r="X285" s="73"/>
      <c r="Y285" s="32" t="s">
        <v>52</v>
      </c>
      <c r="Z285" s="22"/>
    </row>
    <row r="286" spans="1:27" outlineLevel="1" x14ac:dyDescent="0.25">
      <c r="A286" s="70" t="s">
        <v>911</v>
      </c>
      <c r="B286" s="51" t="s">
        <v>29</v>
      </c>
      <c r="C286" s="69" t="s">
        <v>912</v>
      </c>
      <c r="D286" s="69" t="s">
        <v>904</v>
      </c>
      <c r="E286" s="69" t="s">
        <v>913</v>
      </c>
      <c r="F286" s="74" t="s">
        <v>914</v>
      </c>
      <c r="G286" s="69" t="s">
        <v>492</v>
      </c>
      <c r="H286" s="71">
        <v>0</v>
      </c>
      <c r="I286" s="56">
        <v>230000000</v>
      </c>
      <c r="J286" s="27" t="s">
        <v>585</v>
      </c>
      <c r="K286" s="70" t="s">
        <v>676</v>
      </c>
      <c r="L286" s="54" t="s">
        <v>38</v>
      </c>
      <c r="M286" s="27" t="s">
        <v>39</v>
      </c>
      <c r="N286" s="69" t="s">
        <v>62</v>
      </c>
      <c r="O286" s="59" t="s">
        <v>41</v>
      </c>
      <c r="P286" s="32">
        <v>796</v>
      </c>
      <c r="Q286" s="32" t="s">
        <v>42</v>
      </c>
      <c r="R286" s="72">
        <v>12</v>
      </c>
      <c r="S286" s="72">
        <v>1473.2142857142856</v>
      </c>
      <c r="T286" s="107">
        <f>R286*S286</f>
        <v>17678.571428571428</v>
      </c>
      <c r="U286" s="107">
        <f t="shared" si="4"/>
        <v>19800</v>
      </c>
      <c r="V286" s="69"/>
      <c r="W286" s="70">
        <v>2016</v>
      </c>
      <c r="X286" s="73"/>
      <c r="Y286" s="32" t="s">
        <v>52</v>
      </c>
      <c r="Z286" s="22"/>
    </row>
    <row r="287" spans="1:27" outlineLevel="1" x14ac:dyDescent="0.25">
      <c r="A287" s="70" t="s">
        <v>915</v>
      </c>
      <c r="B287" s="51" t="s">
        <v>29</v>
      </c>
      <c r="C287" s="69" t="s">
        <v>916</v>
      </c>
      <c r="D287" s="69" t="s">
        <v>904</v>
      </c>
      <c r="E287" s="69" t="s">
        <v>917</v>
      </c>
      <c r="F287" s="74" t="s">
        <v>918</v>
      </c>
      <c r="G287" s="69" t="s">
        <v>492</v>
      </c>
      <c r="H287" s="71">
        <v>0</v>
      </c>
      <c r="I287" s="56">
        <v>230000000</v>
      </c>
      <c r="J287" s="27" t="s">
        <v>585</v>
      </c>
      <c r="K287" s="70" t="s">
        <v>676</v>
      </c>
      <c r="L287" s="54" t="s">
        <v>38</v>
      </c>
      <c r="M287" s="27" t="s">
        <v>39</v>
      </c>
      <c r="N287" s="69" t="s">
        <v>62</v>
      </c>
      <c r="O287" s="59" t="s">
        <v>41</v>
      </c>
      <c r="P287" s="32">
        <v>796</v>
      </c>
      <c r="Q287" s="32" t="s">
        <v>42</v>
      </c>
      <c r="R287" s="72">
        <v>2</v>
      </c>
      <c r="S287" s="72">
        <v>691.96428571428567</v>
      </c>
      <c r="T287" s="107">
        <f>R287*S287</f>
        <v>1383.9285714285713</v>
      </c>
      <c r="U287" s="107">
        <f t="shared" si="4"/>
        <v>1550</v>
      </c>
      <c r="V287" s="69"/>
      <c r="W287" s="70">
        <v>2016</v>
      </c>
      <c r="X287" s="73"/>
      <c r="Y287" s="32" t="s">
        <v>52</v>
      </c>
      <c r="Z287" s="22"/>
    </row>
    <row r="288" spans="1:27" outlineLevel="1" x14ac:dyDescent="0.25">
      <c r="A288" s="70" t="s">
        <v>919</v>
      </c>
      <c r="B288" s="51" t="s">
        <v>29</v>
      </c>
      <c r="C288" s="69" t="s">
        <v>920</v>
      </c>
      <c r="D288" s="69" t="s">
        <v>904</v>
      </c>
      <c r="E288" s="69" t="s">
        <v>921</v>
      </c>
      <c r="F288" s="74" t="s">
        <v>922</v>
      </c>
      <c r="G288" s="69" t="s">
        <v>492</v>
      </c>
      <c r="H288" s="71">
        <v>0</v>
      </c>
      <c r="I288" s="56">
        <v>230000000</v>
      </c>
      <c r="J288" s="27" t="s">
        <v>585</v>
      </c>
      <c r="K288" s="70" t="s">
        <v>676</v>
      </c>
      <c r="L288" s="54" t="s">
        <v>38</v>
      </c>
      <c r="M288" s="27" t="s">
        <v>39</v>
      </c>
      <c r="N288" s="69" t="s">
        <v>62</v>
      </c>
      <c r="O288" s="59" t="s">
        <v>41</v>
      </c>
      <c r="P288" s="32">
        <v>796</v>
      </c>
      <c r="Q288" s="32" t="s">
        <v>42</v>
      </c>
      <c r="R288" s="72">
        <v>6</v>
      </c>
      <c r="S288" s="72">
        <v>1049.1071428571427</v>
      </c>
      <c r="T288" s="107">
        <f>R288*S288</f>
        <v>6294.642857142856</v>
      </c>
      <c r="U288" s="107">
        <f t="shared" si="4"/>
        <v>7049.9999999999991</v>
      </c>
      <c r="V288" s="69"/>
      <c r="W288" s="70">
        <v>2016</v>
      </c>
      <c r="X288" s="73"/>
      <c r="Y288" s="32" t="s">
        <v>52</v>
      </c>
      <c r="Z288" s="22"/>
    </row>
    <row r="289" spans="1:27" outlineLevel="1" x14ac:dyDescent="0.25">
      <c r="A289" s="70" t="s">
        <v>923</v>
      </c>
      <c r="B289" s="51" t="s">
        <v>29</v>
      </c>
      <c r="C289" s="69" t="s">
        <v>924</v>
      </c>
      <c r="D289" s="69" t="s">
        <v>904</v>
      </c>
      <c r="E289" s="69" t="s">
        <v>925</v>
      </c>
      <c r="F289" s="74" t="s">
        <v>926</v>
      </c>
      <c r="G289" s="69" t="s">
        <v>492</v>
      </c>
      <c r="H289" s="71">
        <v>0</v>
      </c>
      <c r="I289" s="56">
        <v>230000000</v>
      </c>
      <c r="J289" s="27" t="s">
        <v>585</v>
      </c>
      <c r="K289" s="70" t="s">
        <v>676</v>
      </c>
      <c r="L289" s="54" t="s">
        <v>38</v>
      </c>
      <c r="M289" s="27" t="s">
        <v>39</v>
      </c>
      <c r="N289" s="69" t="s">
        <v>62</v>
      </c>
      <c r="O289" s="59" t="s">
        <v>41</v>
      </c>
      <c r="P289" s="32">
        <v>796</v>
      </c>
      <c r="Q289" s="32" t="s">
        <v>42</v>
      </c>
      <c r="R289" s="72">
        <v>8</v>
      </c>
      <c r="S289" s="72">
        <v>1422.8571428571427</v>
      </c>
      <c r="T289" s="107">
        <f>R289*S289</f>
        <v>11382.857142857141</v>
      </c>
      <c r="U289" s="107">
        <f t="shared" si="4"/>
        <v>12748.8</v>
      </c>
      <c r="V289" s="69"/>
      <c r="W289" s="70">
        <v>2016</v>
      </c>
      <c r="X289" s="73"/>
      <c r="Y289" s="32" t="s">
        <v>52</v>
      </c>
      <c r="Z289" s="22"/>
    </row>
    <row r="290" spans="1:27" outlineLevel="1" x14ac:dyDescent="0.25">
      <c r="A290" s="70" t="s">
        <v>927</v>
      </c>
      <c r="B290" s="51" t="s">
        <v>29</v>
      </c>
      <c r="C290" s="70" t="s">
        <v>928</v>
      </c>
      <c r="D290" s="70" t="s">
        <v>904</v>
      </c>
      <c r="E290" s="70" t="s">
        <v>929</v>
      </c>
      <c r="F290" s="74" t="s">
        <v>930</v>
      </c>
      <c r="G290" s="69" t="s">
        <v>492</v>
      </c>
      <c r="H290" s="71">
        <v>0</v>
      </c>
      <c r="I290" s="56">
        <v>230000000</v>
      </c>
      <c r="J290" s="27" t="s">
        <v>585</v>
      </c>
      <c r="K290" s="70" t="s">
        <v>676</v>
      </c>
      <c r="L290" s="54" t="s">
        <v>38</v>
      </c>
      <c r="M290" s="27" t="s">
        <v>39</v>
      </c>
      <c r="N290" s="69" t="s">
        <v>62</v>
      </c>
      <c r="O290" s="59" t="s">
        <v>41</v>
      </c>
      <c r="P290" s="32">
        <v>796</v>
      </c>
      <c r="Q290" s="32" t="s">
        <v>42</v>
      </c>
      <c r="R290" s="72">
        <v>12</v>
      </c>
      <c r="S290" s="72">
        <v>741.07142857142856</v>
      </c>
      <c r="T290" s="107">
        <f>R290*S290</f>
        <v>8892.8571428571431</v>
      </c>
      <c r="U290" s="107">
        <f t="shared" si="4"/>
        <v>9960.0000000000018</v>
      </c>
      <c r="V290" s="69"/>
      <c r="W290" s="70">
        <v>2016</v>
      </c>
      <c r="X290" s="73"/>
      <c r="Y290" s="32" t="s">
        <v>52</v>
      </c>
      <c r="Z290" s="22"/>
    </row>
    <row r="291" spans="1:27" outlineLevel="1" x14ac:dyDescent="0.25">
      <c r="A291" s="70" t="s">
        <v>931</v>
      </c>
      <c r="B291" s="51" t="s">
        <v>29</v>
      </c>
      <c r="C291" s="70" t="s">
        <v>932</v>
      </c>
      <c r="D291" s="70" t="s">
        <v>904</v>
      </c>
      <c r="E291" s="70" t="s">
        <v>933</v>
      </c>
      <c r="F291" s="74" t="s">
        <v>934</v>
      </c>
      <c r="G291" s="69" t="s">
        <v>492</v>
      </c>
      <c r="H291" s="71">
        <v>0</v>
      </c>
      <c r="I291" s="56">
        <v>230000000</v>
      </c>
      <c r="J291" s="27" t="s">
        <v>585</v>
      </c>
      <c r="K291" s="70" t="s">
        <v>676</v>
      </c>
      <c r="L291" s="54" t="s">
        <v>38</v>
      </c>
      <c r="M291" s="27" t="s">
        <v>39</v>
      </c>
      <c r="N291" s="69" t="s">
        <v>62</v>
      </c>
      <c r="O291" s="59" t="s">
        <v>41</v>
      </c>
      <c r="P291" s="32">
        <v>796</v>
      </c>
      <c r="Q291" s="32" t="s">
        <v>42</v>
      </c>
      <c r="R291" s="76">
        <v>10</v>
      </c>
      <c r="S291" s="77">
        <v>893.99999999999989</v>
      </c>
      <c r="T291" s="107">
        <f>R291*S291</f>
        <v>8939.9999999999982</v>
      </c>
      <c r="U291" s="107">
        <f t="shared" si="4"/>
        <v>10012.799999999999</v>
      </c>
      <c r="V291" s="69"/>
      <c r="W291" s="70">
        <v>2016</v>
      </c>
      <c r="X291" s="73"/>
      <c r="Y291" s="23"/>
      <c r="Z291" s="22"/>
    </row>
    <row r="292" spans="1:27" outlineLevel="1" x14ac:dyDescent="0.25">
      <c r="A292" s="70" t="s">
        <v>935</v>
      </c>
      <c r="B292" s="51" t="s">
        <v>29</v>
      </c>
      <c r="C292" s="70" t="s">
        <v>936</v>
      </c>
      <c r="D292" s="70" t="s">
        <v>904</v>
      </c>
      <c r="E292" s="70" t="s">
        <v>937</v>
      </c>
      <c r="F292" s="74" t="s">
        <v>938</v>
      </c>
      <c r="G292" s="69" t="s">
        <v>492</v>
      </c>
      <c r="H292" s="71">
        <v>0</v>
      </c>
      <c r="I292" s="56">
        <v>230000000</v>
      </c>
      <c r="J292" s="27" t="s">
        <v>585</v>
      </c>
      <c r="K292" s="70" t="s">
        <v>676</v>
      </c>
      <c r="L292" s="54" t="s">
        <v>38</v>
      </c>
      <c r="M292" s="27" t="s">
        <v>39</v>
      </c>
      <c r="N292" s="69" t="s">
        <v>62</v>
      </c>
      <c r="O292" s="59" t="s">
        <v>41</v>
      </c>
      <c r="P292" s="32">
        <v>796</v>
      </c>
      <c r="Q292" s="32" t="s">
        <v>42</v>
      </c>
      <c r="R292" s="42">
        <v>2</v>
      </c>
      <c r="S292" s="72">
        <v>2053.5714285714284</v>
      </c>
      <c r="T292" s="107">
        <f>R292*S292</f>
        <v>4107.1428571428569</v>
      </c>
      <c r="U292" s="107">
        <f t="shared" si="4"/>
        <v>4600</v>
      </c>
      <c r="V292" s="69"/>
      <c r="W292" s="70">
        <v>2016</v>
      </c>
      <c r="X292" s="73"/>
      <c r="Y292" s="32" t="s">
        <v>52</v>
      </c>
      <c r="Z292" s="67"/>
      <c r="AA292" s="48"/>
    </row>
    <row r="293" spans="1:27" outlineLevel="1" x14ac:dyDescent="0.25">
      <c r="A293" s="70" t="s">
        <v>939</v>
      </c>
      <c r="B293" s="51" t="s">
        <v>29</v>
      </c>
      <c r="C293" s="70" t="s">
        <v>916</v>
      </c>
      <c r="D293" s="70" t="s">
        <v>904</v>
      </c>
      <c r="E293" s="70" t="s">
        <v>917</v>
      </c>
      <c r="F293" s="74" t="s">
        <v>940</v>
      </c>
      <c r="G293" s="69" t="s">
        <v>492</v>
      </c>
      <c r="H293" s="71">
        <v>0</v>
      </c>
      <c r="I293" s="56">
        <v>230000000</v>
      </c>
      <c r="J293" s="27" t="s">
        <v>585</v>
      </c>
      <c r="K293" s="70" t="s">
        <v>676</v>
      </c>
      <c r="L293" s="54" t="s">
        <v>38</v>
      </c>
      <c r="M293" s="27" t="s">
        <v>39</v>
      </c>
      <c r="N293" s="69" t="s">
        <v>62</v>
      </c>
      <c r="O293" s="59" t="s">
        <v>41</v>
      </c>
      <c r="P293" s="32">
        <v>796</v>
      </c>
      <c r="Q293" s="32" t="s">
        <v>42</v>
      </c>
      <c r="R293" s="72">
        <v>6</v>
      </c>
      <c r="S293" s="72">
        <v>424.10714285714283</v>
      </c>
      <c r="T293" s="107">
        <f>R293*S293</f>
        <v>2544.6428571428569</v>
      </c>
      <c r="U293" s="107">
        <f t="shared" si="4"/>
        <v>2850</v>
      </c>
      <c r="V293" s="69"/>
      <c r="W293" s="70">
        <v>2016</v>
      </c>
      <c r="X293" s="73"/>
      <c r="Y293" s="32" t="s">
        <v>52</v>
      </c>
      <c r="Z293" s="22"/>
    </row>
    <row r="294" spans="1:27" outlineLevel="1" x14ac:dyDescent="0.25">
      <c r="A294" s="70" t="s">
        <v>941</v>
      </c>
      <c r="B294" s="51" t="s">
        <v>29</v>
      </c>
      <c r="C294" s="70" t="s">
        <v>942</v>
      </c>
      <c r="D294" s="70" t="s">
        <v>904</v>
      </c>
      <c r="E294" s="70" t="s">
        <v>943</v>
      </c>
      <c r="F294" s="74" t="s">
        <v>944</v>
      </c>
      <c r="G294" s="69" t="s">
        <v>492</v>
      </c>
      <c r="H294" s="71">
        <v>0</v>
      </c>
      <c r="I294" s="56">
        <v>230000000</v>
      </c>
      <c r="J294" s="27" t="s">
        <v>585</v>
      </c>
      <c r="K294" s="70" t="s">
        <v>676</v>
      </c>
      <c r="L294" s="54" t="s">
        <v>38</v>
      </c>
      <c r="M294" s="27" t="s">
        <v>39</v>
      </c>
      <c r="N294" s="69" t="s">
        <v>62</v>
      </c>
      <c r="O294" s="59" t="s">
        <v>41</v>
      </c>
      <c r="P294" s="32">
        <v>796</v>
      </c>
      <c r="Q294" s="32" t="s">
        <v>42</v>
      </c>
      <c r="R294" s="42">
        <v>6</v>
      </c>
      <c r="S294" s="72">
        <v>267.85714285714283</v>
      </c>
      <c r="T294" s="107">
        <f>R294*S294</f>
        <v>1607.1428571428569</v>
      </c>
      <c r="U294" s="107">
        <f t="shared" si="4"/>
        <v>1799.9999999999998</v>
      </c>
      <c r="V294" s="69"/>
      <c r="W294" s="70">
        <v>2016</v>
      </c>
      <c r="X294" s="73"/>
      <c r="Y294" s="32" t="s">
        <v>52</v>
      </c>
      <c r="Z294" s="67"/>
      <c r="AA294" s="48"/>
    </row>
    <row r="295" spans="1:27" outlineLevel="1" x14ac:dyDescent="0.25">
      <c r="A295" s="70" t="s">
        <v>945</v>
      </c>
      <c r="B295" s="51" t="s">
        <v>29</v>
      </c>
      <c r="C295" s="70" t="s">
        <v>946</v>
      </c>
      <c r="D295" s="70" t="s">
        <v>904</v>
      </c>
      <c r="E295" s="70" t="s">
        <v>947</v>
      </c>
      <c r="F295" s="74" t="s">
        <v>948</v>
      </c>
      <c r="G295" s="69" t="s">
        <v>492</v>
      </c>
      <c r="H295" s="71">
        <v>0</v>
      </c>
      <c r="I295" s="56">
        <v>230000000</v>
      </c>
      <c r="J295" s="27" t="s">
        <v>585</v>
      </c>
      <c r="K295" s="70" t="s">
        <v>676</v>
      </c>
      <c r="L295" s="54" t="s">
        <v>38</v>
      </c>
      <c r="M295" s="27" t="s">
        <v>39</v>
      </c>
      <c r="N295" s="69" t="s">
        <v>62</v>
      </c>
      <c r="O295" s="59" t="s">
        <v>41</v>
      </c>
      <c r="P295" s="32">
        <v>796</v>
      </c>
      <c r="Q295" s="32" t="s">
        <v>42</v>
      </c>
      <c r="R295" s="42">
        <v>4</v>
      </c>
      <c r="S295" s="72">
        <v>691.96428571428567</v>
      </c>
      <c r="T295" s="107">
        <f>R295*S295</f>
        <v>2767.8571428571427</v>
      </c>
      <c r="U295" s="107">
        <f t="shared" si="4"/>
        <v>3100</v>
      </c>
      <c r="V295" s="69"/>
      <c r="W295" s="70">
        <v>2016</v>
      </c>
      <c r="X295" s="73"/>
      <c r="Y295" s="32" t="s">
        <v>52</v>
      </c>
      <c r="Z295" s="67"/>
      <c r="AA295" s="48"/>
    </row>
    <row r="296" spans="1:27" outlineLevel="1" x14ac:dyDescent="0.25">
      <c r="A296" s="70" t="s">
        <v>949</v>
      </c>
      <c r="B296" s="51" t="s">
        <v>29</v>
      </c>
      <c r="C296" s="70" t="s">
        <v>950</v>
      </c>
      <c r="D296" s="70" t="s">
        <v>904</v>
      </c>
      <c r="E296" s="70" t="s">
        <v>951</v>
      </c>
      <c r="F296" s="74" t="s">
        <v>952</v>
      </c>
      <c r="G296" s="69" t="s">
        <v>492</v>
      </c>
      <c r="H296" s="71">
        <v>0</v>
      </c>
      <c r="I296" s="56">
        <v>230000000</v>
      </c>
      <c r="J296" s="27" t="s">
        <v>585</v>
      </c>
      <c r="K296" s="70" t="s">
        <v>676</v>
      </c>
      <c r="L296" s="54" t="s">
        <v>38</v>
      </c>
      <c r="M296" s="27" t="s">
        <v>39</v>
      </c>
      <c r="N296" s="69" t="s">
        <v>62</v>
      </c>
      <c r="O296" s="59" t="s">
        <v>41</v>
      </c>
      <c r="P296" s="32">
        <v>796</v>
      </c>
      <c r="Q296" s="32" t="s">
        <v>42</v>
      </c>
      <c r="R296" s="72">
        <v>22</v>
      </c>
      <c r="S296" s="72">
        <v>624.99999999999989</v>
      </c>
      <c r="T296" s="107">
        <f>R296*S296</f>
        <v>13749.999999999998</v>
      </c>
      <c r="U296" s="107">
        <f t="shared" si="4"/>
        <v>15400</v>
      </c>
      <c r="V296" s="69"/>
      <c r="W296" s="70">
        <v>2016</v>
      </c>
      <c r="X296" s="73"/>
      <c r="Y296" s="32" t="s">
        <v>52</v>
      </c>
      <c r="Z296" s="22"/>
    </row>
    <row r="297" spans="1:27" outlineLevel="1" x14ac:dyDescent="0.25">
      <c r="A297" s="70" t="s">
        <v>953</v>
      </c>
      <c r="B297" s="51" t="s">
        <v>29</v>
      </c>
      <c r="C297" s="70" t="s">
        <v>954</v>
      </c>
      <c r="D297" s="70" t="s">
        <v>955</v>
      </c>
      <c r="E297" s="70" t="s">
        <v>956</v>
      </c>
      <c r="F297" s="74" t="s">
        <v>957</v>
      </c>
      <c r="G297" s="69" t="s">
        <v>492</v>
      </c>
      <c r="H297" s="71">
        <v>0</v>
      </c>
      <c r="I297" s="56">
        <v>230000000</v>
      </c>
      <c r="J297" s="27" t="s">
        <v>585</v>
      </c>
      <c r="K297" s="70" t="s">
        <v>676</v>
      </c>
      <c r="L297" s="54" t="s">
        <v>38</v>
      </c>
      <c r="M297" s="27" t="s">
        <v>39</v>
      </c>
      <c r="N297" s="69" t="s">
        <v>62</v>
      </c>
      <c r="O297" s="59" t="s">
        <v>41</v>
      </c>
      <c r="P297" s="32">
        <v>796</v>
      </c>
      <c r="Q297" s="32" t="s">
        <v>42</v>
      </c>
      <c r="R297" s="42">
        <v>28</v>
      </c>
      <c r="S297" s="72">
        <v>263.39285714285711</v>
      </c>
      <c r="T297" s="107">
        <f>R297*S297</f>
        <v>7374.9999999999991</v>
      </c>
      <c r="U297" s="107">
        <f t="shared" si="4"/>
        <v>8260</v>
      </c>
      <c r="V297" s="69"/>
      <c r="W297" s="70">
        <v>2016</v>
      </c>
      <c r="X297" s="73"/>
      <c r="Y297" s="32" t="s">
        <v>52</v>
      </c>
      <c r="Z297" s="67"/>
      <c r="AA297" s="48"/>
    </row>
    <row r="298" spans="1:27" outlineLevel="1" x14ac:dyDescent="0.25">
      <c r="A298" s="70" t="s">
        <v>958</v>
      </c>
      <c r="B298" s="51" t="s">
        <v>29</v>
      </c>
      <c r="C298" s="70" t="s">
        <v>959</v>
      </c>
      <c r="D298" s="70" t="s">
        <v>814</v>
      </c>
      <c r="E298" s="70" t="s">
        <v>815</v>
      </c>
      <c r="F298" s="74" t="s">
        <v>960</v>
      </c>
      <c r="G298" s="69" t="s">
        <v>492</v>
      </c>
      <c r="H298" s="71">
        <v>0</v>
      </c>
      <c r="I298" s="56">
        <v>230000000</v>
      </c>
      <c r="J298" s="27" t="s">
        <v>585</v>
      </c>
      <c r="K298" s="70" t="s">
        <v>676</v>
      </c>
      <c r="L298" s="54" t="s">
        <v>38</v>
      </c>
      <c r="M298" s="27" t="s">
        <v>39</v>
      </c>
      <c r="N298" s="69" t="s">
        <v>62</v>
      </c>
      <c r="O298" s="59" t="s">
        <v>41</v>
      </c>
      <c r="P298" s="27">
        <v>5111</v>
      </c>
      <c r="Q298" s="27" t="s">
        <v>961</v>
      </c>
      <c r="R298" s="72">
        <v>7</v>
      </c>
      <c r="S298" s="72">
        <v>2322.8571428571427</v>
      </c>
      <c r="T298" s="107">
        <f>R298*S298</f>
        <v>16259.999999999998</v>
      </c>
      <c r="U298" s="107">
        <f t="shared" si="4"/>
        <v>18211.2</v>
      </c>
      <c r="V298" s="69"/>
      <c r="W298" s="70">
        <v>2016</v>
      </c>
      <c r="X298" s="73"/>
      <c r="Y298" s="32" t="s">
        <v>52</v>
      </c>
      <c r="Z298" s="22"/>
    </row>
    <row r="299" spans="1:27" outlineLevel="1" x14ac:dyDescent="0.25">
      <c r="A299" s="70" t="s">
        <v>962</v>
      </c>
      <c r="B299" s="51" t="s">
        <v>29</v>
      </c>
      <c r="C299" s="70" t="s">
        <v>963</v>
      </c>
      <c r="D299" s="70" t="s">
        <v>804</v>
      </c>
      <c r="E299" s="70" t="s">
        <v>964</v>
      </c>
      <c r="F299" s="74" t="s">
        <v>965</v>
      </c>
      <c r="G299" s="69" t="s">
        <v>492</v>
      </c>
      <c r="H299" s="71">
        <v>0</v>
      </c>
      <c r="I299" s="56">
        <v>230000000</v>
      </c>
      <c r="J299" s="27" t="s">
        <v>585</v>
      </c>
      <c r="K299" s="70" t="s">
        <v>676</v>
      </c>
      <c r="L299" s="54" t="s">
        <v>38</v>
      </c>
      <c r="M299" s="27" t="s">
        <v>39</v>
      </c>
      <c r="N299" s="69" t="s">
        <v>62</v>
      </c>
      <c r="O299" s="59" t="s">
        <v>41</v>
      </c>
      <c r="P299" s="32">
        <v>796</v>
      </c>
      <c r="Q299" s="32" t="s">
        <v>42</v>
      </c>
      <c r="R299" s="72">
        <v>22</v>
      </c>
      <c r="S299" s="72">
        <v>669.64285714285711</v>
      </c>
      <c r="T299" s="107">
        <f>R299*S299</f>
        <v>14732.142857142857</v>
      </c>
      <c r="U299" s="107">
        <f t="shared" si="4"/>
        <v>16500</v>
      </c>
      <c r="V299" s="69"/>
      <c r="W299" s="70">
        <v>2016</v>
      </c>
      <c r="X299" s="73"/>
      <c r="Y299" s="32" t="s">
        <v>52</v>
      </c>
      <c r="Z299" s="22"/>
    </row>
    <row r="300" spans="1:27" outlineLevel="1" x14ac:dyDescent="0.25">
      <c r="A300" s="70" t="s">
        <v>966</v>
      </c>
      <c r="B300" s="51" t="s">
        <v>29</v>
      </c>
      <c r="C300" s="70" t="s">
        <v>967</v>
      </c>
      <c r="D300" s="70" t="s">
        <v>804</v>
      </c>
      <c r="E300" s="70" t="s">
        <v>968</v>
      </c>
      <c r="F300" s="74" t="s">
        <v>969</v>
      </c>
      <c r="G300" s="69" t="s">
        <v>492</v>
      </c>
      <c r="H300" s="71">
        <v>0</v>
      </c>
      <c r="I300" s="56">
        <v>230000000</v>
      </c>
      <c r="J300" s="27" t="s">
        <v>585</v>
      </c>
      <c r="K300" s="70" t="s">
        <v>676</v>
      </c>
      <c r="L300" s="54" t="s">
        <v>38</v>
      </c>
      <c r="M300" s="27" t="s">
        <v>39</v>
      </c>
      <c r="N300" s="69" t="s">
        <v>62</v>
      </c>
      <c r="O300" s="59" t="s">
        <v>41</v>
      </c>
      <c r="P300" s="32">
        <v>796</v>
      </c>
      <c r="Q300" s="32" t="s">
        <v>42</v>
      </c>
      <c r="R300" s="42">
        <v>2</v>
      </c>
      <c r="S300" s="72">
        <v>513.39285714285711</v>
      </c>
      <c r="T300" s="107">
        <f>R300*S300</f>
        <v>1026.7857142857142</v>
      </c>
      <c r="U300" s="107">
        <f t="shared" si="4"/>
        <v>1150</v>
      </c>
      <c r="V300" s="69"/>
      <c r="W300" s="70">
        <v>2016</v>
      </c>
      <c r="X300" s="73"/>
      <c r="Y300" s="32" t="s">
        <v>52</v>
      </c>
      <c r="Z300" s="67"/>
      <c r="AA300" s="48"/>
    </row>
    <row r="301" spans="1:27" outlineLevel="1" x14ac:dyDescent="0.25">
      <c r="A301" s="70" t="s">
        <v>970</v>
      </c>
      <c r="B301" s="51" t="s">
        <v>29</v>
      </c>
      <c r="C301" s="69" t="s">
        <v>971</v>
      </c>
      <c r="D301" s="70" t="s">
        <v>804</v>
      </c>
      <c r="E301" s="70" t="s">
        <v>972</v>
      </c>
      <c r="F301" s="74" t="s">
        <v>973</v>
      </c>
      <c r="G301" s="69" t="s">
        <v>492</v>
      </c>
      <c r="H301" s="71">
        <v>0</v>
      </c>
      <c r="I301" s="56">
        <v>230000000</v>
      </c>
      <c r="J301" s="27" t="s">
        <v>585</v>
      </c>
      <c r="K301" s="70" t="s">
        <v>676</v>
      </c>
      <c r="L301" s="54" t="s">
        <v>38</v>
      </c>
      <c r="M301" s="27" t="s">
        <v>39</v>
      </c>
      <c r="N301" s="69" t="s">
        <v>62</v>
      </c>
      <c r="O301" s="59" t="s">
        <v>41</v>
      </c>
      <c r="P301" s="32">
        <v>796</v>
      </c>
      <c r="Q301" s="32" t="s">
        <v>42</v>
      </c>
      <c r="R301" s="42">
        <v>3</v>
      </c>
      <c r="S301" s="72">
        <v>647.32142857142856</v>
      </c>
      <c r="T301" s="107">
        <f>R301*S301</f>
        <v>1941.9642857142858</v>
      </c>
      <c r="U301" s="107">
        <f t="shared" si="4"/>
        <v>2175.0000000000005</v>
      </c>
      <c r="V301" s="69"/>
      <c r="W301" s="70">
        <v>2016</v>
      </c>
      <c r="X301" s="73"/>
      <c r="Y301" s="32" t="s">
        <v>52</v>
      </c>
      <c r="Z301" s="67"/>
      <c r="AA301" s="48"/>
    </row>
    <row r="302" spans="1:27" outlineLevel="1" x14ac:dyDescent="0.25">
      <c r="A302" s="70" t="s">
        <v>974</v>
      </c>
      <c r="B302" s="51" t="s">
        <v>29</v>
      </c>
      <c r="C302" s="69" t="s">
        <v>963</v>
      </c>
      <c r="D302" s="70" t="s">
        <v>804</v>
      </c>
      <c r="E302" s="70" t="s">
        <v>964</v>
      </c>
      <c r="F302" s="74" t="s">
        <v>975</v>
      </c>
      <c r="G302" s="69" t="s">
        <v>492</v>
      </c>
      <c r="H302" s="71">
        <v>0</v>
      </c>
      <c r="I302" s="56">
        <v>230000000</v>
      </c>
      <c r="J302" s="27" t="s">
        <v>585</v>
      </c>
      <c r="K302" s="70" t="s">
        <v>676</v>
      </c>
      <c r="L302" s="54" t="s">
        <v>38</v>
      </c>
      <c r="M302" s="27" t="s">
        <v>39</v>
      </c>
      <c r="N302" s="69" t="s">
        <v>62</v>
      </c>
      <c r="O302" s="59" t="s">
        <v>41</v>
      </c>
      <c r="P302" s="32">
        <v>796</v>
      </c>
      <c r="Q302" s="32" t="s">
        <v>42</v>
      </c>
      <c r="R302" s="72">
        <v>20</v>
      </c>
      <c r="S302" s="72">
        <v>446.42857142857139</v>
      </c>
      <c r="T302" s="107">
        <f>R302*S302</f>
        <v>8928.5714285714275</v>
      </c>
      <c r="U302" s="107">
        <f t="shared" si="4"/>
        <v>10000</v>
      </c>
      <c r="V302" s="69"/>
      <c r="W302" s="70">
        <v>2016</v>
      </c>
      <c r="X302" s="73"/>
      <c r="Y302" s="32" t="s">
        <v>52</v>
      </c>
      <c r="Z302" s="22"/>
    </row>
    <row r="303" spans="1:27" outlineLevel="1" x14ac:dyDescent="0.25">
      <c r="A303" s="70" t="s">
        <v>976</v>
      </c>
      <c r="B303" s="51" t="s">
        <v>29</v>
      </c>
      <c r="C303" s="70" t="s">
        <v>977</v>
      </c>
      <c r="D303" s="70" t="s">
        <v>978</v>
      </c>
      <c r="E303" s="70" t="s">
        <v>979</v>
      </c>
      <c r="F303" s="74" t="s">
        <v>980</v>
      </c>
      <c r="G303" s="69" t="s">
        <v>492</v>
      </c>
      <c r="H303" s="71">
        <v>0</v>
      </c>
      <c r="I303" s="56">
        <v>230000000</v>
      </c>
      <c r="J303" s="27" t="s">
        <v>585</v>
      </c>
      <c r="K303" s="70" t="s">
        <v>676</v>
      </c>
      <c r="L303" s="54" t="s">
        <v>38</v>
      </c>
      <c r="M303" s="27" t="s">
        <v>39</v>
      </c>
      <c r="N303" s="69" t="s">
        <v>62</v>
      </c>
      <c r="O303" s="59" t="s">
        <v>41</v>
      </c>
      <c r="P303" s="32">
        <v>796</v>
      </c>
      <c r="Q303" s="32" t="s">
        <v>42</v>
      </c>
      <c r="R303" s="72">
        <v>21</v>
      </c>
      <c r="S303" s="72">
        <v>303.57142857142856</v>
      </c>
      <c r="T303" s="107">
        <f>R303*S303</f>
        <v>6375</v>
      </c>
      <c r="U303" s="107">
        <f t="shared" si="4"/>
        <v>7140.0000000000009</v>
      </c>
      <c r="V303" s="69"/>
      <c r="W303" s="70">
        <v>2016</v>
      </c>
      <c r="X303" s="73"/>
      <c r="Y303" s="32" t="s">
        <v>52</v>
      </c>
      <c r="Z303" s="22"/>
    </row>
    <row r="304" spans="1:27" outlineLevel="1" x14ac:dyDescent="0.25">
      <c r="A304" s="70" t="s">
        <v>981</v>
      </c>
      <c r="B304" s="51" t="s">
        <v>29</v>
      </c>
      <c r="C304" s="70" t="s">
        <v>982</v>
      </c>
      <c r="D304" s="70" t="s">
        <v>983</v>
      </c>
      <c r="E304" s="70" t="s">
        <v>984</v>
      </c>
      <c r="F304" s="74" t="s">
        <v>985</v>
      </c>
      <c r="G304" s="69" t="s">
        <v>492</v>
      </c>
      <c r="H304" s="71">
        <v>0</v>
      </c>
      <c r="I304" s="56">
        <v>230000000</v>
      </c>
      <c r="J304" s="27" t="s">
        <v>585</v>
      </c>
      <c r="K304" s="70" t="s">
        <v>676</v>
      </c>
      <c r="L304" s="54" t="s">
        <v>38</v>
      </c>
      <c r="M304" s="27" t="s">
        <v>39</v>
      </c>
      <c r="N304" s="69" t="s">
        <v>62</v>
      </c>
      <c r="O304" s="59" t="s">
        <v>41</v>
      </c>
      <c r="P304" s="32">
        <v>796</v>
      </c>
      <c r="Q304" s="32" t="s">
        <v>42</v>
      </c>
      <c r="R304" s="42">
        <v>25</v>
      </c>
      <c r="S304" s="72">
        <v>437.49999999999994</v>
      </c>
      <c r="T304" s="107">
        <f>R304*S304</f>
        <v>10937.499999999998</v>
      </c>
      <c r="U304" s="107">
        <f t="shared" si="4"/>
        <v>12250</v>
      </c>
      <c r="V304" s="69"/>
      <c r="W304" s="70">
        <v>2016</v>
      </c>
      <c r="X304" s="73"/>
      <c r="Y304" s="32" t="s">
        <v>52</v>
      </c>
      <c r="Z304" s="67"/>
      <c r="AA304" s="48"/>
    </row>
    <row r="305" spans="1:27" outlineLevel="1" x14ac:dyDescent="0.25">
      <c r="A305" s="70" t="s">
        <v>986</v>
      </c>
      <c r="B305" s="51" t="s">
        <v>29</v>
      </c>
      <c r="C305" s="70" t="s">
        <v>987</v>
      </c>
      <c r="D305" s="70" t="s">
        <v>988</v>
      </c>
      <c r="E305" s="70" t="s">
        <v>989</v>
      </c>
      <c r="F305" s="74" t="s">
        <v>990</v>
      </c>
      <c r="G305" s="69" t="s">
        <v>492</v>
      </c>
      <c r="H305" s="71">
        <v>0</v>
      </c>
      <c r="I305" s="56">
        <v>230000000</v>
      </c>
      <c r="J305" s="27" t="s">
        <v>585</v>
      </c>
      <c r="K305" s="70" t="s">
        <v>676</v>
      </c>
      <c r="L305" s="54" t="s">
        <v>38</v>
      </c>
      <c r="M305" s="27" t="s">
        <v>39</v>
      </c>
      <c r="N305" s="69" t="s">
        <v>62</v>
      </c>
      <c r="O305" s="59" t="s">
        <v>41</v>
      </c>
      <c r="P305" s="32">
        <v>112</v>
      </c>
      <c r="Q305" s="32" t="s">
        <v>556</v>
      </c>
      <c r="R305" s="42">
        <v>200</v>
      </c>
      <c r="S305" s="72">
        <v>705.35714285714278</v>
      </c>
      <c r="T305" s="107">
        <f>R305*S305</f>
        <v>141071.42857142855</v>
      </c>
      <c r="U305" s="107">
        <f t="shared" si="4"/>
        <v>158000</v>
      </c>
      <c r="V305" s="69"/>
      <c r="W305" s="70">
        <v>2016</v>
      </c>
      <c r="X305" s="73"/>
      <c r="Y305" s="32" t="s">
        <v>52</v>
      </c>
      <c r="Z305" s="67"/>
      <c r="AA305" s="48"/>
    </row>
    <row r="306" spans="1:27" outlineLevel="1" x14ac:dyDescent="0.25">
      <c r="A306" s="70" t="s">
        <v>991</v>
      </c>
      <c r="B306" s="51" t="s">
        <v>29</v>
      </c>
      <c r="C306" s="70" t="s">
        <v>992</v>
      </c>
      <c r="D306" s="70" t="s">
        <v>814</v>
      </c>
      <c r="E306" s="70" t="s">
        <v>993</v>
      </c>
      <c r="F306" s="74" t="s">
        <v>994</v>
      </c>
      <c r="G306" s="69" t="s">
        <v>492</v>
      </c>
      <c r="H306" s="71">
        <v>0</v>
      </c>
      <c r="I306" s="56">
        <v>230000000</v>
      </c>
      <c r="J306" s="27" t="s">
        <v>585</v>
      </c>
      <c r="K306" s="70" t="s">
        <v>676</v>
      </c>
      <c r="L306" s="54" t="s">
        <v>38</v>
      </c>
      <c r="M306" s="27" t="s">
        <v>39</v>
      </c>
      <c r="N306" s="69" t="s">
        <v>62</v>
      </c>
      <c r="O306" s="59" t="s">
        <v>41</v>
      </c>
      <c r="P306" s="69">
        <v>778</v>
      </c>
      <c r="Q306" s="78" t="s">
        <v>817</v>
      </c>
      <c r="R306" s="72">
        <v>74</v>
      </c>
      <c r="S306" s="72">
        <v>870.53571428571422</v>
      </c>
      <c r="T306" s="107">
        <f>R306*S306</f>
        <v>64419.642857142855</v>
      </c>
      <c r="U306" s="107">
        <f t="shared" si="4"/>
        <v>72150</v>
      </c>
      <c r="V306" s="69"/>
      <c r="W306" s="70">
        <v>2016</v>
      </c>
      <c r="X306" s="73"/>
      <c r="Y306" s="32" t="s">
        <v>52</v>
      </c>
      <c r="Z306" s="22"/>
    </row>
    <row r="307" spans="1:27" outlineLevel="1" x14ac:dyDescent="0.25">
      <c r="A307" s="70" t="s">
        <v>995</v>
      </c>
      <c r="B307" s="51" t="s">
        <v>29</v>
      </c>
      <c r="C307" s="70" t="s">
        <v>996</v>
      </c>
      <c r="D307" s="70" t="s">
        <v>814</v>
      </c>
      <c r="E307" s="70" t="s">
        <v>997</v>
      </c>
      <c r="F307" s="74" t="s">
        <v>998</v>
      </c>
      <c r="G307" s="69" t="s">
        <v>492</v>
      </c>
      <c r="H307" s="71">
        <v>0</v>
      </c>
      <c r="I307" s="56">
        <v>230000000</v>
      </c>
      <c r="J307" s="27" t="s">
        <v>585</v>
      </c>
      <c r="K307" s="70" t="s">
        <v>676</v>
      </c>
      <c r="L307" s="54" t="s">
        <v>38</v>
      </c>
      <c r="M307" s="27" t="s">
        <v>39</v>
      </c>
      <c r="N307" s="69" t="s">
        <v>62</v>
      </c>
      <c r="O307" s="59" t="s">
        <v>41</v>
      </c>
      <c r="P307" s="69">
        <v>778</v>
      </c>
      <c r="Q307" s="78" t="s">
        <v>817</v>
      </c>
      <c r="R307" s="72">
        <v>11</v>
      </c>
      <c r="S307" s="72">
        <v>870.53571428571422</v>
      </c>
      <c r="T307" s="107">
        <f>R307*S307</f>
        <v>9575.8928571428569</v>
      </c>
      <c r="U307" s="107">
        <f t="shared" si="4"/>
        <v>10725</v>
      </c>
      <c r="V307" s="69"/>
      <c r="W307" s="70">
        <v>2016</v>
      </c>
      <c r="X307" s="73"/>
      <c r="Y307" s="32" t="s">
        <v>52</v>
      </c>
      <c r="Z307" s="22"/>
    </row>
    <row r="308" spans="1:27" outlineLevel="1" x14ac:dyDescent="0.25">
      <c r="A308" s="70" t="s">
        <v>999</v>
      </c>
      <c r="B308" s="51" t="s">
        <v>29</v>
      </c>
      <c r="C308" s="70" t="s">
        <v>1000</v>
      </c>
      <c r="D308" s="70" t="s">
        <v>1001</v>
      </c>
      <c r="E308" s="70" t="s">
        <v>1002</v>
      </c>
      <c r="F308" s="74" t="s">
        <v>1003</v>
      </c>
      <c r="G308" s="69" t="s">
        <v>492</v>
      </c>
      <c r="H308" s="71">
        <v>0</v>
      </c>
      <c r="I308" s="56">
        <v>230000000</v>
      </c>
      <c r="J308" s="27" t="s">
        <v>585</v>
      </c>
      <c r="K308" s="70" t="s">
        <v>676</v>
      </c>
      <c r="L308" s="54" t="s">
        <v>38</v>
      </c>
      <c r="M308" s="27" t="s">
        <v>39</v>
      </c>
      <c r="N308" s="69" t="s">
        <v>62</v>
      </c>
      <c r="O308" s="59" t="s">
        <v>41</v>
      </c>
      <c r="P308" s="32">
        <v>796</v>
      </c>
      <c r="Q308" s="32" t="s">
        <v>42</v>
      </c>
      <c r="R308" s="72">
        <v>1</v>
      </c>
      <c r="S308" s="72">
        <v>10357.142857142857</v>
      </c>
      <c r="T308" s="107">
        <f>R308*S308</f>
        <v>10357.142857142857</v>
      </c>
      <c r="U308" s="107">
        <f t="shared" ref="U308:U370" si="5">T308*1.12</f>
        <v>11600</v>
      </c>
      <c r="V308" s="69"/>
      <c r="W308" s="70">
        <v>2016</v>
      </c>
      <c r="X308" s="73"/>
      <c r="Y308" s="32" t="s">
        <v>52</v>
      </c>
      <c r="Z308" s="22"/>
    </row>
    <row r="309" spans="1:27" outlineLevel="1" x14ac:dyDescent="0.25">
      <c r="A309" s="70" t="s">
        <v>1004</v>
      </c>
      <c r="B309" s="51" t="s">
        <v>29</v>
      </c>
      <c r="C309" s="70" t="s">
        <v>1005</v>
      </c>
      <c r="D309" s="70" t="s">
        <v>1006</v>
      </c>
      <c r="E309" s="70" t="s">
        <v>1007</v>
      </c>
      <c r="F309" s="74" t="s">
        <v>1008</v>
      </c>
      <c r="G309" s="69" t="s">
        <v>492</v>
      </c>
      <c r="H309" s="71">
        <v>0</v>
      </c>
      <c r="I309" s="56">
        <v>230000000</v>
      </c>
      <c r="J309" s="27" t="s">
        <v>585</v>
      </c>
      <c r="K309" s="70" t="s">
        <v>676</v>
      </c>
      <c r="L309" s="54" t="s">
        <v>38</v>
      </c>
      <c r="M309" s="27" t="s">
        <v>39</v>
      </c>
      <c r="N309" s="69" t="s">
        <v>62</v>
      </c>
      <c r="O309" s="59" t="s">
        <v>41</v>
      </c>
      <c r="P309" s="69">
        <v>778</v>
      </c>
      <c r="Q309" s="78" t="s">
        <v>817</v>
      </c>
      <c r="R309" s="72">
        <v>14</v>
      </c>
      <c r="S309" s="72">
        <v>2678.5714285714284</v>
      </c>
      <c r="T309" s="107">
        <f>R309*S309</f>
        <v>37500</v>
      </c>
      <c r="U309" s="107">
        <f t="shared" si="5"/>
        <v>42000.000000000007</v>
      </c>
      <c r="V309" s="69"/>
      <c r="W309" s="70">
        <v>2016</v>
      </c>
      <c r="X309" s="73"/>
      <c r="Y309" s="32" t="s">
        <v>52</v>
      </c>
      <c r="Z309" s="22"/>
    </row>
    <row r="310" spans="1:27" outlineLevel="1" x14ac:dyDescent="0.25">
      <c r="A310" s="70" t="s">
        <v>1009</v>
      </c>
      <c r="B310" s="51" t="s">
        <v>29</v>
      </c>
      <c r="C310" s="70" t="s">
        <v>1010</v>
      </c>
      <c r="D310" s="70" t="s">
        <v>1011</v>
      </c>
      <c r="E310" s="70" t="s">
        <v>1012</v>
      </c>
      <c r="F310" s="74" t="s">
        <v>1013</v>
      </c>
      <c r="G310" s="69" t="s">
        <v>492</v>
      </c>
      <c r="H310" s="71">
        <v>0</v>
      </c>
      <c r="I310" s="56">
        <v>230000000</v>
      </c>
      <c r="J310" s="27" t="s">
        <v>585</v>
      </c>
      <c r="K310" s="70" t="s">
        <v>676</v>
      </c>
      <c r="L310" s="54" t="s">
        <v>38</v>
      </c>
      <c r="M310" s="27" t="s">
        <v>39</v>
      </c>
      <c r="N310" s="69" t="s">
        <v>62</v>
      </c>
      <c r="O310" s="59" t="s">
        <v>41</v>
      </c>
      <c r="P310" s="32">
        <v>796</v>
      </c>
      <c r="Q310" s="32" t="s">
        <v>42</v>
      </c>
      <c r="R310" s="72">
        <v>2</v>
      </c>
      <c r="S310" s="72">
        <v>19589.285714285714</v>
      </c>
      <c r="T310" s="107">
        <f>R310*S310</f>
        <v>39178.571428571428</v>
      </c>
      <c r="U310" s="107">
        <f t="shared" si="5"/>
        <v>43880</v>
      </c>
      <c r="V310" s="69"/>
      <c r="W310" s="70">
        <v>2016</v>
      </c>
      <c r="X310" s="73"/>
      <c r="Y310" s="32" t="s">
        <v>52</v>
      </c>
      <c r="Z310" s="67"/>
      <c r="AA310" s="48"/>
    </row>
    <row r="311" spans="1:27" outlineLevel="1" x14ac:dyDescent="0.25">
      <c r="A311" s="70" t="s">
        <v>1014</v>
      </c>
      <c r="B311" s="51" t="s">
        <v>29</v>
      </c>
      <c r="C311" s="70" t="s">
        <v>1015</v>
      </c>
      <c r="D311" s="70" t="s">
        <v>1016</v>
      </c>
      <c r="E311" s="70" t="s">
        <v>1017</v>
      </c>
      <c r="F311" s="36" t="s">
        <v>34</v>
      </c>
      <c r="G311" s="70" t="s">
        <v>35</v>
      </c>
      <c r="H311" s="71">
        <v>40</v>
      </c>
      <c r="I311" s="56">
        <v>230000000</v>
      </c>
      <c r="J311" s="27" t="s">
        <v>585</v>
      </c>
      <c r="K311" s="70" t="s">
        <v>676</v>
      </c>
      <c r="L311" s="54" t="s">
        <v>38</v>
      </c>
      <c r="M311" s="27" t="s">
        <v>39</v>
      </c>
      <c r="N311" s="40" t="s">
        <v>40</v>
      </c>
      <c r="O311" s="59" t="s">
        <v>49</v>
      </c>
      <c r="P311" s="32">
        <v>796</v>
      </c>
      <c r="Q311" s="32" t="s">
        <v>42</v>
      </c>
      <c r="R311" s="72">
        <v>79</v>
      </c>
      <c r="S311" s="72">
        <v>35100</v>
      </c>
      <c r="T311" s="107">
        <f>R311*S311</f>
        <v>2772900</v>
      </c>
      <c r="U311" s="107">
        <f t="shared" si="5"/>
        <v>3105648.0000000005</v>
      </c>
      <c r="V311" s="43" t="s">
        <v>51</v>
      </c>
      <c r="W311" s="70">
        <v>2016</v>
      </c>
      <c r="X311" s="73"/>
      <c r="Y311" s="32" t="s">
        <v>52</v>
      </c>
      <c r="Z311" s="22"/>
    </row>
    <row r="312" spans="1:27" outlineLevel="1" x14ac:dyDescent="0.25">
      <c r="A312" s="70" t="s">
        <v>1018</v>
      </c>
      <c r="B312" s="51" t="s">
        <v>29</v>
      </c>
      <c r="C312" s="70" t="s">
        <v>1019</v>
      </c>
      <c r="D312" s="70" t="s">
        <v>1016</v>
      </c>
      <c r="E312" s="70" t="s">
        <v>1020</v>
      </c>
      <c r="F312" s="36" t="s">
        <v>34</v>
      </c>
      <c r="G312" s="70" t="s">
        <v>35</v>
      </c>
      <c r="H312" s="71">
        <v>40</v>
      </c>
      <c r="I312" s="56">
        <v>230000000</v>
      </c>
      <c r="J312" s="27" t="s">
        <v>585</v>
      </c>
      <c r="K312" s="70" t="s">
        <v>676</v>
      </c>
      <c r="L312" s="54" t="s">
        <v>38</v>
      </c>
      <c r="M312" s="27" t="s">
        <v>39</v>
      </c>
      <c r="N312" s="40" t="s">
        <v>40</v>
      </c>
      <c r="O312" s="41" t="s">
        <v>49</v>
      </c>
      <c r="P312" s="32">
        <v>796</v>
      </c>
      <c r="Q312" s="32" t="s">
        <v>42</v>
      </c>
      <c r="R312" s="72">
        <v>80</v>
      </c>
      <c r="S312" s="72">
        <v>35100</v>
      </c>
      <c r="T312" s="107">
        <f>R312*S312</f>
        <v>2808000</v>
      </c>
      <c r="U312" s="107">
        <f t="shared" si="5"/>
        <v>3144960.0000000005</v>
      </c>
      <c r="V312" s="43" t="s">
        <v>51</v>
      </c>
      <c r="W312" s="70">
        <v>2016</v>
      </c>
      <c r="X312" s="73"/>
      <c r="Y312" s="32" t="s">
        <v>52</v>
      </c>
      <c r="Z312" s="67"/>
      <c r="AA312" s="48"/>
    </row>
    <row r="313" spans="1:27" outlineLevel="1" x14ac:dyDescent="0.25">
      <c r="A313" s="70" t="s">
        <v>1021</v>
      </c>
      <c r="B313" s="51" t="s">
        <v>29</v>
      </c>
      <c r="C313" s="70" t="s">
        <v>1022</v>
      </c>
      <c r="D313" s="70" t="s">
        <v>1016</v>
      </c>
      <c r="E313" s="70" t="s">
        <v>1023</v>
      </c>
      <c r="F313" s="36" t="s">
        <v>34</v>
      </c>
      <c r="G313" s="70" t="s">
        <v>35</v>
      </c>
      <c r="H313" s="71">
        <v>40</v>
      </c>
      <c r="I313" s="56">
        <v>230000000</v>
      </c>
      <c r="J313" s="27" t="s">
        <v>585</v>
      </c>
      <c r="K313" s="70" t="s">
        <v>676</v>
      </c>
      <c r="L313" s="54" t="s">
        <v>38</v>
      </c>
      <c r="M313" s="27" t="s">
        <v>39</v>
      </c>
      <c r="N313" s="40" t="s">
        <v>40</v>
      </c>
      <c r="O313" s="59" t="s">
        <v>49</v>
      </c>
      <c r="P313" s="32">
        <v>796</v>
      </c>
      <c r="Q313" s="32" t="s">
        <v>42</v>
      </c>
      <c r="R313" s="72">
        <v>15</v>
      </c>
      <c r="S313" s="72">
        <v>36700</v>
      </c>
      <c r="T313" s="107">
        <f>R313*S313</f>
        <v>550500</v>
      </c>
      <c r="U313" s="107">
        <f t="shared" si="5"/>
        <v>616560.00000000012</v>
      </c>
      <c r="V313" s="43" t="s">
        <v>51</v>
      </c>
      <c r="W313" s="70">
        <v>2016</v>
      </c>
      <c r="X313" s="73"/>
      <c r="Y313" s="32" t="s">
        <v>52</v>
      </c>
      <c r="Z313" s="22"/>
    </row>
    <row r="314" spans="1:27" outlineLevel="1" x14ac:dyDescent="0.25">
      <c r="A314" s="70" t="s">
        <v>1024</v>
      </c>
      <c r="B314" s="51" t="s">
        <v>29</v>
      </c>
      <c r="C314" s="70" t="s">
        <v>1025</v>
      </c>
      <c r="D314" s="70" t="s">
        <v>1016</v>
      </c>
      <c r="E314" s="70" t="s">
        <v>1026</v>
      </c>
      <c r="F314" s="36" t="s">
        <v>34</v>
      </c>
      <c r="G314" s="70" t="s">
        <v>35</v>
      </c>
      <c r="H314" s="71">
        <v>40</v>
      </c>
      <c r="I314" s="56">
        <v>230000000</v>
      </c>
      <c r="J314" s="27" t="s">
        <v>585</v>
      </c>
      <c r="K314" s="70" t="s">
        <v>676</v>
      </c>
      <c r="L314" s="54" t="s">
        <v>38</v>
      </c>
      <c r="M314" s="27" t="s">
        <v>39</v>
      </c>
      <c r="N314" s="40" t="s">
        <v>40</v>
      </c>
      <c r="O314" s="59" t="s">
        <v>49</v>
      </c>
      <c r="P314" s="32">
        <v>796</v>
      </c>
      <c r="Q314" s="32" t="s">
        <v>42</v>
      </c>
      <c r="R314" s="72">
        <v>96</v>
      </c>
      <c r="S314" s="72">
        <v>13739.999999999998</v>
      </c>
      <c r="T314" s="107">
        <f>R314*S314</f>
        <v>1319039.9999999998</v>
      </c>
      <c r="U314" s="107">
        <f t="shared" si="5"/>
        <v>1477324.7999999998</v>
      </c>
      <c r="V314" s="43" t="s">
        <v>51</v>
      </c>
      <c r="W314" s="70">
        <v>2016</v>
      </c>
      <c r="X314" s="73"/>
      <c r="Y314" s="32" t="s">
        <v>52</v>
      </c>
      <c r="Z314" s="22"/>
    </row>
    <row r="315" spans="1:27" outlineLevel="1" x14ac:dyDescent="0.25">
      <c r="A315" s="70" t="s">
        <v>1027</v>
      </c>
      <c r="B315" s="51" t="s">
        <v>29</v>
      </c>
      <c r="C315" s="70" t="s">
        <v>1028</v>
      </c>
      <c r="D315" s="70" t="s">
        <v>1016</v>
      </c>
      <c r="E315" s="70" t="s">
        <v>1029</v>
      </c>
      <c r="F315" s="36" t="s">
        <v>34</v>
      </c>
      <c r="G315" s="70" t="s">
        <v>35</v>
      </c>
      <c r="H315" s="71">
        <v>40</v>
      </c>
      <c r="I315" s="56">
        <v>230000000</v>
      </c>
      <c r="J315" s="27" t="s">
        <v>585</v>
      </c>
      <c r="K315" s="70" t="s">
        <v>676</v>
      </c>
      <c r="L315" s="54" t="s">
        <v>38</v>
      </c>
      <c r="M315" s="27" t="s">
        <v>39</v>
      </c>
      <c r="N315" s="40" t="s">
        <v>40</v>
      </c>
      <c r="O315" s="59" t="s">
        <v>49</v>
      </c>
      <c r="P315" s="32">
        <v>796</v>
      </c>
      <c r="Q315" s="32" t="s">
        <v>42</v>
      </c>
      <c r="R315" s="72">
        <v>20</v>
      </c>
      <c r="S315" s="72">
        <v>38990</v>
      </c>
      <c r="T315" s="107">
        <f>R315*S315</f>
        <v>779800</v>
      </c>
      <c r="U315" s="107">
        <f t="shared" si="5"/>
        <v>873376.00000000012</v>
      </c>
      <c r="V315" s="43" t="s">
        <v>51</v>
      </c>
      <c r="W315" s="70">
        <v>2016</v>
      </c>
      <c r="X315" s="73"/>
      <c r="Y315" s="32" t="s">
        <v>52</v>
      </c>
      <c r="Z315" s="22"/>
    </row>
    <row r="316" spans="1:27" outlineLevel="1" x14ac:dyDescent="0.25">
      <c r="A316" s="70" t="s">
        <v>1030</v>
      </c>
      <c r="B316" s="51" t="s">
        <v>29</v>
      </c>
      <c r="C316" s="70" t="s">
        <v>1031</v>
      </c>
      <c r="D316" s="70" t="s">
        <v>1016</v>
      </c>
      <c r="E316" s="70" t="s">
        <v>1032</v>
      </c>
      <c r="F316" s="36" t="s">
        <v>34</v>
      </c>
      <c r="G316" s="70" t="s">
        <v>35</v>
      </c>
      <c r="H316" s="71">
        <v>40</v>
      </c>
      <c r="I316" s="56">
        <v>230000000</v>
      </c>
      <c r="J316" s="27" t="s">
        <v>585</v>
      </c>
      <c r="K316" s="70" t="s">
        <v>676</v>
      </c>
      <c r="L316" s="54" t="s">
        <v>38</v>
      </c>
      <c r="M316" s="27" t="s">
        <v>39</v>
      </c>
      <c r="N316" s="40" t="s">
        <v>40</v>
      </c>
      <c r="O316" s="41" t="s">
        <v>49</v>
      </c>
      <c r="P316" s="32">
        <v>796</v>
      </c>
      <c r="Q316" s="32" t="s">
        <v>42</v>
      </c>
      <c r="R316" s="72">
        <v>87</v>
      </c>
      <c r="S316" s="72">
        <v>40549.999999999993</v>
      </c>
      <c r="T316" s="107">
        <f>R316*S316</f>
        <v>3527849.9999999995</v>
      </c>
      <c r="U316" s="107">
        <f t="shared" si="5"/>
        <v>3951192</v>
      </c>
      <c r="V316" s="43" t="s">
        <v>51</v>
      </c>
      <c r="W316" s="70">
        <v>2016</v>
      </c>
      <c r="X316" s="73"/>
      <c r="Y316" s="32" t="s">
        <v>52</v>
      </c>
      <c r="Z316" s="22"/>
    </row>
    <row r="317" spans="1:27" outlineLevel="1" x14ac:dyDescent="0.25">
      <c r="A317" s="70" t="s">
        <v>1033</v>
      </c>
      <c r="B317" s="51" t="s">
        <v>29</v>
      </c>
      <c r="C317" s="70" t="s">
        <v>1034</v>
      </c>
      <c r="D317" s="70" t="s">
        <v>1016</v>
      </c>
      <c r="E317" s="70" t="s">
        <v>1035</v>
      </c>
      <c r="F317" s="36" t="s">
        <v>34</v>
      </c>
      <c r="G317" s="70" t="s">
        <v>35</v>
      </c>
      <c r="H317" s="71">
        <v>40</v>
      </c>
      <c r="I317" s="56">
        <v>230000000</v>
      </c>
      <c r="J317" s="27" t="s">
        <v>585</v>
      </c>
      <c r="K317" s="70" t="s">
        <v>676</v>
      </c>
      <c r="L317" s="54" t="s">
        <v>38</v>
      </c>
      <c r="M317" s="27" t="s">
        <v>39</v>
      </c>
      <c r="N317" s="40" t="s">
        <v>40</v>
      </c>
      <c r="O317" s="59" t="s">
        <v>49</v>
      </c>
      <c r="P317" s="32">
        <v>796</v>
      </c>
      <c r="Q317" s="32" t="s">
        <v>42</v>
      </c>
      <c r="R317" s="72">
        <v>32</v>
      </c>
      <c r="S317" s="72">
        <v>43799.999999999993</v>
      </c>
      <c r="T317" s="107">
        <f>R317*S317</f>
        <v>1401599.9999999998</v>
      </c>
      <c r="U317" s="107">
        <f t="shared" si="5"/>
        <v>1569792</v>
      </c>
      <c r="V317" s="43" t="s">
        <v>51</v>
      </c>
      <c r="W317" s="70">
        <v>2016</v>
      </c>
      <c r="X317" s="73"/>
      <c r="Y317" s="32" t="s">
        <v>52</v>
      </c>
      <c r="Z317" s="22"/>
    </row>
    <row r="318" spans="1:27" outlineLevel="1" x14ac:dyDescent="0.25">
      <c r="A318" s="70" t="s">
        <v>1036</v>
      </c>
      <c r="B318" s="51" t="s">
        <v>29</v>
      </c>
      <c r="C318" s="69" t="s">
        <v>1037</v>
      </c>
      <c r="D318" s="70" t="s">
        <v>1038</v>
      </c>
      <c r="E318" s="70" t="s">
        <v>1039</v>
      </c>
      <c r="F318" s="36" t="s">
        <v>34</v>
      </c>
      <c r="G318" s="70" t="s">
        <v>35</v>
      </c>
      <c r="H318" s="75">
        <v>0</v>
      </c>
      <c r="I318" s="56">
        <v>230000000</v>
      </c>
      <c r="J318" s="27" t="s">
        <v>585</v>
      </c>
      <c r="K318" s="70" t="s">
        <v>676</v>
      </c>
      <c r="L318" s="54" t="s">
        <v>38</v>
      </c>
      <c r="M318" s="27" t="s">
        <v>39</v>
      </c>
      <c r="N318" s="40" t="s">
        <v>40</v>
      </c>
      <c r="O318" s="59" t="s">
        <v>41</v>
      </c>
      <c r="P318" s="27">
        <v>839</v>
      </c>
      <c r="Q318" s="27" t="s">
        <v>150</v>
      </c>
      <c r="R318" s="72">
        <v>1</v>
      </c>
      <c r="S318" s="72">
        <v>103678571.42857142</v>
      </c>
      <c r="T318" s="107">
        <f>R318*S318</f>
        <v>103678571.42857142</v>
      </c>
      <c r="U318" s="107">
        <f t="shared" si="5"/>
        <v>116120000</v>
      </c>
      <c r="V318" s="70"/>
      <c r="W318" s="70">
        <v>2016</v>
      </c>
      <c r="X318" s="73"/>
      <c r="Y318" s="32" t="s">
        <v>109</v>
      </c>
      <c r="Z318" s="22"/>
    </row>
    <row r="319" spans="1:27" outlineLevel="1" x14ac:dyDescent="0.25">
      <c r="A319" s="119" t="s">
        <v>1040</v>
      </c>
      <c r="B319" s="51" t="s">
        <v>29</v>
      </c>
      <c r="C319" s="69" t="s">
        <v>425</v>
      </c>
      <c r="D319" s="70" t="s">
        <v>426</v>
      </c>
      <c r="E319" s="70" t="s">
        <v>427</v>
      </c>
      <c r="F319" s="36" t="s">
        <v>34</v>
      </c>
      <c r="G319" s="70" t="s">
        <v>35</v>
      </c>
      <c r="H319" s="71">
        <v>45</v>
      </c>
      <c r="I319" s="56">
        <v>230000000</v>
      </c>
      <c r="J319" s="27" t="s">
        <v>585</v>
      </c>
      <c r="K319" s="70" t="s">
        <v>676</v>
      </c>
      <c r="L319" s="54" t="s">
        <v>38</v>
      </c>
      <c r="M319" s="27" t="s">
        <v>39</v>
      </c>
      <c r="N319" s="69" t="s">
        <v>62</v>
      </c>
      <c r="O319" s="41" t="s">
        <v>49</v>
      </c>
      <c r="P319" s="32">
        <v>168</v>
      </c>
      <c r="Q319" s="32" t="s">
        <v>417</v>
      </c>
      <c r="R319" s="72">
        <v>13</v>
      </c>
      <c r="S319" s="72">
        <v>1599999.9999999998</v>
      </c>
      <c r="T319" s="107">
        <f>R319*S319</f>
        <v>20799999.999999996</v>
      </c>
      <c r="U319" s="107">
        <f t="shared" si="5"/>
        <v>23295999.999999996</v>
      </c>
      <c r="V319" s="43" t="s">
        <v>51</v>
      </c>
      <c r="W319" s="70">
        <v>2016</v>
      </c>
      <c r="X319" s="73"/>
      <c r="Y319" s="23"/>
      <c r="Z319" s="22"/>
    </row>
    <row r="320" spans="1:27" outlineLevel="1" x14ac:dyDescent="0.25">
      <c r="A320" s="119" t="s">
        <v>1041</v>
      </c>
      <c r="B320" s="51" t="s">
        <v>29</v>
      </c>
      <c r="C320" s="69" t="s">
        <v>1043</v>
      </c>
      <c r="D320" s="70" t="s">
        <v>1044</v>
      </c>
      <c r="E320" s="70" t="s">
        <v>1045</v>
      </c>
      <c r="F320" s="36" t="s">
        <v>34</v>
      </c>
      <c r="G320" s="69" t="s">
        <v>35</v>
      </c>
      <c r="H320" s="71">
        <v>45</v>
      </c>
      <c r="I320" s="56">
        <v>230000000</v>
      </c>
      <c r="J320" s="27" t="s">
        <v>585</v>
      </c>
      <c r="K320" s="70" t="s">
        <v>676</v>
      </c>
      <c r="L320" s="54" t="s">
        <v>38</v>
      </c>
      <c r="M320" s="27" t="s">
        <v>39</v>
      </c>
      <c r="N320" s="69" t="s">
        <v>40</v>
      </c>
      <c r="O320" s="41" t="s">
        <v>49</v>
      </c>
      <c r="P320" s="27">
        <v>839</v>
      </c>
      <c r="Q320" s="27" t="s">
        <v>150</v>
      </c>
      <c r="R320" s="77">
        <v>13</v>
      </c>
      <c r="S320" s="77">
        <v>547255.58035714284</v>
      </c>
      <c r="T320" s="107">
        <f>R320*S320</f>
        <v>7114322.5446428573</v>
      </c>
      <c r="U320" s="107">
        <f t="shared" si="5"/>
        <v>7968041.2500000009</v>
      </c>
      <c r="V320" s="43" t="s">
        <v>51</v>
      </c>
      <c r="W320" s="70">
        <v>2016</v>
      </c>
      <c r="X320" s="73"/>
      <c r="Y320" s="32" t="s">
        <v>109</v>
      </c>
      <c r="Z320" s="22"/>
    </row>
    <row r="321" spans="1:27" outlineLevel="1" x14ac:dyDescent="0.25">
      <c r="A321" s="119" t="s">
        <v>1042</v>
      </c>
      <c r="B321" s="51" t="s">
        <v>29</v>
      </c>
      <c r="C321" s="69" t="s">
        <v>1043</v>
      </c>
      <c r="D321" s="70" t="s">
        <v>1044</v>
      </c>
      <c r="E321" s="70" t="s">
        <v>1045</v>
      </c>
      <c r="F321" s="36" t="s">
        <v>34</v>
      </c>
      <c r="G321" s="69" t="s">
        <v>35</v>
      </c>
      <c r="H321" s="71">
        <v>45</v>
      </c>
      <c r="I321" s="56">
        <v>230000000</v>
      </c>
      <c r="J321" s="27" t="s">
        <v>585</v>
      </c>
      <c r="K321" s="70" t="s">
        <v>676</v>
      </c>
      <c r="L321" s="54" t="s">
        <v>38</v>
      </c>
      <c r="M321" s="27" t="s">
        <v>39</v>
      </c>
      <c r="N321" s="69" t="s">
        <v>40</v>
      </c>
      <c r="O321" s="41" t="s">
        <v>49</v>
      </c>
      <c r="P321" s="27">
        <v>839</v>
      </c>
      <c r="Q321" s="27" t="s">
        <v>150</v>
      </c>
      <c r="R321" s="77">
        <v>10</v>
      </c>
      <c r="S321" s="77">
        <v>560389.7142857142</v>
      </c>
      <c r="T321" s="107">
        <f>R321*S321</f>
        <v>5603897.1428571418</v>
      </c>
      <c r="U321" s="107">
        <f t="shared" si="5"/>
        <v>6276364.7999999998</v>
      </c>
      <c r="V321" s="43" t="s">
        <v>51</v>
      </c>
      <c r="W321" s="70">
        <v>2016</v>
      </c>
      <c r="X321" s="73"/>
      <c r="Y321" s="32" t="s">
        <v>109</v>
      </c>
      <c r="Z321" s="67"/>
      <c r="AA321" s="48"/>
    </row>
    <row r="322" spans="1:27" outlineLevel="1" x14ac:dyDescent="0.2">
      <c r="A322" s="119" t="s">
        <v>1046</v>
      </c>
      <c r="B322" s="51" t="s">
        <v>29</v>
      </c>
      <c r="C322" s="79" t="s">
        <v>1048</v>
      </c>
      <c r="D322" s="70" t="s">
        <v>1044</v>
      </c>
      <c r="E322" s="70" t="s">
        <v>1049</v>
      </c>
      <c r="F322" s="36" t="s">
        <v>34</v>
      </c>
      <c r="G322" s="69" t="s">
        <v>35</v>
      </c>
      <c r="H322" s="71">
        <v>45</v>
      </c>
      <c r="I322" s="56">
        <v>230000000</v>
      </c>
      <c r="J322" s="27" t="s">
        <v>585</v>
      </c>
      <c r="K322" s="70" t="s">
        <v>676</v>
      </c>
      <c r="L322" s="54" t="s">
        <v>38</v>
      </c>
      <c r="M322" s="27" t="s">
        <v>39</v>
      </c>
      <c r="N322" s="69" t="s">
        <v>40</v>
      </c>
      <c r="O322" s="41" t="s">
        <v>49</v>
      </c>
      <c r="P322" s="27">
        <v>839</v>
      </c>
      <c r="Q322" s="27" t="s">
        <v>150</v>
      </c>
      <c r="R322" s="77">
        <v>4</v>
      </c>
      <c r="S322" s="77">
        <v>564767.75892857136</v>
      </c>
      <c r="T322" s="107">
        <f>R322*S322</f>
        <v>2259071.0357142854</v>
      </c>
      <c r="U322" s="107">
        <f t="shared" si="5"/>
        <v>2530159.56</v>
      </c>
      <c r="V322" s="43" t="s">
        <v>51</v>
      </c>
      <c r="W322" s="70">
        <v>2016</v>
      </c>
      <c r="X322" s="73"/>
      <c r="Y322" s="32" t="s">
        <v>109</v>
      </c>
      <c r="Z322" s="67"/>
      <c r="AA322" s="48"/>
    </row>
    <row r="323" spans="1:27" outlineLevel="1" x14ac:dyDescent="0.25">
      <c r="A323" s="119" t="s">
        <v>1047</v>
      </c>
      <c r="B323" s="51" t="s">
        <v>29</v>
      </c>
      <c r="C323" s="69" t="s">
        <v>1043</v>
      </c>
      <c r="D323" s="70" t="s">
        <v>1044</v>
      </c>
      <c r="E323" s="70" t="s">
        <v>1045</v>
      </c>
      <c r="F323" s="36" t="s">
        <v>34</v>
      </c>
      <c r="G323" s="69" t="s">
        <v>35</v>
      </c>
      <c r="H323" s="71">
        <v>45</v>
      </c>
      <c r="I323" s="56">
        <v>230000000</v>
      </c>
      <c r="J323" s="27" t="s">
        <v>585</v>
      </c>
      <c r="K323" s="70" t="s">
        <v>676</v>
      </c>
      <c r="L323" s="54" t="s">
        <v>38</v>
      </c>
      <c r="M323" s="27" t="s">
        <v>39</v>
      </c>
      <c r="N323" s="69" t="s">
        <v>40</v>
      </c>
      <c r="O323" s="41" t="s">
        <v>49</v>
      </c>
      <c r="P323" s="27">
        <v>839</v>
      </c>
      <c r="Q323" s="27" t="s">
        <v>150</v>
      </c>
      <c r="R323" s="72">
        <v>6</v>
      </c>
      <c r="S323" s="72">
        <v>846662</v>
      </c>
      <c r="T323" s="107">
        <f>R323*S323</f>
        <v>5079972</v>
      </c>
      <c r="U323" s="107">
        <f t="shared" si="5"/>
        <v>5689568.6400000006</v>
      </c>
      <c r="V323" s="43" t="s">
        <v>51</v>
      </c>
      <c r="W323" s="70">
        <v>2016</v>
      </c>
      <c r="X323" s="73"/>
      <c r="Y323" s="23"/>
      <c r="Z323" s="22"/>
    </row>
    <row r="324" spans="1:27" outlineLevel="1" x14ac:dyDescent="0.25">
      <c r="A324" s="119" t="s">
        <v>1050</v>
      </c>
      <c r="B324" s="51" t="s">
        <v>29</v>
      </c>
      <c r="C324" s="69" t="s">
        <v>1052</v>
      </c>
      <c r="D324" s="70" t="s">
        <v>1044</v>
      </c>
      <c r="E324" s="70" t="s">
        <v>1053</v>
      </c>
      <c r="F324" s="36" t="s">
        <v>34</v>
      </c>
      <c r="G324" s="69" t="s">
        <v>35</v>
      </c>
      <c r="H324" s="71">
        <v>45</v>
      </c>
      <c r="I324" s="56">
        <v>230000000</v>
      </c>
      <c r="J324" s="27" t="s">
        <v>585</v>
      </c>
      <c r="K324" s="70" t="s">
        <v>676</v>
      </c>
      <c r="L324" s="54" t="s">
        <v>38</v>
      </c>
      <c r="M324" s="27" t="s">
        <v>39</v>
      </c>
      <c r="N324" s="69" t="s">
        <v>40</v>
      </c>
      <c r="O324" s="41" t="s">
        <v>49</v>
      </c>
      <c r="P324" s="27">
        <v>839</v>
      </c>
      <c r="Q324" s="27" t="s">
        <v>150</v>
      </c>
      <c r="R324" s="77">
        <v>6</v>
      </c>
      <c r="S324" s="77">
        <v>613045.20535714284</v>
      </c>
      <c r="T324" s="107">
        <f>R324*S324</f>
        <v>3678271.2321428573</v>
      </c>
      <c r="U324" s="107">
        <f t="shared" si="5"/>
        <v>4119663.7800000007</v>
      </c>
      <c r="V324" s="43" t="s">
        <v>51</v>
      </c>
      <c r="W324" s="70">
        <v>2016</v>
      </c>
      <c r="X324" s="73"/>
      <c r="Y324" s="32" t="s">
        <v>109</v>
      </c>
      <c r="Z324" s="67"/>
      <c r="AA324" s="48"/>
    </row>
    <row r="325" spans="1:27" ht="13.5" customHeight="1" outlineLevel="1" x14ac:dyDescent="0.25">
      <c r="A325" s="119" t="s">
        <v>1051</v>
      </c>
      <c r="B325" s="51" t="s">
        <v>29</v>
      </c>
      <c r="C325" s="69" t="s">
        <v>1055</v>
      </c>
      <c r="D325" s="70" t="s">
        <v>414</v>
      </c>
      <c r="E325" s="70" t="s">
        <v>1056</v>
      </c>
      <c r="F325" s="36" t="s">
        <v>34</v>
      </c>
      <c r="G325" s="70" t="s">
        <v>35</v>
      </c>
      <c r="H325" s="71">
        <v>40</v>
      </c>
      <c r="I325" s="56">
        <v>230000000</v>
      </c>
      <c r="J325" s="27" t="s">
        <v>585</v>
      </c>
      <c r="K325" s="70" t="s">
        <v>676</v>
      </c>
      <c r="L325" s="54" t="s">
        <v>38</v>
      </c>
      <c r="M325" s="27" t="s">
        <v>39</v>
      </c>
      <c r="N325" s="40" t="s">
        <v>40</v>
      </c>
      <c r="O325" s="41" t="s">
        <v>49</v>
      </c>
      <c r="P325" s="32">
        <v>168</v>
      </c>
      <c r="Q325" s="32" t="s">
        <v>417</v>
      </c>
      <c r="R325" s="42">
        <v>2</v>
      </c>
      <c r="S325" s="72">
        <v>160714.28571428571</v>
      </c>
      <c r="T325" s="107">
        <f>R325*S325</f>
        <v>321428.57142857142</v>
      </c>
      <c r="U325" s="107">
        <f t="shared" si="5"/>
        <v>360000</v>
      </c>
      <c r="V325" s="43" t="s">
        <v>51</v>
      </c>
      <c r="W325" s="70">
        <v>2016</v>
      </c>
      <c r="X325" s="73"/>
      <c r="Y325" s="32" t="s">
        <v>52</v>
      </c>
      <c r="Z325" s="67"/>
      <c r="AA325" s="48"/>
    </row>
    <row r="326" spans="1:27" outlineLevel="1" x14ac:dyDescent="0.25">
      <c r="A326" s="119" t="s">
        <v>1054</v>
      </c>
      <c r="B326" s="51" t="s">
        <v>29</v>
      </c>
      <c r="C326" s="70" t="s">
        <v>1058</v>
      </c>
      <c r="D326" s="70" t="s">
        <v>414</v>
      </c>
      <c r="E326" s="70" t="s">
        <v>1059</v>
      </c>
      <c r="F326" s="36" t="s">
        <v>34</v>
      </c>
      <c r="G326" s="70" t="s">
        <v>35</v>
      </c>
      <c r="H326" s="71">
        <v>40</v>
      </c>
      <c r="I326" s="56">
        <v>230000000</v>
      </c>
      <c r="J326" s="27" t="s">
        <v>585</v>
      </c>
      <c r="K326" s="70" t="s">
        <v>676</v>
      </c>
      <c r="L326" s="54" t="s">
        <v>38</v>
      </c>
      <c r="M326" s="27" t="s">
        <v>39</v>
      </c>
      <c r="N326" s="40" t="s">
        <v>40</v>
      </c>
      <c r="O326" s="41" t="s">
        <v>49</v>
      </c>
      <c r="P326" s="32">
        <v>168</v>
      </c>
      <c r="Q326" s="32" t="s">
        <v>417</v>
      </c>
      <c r="R326" s="42">
        <v>3.9840000000000004</v>
      </c>
      <c r="S326" s="72">
        <v>160714.28571428571</v>
      </c>
      <c r="T326" s="107">
        <f>R326*S326</f>
        <v>640285.71428571432</v>
      </c>
      <c r="U326" s="107">
        <f t="shared" si="5"/>
        <v>717120.00000000012</v>
      </c>
      <c r="V326" s="43" t="s">
        <v>51</v>
      </c>
      <c r="W326" s="70">
        <v>2016</v>
      </c>
      <c r="X326" s="73"/>
      <c r="Y326" s="32" t="s">
        <v>52</v>
      </c>
      <c r="Z326" s="67"/>
      <c r="AA326" s="48"/>
    </row>
    <row r="327" spans="1:27" outlineLevel="1" x14ac:dyDescent="0.25">
      <c r="A327" s="119" t="s">
        <v>1057</v>
      </c>
      <c r="B327" s="51" t="s">
        <v>29</v>
      </c>
      <c r="C327" s="70" t="s">
        <v>1061</v>
      </c>
      <c r="D327" s="70" t="s">
        <v>1062</v>
      </c>
      <c r="E327" s="70" t="s">
        <v>1063</v>
      </c>
      <c r="F327" s="74" t="s">
        <v>1064</v>
      </c>
      <c r="G327" s="70" t="s">
        <v>61</v>
      </c>
      <c r="H327" s="71">
        <v>45</v>
      </c>
      <c r="I327" s="56">
        <v>230000000</v>
      </c>
      <c r="J327" s="27" t="s">
        <v>585</v>
      </c>
      <c r="K327" s="70" t="s">
        <v>676</v>
      </c>
      <c r="L327" s="54" t="s">
        <v>38</v>
      </c>
      <c r="M327" s="27" t="s">
        <v>39</v>
      </c>
      <c r="N327" s="69" t="s">
        <v>62</v>
      </c>
      <c r="O327" s="41" t="s">
        <v>49</v>
      </c>
      <c r="P327" s="27">
        <v>839</v>
      </c>
      <c r="Q327" s="27" t="s">
        <v>150</v>
      </c>
      <c r="R327" s="72">
        <v>30</v>
      </c>
      <c r="S327" s="72">
        <v>7955.3571428571422</v>
      </c>
      <c r="T327" s="107">
        <f>R327*S327</f>
        <v>238660.71428571426</v>
      </c>
      <c r="U327" s="107">
        <f t="shared" si="5"/>
        <v>267300</v>
      </c>
      <c r="V327" s="43" t="s">
        <v>51</v>
      </c>
      <c r="W327" s="70">
        <v>2016</v>
      </c>
      <c r="X327" s="73"/>
      <c r="Y327" s="23"/>
      <c r="Z327" s="22"/>
    </row>
    <row r="328" spans="1:27" outlineLevel="1" x14ac:dyDescent="0.25">
      <c r="A328" s="119" t="s">
        <v>1060</v>
      </c>
      <c r="B328" s="51" t="s">
        <v>29</v>
      </c>
      <c r="C328" s="70" t="s">
        <v>1066</v>
      </c>
      <c r="D328" s="70" t="s">
        <v>1062</v>
      </c>
      <c r="E328" s="70" t="s">
        <v>1067</v>
      </c>
      <c r="F328" s="74" t="s">
        <v>1068</v>
      </c>
      <c r="G328" s="70" t="s">
        <v>61</v>
      </c>
      <c r="H328" s="71">
        <v>45</v>
      </c>
      <c r="I328" s="56">
        <v>230000000</v>
      </c>
      <c r="J328" s="27" t="s">
        <v>585</v>
      </c>
      <c r="K328" s="70" t="s">
        <v>676</v>
      </c>
      <c r="L328" s="54" t="s">
        <v>38</v>
      </c>
      <c r="M328" s="27" t="s">
        <v>39</v>
      </c>
      <c r="N328" s="69" t="s">
        <v>62</v>
      </c>
      <c r="O328" s="41" t="s">
        <v>49</v>
      </c>
      <c r="P328" s="27">
        <v>839</v>
      </c>
      <c r="Q328" s="27" t="s">
        <v>150</v>
      </c>
      <c r="R328" s="72">
        <v>30</v>
      </c>
      <c r="S328" s="72">
        <v>36250</v>
      </c>
      <c r="T328" s="107">
        <f>R328*S328</f>
        <v>1087500</v>
      </c>
      <c r="U328" s="107">
        <f t="shared" si="5"/>
        <v>1218000</v>
      </c>
      <c r="V328" s="43" t="s">
        <v>51</v>
      </c>
      <c r="W328" s="70">
        <v>2016</v>
      </c>
      <c r="X328" s="73"/>
      <c r="Y328" s="23"/>
      <c r="Z328" s="22"/>
    </row>
    <row r="329" spans="1:27" outlineLevel="1" x14ac:dyDescent="0.25">
      <c r="A329" s="119" t="s">
        <v>1065</v>
      </c>
      <c r="B329" s="51" t="s">
        <v>29</v>
      </c>
      <c r="C329" s="70" t="s">
        <v>1070</v>
      </c>
      <c r="D329" s="70" t="s">
        <v>1071</v>
      </c>
      <c r="E329" s="70" t="s">
        <v>1072</v>
      </c>
      <c r="F329" s="74" t="s">
        <v>1073</v>
      </c>
      <c r="G329" s="70" t="s">
        <v>61</v>
      </c>
      <c r="H329" s="71">
        <v>45</v>
      </c>
      <c r="I329" s="56">
        <v>230000000</v>
      </c>
      <c r="J329" s="27" t="s">
        <v>585</v>
      </c>
      <c r="K329" s="70" t="s">
        <v>676</v>
      </c>
      <c r="L329" s="54" t="s">
        <v>38</v>
      </c>
      <c r="M329" s="27" t="s">
        <v>39</v>
      </c>
      <c r="N329" s="69" t="s">
        <v>40</v>
      </c>
      <c r="O329" s="41" t="s">
        <v>49</v>
      </c>
      <c r="P329" s="27">
        <v>166</v>
      </c>
      <c r="Q329" s="27" t="s">
        <v>50</v>
      </c>
      <c r="R329" s="72">
        <v>120</v>
      </c>
      <c r="S329" s="72">
        <v>1607.1428571428569</v>
      </c>
      <c r="T329" s="107">
        <f>R329*S329</f>
        <v>192857.14285714284</v>
      </c>
      <c r="U329" s="107">
        <f t="shared" si="5"/>
        <v>216000</v>
      </c>
      <c r="V329" s="43" t="s">
        <v>51</v>
      </c>
      <c r="W329" s="70">
        <v>2016</v>
      </c>
      <c r="X329" s="73"/>
      <c r="Y329" s="32" t="s">
        <v>52</v>
      </c>
      <c r="Z329" s="22"/>
    </row>
    <row r="330" spans="1:27" outlineLevel="1" x14ac:dyDescent="0.25">
      <c r="A330" s="119" t="s">
        <v>1069</v>
      </c>
      <c r="B330" s="51" t="s">
        <v>29</v>
      </c>
      <c r="C330" s="70" t="s">
        <v>1075</v>
      </c>
      <c r="D330" s="70" t="s">
        <v>1076</v>
      </c>
      <c r="E330" s="70" t="s">
        <v>1077</v>
      </c>
      <c r="F330" s="36" t="s">
        <v>34</v>
      </c>
      <c r="G330" s="70" t="s">
        <v>35</v>
      </c>
      <c r="H330" s="71">
        <v>40</v>
      </c>
      <c r="I330" s="56">
        <v>230000000</v>
      </c>
      <c r="J330" s="27" t="s">
        <v>585</v>
      </c>
      <c r="K330" s="70" t="s">
        <v>676</v>
      </c>
      <c r="L330" s="54" t="s">
        <v>38</v>
      </c>
      <c r="M330" s="27" t="s">
        <v>39</v>
      </c>
      <c r="N330" s="69" t="s">
        <v>62</v>
      </c>
      <c r="O330" s="41" t="s">
        <v>49</v>
      </c>
      <c r="P330" s="32">
        <v>796</v>
      </c>
      <c r="Q330" s="32" t="s">
        <v>42</v>
      </c>
      <c r="R330" s="42">
        <v>616</v>
      </c>
      <c r="S330" s="72">
        <v>35850</v>
      </c>
      <c r="T330" s="107">
        <f>R330*S330</f>
        <v>22083600</v>
      </c>
      <c r="U330" s="107">
        <f t="shared" si="5"/>
        <v>24733632.000000004</v>
      </c>
      <c r="V330" s="43" t="s">
        <v>51</v>
      </c>
      <c r="W330" s="70">
        <v>2016</v>
      </c>
      <c r="X330" s="73"/>
      <c r="Y330" s="32" t="s">
        <v>52</v>
      </c>
      <c r="Z330" s="67"/>
      <c r="AA330" s="48"/>
    </row>
    <row r="331" spans="1:27" outlineLevel="1" x14ac:dyDescent="0.25">
      <c r="A331" s="119" t="s">
        <v>1074</v>
      </c>
      <c r="B331" s="51" t="s">
        <v>29</v>
      </c>
      <c r="C331" s="69" t="s">
        <v>1079</v>
      </c>
      <c r="D331" s="70" t="s">
        <v>1080</v>
      </c>
      <c r="E331" s="70" t="s">
        <v>1081</v>
      </c>
      <c r="F331" s="74" t="s">
        <v>1082</v>
      </c>
      <c r="G331" s="69" t="s">
        <v>61</v>
      </c>
      <c r="H331" s="71">
        <v>45</v>
      </c>
      <c r="I331" s="56">
        <v>230000000</v>
      </c>
      <c r="J331" s="27" t="s">
        <v>585</v>
      </c>
      <c r="K331" s="70" t="s">
        <v>1083</v>
      </c>
      <c r="L331" s="54" t="s">
        <v>38</v>
      </c>
      <c r="M331" s="27" t="s">
        <v>39</v>
      </c>
      <c r="N331" s="69" t="s">
        <v>62</v>
      </c>
      <c r="O331" s="59" t="s">
        <v>49</v>
      </c>
      <c r="P331" s="27">
        <v>166</v>
      </c>
      <c r="Q331" s="27" t="s">
        <v>50</v>
      </c>
      <c r="R331" s="42">
        <v>374</v>
      </c>
      <c r="S331" s="72">
        <v>200.89285714285711</v>
      </c>
      <c r="T331" s="107">
        <f>R331*S331</f>
        <v>75133.928571428565</v>
      </c>
      <c r="U331" s="107">
        <f t="shared" si="5"/>
        <v>84150</v>
      </c>
      <c r="V331" s="69" t="s">
        <v>51</v>
      </c>
      <c r="W331" s="70">
        <v>2016</v>
      </c>
      <c r="X331" s="73"/>
      <c r="Y331" s="32" t="s">
        <v>52</v>
      </c>
      <c r="Z331" s="67"/>
      <c r="AA331" s="48"/>
    </row>
    <row r="332" spans="1:27" outlineLevel="1" x14ac:dyDescent="0.25">
      <c r="A332" s="119" t="s">
        <v>1078</v>
      </c>
      <c r="B332" s="51" t="s">
        <v>29</v>
      </c>
      <c r="C332" s="69" t="s">
        <v>1085</v>
      </c>
      <c r="D332" s="70" t="s">
        <v>1086</v>
      </c>
      <c r="E332" s="70" t="s">
        <v>1087</v>
      </c>
      <c r="F332" s="74" t="s">
        <v>1088</v>
      </c>
      <c r="G332" s="69" t="s">
        <v>61</v>
      </c>
      <c r="H332" s="71">
        <v>45</v>
      </c>
      <c r="I332" s="56">
        <v>230000000</v>
      </c>
      <c r="J332" s="27" t="s">
        <v>585</v>
      </c>
      <c r="K332" s="70" t="s">
        <v>1083</v>
      </c>
      <c r="L332" s="54" t="s">
        <v>38</v>
      </c>
      <c r="M332" s="27" t="s">
        <v>39</v>
      </c>
      <c r="N332" s="69" t="s">
        <v>62</v>
      </c>
      <c r="O332" s="59" t="s">
        <v>49</v>
      </c>
      <c r="P332" s="27">
        <v>113</v>
      </c>
      <c r="Q332" s="27" t="s">
        <v>1089</v>
      </c>
      <c r="R332" s="77">
        <v>20</v>
      </c>
      <c r="S332" s="77">
        <v>36696.428571428565</v>
      </c>
      <c r="T332" s="107">
        <f>R332*S332</f>
        <v>733928.57142857136</v>
      </c>
      <c r="U332" s="107">
        <f t="shared" si="5"/>
        <v>822000</v>
      </c>
      <c r="V332" s="69" t="s">
        <v>51</v>
      </c>
      <c r="W332" s="70">
        <v>2016</v>
      </c>
      <c r="X332" s="73"/>
      <c r="Y332" s="32" t="s">
        <v>52</v>
      </c>
      <c r="Z332" s="22"/>
    </row>
    <row r="333" spans="1:27" outlineLevel="1" x14ac:dyDescent="0.25">
      <c r="A333" s="119" t="s">
        <v>1084</v>
      </c>
      <c r="B333" s="51" t="s">
        <v>29</v>
      </c>
      <c r="C333" s="69" t="s">
        <v>1091</v>
      </c>
      <c r="D333" s="70" t="s">
        <v>1092</v>
      </c>
      <c r="E333" s="70" t="s">
        <v>1093</v>
      </c>
      <c r="F333" s="74" t="s">
        <v>1094</v>
      </c>
      <c r="G333" s="69" t="s">
        <v>61</v>
      </c>
      <c r="H333" s="71">
        <v>45</v>
      </c>
      <c r="I333" s="56">
        <v>230000000</v>
      </c>
      <c r="J333" s="27" t="s">
        <v>585</v>
      </c>
      <c r="K333" s="70" t="s">
        <v>1083</v>
      </c>
      <c r="L333" s="54" t="s">
        <v>38</v>
      </c>
      <c r="M333" s="27" t="s">
        <v>39</v>
      </c>
      <c r="N333" s="69" t="s">
        <v>62</v>
      </c>
      <c r="O333" s="59" t="s">
        <v>49</v>
      </c>
      <c r="P333" s="32">
        <v>168</v>
      </c>
      <c r="Q333" s="32" t="s">
        <v>417</v>
      </c>
      <c r="R333" s="77">
        <v>324</v>
      </c>
      <c r="S333" s="77">
        <v>3299.9999999999995</v>
      </c>
      <c r="T333" s="107">
        <f>R333*S333</f>
        <v>1069199.9999999998</v>
      </c>
      <c r="U333" s="107">
        <f t="shared" si="5"/>
        <v>1197503.9999999998</v>
      </c>
      <c r="V333" s="69" t="s">
        <v>51</v>
      </c>
      <c r="W333" s="70">
        <v>2016</v>
      </c>
      <c r="X333" s="73"/>
      <c r="Y333" s="32" t="s">
        <v>52</v>
      </c>
      <c r="Z333" s="67"/>
      <c r="AA333" s="48"/>
    </row>
    <row r="334" spans="1:27" outlineLevel="1" x14ac:dyDescent="0.25">
      <c r="A334" s="119" t="s">
        <v>1090</v>
      </c>
      <c r="B334" s="51" t="s">
        <v>29</v>
      </c>
      <c r="C334" s="69" t="s">
        <v>1096</v>
      </c>
      <c r="D334" s="70" t="str">
        <f>VLOOKUP(C:C,[1]GOST!$A$1:$B$65536,2,FALSE)</f>
        <v>Песок</v>
      </c>
      <c r="E334" s="70"/>
      <c r="F334" s="74" t="s">
        <v>1097</v>
      </c>
      <c r="G334" s="69" t="s">
        <v>61</v>
      </c>
      <c r="H334" s="71">
        <v>45</v>
      </c>
      <c r="I334" s="56">
        <v>230000000</v>
      </c>
      <c r="J334" s="27" t="s">
        <v>585</v>
      </c>
      <c r="K334" s="70" t="s">
        <v>1083</v>
      </c>
      <c r="L334" s="54" t="s">
        <v>38</v>
      </c>
      <c r="M334" s="27" t="s">
        <v>39</v>
      </c>
      <c r="N334" s="69" t="s">
        <v>62</v>
      </c>
      <c r="O334" s="59" t="s">
        <v>49</v>
      </c>
      <c r="P334" s="27">
        <v>113</v>
      </c>
      <c r="Q334" s="27" t="s">
        <v>1089</v>
      </c>
      <c r="R334" s="77">
        <v>195</v>
      </c>
      <c r="S334" s="77">
        <v>2921.9999999999995</v>
      </c>
      <c r="T334" s="107">
        <f>R334*S334</f>
        <v>569789.99999999988</v>
      </c>
      <c r="U334" s="107">
        <f t="shared" si="5"/>
        <v>638164.79999999993</v>
      </c>
      <c r="V334" s="69" t="s">
        <v>51</v>
      </c>
      <c r="W334" s="70">
        <v>2016</v>
      </c>
      <c r="X334" s="73"/>
      <c r="Y334" s="32" t="s">
        <v>52</v>
      </c>
      <c r="Z334" s="22"/>
    </row>
    <row r="335" spans="1:27" outlineLevel="1" x14ac:dyDescent="0.25">
      <c r="A335" s="119" t="s">
        <v>1095</v>
      </c>
      <c r="B335" s="51" t="s">
        <v>29</v>
      </c>
      <c r="C335" s="69" t="s">
        <v>1099</v>
      </c>
      <c r="D335" s="70" t="s">
        <v>1100</v>
      </c>
      <c r="E335" s="70" t="s">
        <v>1101</v>
      </c>
      <c r="F335" s="74" t="s">
        <v>1102</v>
      </c>
      <c r="G335" s="69" t="s">
        <v>61</v>
      </c>
      <c r="H335" s="71">
        <v>45</v>
      </c>
      <c r="I335" s="56">
        <v>230000000</v>
      </c>
      <c r="J335" s="27" t="s">
        <v>585</v>
      </c>
      <c r="K335" s="70" t="s">
        <v>1083</v>
      </c>
      <c r="L335" s="54" t="s">
        <v>38</v>
      </c>
      <c r="M335" s="27" t="s">
        <v>39</v>
      </c>
      <c r="N335" s="69" t="s">
        <v>62</v>
      </c>
      <c r="O335" s="59" t="s">
        <v>49</v>
      </c>
      <c r="P335" s="32">
        <v>168</v>
      </c>
      <c r="Q335" s="32" t="s">
        <v>417</v>
      </c>
      <c r="R335" s="77">
        <v>182</v>
      </c>
      <c r="S335" s="77">
        <v>3482.1428571428569</v>
      </c>
      <c r="T335" s="107">
        <f>R335*S335</f>
        <v>633750</v>
      </c>
      <c r="U335" s="107">
        <f t="shared" si="5"/>
        <v>709800.00000000012</v>
      </c>
      <c r="V335" s="69" t="s">
        <v>51</v>
      </c>
      <c r="W335" s="70">
        <v>2016</v>
      </c>
      <c r="X335" s="73"/>
      <c r="Y335" s="32" t="s">
        <v>52</v>
      </c>
      <c r="Z335" s="22"/>
    </row>
    <row r="336" spans="1:27" ht="16.5" customHeight="1" outlineLevel="1" x14ac:dyDescent="0.25">
      <c r="A336" s="119" t="s">
        <v>1098</v>
      </c>
      <c r="B336" s="51" t="s">
        <v>29</v>
      </c>
      <c r="C336" s="69" t="s">
        <v>1104</v>
      </c>
      <c r="D336" s="70" t="s">
        <v>1100</v>
      </c>
      <c r="E336" s="70" t="s">
        <v>1105</v>
      </c>
      <c r="F336" s="74" t="s">
        <v>1106</v>
      </c>
      <c r="G336" s="69" t="s">
        <v>61</v>
      </c>
      <c r="H336" s="71">
        <v>45</v>
      </c>
      <c r="I336" s="56">
        <v>230000000</v>
      </c>
      <c r="J336" s="27" t="s">
        <v>585</v>
      </c>
      <c r="K336" s="70" t="s">
        <v>1083</v>
      </c>
      <c r="L336" s="54" t="s">
        <v>38</v>
      </c>
      <c r="M336" s="27" t="s">
        <v>39</v>
      </c>
      <c r="N336" s="69" t="s">
        <v>62</v>
      </c>
      <c r="O336" s="59" t="s">
        <v>49</v>
      </c>
      <c r="P336" s="32">
        <v>168</v>
      </c>
      <c r="Q336" s="32" t="s">
        <v>417</v>
      </c>
      <c r="R336" s="77">
        <v>185</v>
      </c>
      <c r="S336" s="77">
        <v>4459.9999999999991</v>
      </c>
      <c r="T336" s="107">
        <f>R336*S336</f>
        <v>825099.99999999988</v>
      </c>
      <c r="U336" s="107">
        <f t="shared" si="5"/>
        <v>924112</v>
      </c>
      <c r="V336" s="69" t="s">
        <v>51</v>
      </c>
      <c r="W336" s="70">
        <v>2016</v>
      </c>
      <c r="X336" s="73"/>
      <c r="Y336" s="32" t="s">
        <v>52</v>
      </c>
      <c r="Z336" s="67"/>
      <c r="AA336" s="48"/>
    </row>
    <row r="337" spans="1:27" outlineLevel="1" x14ac:dyDescent="0.25">
      <c r="A337" s="119" t="s">
        <v>1103</v>
      </c>
      <c r="B337" s="51" t="s">
        <v>29</v>
      </c>
      <c r="C337" s="70" t="s">
        <v>1108</v>
      </c>
      <c r="D337" s="70" t="s">
        <v>1100</v>
      </c>
      <c r="E337" s="70" t="s">
        <v>1109</v>
      </c>
      <c r="F337" s="74" t="s">
        <v>1110</v>
      </c>
      <c r="G337" s="69" t="s">
        <v>61</v>
      </c>
      <c r="H337" s="71">
        <v>45</v>
      </c>
      <c r="I337" s="56">
        <v>230000000</v>
      </c>
      <c r="J337" s="27" t="s">
        <v>585</v>
      </c>
      <c r="K337" s="70" t="s">
        <v>1083</v>
      </c>
      <c r="L337" s="54" t="s">
        <v>38</v>
      </c>
      <c r="M337" s="27" t="s">
        <v>39</v>
      </c>
      <c r="N337" s="69" t="s">
        <v>62</v>
      </c>
      <c r="O337" s="59" t="s">
        <v>49</v>
      </c>
      <c r="P337" s="32">
        <v>168</v>
      </c>
      <c r="Q337" s="32" t="s">
        <v>417</v>
      </c>
      <c r="R337" s="77">
        <v>40</v>
      </c>
      <c r="S337" s="77">
        <v>4459.9999999999991</v>
      </c>
      <c r="T337" s="107">
        <f>R337*S337</f>
        <v>178399.99999999997</v>
      </c>
      <c r="U337" s="107">
        <f t="shared" si="5"/>
        <v>199808</v>
      </c>
      <c r="V337" s="69" t="s">
        <v>51</v>
      </c>
      <c r="W337" s="70">
        <v>2016</v>
      </c>
      <c r="X337" s="73"/>
      <c r="Y337" s="32" t="s">
        <v>52</v>
      </c>
      <c r="Z337" s="67"/>
      <c r="AA337" s="48"/>
    </row>
    <row r="338" spans="1:27" outlineLevel="1" x14ac:dyDescent="0.25">
      <c r="A338" s="119" t="s">
        <v>1107</v>
      </c>
      <c r="B338" s="51" t="s">
        <v>29</v>
      </c>
      <c r="C338" s="69" t="s">
        <v>1112</v>
      </c>
      <c r="D338" s="70" t="s">
        <v>1113</v>
      </c>
      <c r="E338" s="70" t="s">
        <v>1114</v>
      </c>
      <c r="F338" s="74" t="s">
        <v>1115</v>
      </c>
      <c r="G338" s="69" t="s">
        <v>61</v>
      </c>
      <c r="H338" s="71">
        <v>45</v>
      </c>
      <c r="I338" s="56">
        <v>230000000</v>
      </c>
      <c r="J338" s="27" t="s">
        <v>585</v>
      </c>
      <c r="K338" s="70" t="s">
        <v>1083</v>
      </c>
      <c r="L338" s="54" t="s">
        <v>38</v>
      </c>
      <c r="M338" s="27" t="s">
        <v>39</v>
      </c>
      <c r="N338" s="69" t="s">
        <v>62</v>
      </c>
      <c r="O338" s="59" t="s">
        <v>49</v>
      </c>
      <c r="P338" s="32">
        <v>168</v>
      </c>
      <c r="Q338" s="32" t="s">
        <v>417</v>
      </c>
      <c r="R338" s="77">
        <v>132</v>
      </c>
      <c r="S338" s="77">
        <v>19642.857142857141</v>
      </c>
      <c r="T338" s="107">
        <f>R338*S338</f>
        <v>2592857.1428571427</v>
      </c>
      <c r="U338" s="107">
        <f t="shared" si="5"/>
        <v>2904000</v>
      </c>
      <c r="V338" s="69" t="s">
        <v>51</v>
      </c>
      <c r="W338" s="70">
        <v>2016</v>
      </c>
      <c r="X338" s="73"/>
      <c r="Y338" s="32" t="s">
        <v>52</v>
      </c>
      <c r="Z338" s="67"/>
      <c r="AA338" s="48"/>
    </row>
    <row r="339" spans="1:27" outlineLevel="1" x14ac:dyDescent="0.25">
      <c r="A339" s="119" t="s">
        <v>1111</v>
      </c>
      <c r="B339" s="51" t="s">
        <v>29</v>
      </c>
      <c r="C339" s="69" t="s">
        <v>1117</v>
      </c>
      <c r="D339" s="70" t="s">
        <v>1118</v>
      </c>
      <c r="E339" s="70" t="s">
        <v>1119</v>
      </c>
      <c r="F339" s="74" t="s">
        <v>1120</v>
      </c>
      <c r="G339" s="69" t="s">
        <v>61</v>
      </c>
      <c r="H339" s="71">
        <v>45</v>
      </c>
      <c r="I339" s="56">
        <v>230000000</v>
      </c>
      <c r="J339" s="27" t="s">
        <v>585</v>
      </c>
      <c r="K339" s="70" t="s">
        <v>1083</v>
      </c>
      <c r="L339" s="54" t="s">
        <v>38</v>
      </c>
      <c r="M339" s="27" t="s">
        <v>39</v>
      </c>
      <c r="N339" s="69" t="s">
        <v>62</v>
      </c>
      <c r="O339" s="59" t="s">
        <v>49</v>
      </c>
      <c r="P339" s="32">
        <v>168</v>
      </c>
      <c r="Q339" s="32" t="s">
        <v>417</v>
      </c>
      <c r="R339" s="77">
        <v>11.6</v>
      </c>
      <c r="S339" s="77">
        <v>65153.57142857142</v>
      </c>
      <c r="T339" s="107">
        <f>R339*S339</f>
        <v>755781.42857142841</v>
      </c>
      <c r="U339" s="107">
        <f t="shared" si="5"/>
        <v>846475.19999999984</v>
      </c>
      <c r="V339" s="69" t="s">
        <v>51</v>
      </c>
      <c r="W339" s="70">
        <v>2016</v>
      </c>
      <c r="X339" s="73"/>
      <c r="Y339" s="32" t="s">
        <v>52</v>
      </c>
      <c r="Z339" s="67"/>
      <c r="AA339" s="48"/>
    </row>
    <row r="340" spans="1:27" outlineLevel="1" x14ac:dyDescent="0.25">
      <c r="A340" s="119" t="s">
        <v>1116</v>
      </c>
      <c r="B340" s="51" t="s">
        <v>29</v>
      </c>
      <c r="C340" s="69" t="s">
        <v>1122</v>
      </c>
      <c r="D340" s="70" t="s">
        <v>1123</v>
      </c>
      <c r="E340" s="70" t="s">
        <v>1124</v>
      </c>
      <c r="F340" s="74" t="s">
        <v>1125</v>
      </c>
      <c r="G340" s="69" t="s">
        <v>61</v>
      </c>
      <c r="H340" s="71">
        <v>45</v>
      </c>
      <c r="I340" s="56">
        <v>230000000</v>
      </c>
      <c r="J340" s="27" t="s">
        <v>585</v>
      </c>
      <c r="K340" s="70" t="s">
        <v>1083</v>
      </c>
      <c r="L340" s="54" t="s">
        <v>38</v>
      </c>
      <c r="M340" s="27" t="s">
        <v>39</v>
      </c>
      <c r="N340" s="69" t="s">
        <v>62</v>
      </c>
      <c r="O340" s="59" t="s">
        <v>49</v>
      </c>
      <c r="P340" s="32">
        <v>55</v>
      </c>
      <c r="Q340" s="32" t="s">
        <v>444</v>
      </c>
      <c r="R340" s="42">
        <v>300</v>
      </c>
      <c r="S340" s="77">
        <v>1183.0357142857142</v>
      </c>
      <c r="T340" s="107">
        <f>R340*S340</f>
        <v>354910.71428571426</v>
      </c>
      <c r="U340" s="107">
        <f t="shared" si="5"/>
        <v>397500</v>
      </c>
      <c r="V340" s="69" t="s">
        <v>51</v>
      </c>
      <c r="W340" s="70">
        <v>2016</v>
      </c>
      <c r="X340" s="73"/>
      <c r="Y340" s="32" t="s">
        <v>52</v>
      </c>
      <c r="Z340" s="67"/>
      <c r="AA340" s="48"/>
    </row>
    <row r="341" spans="1:27" outlineLevel="1" x14ac:dyDescent="0.25">
      <c r="A341" s="119" t="s">
        <v>1121</v>
      </c>
      <c r="B341" s="51" t="s">
        <v>29</v>
      </c>
      <c r="C341" s="69" t="s">
        <v>1127</v>
      </c>
      <c r="D341" s="70" t="s">
        <v>1128</v>
      </c>
      <c r="E341" s="70" t="s">
        <v>1129</v>
      </c>
      <c r="F341" s="74" t="s">
        <v>1130</v>
      </c>
      <c r="G341" s="69" t="s">
        <v>61</v>
      </c>
      <c r="H341" s="71">
        <v>45</v>
      </c>
      <c r="I341" s="56">
        <v>230000000</v>
      </c>
      <c r="J341" s="27" t="s">
        <v>585</v>
      </c>
      <c r="K341" s="70" t="s">
        <v>1083</v>
      </c>
      <c r="L341" s="54" t="s">
        <v>38</v>
      </c>
      <c r="M341" s="27" t="s">
        <v>39</v>
      </c>
      <c r="N341" s="69" t="s">
        <v>62</v>
      </c>
      <c r="O341" s="59" t="s">
        <v>49</v>
      </c>
      <c r="P341" s="32">
        <v>55</v>
      </c>
      <c r="Q341" s="32" t="s">
        <v>444</v>
      </c>
      <c r="R341" s="77">
        <v>200</v>
      </c>
      <c r="S341" s="77">
        <v>235.58928571428569</v>
      </c>
      <c r="T341" s="107">
        <f>R341*S341</f>
        <v>47117.857142857138</v>
      </c>
      <c r="U341" s="107">
        <f t="shared" si="5"/>
        <v>52772</v>
      </c>
      <c r="V341" s="69" t="s">
        <v>51</v>
      </c>
      <c r="W341" s="70">
        <v>2016</v>
      </c>
      <c r="X341" s="73"/>
      <c r="Y341" s="32" t="s">
        <v>52</v>
      </c>
      <c r="Z341" s="22"/>
    </row>
    <row r="342" spans="1:27" outlineLevel="1" x14ac:dyDescent="0.25">
      <c r="A342" s="119" t="s">
        <v>1126</v>
      </c>
      <c r="B342" s="51" t="s">
        <v>29</v>
      </c>
      <c r="C342" s="69" t="s">
        <v>1132</v>
      </c>
      <c r="D342" s="70" t="s">
        <v>1133</v>
      </c>
      <c r="E342" s="70" t="s">
        <v>1134</v>
      </c>
      <c r="F342" s="74" t="s">
        <v>1135</v>
      </c>
      <c r="G342" s="69" t="s">
        <v>61</v>
      </c>
      <c r="H342" s="71">
        <v>45</v>
      </c>
      <c r="I342" s="56">
        <v>230000000</v>
      </c>
      <c r="J342" s="27" t="s">
        <v>585</v>
      </c>
      <c r="K342" s="70" t="s">
        <v>1083</v>
      </c>
      <c r="L342" s="54" t="s">
        <v>38</v>
      </c>
      <c r="M342" s="27" t="s">
        <v>39</v>
      </c>
      <c r="N342" s="69" t="s">
        <v>62</v>
      </c>
      <c r="O342" s="59" t="s">
        <v>49</v>
      </c>
      <c r="P342" s="32">
        <v>55</v>
      </c>
      <c r="Q342" s="32" t="s">
        <v>444</v>
      </c>
      <c r="R342" s="77">
        <v>1400</v>
      </c>
      <c r="S342" s="77">
        <v>2261.9107142857142</v>
      </c>
      <c r="T342" s="107">
        <f>R342*S342</f>
        <v>3166675</v>
      </c>
      <c r="U342" s="107">
        <f t="shared" si="5"/>
        <v>3546676.0000000005</v>
      </c>
      <c r="V342" s="69" t="s">
        <v>51</v>
      </c>
      <c r="W342" s="70">
        <v>2016</v>
      </c>
      <c r="X342" s="73"/>
      <c r="Y342" s="32" t="s">
        <v>52</v>
      </c>
      <c r="Z342" s="22"/>
    </row>
    <row r="343" spans="1:27" outlineLevel="1" x14ac:dyDescent="0.25">
      <c r="A343" s="119" t="s">
        <v>1131</v>
      </c>
      <c r="B343" s="51" t="s">
        <v>29</v>
      </c>
      <c r="C343" s="69" t="s">
        <v>1137</v>
      </c>
      <c r="D343" s="70" t="s">
        <v>1138</v>
      </c>
      <c r="E343" s="70" t="s">
        <v>1139</v>
      </c>
      <c r="F343" s="74" t="s">
        <v>1140</v>
      </c>
      <c r="G343" s="69" t="s">
        <v>61</v>
      </c>
      <c r="H343" s="71">
        <v>45</v>
      </c>
      <c r="I343" s="56">
        <v>230000000</v>
      </c>
      <c r="J343" s="27" t="s">
        <v>585</v>
      </c>
      <c r="K343" s="70" t="s">
        <v>1083</v>
      </c>
      <c r="L343" s="54" t="s">
        <v>38</v>
      </c>
      <c r="M343" s="27" t="s">
        <v>39</v>
      </c>
      <c r="N343" s="69" t="s">
        <v>62</v>
      </c>
      <c r="O343" s="59" t="s">
        <v>49</v>
      </c>
      <c r="P343" s="32">
        <v>55</v>
      </c>
      <c r="Q343" s="32" t="s">
        <v>444</v>
      </c>
      <c r="R343" s="77">
        <v>3960</v>
      </c>
      <c r="S343" s="77">
        <v>1785.7142857142856</v>
      </c>
      <c r="T343" s="107">
        <f>R343*S343</f>
        <v>7071428.5714285709</v>
      </c>
      <c r="U343" s="107">
        <f t="shared" si="5"/>
        <v>7920000</v>
      </c>
      <c r="V343" s="69" t="s">
        <v>51</v>
      </c>
      <c r="W343" s="70">
        <v>2016</v>
      </c>
      <c r="X343" s="73"/>
      <c r="Y343" s="32" t="s">
        <v>52</v>
      </c>
      <c r="Z343" s="22"/>
    </row>
    <row r="344" spans="1:27" outlineLevel="1" x14ac:dyDescent="0.25">
      <c r="A344" s="119" t="s">
        <v>1136</v>
      </c>
      <c r="B344" s="51" t="s">
        <v>29</v>
      </c>
      <c r="C344" s="69" t="s">
        <v>1142</v>
      </c>
      <c r="D344" s="70" t="s">
        <v>1143</v>
      </c>
      <c r="E344" s="70" t="s">
        <v>1144</v>
      </c>
      <c r="F344" s="74" t="s">
        <v>1145</v>
      </c>
      <c r="G344" s="69" t="s">
        <v>61</v>
      </c>
      <c r="H344" s="71">
        <v>45</v>
      </c>
      <c r="I344" s="56">
        <v>230000000</v>
      </c>
      <c r="J344" s="27" t="s">
        <v>585</v>
      </c>
      <c r="K344" s="70" t="s">
        <v>1083</v>
      </c>
      <c r="L344" s="54" t="s">
        <v>38</v>
      </c>
      <c r="M344" s="27" t="s">
        <v>39</v>
      </c>
      <c r="N344" s="69" t="s">
        <v>62</v>
      </c>
      <c r="O344" s="59" t="s">
        <v>49</v>
      </c>
      <c r="P344" s="27">
        <v>166</v>
      </c>
      <c r="Q344" s="27" t="s">
        <v>50</v>
      </c>
      <c r="R344" s="42">
        <v>33.599999999999994</v>
      </c>
      <c r="S344" s="77">
        <v>1919.6428571428569</v>
      </c>
      <c r="T344" s="107">
        <f>R344*S344</f>
        <v>64499.999999999978</v>
      </c>
      <c r="U344" s="107">
        <f t="shared" si="5"/>
        <v>72239.999999999985</v>
      </c>
      <c r="V344" s="69" t="s">
        <v>51</v>
      </c>
      <c r="W344" s="70">
        <v>2016</v>
      </c>
      <c r="X344" s="73"/>
      <c r="Y344" s="32" t="s">
        <v>52</v>
      </c>
      <c r="Z344" s="67"/>
      <c r="AA344" s="48"/>
    </row>
    <row r="345" spans="1:27" ht="10.5" customHeight="1" outlineLevel="1" x14ac:dyDescent="0.25">
      <c r="A345" s="119" t="s">
        <v>1141</v>
      </c>
      <c r="B345" s="51" t="s">
        <v>29</v>
      </c>
      <c r="C345" s="69" t="s">
        <v>1147</v>
      </c>
      <c r="D345" s="70" t="s">
        <v>1143</v>
      </c>
      <c r="E345" s="70" t="s">
        <v>1148</v>
      </c>
      <c r="F345" s="74" t="s">
        <v>1149</v>
      </c>
      <c r="G345" s="69" t="s">
        <v>61</v>
      </c>
      <c r="H345" s="71">
        <v>45</v>
      </c>
      <c r="I345" s="56">
        <v>230000000</v>
      </c>
      <c r="J345" s="27" t="s">
        <v>585</v>
      </c>
      <c r="K345" s="70" t="s">
        <v>1083</v>
      </c>
      <c r="L345" s="54" t="s">
        <v>38</v>
      </c>
      <c r="M345" s="27" t="s">
        <v>39</v>
      </c>
      <c r="N345" s="69" t="s">
        <v>62</v>
      </c>
      <c r="O345" s="59" t="s">
        <v>49</v>
      </c>
      <c r="P345" s="27">
        <v>166</v>
      </c>
      <c r="Q345" s="27" t="s">
        <v>50</v>
      </c>
      <c r="R345" s="42">
        <v>430</v>
      </c>
      <c r="S345" s="77">
        <v>555.71428571428567</v>
      </c>
      <c r="T345" s="107">
        <f>R345*S345</f>
        <v>238957.14285714284</v>
      </c>
      <c r="U345" s="107">
        <f t="shared" si="5"/>
        <v>267632</v>
      </c>
      <c r="V345" s="69" t="s">
        <v>51</v>
      </c>
      <c r="W345" s="70">
        <v>2016</v>
      </c>
      <c r="X345" s="73"/>
      <c r="Y345" s="32" t="s">
        <v>52</v>
      </c>
      <c r="Z345" s="67"/>
      <c r="AA345" s="48"/>
    </row>
    <row r="346" spans="1:27" outlineLevel="1" x14ac:dyDescent="0.25">
      <c r="A346" s="119" t="s">
        <v>1146</v>
      </c>
      <c r="B346" s="51" t="s">
        <v>29</v>
      </c>
      <c r="C346" s="69" t="s">
        <v>1147</v>
      </c>
      <c r="D346" s="70" t="s">
        <v>1143</v>
      </c>
      <c r="E346" s="70" t="s">
        <v>1148</v>
      </c>
      <c r="F346" s="74" t="s">
        <v>1151</v>
      </c>
      <c r="G346" s="69" t="s">
        <v>61</v>
      </c>
      <c r="H346" s="71">
        <v>45</v>
      </c>
      <c r="I346" s="56">
        <v>230000000</v>
      </c>
      <c r="J346" s="27" t="s">
        <v>585</v>
      </c>
      <c r="K346" s="70" t="s">
        <v>1083</v>
      </c>
      <c r="L346" s="54" t="s">
        <v>38</v>
      </c>
      <c r="M346" s="27" t="s">
        <v>39</v>
      </c>
      <c r="N346" s="69" t="s">
        <v>62</v>
      </c>
      <c r="O346" s="59" t="s">
        <v>49</v>
      </c>
      <c r="P346" s="27">
        <v>166</v>
      </c>
      <c r="Q346" s="27" t="s">
        <v>50</v>
      </c>
      <c r="R346" s="42">
        <v>575</v>
      </c>
      <c r="S346" s="77">
        <v>555.71428571428567</v>
      </c>
      <c r="T346" s="107">
        <f>R346*S346</f>
        <v>319535.71428571426</v>
      </c>
      <c r="U346" s="107">
        <f t="shared" si="5"/>
        <v>357880</v>
      </c>
      <c r="V346" s="69" t="s">
        <v>51</v>
      </c>
      <c r="W346" s="70">
        <v>2016</v>
      </c>
      <c r="X346" s="73"/>
      <c r="Y346" s="32" t="s">
        <v>52</v>
      </c>
      <c r="Z346" s="67"/>
      <c r="AA346" s="48"/>
    </row>
    <row r="347" spans="1:27" outlineLevel="1" x14ac:dyDescent="0.25">
      <c r="A347" s="119" t="s">
        <v>1150</v>
      </c>
      <c r="B347" s="51" t="s">
        <v>29</v>
      </c>
      <c r="C347" s="69" t="s">
        <v>1147</v>
      </c>
      <c r="D347" s="70" t="s">
        <v>1143</v>
      </c>
      <c r="E347" s="70" t="s">
        <v>1148</v>
      </c>
      <c r="F347" s="74" t="s">
        <v>1153</v>
      </c>
      <c r="G347" s="69" t="s">
        <v>61</v>
      </c>
      <c r="H347" s="71">
        <v>45</v>
      </c>
      <c r="I347" s="56">
        <v>230000000</v>
      </c>
      <c r="J347" s="27" t="s">
        <v>585</v>
      </c>
      <c r="K347" s="70" t="s">
        <v>1083</v>
      </c>
      <c r="L347" s="54" t="s">
        <v>38</v>
      </c>
      <c r="M347" s="27" t="s">
        <v>39</v>
      </c>
      <c r="N347" s="69" t="s">
        <v>62</v>
      </c>
      <c r="O347" s="59" t="s">
        <v>49</v>
      </c>
      <c r="P347" s="27">
        <v>166</v>
      </c>
      <c r="Q347" s="27" t="s">
        <v>50</v>
      </c>
      <c r="R347" s="42">
        <v>692</v>
      </c>
      <c r="S347" s="77">
        <v>748.09821428571422</v>
      </c>
      <c r="T347" s="107">
        <f>R347*S347</f>
        <v>517683.96428571426</v>
      </c>
      <c r="U347" s="107">
        <f t="shared" si="5"/>
        <v>579806.04</v>
      </c>
      <c r="V347" s="69" t="s">
        <v>51</v>
      </c>
      <c r="W347" s="70">
        <v>2016</v>
      </c>
      <c r="X347" s="73"/>
      <c r="Y347" s="32" t="s">
        <v>52</v>
      </c>
      <c r="Z347" s="67"/>
      <c r="AA347" s="48"/>
    </row>
    <row r="348" spans="1:27" outlineLevel="1" x14ac:dyDescent="0.25">
      <c r="A348" s="119" t="s">
        <v>1152</v>
      </c>
      <c r="B348" s="51" t="s">
        <v>29</v>
      </c>
      <c r="C348" s="69" t="s">
        <v>1147</v>
      </c>
      <c r="D348" s="70" t="s">
        <v>1143</v>
      </c>
      <c r="E348" s="70" t="s">
        <v>1148</v>
      </c>
      <c r="F348" s="74" t="s">
        <v>1155</v>
      </c>
      <c r="G348" s="69" t="s">
        <v>61</v>
      </c>
      <c r="H348" s="71">
        <v>45</v>
      </c>
      <c r="I348" s="56">
        <v>230000000</v>
      </c>
      <c r="J348" s="27" t="s">
        <v>585</v>
      </c>
      <c r="K348" s="70" t="s">
        <v>1083</v>
      </c>
      <c r="L348" s="54" t="s">
        <v>38</v>
      </c>
      <c r="M348" s="27" t="s">
        <v>39</v>
      </c>
      <c r="N348" s="69" t="s">
        <v>62</v>
      </c>
      <c r="O348" s="59" t="s">
        <v>49</v>
      </c>
      <c r="P348" s="27">
        <v>166</v>
      </c>
      <c r="Q348" s="27" t="s">
        <v>50</v>
      </c>
      <c r="R348" s="42">
        <v>830</v>
      </c>
      <c r="S348" s="77">
        <v>504.96428571428561</v>
      </c>
      <c r="T348" s="107">
        <f>R348*S348</f>
        <v>419120.35714285704</v>
      </c>
      <c r="U348" s="107">
        <f t="shared" si="5"/>
        <v>469414.79999999993</v>
      </c>
      <c r="V348" s="69" t="s">
        <v>51</v>
      </c>
      <c r="W348" s="70">
        <v>2016</v>
      </c>
      <c r="X348" s="73"/>
      <c r="Y348" s="32" t="s">
        <v>52</v>
      </c>
      <c r="Z348" s="67"/>
      <c r="AA348" s="48"/>
    </row>
    <row r="349" spans="1:27" ht="11.25" customHeight="1" outlineLevel="1" x14ac:dyDescent="0.25">
      <c r="A349" s="119" t="s">
        <v>1154</v>
      </c>
      <c r="B349" s="51" t="s">
        <v>29</v>
      </c>
      <c r="C349" s="69" t="s">
        <v>1147</v>
      </c>
      <c r="D349" s="70" t="s">
        <v>1143</v>
      </c>
      <c r="E349" s="70" t="s">
        <v>1148</v>
      </c>
      <c r="F349" s="74" t="s">
        <v>1157</v>
      </c>
      <c r="G349" s="69" t="s">
        <v>61</v>
      </c>
      <c r="H349" s="71">
        <v>45</v>
      </c>
      <c r="I349" s="56">
        <v>230000000</v>
      </c>
      <c r="J349" s="27" t="s">
        <v>585</v>
      </c>
      <c r="K349" s="70" t="s">
        <v>1083</v>
      </c>
      <c r="L349" s="54" t="s">
        <v>38</v>
      </c>
      <c r="M349" s="27" t="s">
        <v>39</v>
      </c>
      <c r="N349" s="69" t="s">
        <v>62</v>
      </c>
      <c r="O349" s="59" t="s">
        <v>49</v>
      </c>
      <c r="P349" s="27">
        <v>166</v>
      </c>
      <c r="Q349" s="27" t="s">
        <v>50</v>
      </c>
      <c r="R349" s="42">
        <v>90</v>
      </c>
      <c r="S349" s="77">
        <v>748.09821428571422</v>
      </c>
      <c r="T349" s="107">
        <f>R349*S349</f>
        <v>67328.839285714275</v>
      </c>
      <c r="U349" s="107">
        <f t="shared" si="5"/>
        <v>75408.299999999988</v>
      </c>
      <c r="V349" s="69" t="s">
        <v>51</v>
      </c>
      <c r="W349" s="70">
        <v>2016</v>
      </c>
      <c r="X349" s="73"/>
      <c r="Y349" s="32" t="s">
        <v>52</v>
      </c>
      <c r="Z349" s="67"/>
      <c r="AA349" s="48"/>
    </row>
    <row r="350" spans="1:27" ht="12" customHeight="1" outlineLevel="1" x14ac:dyDescent="0.25">
      <c r="A350" s="119" t="s">
        <v>1156</v>
      </c>
      <c r="B350" s="51" t="s">
        <v>29</v>
      </c>
      <c r="C350" s="69" t="s">
        <v>1147</v>
      </c>
      <c r="D350" s="70" t="s">
        <v>1143</v>
      </c>
      <c r="E350" s="70" t="s">
        <v>1148</v>
      </c>
      <c r="F350" s="74" t="s">
        <v>1159</v>
      </c>
      <c r="G350" s="69" t="s">
        <v>61</v>
      </c>
      <c r="H350" s="71">
        <v>45</v>
      </c>
      <c r="I350" s="56">
        <v>230000000</v>
      </c>
      <c r="J350" s="27" t="s">
        <v>585</v>
      </c>
      <c r="K350" s="70" t="s">
        <v>1083</v>
      </c>
      <c r="L350" s="54" t="s">
        <v>38</v>
      </c>
      <c r="M350" s="27" t="s">
        <v>39</v>
      </c>
      <c r="N350" s="69" t="s">
        <v>62</v>
      </c>
      <c r="O350" s="59" t="s">
        <v>49</v>
      </c>
      <c r="P350" s="27">
        <v>166</v>
      </c>
      <c r="Q350" s="27" t="s">
        <v>50</v>
      </c>
      <c r="R350" s="42">
        <v>444</v>
      </c>
      <c r="S350" s="77">
        <v>748.09821428571422</v>
      </c>
      <c r="T350" s="107">
        <f>R350*S350</f>
        <v>332155.6071428571</v>
      </c>
      <c r="U350" s="107">
        <f t="shared" si="5"/>
        <v>372014.27999999997</v>
      </c>
      <c r="V350" s="69" t="s">
        <v>51</v>
      </c>
      <c r="W350" s="70">
        <v>2016</v>
      </c>
      <c r="X350" s="73"/>
      <c r="Y350" s="32" t="s">
        <v>52</v>
      </c>
      <c r="Z350" s="67"/>
      <c r="AA350" s="48"/>
    </row>
    <row r="351" spans="1:27" ht="12" customHeight="1" outlineLevel="1" x14ac:dyDescent="0.25">
      <c r="A351" s="119" t="s">
        <v>1158</v>
      </c>
      <c r="B351" s="51" t="s">
        <v>29</v>
      </c>
      <c r="C351" s="69" t="s">
        <v>1147</v>
      </c>
      <c r="D351" s="70" t="s">
        <v>1143</v>
      </c>
      <c r="E351" s="70" t="s">
        <v>1148</v>
      </c>
      <c r="F351" s="74" t="s">
        <v>1161</v>
      </c>
      <c r="G351" s="69" t="s">
        <v>61</v>
      </c>
      <c r="H351" s="71">
        <v>45</v>
      </c>
      <c r="I351" s="56">
        <v>230000000</v>
      </c>
      <c r="J351" s="27" t="s">
        <v>585</v>
      </c>
      <c r="K351" s="70" t="s">
        <v>1083</v>
      </c>
      <c r="L351" s="54" t="s">
        <v>38</v>
      </c>
      <c r="M351" s="27" t="s">
        <v>39</v>
      </c>
      <c r="N351" s="69" t="s">
        <v>62</v>
      </c>
      <c r="O351" s="59" t="s">
        <v>49</v>
      </c>
      <c r="P351" s="27">
        <v>166</v>
      </c>
      <c r="Q351" s="27" t="s">
        <v>50</v>
      </c>
      <c r="R351" s="77">
        <v>750</v>
      </c>
      <c r="S351" s="77">
        <v>748.09821428571422</v>
      </c>
      <c r="T351" s="107">
        <f>R351*S351</f>
        <v>561073.66071428568</v>
      </c>
      <c r="U351" s="107">
        <f t="shared" si="5"/>
        <v>628402.5</v>
      </c>
      <c r="V351" s="69" t="s">
        <v>51</v>
      </c>
      <c r="W351" s="70">
        <v>2016</v>
      </c>
      <c r="X351" s="73"/>
      <c r="Y351" s="32" t="s">
        <v>52</v>
      </c>
      <c r="Z351" s="22"/>
    </row>
    <row r="352" spans="1:27" outlineLevel="1" x14ac:dyDescent="0.25">
      <c r="A352" s="119" t="s">
        <v>1160</v>
      </c>
      <c r="B352" s="51" t="s">
        <v>29</v>
      </c>
      <c r="C352" s="69" t="s">
        <v>1147</v>
      </c>
      <c r="D352" s="70" t="s">
        <v>1143</v>
      </c>
      <c r="E352" s="70" t="s">
        <v>1148</v>
      </c>
      <c r="F352" s="74" t="s">
        <v>1163</v>
      </c>
      <c r="G352" s="69" t="s">
        <v>61</v>
      </c>
      <c r="H352" s="71">
        <v>45</v>
      </c>
      <c r="I352" s="56">
        <v>230000000</v>
      </c>
      <c r="J352" s="27" t="s">
        <v>585</v>
      </c>
      <c r="K352" s="70" t="s">
        <v>1083</v>
      </c>
      <c r="L352" s="54" t="s">
        <v>38</v>
      </c>
      <c r="M352" s="27" t="s">
        <v>39</v>
      </c>
      <c r="N352" s="69" t="s">
        <v>62</v>
      </c>
      <c r="O352" s="59" t="s">
        <v>49</v>
      </c>
      <c r="P352" s="27">
        <v>166</v>
      </c>
      <c r="Q352" s="27" t="s">
        <v>50</v>
      </c>
      <c r="R352" s="77">
        <v>780</v>
      </c>
      <c r="S352" s="77">
        <v>748.09821428571422</v>
      </c>
      <c r="T352" s="107">
        <f>R352*S352</f>
        <v>583516.60714285704</v>
      </c>
      <c r="U352" s="107">
        <f t="shared" si="5"/>
        <v>653538.6</v>
      </c>
      <c r="V352" s="69" t="s">
        <v>51</v>
      </c>
      <c r="W352" s="70">
        <v>2016</v>
      </c>
      <c r="X352" s="73"/>
      <c r="Y352" s="32" t="s">
        <v>52</v>
      </c>
      <c r="Z352" s="22"/>
    </row>
    <row r="353" spans="1:27" outlineLevel="1" x14ac:dyDescent="0.25">
      <c r="A353" s="119" t="s">
        <v>1162</v>
      </c>
      <c r="B353" s="51" t="s">
        <v>29</v>
      </c>
      <c r="C353" s="69" t="s">
        <v>1147</v>
      </c>
      <c r="D353" s="70" t="s">
        <v>1143</v>
      </c>
      <c r="E353" s="70" t="s">
        <v>1148</v>
      </c>
      <c r="F353" s="74" t="s">
        <v>1165</v>
      </c>
      <c r="G353" s="69" t="s">
        <v>61</v>
      </c>
      <c r="H353" s="71">
        <v>45</v>
      </c>
      <c r="I353" s="56">
        <v>230000000</v>
      </c>
      <c r="J353" s="27" t="s">
        <v>585</v>
      </c>
      <c r="K353" s="70" t="s">
        <v>1083</v>
      </c>
      <c r="L353" s="54" t="s">
        <v>38</v>
      </c>
      <c r="M353" s="27" t="s">
        <v>39</v>
      </c>
      <c r="N353" s="69" t="s">
        <v>62</v>
      </c>
      <c r="O353" s="59" t="s">
        <v>49</v>
      </c>
      <c r="P353" s="32">
        <v>168</v>
      </c>
      <c r="Q353" s="32" t="s">
        <v>417</v>
      </c>
      <c r="R353" s="42">
        <v>729.8</v>
      </c>
      <c r="S353" s="77">
        <v>674.75892857142856</v>
      </c>
      <c r="T353" s="107">
        <f>R353*S353</f>
        <v>492439.06607142853</v>
      </c>
      <c r="U353" s="107">
        <f t="shared" si="5"/>
        <v>551531.75399999996</v>
      </c>
      <c r="V353" s="69" t="s">
        <v>51</v>
      </c>
      <c r="W353" s="70">
        <v>2016</v>
      </c>
      <c r="X353" s="73"/>
      <c r="Y353" s="32" t="s">
        <v>52</v>
      </c>
      <c r="Z353" s="67"/>
      <c r="AA353" s="48"/>
    </row>
    <row r="354" spans="1:27" outlineLevel="1" x14ac:dyDescent="0.25">
      <c r="A354" s="119" t="s">
        <v>1164</v>
      </c>
      <c r="B354" s="51" t="s">
        <v>29</v>
      </c>
      <c r="C354" s="69" t="s">
        <v>1147</v>
      </c>
      <c r="D354" s="70" t="s">
        <v>1143</v>
      </c>
      <c r="E354" s="70" t="s">
        <v>1148</v>
      </c>
      <c r="F354" s="74" t="s">
        <v>1167</v>
      </c>
      <c r="G354" s="69" t="s">
        <v>61</v>
      </c>
      <c r="H354" s="71">
        <v>45</v>
      </c>
      <c r="I354" s="56">
        <v>230000000</v>
      </c>
      <c r="J354" s="27" t="s">
        <v>585</v>
      </c>
      <c r="K354" s="70" t="s">
        <v>1083</v>
      </c>
      <c r="L354" s="54" t="s">
        <v>38</v>
      </c>
      <c r="M354" s="27" t="s">
        <v>39</v>
      </c>
      <c r="N354" s="69" t="s">
        <v>62</v>
      </c>
      <c r="O354" s="59" t="s">
        <v>49</v>
      </c>
      <c r="P354" s="27">
        <v>166</v>
      </c>
      <c r="Q354" s="27" t="s">
        <v>50</v>
      </c>
      <c r="R354" s="42">
        <v>560</v>
      </c>
      <c r="S354" s="77">
        <v>748.09821428571422</v>
      </c>
      <c r="T354" s="107">
        <f>R354*S354</f>
        <v>418934.99999999994</v>
      </c>
      <c r="U354" s="107">
        <f t="shared" si="5"/>
        <v>469207.19999999995</v>
      </c>
      <c r="V354" s="69" t="s">
        <v>51</v>
      </c>
      <c r="W354" s="70">
        <v>2016</v>
      </c>
      <c r="X354" s="73"/>
      <c r="Y354" s="32" t="s">
        <v>52</v>
      </c>
      <c r="Z354" s="67"/>
      <c r="AA354" s="48"/>
    </row>
    <row r="355" spans="1:27" outlineLevel="1" x14ac:dyDescent="0.25">
      <c r="A355" s="119" t="s">
        <v>1166</v>
      </c>
      <c r="B355" s="51" t="s">
        <v>29</v>
      </c>
      <c r="C355" s="69" t="s">
        <v>1169</v>
      </c>
      <c r="D355" s="70" t="s">
        <v>1170</v>
      </c>
      <c r="E355" s="70" t="s">
        <v>1171</v>
      </c>
      <c r="F355" s="74" t="s">
        <v>1172</v>
      </c>
      <c r="G355" s="69" t="s">
        <v>61</v>
      </c>
      <c r="H355" s="71">
        <v>45</v>
      </c>
      <c r="I355" s="56">
        <v>230000000</v>
      </c>
      <c r="J355" s="27" t="s">
        <v>585</v>
      </c>
      <c r="K355" s="70" t="s">
        <v>1083</v>
      </c>
      <c r="L355" s="54" t="s">
        <v>38</v>
      </c>
      <c r="M355" s="27" t="s">
        <v>39</v>
      </c>
      <c r="N355" s="69" t="s">
        <v>62</v>
      </c>
      <c r="O355" s="59" t="s">
        <v>49</v>
      </c>
      <c r="P355" s="27">
        <v>166</v>
      </c>
      <c r="Q355" s="27" t="s">
        <v>50</v>
      </c>
      <c r="R355" s="77">
        <v>700</v>
      </c>
      <c r="S355" s="77">
        <v>2642.0089285714284</v>
      </c>
      <c r="T355" s="107">
        <f>R355*S355</f>
        <v>1849406.25</v>
      </c>
      <c r="U355" s="107">
        <f t="shared" si="5"/>
        <v>2071335.0000000002</v>
      </c>
      <c r="V355" s="69" t="s">
        <v>51</v>
      </c>
      <c r="W355" s="70">
        <v>2016</v>
      </c>
      <c r="X355" s="73"/>
      <c r="Y355" s="32" t="s">
        <v>52</v>
      </c>
      <c r="Z355" s="22"/>
    </row>
    <row r="356" spans="1:27" outlineLevel="1" x14ac:dyDescent="0.25">
      <c r="A356" s="119" t="s">
        <v>1168</v>
      </c>
      <c r="B356" s="51" t="s">
        <v>29</v>
      </c>
      <c r="C356" s="69" t="s">
        <v>1174</v>
      </c>
      <c r="D356" s="70" t="s">
        <v>1175</v>
      </c>
      <c r="E356" s="70" t="s">
        <v>1176</v>
      </c>
      <c r="F356" s="74" t="s">
        <v>1177</v>
      </c>
      <c r="G356" s="69" t="s">
        <v>61</v>
      </c>
      <c r="H356" s="71">
        <v>45</v>
      </c>
      <c r="I356" s="56">
        <v>230000000</v>
      </c>
      <c r="J356" s="27" t="s">
        <v>585</v>
      </c>
      <c r="K356" s="70" t="s">
        <v>1083</v>
      </c>
      <c r="L356" s="54" t="s">
        <v>38</v>
      </c>
      <c r="M356" s="27" t="s">
        <v>39</v>
      </c>
      <c r="N356" s="69" t="s">
        <v>62</v>
      </c>
      <c r="O356" s="59" t="s">
        <v>49</v>
      </c>
      <c r="P356" s="27">
        <v>166</v>
      </c>
      <c r="Q356" s="27" t="s">
        <v>50</v>
      </c>
      <c r="R356" s="42">
        <v>598</v>
      </c>
      <c r="S356" s="77">
        <v>528.42857142857144</v>
      </c>
      <c r="T356" s="107">
        <f>R356*S356</f>
        <v>316000.28571428574</v>
      </c>
      <c r="U356" s="107">
        <f t="shared" si="5"/>
        <v>353920.32000000007</v>
      </c>
      <c r="V356" s="69" t="s">
        <v>51</v>
      </c>
      <c r="W356" s="70">
        <v>2016</v>
      </c>
      <c r="X356" s="73"/>
      <c r="Y356" s="32" t="s">
        <v>52</v>
      </c>
      <c r="Z356" s="67"/>
      <c r="AA356" s="48"/>
    </row>
    <row r="357" spans="1:27" outlineLevel="1" x14ac:dyDescent="0.25">
      <c r="A357" s="119" t="s">
        <v>1173</v>
      </c>
      <c r="B357" s="51" t="s">
        <v>29</v>
      </c>
      <c r="C357" s="69" t="s">
        <v>1179</v>
      </c>
      <c r="D357" s="70" t="s">
        <v>1180</v>
      </c>
      <c r="E357" s="70" t="s">
        <v>1181</v>
      </c>
      <c r="F357" s="74" t="s">
        <v>1182</v>
      </c>
      <c r="G357" s="69" t="s">
        <v>61</v>
      </c>
      <c r="H357" s="71">
        <v>45</v>
      </c>
      <c r="I357" s="56">
        <v>230000000</v>
      </c>
      <c r="J357" s="27" t="s">
        <v>585</v>
      </c>
      <c r="K357" s="70" t="s">
        <v>1083</v>
      </c>
      <c r="L357" s="54" t="s">
        <v>38</v>
      </c>
      <c r="M357" s="27" t="s">
        <v>39</v>
      </c>
      <c r="N357" s="69" t="s">
        <v>62</v>
      </c>
      <c r="O357" s="59" t="s">
        <v>49</v>
      </c>
      <c r="P357" s="27">
        <v>166</v>
      </c>
      <c r="Q357" s="27" t="s">
        <v>50</v>
      </c>
      <c r="R357" s="77">
        <v>440</v>
      </c>
      <c r="S357" s="77">
        <v>1162.1964285714284</v>
      </c>
      <c r="T357" s="107">
        <f>R357*S357</f>
        <v>511366.42857142852</v>
      </c>
      <c r="U357" s="107">
        <f t="shared" si="5"/>
        <v>572730.4</v>
      </c>
      <c r="V357" s="69" t="s">
        <v>51</v>
      </c>
      <c r="W357" s="70">
        <v>2016</v>
      </c>
      <c r="X357" s="73"/>
      <c r="Y357" s="32" t="s">
        <v>52</v>
      </c>
      <c r="Z357" s="22"/>
    </row>
    <row r="358" spans="1:27" outlineLevel="1" x14ac:dyDescent="0.25">
      <c r="A358" s="119" t="s">
        <v>1178</v>
      </c>
      <c r="B358" s="51" t="s">
        <v>29</v>
      </c>
      <c r="C358" s="69" t="s">
        <v>1184</v>
      </c>
      <c r="D358" s="70" t="s">
        <v>1185</v>
      </c>
      <c r="E358" s="70" t="s">
        <v>1186</v>
      </c>
      <c r="F358" s="74" t="s">
        <v>1187</v>
      </c>
      <c r="G358" s="69" t="s">
        <v>61</v>
      </c>
      <c r="H358" s="71">
        <v>45</v>
      </c>
      <c r="I358" s="56">
        <v>230000000</v>
      </c>
      <c r="J358" s="27" t="s">
        <v>585</v>
      </c>
      <c r="K358" s="70" t="s">
        <v>1083</v>
      </c>
      <c r="L358" s="54" t="s">
        <v>38</v>
      </c>
      <c r="M358" s="27" t="s">
        <v>39</v>
      </c>
      <c r="N358" s="69" t="s">
        <v>62</v>
      </c>
      <c r="O358" s="59" t="s">
        <v>49</v>
      </c>
      <c r="P358" s="27">
        <v>166</v>
      </c>
      <c r="Q358" s="27" t="s">
        <v>50</v>
      </c>
      <c r="R358" s="77">
        <v>20</v>
      </c>
      <c r="S358" s="77">
        <v>446.21428571428567</v>
      </c>
      <c r="T358" s="107">
        <f>R358*S358</f>
        <v>8924.2857142857138</v>
      </c>
      <c r="U358" s="107">
        <f t="shared" si="5"/>
        <v>9995.2000000000007</v>
      </c>
      <c r="V358" s="69" t="s">
        <v>51</v>
      </c>
      <c r="W358" s="70">
        <v>2016</v>
      </c>
      <c r="X358" s="73"/>
      <c r="Y358" s="32" t="s">
        <v>52</v>
      </c>
      <c r="Z358" s="22"/>
    </row>
    <row r="359" spans="1:27" outlineLevel="1" x14ac:dyDescent="0.25">
      <c r="A359" s="119" t="s">
        <v>1183</v>
      </c>
      <c r="B359" s="51" t="s">
        <v>29</v>
      </c>
      <c r="C359" s="69" t="s">
        <v>1189</v>
      </c>
      <c r="D359" s="70" t="s">
        <v>1190</v>
      </c>
      <c r="E359" s="70" t="s">
        <v>1191</v>
      </c>
      <c r="F359" s="74" t="s">
        <v>1192</v>
      </c>
      <c r="G359" s="69" t="s">
        <v>61</v>
      </c>
      <c r="H359" s="71">
        <v>45</v>
      </c>
      <c r="I359" s="56">
        <v>230000000</v>
      </c>
      <c r="J359" s="27" t="s">
        <v>585</v>
      </c>
      <c r="K359" s="70" t="s">
        <v>1083</v>
      </c>
      <c r="L359" s="54" t="s">
        <v>38</v>
      </c>
      <c r="M359" s="27" t="s">
        <v>39</v>
      </c>
      <c r="N359" s="69" t="s">
        <v>62</v>
      </c>
      <c r="O359" s="59" t="s">
        <v>49</v>
      </c>
      <c r="P359" s="32">
        <v>796</v>
      </c>
      <c r="Q359" s="32" t="s">
        <v>42</v>
      </c>
      <c r="R359" s="77">
        <v>455</v>
      </c>
      <c r="S359" s="77">
        <v>1281.2499999999998</v>
      </c>
      <c r="T359" s="107">
        <f>R359*S359</f>
        <v>582968.74999999988</v>
      </c>
      <c r="U359" s="107">
        <f t="shared" si="5"/>
        <v>652924.99999999988</v>
      </c>
      <c r="V359" s="69" t="s">
        <v>51</v>
      </c>
      <c r="W359" s="70">
        <v>2016</v>
      </c>
      <c r="X359" s="73"/>
      <c r="Y359" s="32" t="s">
        <v>52</v>
      </c>
      <c r="Z359" s="22"/>
    </row>
    <row r="360" spans="1:27" outlineLevel="1" x14ac:dyDescent="0.25">
      <c r="A360" s="119" t="s">
        <v>1188</v>
      </c>
      <c r="B360" s="51" t="s">
        <v>29</v>
      </c>
      <c r="C360" s="70" t="s">
        <v>1194</v>
      </c>
      <c r="D360" s="70" t="s">
        <v>1195</v>
      </c>
      <c r="E360" s="70" t="s">
        <v>1196</v>
      </c>
      <c r="F360" s="74" t="s">
        <v>1197</v>
      </c>
      <c r="G360" s="70" t="s">
        <v>61</v>
      </c>
      <c r="H360" s="75">
        <v>45</v>
      </c>
      <c r="I360" s="56">
        <v>230000000</v>
      </c>
      <c r="J360" s="27" t="s">
        <v>585</v>
      </c>
      <c r="K360" s="70" t="s">
        <v>1083</v>
      </c>
      <c r="L360" s="54" t="s">
        <v>38</v>
      </c>
      <c r="M360" s="27" t="s">
        <v>39</v>
      </c>
      <c r="N360" s="69" t="s">
        <v>62</v>
      </c>
      <c r="O360" s="59" t="s">
        <v>49</v>
      </c>
      <c r="P360" s="32">
        <v>55</v>
      </c>
      <c r="Q360" s="32" t="s">
        <v>444</v>
      </c>
      <c r="R360" s="72">
        <v>120</v>
      </c>
      <c r="S360" s="72">
        <v>2321.4285714285711</v>
      </c>
      <c r="T360" s="107">
        <f>R360*S360</f>
        <v>278571.42857142852</v>
      </c>
      <c r="U360" s="107">
        <f t="shared" si="5"/>
        <v>312000</v>
      </c>
      <c r="V360" s="69" t="s">
        <v>51</v>
      </c>
      <c r="W360" s="70">
        <v>2016</v>
      </c>
      <c r="X360" s="73"/>
      <c r="Y360" s="32" t="s">
        <v>52</v>
      </c>
      <c r="Z360" s="67"/>
      <c r="AA360" s="48"/>
    </row>
    <row r="361" spans="1:27" outlineLevel="1" x14ac:dyDescent="0.25">
      <c r="A361" s="119" t="s">
        <v>1193</v>
      </c>
      <c r="B361" s="51" t="s">
        <v>29</v>
      </c>
      <c r="C361" s="69" t="s">
        <v>1199</v>
      </c>
      <c r="D361" s="70" t="s">
        <v>1200</v>
      </c>
      <c r="E361" s="70" t="s">
        <v>1201</v>
      </c>
      <c r="F361" s="74" t="s">
        <v>1202</v>
      </c>
      <c r="G361" s="69" t="s">
        <v>61</v>
      </c>
      <c r="H361" s="71">
        <v>45</v>
      </c>
      <c r="I361" s="56">
        <v>230000000</v>
      </c>
      <c r="J361" s="27" t="s">
        <v>585</v>
      </c>
      <c r="K361" s="70" t="s">
        <v>1083</v>
      </c>
      <c r="L361" s="54" t="s">
        <v>38</v>
      </c>
      <c r="M361" s="27" t="s">
        <v>39</v>
      </c>
      <c r="N361" s="69" t="s">
        <v>62</v>
      </c>
      <c r="O361" s="59" t="s">
        <v>49</v>
      </c>
      <c r="P361" s="32">
        <v>55</v>
      </c>
      <c r="Q361" s="32" t="s">
        <v>444</v>
      </c>
      <c r="R361" s="72">
        <v>40</v>
      </c>
      <c r="S361" s="72">
        <v>416.66071428571428</v>
      </c>
      <c r="T361" s="107">
        <f>R361*S361</f>
        <v>16666.428571428572</v>
      </c>
      <c r="U361" s="107">
        <f t="shared" si="5"/>
        <v>18666.400000000001</v>
      </c>
      <c r="V361" s="69" t="s">
        <v>51</v>
      </c>
      <c r="W361" s="70">
        <v>2016</v>
      </c>
      <c r="X361" s="73"/>
      <c r="Y361" s="32" t="s">
        <v>52</v>
      </c>
      <c r="Z361" s="22"/>
    </row>
    <row r="362" spans="1:27" outlineLevel="1" x14ac:dyDescent="0.25">
      <c r="A362" s="119" t="s">
        <v>1198</v>
      </c>
      <c r="B362" s="51" t="s">
        <v>29</v>
      </c>
      <c r="C362" s="69" t="s">
        <v>1204</v>
      </c>
      <c r="D362" s="70" t="s">
        <v>1205</v>
      </c>
      <c r="E362" s="70" t="s">
        <v>1206</v>
      </c>
      <c r="F362" s="74" t="s">
        <v>1207</v>
      </c>
      <c r="G362" s="69" t="s">
        <v>61</v>
      </c>
      <c r="H362" s="71">
        <v>45</v>
      </c>
      <c r="I362" s="56">
        <v>230000000</v>
      </c>
      <c r="J362" s="27" t="s">
        <v>585</v>
      </c>
      <c r="K362" s="70" t="s">
        <v>1083</v>
      </c>
      <c r="L362" s="54" t="s">
        <v>38</v>
      </c>
      <c r="M362" s="27" t="s">
        <v>39</v>
      </c>
      <c r="N362" s="69" t="s">
        <v>62</v>
      </c>
      <c r="O362" s="59" t="s">
        <v>49</v>
      </c>
      <c r="P362" s="32">
        <v>168</v>
      </c>
      <c r="Q362" s="32" t="s">
        <v>417</v>
      </c>
      <c r="R362" s="72">
        <v>3.1</v>
      </c>
      <c r="S362" s="72">
        <v>163281.24999999997</v>
      </c>
      <c r="T362" s="107">
        <f>R362*S362</f>
        <v>506171.87499999994</v>
      </c>
      <c r="U362" s="107">
        <f t="shared" si="5"/>
        <v>566912.5</v>
      </c>
      <c r="V362" s="69" t="s">
        <v>51</v>
      </c>
      <c r="W362" s="70">
        <v>2016</v>
      </c>
      <c r="X362" s="73"/>
      <c r="Y362" s="32" t="s">
        <v>52</v>
      </c>
      <c r="Z362" s="22"/>
    </row>
    <row r="363" spans="1:27" outlineLevel="1" x14ac:dyDescent="0.25">
      <c r="A363" s="119" t="s">
        <v>1203</v>
      </c>
      <c r="B363" s="51" t="s">
        <v>29</v>
      </c>
      <c r="C363" s="69" t="s">
        <v>1209</v>
      </c>
      <c r="D363" s="70" t="s">
        <v>1100</v>
      </c>
      <c r="E363" s="70" t="s">
        <v>1210</v>
      </c>
      <c r="F363" s="74" t="s">
        <v>1211</v>
      </c>
      <c r="G363" s="69" t="s">
        <v>61</v>
      </c>
      <c r="H363" s="71">
        <v>45</v>
      </c>
      <c r="I363" s="56">
        <v>230000000</v>
      </c>
      <c r="J363" s="27" t="s">
        <v>585</v>
      </c>
      <c r="K363" s="70" t="s">
        <v>1083</v>
      </c>
      <c r="L363" s="54" t="s">
        <v>38</v>
      </c>
      <c r="M363" s="27" t="s">
        <v>39</v>
      </c>
      <c r="N363" s="69" t="s">
        <v>62</v>
      </c>
      <c r="O363" s="59" t="s">
        <v>49</v>
      </c>
      <c r="P363" s="27">
        <v>113</v>
      </c>
      <c r="Q363" s="27" t="s">
        <v>1089</v>
      </c>
      <c r="R363" s="72">
        <v>105</v>
      </c>
      <c r="S363" s="72">
        <v>4285.7142857142853</v>
      </c>
      <c r="T363" s="107">
        <f>R363*S363</f>
        <v>449999.99999999994</v>
      </c>
      <c r="U363" s="107">
        <f t="shared" si="5"/>
        <v>504000</v>
      </c>
      <c r="V363" s="69" t="s">
        <v>51</v>
      </c>
      <c r="W363" s="70">
        <v>2016</v>
      </c>
      <c r="X363" s="73"/>
      <c r="Y363" s="23"/>
      <c r="Z363" s="22"/>
    </row>
    <row r="364" spans="1:27" outlineLevel="1" x14ac:dyDescent="0.25">
      <c r="A364" s="119" t="s">
        <v>1208</v>
      </c>
      <c r="B364" s="51" t="s">
        <v>29</v>
      </c>
      <c r="C364" s="69" t="s">
        <v>1213</v>
      </c>
      <c r="D364" s="70" t="s">
        <v>222</v>
      </c>
      <c r="E364" s="70" t="s">
        <v>1214</v>
      </c>
      <c r="F364" s="74" t="s">
        <v>1215</v>
      </c>
      <c r="G364" s="69" t="s">
        <v>61</v>
      </c>
      <c r="H364" s="71">
        <v>45</v>
      </c>
      <c r="I364" s="56">
        <v>230000000</v>
      </c>
      <c r="J364" s="27" t="s">
        <v>585</v>
      </c>
      <c r="K364" s="70" t="s">
        <v>1083</v>
      </c>
      <c r="L364" s="54" t="s">
        <v>38</v>
      </c>
      <c r="M364" s="27" t="s">
        <v>39</v>
      </c>
      <c r="N364" s="69" t="s">
        <v>62</v>
      </c>
      <c r="O364" s="59" t="s">
        <v>49</v>
      </c>
      <c r="P364" s="32">
        <v>55</v>
      </c>
      <c r="Q364" s="32" t="s">
        <v>444</v>
      </c>
      <c r="R364" s="72">
        <v>1050</v>
      </c>
      <c r="S364" s="72">
        <v>93.749999999999986</v>
      </c>
      <c r="T364" s="107">
        <f>R364*S364</f>
        <v>98437.499999999985</v>
      </c>
      <c r="U364" s="107">
        <f t="shared" si="5"/>
        <v>110250</v>
      </c>
      <c r="V364" s="69" t="s">
        <v>51</v>
      </c>
      <c r="W364" s="70">
        <v>2016</v>
      </c>
      <c r="X364" s="73"/>
      <c r="Y364" s="23"/>
      <c r="Z364" s="22"/>
    </row>
    <row r="365" spans="1:27" outlineLevel="1" x14ac:dyDescent="0.25">
      <c r="A365" s="119" t="s">
        <v>1212</v>
      </c>
      <c r="B365" s="51" t="s">
        <v>29</v>
      </c>
      <c r="C365" s="69" t="s">
        <v>1217</v>
      </c>
      <c r="D365" s="70" t="s">
        <v>1218</v>
      </c>
      <c r="E365" s="70" t="s">
        <v>1219</v>
      </c>
      <c r="F365" s="74" t="s">
        <v>1220</v>
      </c>
      <c r="G365" s="69" t="s">
        <v>61</v>
      </c>
      <c r="H365" s="71">
        <v>45</v>
      </c>
      <c r="I365" s="56">
        <v>230000000</v>
      </c>
      <c r="J365" s="27" t="s">
        <v>585</v>
      </c>
      <c r="K365" s="70" t="s">
        <v>1083</v>
      </c>
      <c r="L365" s="54" t="s">
        <v>38</v>
      </c>
      <c r="M365" s="27" t="s">
        <v>39</v>
      </c>
      <c r="N365" s="69" t="s">
        <v>62</v>
      </c>
      <c r="O365" s="59" t="s">
        <v>49</v>
      </c>
      <c r="P365" s="27">
        <v>778</v>
      </c>
      <c r="Q365" s="27" t="s">
        <v>817</v>
      </c>
      <c r="R365" s="72">
        <v>80</v>
      </c>
      <c r="S365" s="72">
        <v>1933.9285714285713</v>
      </c>
      <c r="T365" s="107">
        <f>R365*S365</f>
        <v>154714.28571428571</v>
      </c>
      <c r="U365" s="107">
        <f t="shared" si="5"/>
        <v>173280</v>
      </c>
      <c r="V365" s="69" t="s">
        <v>51</v>
      </c>
      <c r="W365" s="70">
        <v>2016</v>
      </c>
      <c r="X365" s="73"/>
      <c r="Y365" s="32" t="s">
        <v>52</v>
      </c>
      <c r="Z365" s="22"/>
    </row>
    <row r="366" spans="1:27" outlineLevel="1" x14ac:dyDescent="0.25">
      <c r="A366" s="119" t="s">
        <v>1216</v>
      </c>
      <c r="B366" s="51" t="s">
        <v>29</v>
      </c>
      <c r="C366" s="69" t="s">
        <v>1222</v>
      </c>
      <c r="D366" s="70" t="s">
        <v>1223</v>
      </c>
      <c r="E366" s="70" t="s">
        <v>1224</v>
      </c>
      <c r="F366" s="74" t="s">
        <v>1225</v>
      </c>
      <c r="G366" s="69" t="s">
        <v>61</v>
      </c>
      <c r="H366" s="71">
        <v>45</v>
      </c>
      <c r="I366" s="56">
        <v>230000000</v>
      </c>
      <c r="J366" s="27" t="s">
        <v>585</v>
      </c>
      <c r="K366" s="70" t="s">
        <v>1083</v>
      </c>
      <c r="L366" s="54" t="s">
        <v>38</v>
      </c>
      <c r="M366" s="27" t="s">
        <v>39</v>
      </c>
      <c r="N366" s="69" t="s">
        <v>62</v>
      </c>
      <c r="O366" s="59" t="s">
        <v>49</v>
      </c>
      <c r="P366" s="69">
        <v>778</v>
      </c>
      <c r="Q366" s="78" t="s">
        <v>817</v>
      </c>
      <c r="R366" s="77">
        <v>200</v>
      </c>
      <c r="S366" s="77">
        <v>2410.7142857142853</v>
      </c>
      <c r="T366" s="107">
        <f>R366*S366</f>
        <v>482142.85714285704</v>
      </c>
      <c r="U366" s="107">
        <f t="shared" si="5"/>
        <v>539999.99999999988</v>
      </c>
      <c r="V366" s="69" t="s">
        <v>51</v>
      </c>
      <c r="W366" s="70">
        <v>2016</v>
      </c>
      <c r="X366" s="73"/>
      <c r="Y366" s="23"/>
      <c r="Z366" s="22"/>
    </row>
    <row r="367" spans="1:27" outlineLevel="1" x14ac:dyDescent="0.25">
      <c r="A367" s="119" t="s">
        <v>1221</v>
      </c>
      <c r="B367" s="51" t="s">
        <v>29</v>
      </c>
      <c r="C367" s="69" t="s">
        <v>1227</v>
      </c>
      <c r="D367" s="70" t="s">
        <v>1092</v>
      </c>
      <c r="E367" s="70" t="s">
        <v>1228</v>
      </c>
      <c r="F367" s="74" t="s">
        <v>1229</v>
      </c>
      <c r="G367" s="69" t="s">
        <v>61</v>
      </c>
      <c r="H367" s="71">
        <v>45</v>
      </c>
      <c r="I367" s="56">
        <v>230000000</v>
      </c>
      <c r="J367" s="27" t="s">
        <v>585</v>
      </c>
      <c r="K367" s="70" t="s">
        <v>1083</v>
      </c>
      <c r="L367" s="54" t="s">
        <v>38</v>
      </c>
      <c r="M367" s="27" t="s">
        <v>39</v>
      </c>
      <c r="N367" s="69" t="s">
        <v>62</v>
      </c>
      <c r="O367" s="59" t="s">
        <v>49</v>
      </c>
      <c r="P367" s="69">
        <v>166</v>
      </c>
      <c r="Q367" s="78" t="s">
        <v>50</v>
      </c>
      <c r="R367" s="72">
        <v>430</v>
      </c>
      <c r="S367" s="72">
        <v>2370.5357142857142</v>
      </c>
      <c r="T367" s="107">
        <f>R367*S367</f>
        <v>1019330.3571428572</v>
      </c>
      <c r="U367" s="107">
        <f t="shared" si="5"/>
        <v>1141650.0000000002</v>
      </c>
      <c r="V367" s="69" t="s">
        <v>51</v>
      </c>
      <c r="W367" s="70">
        <v>2016</v>
      </c>
      <c r="X367" s="73"/>
      <c r="Y367" s="32" t="s">
        <v>52</v>
      </c>
      <c r="Z367" s="22"/>
    </row>
    <row r="368" spans="1:27" outlineLevel="1" x14ac:dyDescent="0.25">
      <c r="A368" s="119" t="s">
        <v>1226</v>
      </c>
      <c r="B368" s="51" t="s">
        <v>29</v>
      </c>
      <c r="C368" s="69" t="s">
        <v>1231</v>
      </c>
      <c r="D368" s="70" t="s">
        <v>1092</v>
      </c>
      <c r="E368" s="70" t="s">
        <v>1232</v>
      </c>
      <c r="F368" s="74" t="s">
        <v>1233</v>
      </c>
      <c r="G368" s="69" t="s">
        <v>61</v>
      </c>
      <c r="H368" s="71">
        <v>45</v>
      </c>
      <c r="I368" s="56">
        <v>230000000</v>
      </c>
      <c r="J368" s="27" t="s">
        <v>585</v>
      </c>
      <c r="K368" s="70" t="s">
        <v>1083</v>
      </c>
      <c r="L368" s="54" t="s">
        <v>38</v>
      </c>
      <c r="M368" s="27" t="s">
        <v>39</v>
      </c>
      <c r="N368" s="69" t="s">
        <v>62</v>
      </c>
      <c r="O368" s="59" t="s">
        <v>49</v>
      </c>
      <c r="P368" s="27">
        <v>166</v>
      </c>
      <c r="Q368" s="27" t="s">
        <v>50</v>
      </c>
      <c r="R368" s="72">
        <v>80</v>
      </c>
      <c r="S368" s="72">
        <v>2370.5892857142853</v>
      </c>
      <c r="T368" s="107">
        <f>R368*S368</f>
        <v>189647.14285714284</v>
      </c>
      <c r="U368" s="107">
        <f t="shared" si="5"/>
        <v>212404.8</v>
      </c>
      <c r="V368" s="69" t="s">
        <v>51</v>
      </c>
      <c r="W368" s="70">
        <v>2016</v>
      </c>
      <c r="X368" s="73"/>
      <c r="Y368" s="32" t="s">
        <v>52</v>
      </c>
      <c r="Z368" s="22"/>
    </row>
    <row r="369" spans="1:27" outlineLevel="1" x14ac:dyDescent="0.25">
      <c r="A369" s="119" t="s">
        <v>1230</v>
      </c>
      <c r="B369" s="51" t="s">
        <v>29</v>
      </c>
      <c r="C369" s="70" t="s">
        <v>1235</v>
      </c>
      <c r="D369" s="70" t="s">
        <v>1236</v>
      </c>
      <c r="E369" s="70" t="s">
        <v>1237</v>
      </c>
      <c r="F369" s="74" t="s">
        <v>1238</v>
      </c>
      <c r="G369" s="69" t="s">
        <v>61</v>
      </c>
      <c r="H369" s="71">
        <v>45</v>
      </c>
      <c r="I369" s="56">
        <v>230000000</v>
      </c>
      <c r="J369" s="27" t="s">
        <v>585</v>
      </c>
      <c r="K369" s="70" t="s">
        <v>1083</v>
      </c>
      <c r="L369" s="54" t="s">
        <v>38</v>
      </c>
      <c r="M369" s="27" t="s">
        <v>39</v>
      </c>
      <c r="N369" s="69" t="s">
        <v>62</v>
      </c>
      <c r="O369" s="59" t="s">
        <v>49</v>
      </c>
      <c r="P369" s="27">
        <v>166</v>
      </c>
      <c r="Q369" s="27" t="s">
        <v>50</v>
      </c>
      <c r="R369" s="72">
        <v>25</v>
      </c>
      <c r="S369" s="72">
        <v>524.02678571428567</v>
      </c>
      <c r="T369" s="107">
        <f>R369*S369</f>
        <v>13100.669642857141</v>
      </c>
      <c r="U369" s="107">
        <f t="shared" si="5"/>
        <v>14672.75</v>
      </c>
      <c r="V369" s="69" t="s">
        <v>51</v>
      </c>
      <c r="W369" s="70">
        <v>2016</v>
      </c>
      <c r="X369" s="73"/>
      <c r="Y369" s="23"/>
      <c r="Z369" s="22"/>
    </row>
    <row r="370" spans="1:27" outlineLevel="1" x14ac:dyDescent="0.25">
      <c r="A370" s="119" t="s">
        <v>1234</v>
      </c>
      <c r="B370" s="51" t="s">
        <v>29</v>
      </c>
      <c r="C370" s="69" t="s">
        <v>1240</v>
      </c>
      <c r="D370" s="70" t="s">
        <v>1241</v>
      </c>
      <c r="E370" s="70" t="s">
        <v>1242</v>
      </c>
      <c r="F370" s="74" t="s">
        <v>1243</v>
      </c>
      <c r="G370" s="69" t="s">
        <v>61</v>
      </c>
      <c r="H370" s="71">
        <v>45</v>
      </c>
      <c r="I370" s="56">
        <v>230000000</v>
      </c>
      <c r="J370" s="27" t="s">
        <v>585</v>
      </c>
      <c r="K370" s="70" t="s">
        <v>1083</v>
      </c>
      <c r="L370" s="54" t="s">
        <v>38</v>
      </c>
      <c r="M370" s="27" t="s">
        <v>39</v>
      </c>
      <c r="N370" s="69" t="s">
        <v>62</v>
      </c>
      <c r="O370" s="59" t="s">
        <v>49</v>
      </c>
      <c r="P370" s="32">
        <v>796</v>
      </c>
      <c r="Q370" s="32" t="s">
        <v>42</v>
      </c>
      <c r="R370" s="77">
        <v>80</v>
      </c>
      <c r="S370" s="77">
        <v>7321.4285714285706</v>
      </c>
      <c r="T370" s="107">
        <f>R370*S370</f>
        <v>585714.28571428568</v>
      </c>
      <c r="U370" s="107">
        <f t="shared" si="5"/>
        <v>656000</v>
      </c>
      <c r="V370" s="69" t="s">
        <v>51</v>
      </c>
      <c r="W370" s="70">
        <v>2016</v>
      </c>
      <c r="X370" s="73"/>
      <c r="Y370" s="32" t="s">
        <v>52</v>
      </c>
      <c r="Z370" s="22"/>
    </row>
    <row r="371" spans="1:27" outlineLevel="1" x14ac:dyDescent="0.25">
      <c r="A371" s="119" t="s">
        <v>1239</v>
      </c>
      <c r="B371" s="51" t="s">
        <v>29</v>
      </c>
      <c r="C371" s="69" t="s">
        <v>1245</v>
      </c>
      <c r="D371" s="70" t="s">
        <v>1246</v>
      </c>
      <c r="E371" s="70" t="s">
        <v>1247</v>
      </c>
      <c r="F371" s="74" t="s">
        <v>1248</v>
      </c>
      <c r="G371" s="69" t="s">
        <v>61</v>
      </c>
      <c r="H371" s="71">
        <v>45</v>
      </c>
      <c r="I371" s="56">
        <v>230000000</v>
      </c>
      <c r="J371" s="27" t="s">
        <v>585</v>
      </c>
      <c r="K371" s="70" t="s">
        <v>1083</v>
      </c>
      <c r="L371" s="54" t="s">
        <v>38</v>
      </c>
      <c r="M371" s="27" t="s">
        <v>39</v>
      </c>
      <c r="N371" s="69" t="s">
        <v>62</v>
      </c>
      <c r="O371" s="59" t="s">
        <v>49</v>
      </c>
      <c r="P371" s="32">
        <v>55</v>
      </c>
      <c r="Q371" s="32" t="s">
        <v>444</v>
      </c>
      <c r="R371" s="77">
        <v>800</v>
      </c>
      <c r="S371" s="77">
        <v>2235.8399999999997</v>
      </c>
      <c r="T371" s="107">
        <f>R371*S371</f>
        <v>1788671.9999999998</v>
      </c>
      <c r="U371" s="107">
        <f t="shared" ref="U371:U434" si="6">T371*1.12</f>
        <v>2003312.6399999999</v>
      </c>
      <c r="V371" s="69" t="s">
        <v>51</v>
      </c>
      <c r="W371" s="70">
        <v>2016</v>
      </c>
      <c r="X371" s="73"/>
      <c r="Y371" s="32" t="s">
        <v>52</v>
      </c>
      <c r="Z371" s="22"/>
    </row>
    <row r="372" spans="1:27" outlineLevel="1" x14ac:dyDescent="0.25">
      <c r="A372" s="119" t="s">
        <v>1244</v>
      </c>
      <c r="B372" s="51" t="s">
        <v>29</v>
      </c>
      <c r="C372" s="69" t="s">
        <v>1250</v>
      </c>
      <c r="D372" s="70" t="s">
        <v>222</v>
      </c>
      <c r="E372" s="70" t="s">
        <v>1251</v>
      </c>
      <c r="F372" s="74" t="s">
        <v>1252</v>
      </c>
      <c r="G372" s="69" t="s">
        <v>61</v>
      </c>
      <c r="H372" s="71">
        <v>45</v>
      </c>
      <c r="I372" s="56">
        <v>230000000</v>
      </c>
      <c r="J372" s="27" t="s">
        <v>585</v>
      </c>
      <c r="K372" s="70" t="s">
        <v>1083</v>
      </c>
      <c r="L372" s="54" t="s">
        <v>38</v>
      </c>
      <c r="M372" s="27" t="s">
        <v>39</v>
      </c>
      <c r="N372" s="69" t="s">
        <v>62</v>
      </c>
      <c r="O372" s="59" t="s">
        <v>49</v>
      </c>
      <c r="P372" s="27">
        <v>839</v>
      </c>
      <c r="Q372" s="27" t="s">
        <v>150</v>
      </c>
      <c r="R372" s="77">
        <v>12</v>
      </c>
      <c r="S372" s="77">
        <v>28521.428571428569</v>
      </c>
      <c r="T372" s="107">
        <f>R372*S372</f>
        <v>342257.14285714284</v>
      </c>
      <c r="U372" s="107">
        <f t="shared" si="6"/>
        <v>383328</v>
      </c>
      <c r="V372" s="69" t="s">
        <v>51</v>
      </c>
      <c r="W372" s="70">
        <v>2016</v>
      </c>
      <c r="X372" s="73"/>
      <c r="Y372" s="32" t="s">
        <v>52</v>
      </c>
      <c r="Z372" s="22"/>
    </row>
    <row r="373" spans="1:27" outlineLevel="1" x14ac:dyDescent="0.25">
      <c r="A373" s="119" t="s">
        <v>1249</v>
      </c>
      <c r="B373" s="51" t="s">
        <v>29</v>
      </c>
      <c r="C373" s="70" t="s">
        <v>1254</v>
      </c>
      <c r="D373" s="70" t="s">
        <v>1255</v>
      </c>
      <c r="E373" s="70" t="s">
        <v>1256</v>
      </c>
      <c r="F373" s="74" t="s">
        <v>1257</v>
      </c>
      <c r="G373" s="69" t="s">
        <v>61</v>
      </c>
      <c r="H373" s="71">
        <v>45</v>
      </c>
      <c r="I373" s="56">
        <v>230000000</v>
      </c>
      <c r="J373" s="27" t="s">
        <v>585</v>
      </c>
      <c r="K373" s="70" t="s">
        <v>1083</v>
      </c>
      <c r="L373" s="54" t="s">
        <v>38</v>
      </c>
      <c r="M373" s="27" t="s">
        <v>39</v>
      </c>
      <c r="N373" s="69" t="s">
        <v>62</v>
      </c>
      <c r="O373" s="59" t="s">
        <v>49</v>
      </c>
      <c r="P373" s="27">
        <v>839</v>
      </c>
      <c r="Q373" s="27" t="s">
        <v>150</v>
      </c>
      <c r="R373" s="77">
        <v>230</v>
      </c>
      <c r="S373" s="77">
        <v>1428.5714285714284</v>
      </c>
      <c r="T373" s="107">
        <f>R373*S373</f>
        <v>328571.42857142852</v>
      </c>
      <c r="U373" s="107">
        <f t="shared" si="6"/>
        <v>368000</v>
      </c>
      <c r="V373" s="69" t="s">
        <v>51</v>
      </c>
      <c r="W373" s="70">
        <v>2016</v>
      </c>
      <c r="X373" s="73"/>
      <c r="Y373" s="32" t="s">
        <v>52</v>
      </c>
      <c r="Z373" s="22"/>
    </row>
    <row r="374" spans="1:27" outlineLevel="1" x14ac:dyDescent="0.25">
      <c r="A374" s="119" t="s">
        <v>1253</v>
      </c>
      <c r="B374" s="51" t="s">
        <v>29</v>
      </c>
      <c r="C374" s="69" t="s">
        <v>1085</v>
      </c>
      <c r="D374" s="70" t="s">
        <v>1086</v>
      </c>
      <c r="E374" s="70" t="s">
        <v>1087</v>
      </c>
      <c r="F374" s="74" t="s">
        <v>1259</v>
      </c>
      <c r="G374" s="69" t="s">
        <v>61</v>
      </c>
      <c r="H374" s="71">
        <v>45</v>
      </c>
      <c r="I374" s="56">
        <v>230000000</v>
      </c>
      <c r="J374" s="27" t="s">
        <v>585</v>
      </c>
      <c r="K374" s="70" t="s">
        <v>1083</v>
      </c>
      <c r="L374" s="54" t="s">
        <v>38</v>
      </c>
      <c r="M374" s="27" t="s">
        <v>39</v>
      </c>
      <c r="N374" s="69" t="s">
        <v>62</v>
      </c>
      <c r="O374" s="59" t="s">
        <v>49</v>
      </c>
      <c r="P374" s="27">
        <v>113</v>
      </c>
      <c r="Q374" s="27" t="s">
        <v>1089</v>
      </c>
      <c r="R374" s="77">
        <v>17</v>
      </c>
      <c r="S374" s="77">
        <v>32142.857142857141</v>
      </c>
      <c r="T374" s="107">
        <f>R374*S374</f>
        <v>546428.57142857136</v>
      </c>
      <c r="U374" s="107">
        <f t="shared" si="6"/>
        <v>612000</v>
      </c>
      <c r="V374" s="69" t="s">
        <v>51</v>
      </c>
      <c r="W374" s="70">
        <v>2016</v>
      </c>
      <c r="X374" s="73"/>
      <c r="Y374" s="32" t="s">
        <v>52</v>
      </c>
      <c r="Z374" s="22"/>
    </row>
    <row r="375" spans="1:27" outlineLevel="1" x14ac:dyDescent="0.25">
      <c r="A375" s="119" t="s">
        <v>1258</v>
      </c>
      <c r="B375" s="51" t="s">
        <v>29</v>
      </c>
      <c r="C375" s="69" t="s">
        <v>1261</v>
      </c>
      <c r="D375" s="70" t="s">
        <v>1262</v>
      </c>
      <c r="E375" s="70" t="s">
        <v>1263</v>
      </c>
      <c r="F375" s="74" t="s">
        <v>1264</v>
      </c>
      <c r="G375" s="69" t="s">
        <v>61</v>
      </c>
      <c r="H375" s="71">
        <v>45</v>
      </c>
      <c r="I375" s="56">
        <v>230000000</v>
      </c>
      <c r="J375" s="27" t="s">
        <v>585</v>
      </c>
      <c r="K375" s="70" t="s">
        <v>1083</v>
      </c>
      <c r="L375" s="54" t="s">
        <v>38</v>
      </c>
      <c r="M375" s="27" t="s">
        <v>39</v>
      </c>
      <c r="N375" s="69" t="s">
        <v>62</v>
      </c>
      <c r="O375" s="59" t="s">
        <v>49</v>
      </c>
      <c r="P375" s="32">
        <v>168</v>
      </c>
      <c r="Q375" s="32" t="s">
        <v>417</v>
      </c>
      <c r="R375" s="77">
        <v>4</v>
      </c>
      <c r="S375" s="77">
        <v>129660.71428571428</v>
      </c>
      <c r="T375" s="107">
        <f>R375*S375</f>
        <v>518642.8571428571</v>
      </c>
      <c r="U375" s="107">
        <f t="shared" si="6"/>
        <v>580880</v>
      </c>
      <c r="V375" s="69" t="s">
        <v>51</v>
      </c>
      <c r="W375" s="70">
        <v>2016</v>
      </c>
      <c r="X375" s="73"/>
      <c r="Y375" s="23"/>
      <c r="Z375" s="22"/>
    </row>
    <row r="376" spans="1:27" outlineLevel="1" x14ac:dyDescent="0.25">
      <c r="A376" s="119" t="s">
        <v>1260</v>
      </c>
      <c r="B376" s="51" t="s">
        <v>29</v>
      </c>
      <c r="C376" s="69" t="s">
        <v>1266</v>
      </c>
      <c r="D376" s="70" t="s">
        <v>222</v>
      </c>
      <c r="E376" s="70" t="s">
        <v>1267</v>
      </c>
      <c r="F376" s="74" t="s">
        <v>1268</v>
      </c>
      <c r="G376" s="69" t="s">
        <v>61</v>
      </c>
      <c r="H376" s="71">
        <v>45</v>
      </c>
      <c r="I376" s="56">
        <v>230000000</v>
      </c>
      <c r="J376" s="27" t="s">
        <v>585</v>
      </c>
      <c r="K376" s="70" t="s">
        <v>1083</v>
      </c>
      <c r="L376" s="54" t="s">
        <v>38</v>
      </c>
      <c r="M376" s="27" t="s">
        <v>39</v>
      </c>
      <c r="N376" s="69" t="s">
        <v>62</v>
      </c>
      <c r="O376" s="59" t="s">
        <v>49</v>
      </c>
      <c r="P376" s="32">
        <v>55</v>
      </c>
      <c r="Q376" s="32" t="s">
        <v>444</v>
      </c>
      <c r="R376" s="77">
        <v>61.3</v>
      </c>
      <c r="S376" s="77">
        <v>24740.732142857141</v>
      </c>
      <c r="T376" s="107">
        <f>R376*S376</f>
        <v>1516606.8803571428</v>
      </c>
      <c r="U376" s="107">
        <f t="shared" si="6"/>
        <v>1698599.706</v>
      </c>
      <c r="V376" s="69" t="s">
        <v>51</v>
      </c>
      <c r="W376" s="70">
        <v>2016</v>
      </c>
      <c r="X376" s="73"/>
      <c r="Y376" s="32" t="s">
        <v>52</v>
      </c>
      <c r="Z376" s="22"/>
    </row>
    <row r="377" spans="1:27" outlineLevel="1" x14ac:dyDescent="0.25">
      <c r="A377" s="119" t="s">
        <v>1265</v>
      </c>
      <c r="B377" s="51" t="s">
        <v>29</v>
      </c>
      <c r="C377" s="69" t="s">
        <v>1270</v>
      </c>
      <c r="D377" s="70" t="s">
        <v>1271</v>
      </c>
      <c r="E377" s="70" t="s">
        <v>1272</v>
      </c>
      <c r="F377" s="74" t="s">
        <v>1273</v>
      </c>
      <c r="G377" s="69" t="s">
        <v>61</v>
      </c>
      <c r="H377" s="71">
        <v>45</v>
      </c>
      <c r="I377" s="56">
        <v>230000000</v>
      </c>
      <c r="J377" s="27" t="s">
        <v>585</v>
      </c>
      <c r="K377" s="70" t="s">
        <v>1083</v>
      </c>
      <c r="L377" s="54" t="s">
        <v>38</v>
      </c>
      <c r="M377" s="27" t="s">
        <v>39</v>
      </c>
      <c r="N377" s="69" t="s">
        <v>62</v>
      </c>
      <c r="O377" s="59" t="s">
        <v>49</v>
      </c>
      <c r="P377" s="32">
        <v>796</v>
      </c>
      <c r="Q377" s="32" t="s">
        <v>42</v>
      </c>
      <c r="R377" s="77">
        <v>2</v>
      </c>
      <c r="S377" s="77">
        <v>91496.42857142858</v>
      </c>
      <c r="T377" s="107">
        <f>R377*S377</f>
        <v>182992.85714285716</v>
      </c>
      <c r="U377" s="107">
        <f t="shared" si="6"/>
        <v>204952.00000000003</v>
      </c>
      <c r="V377" s="69" t="s">
        <v>51</v>
      </c>
      <c r="W377" s="70">
        <v>2016</v>
      </c>
      <c r="X377" s="73"/>
      <c r="Y377" s="32" t="s">
        <v>52</v>
      </c>
      <c r="Z377" s="22"/>
    </row>
    <row r="378" spans="1:27" outlineLevel="1" x14ac:dyDescent="0.25">
      <c r="A378" s="119" t="s">
        <v>1269</v>
      </c>
      <c r="B378" s="51" t="s">
        <v>29</v>
      </c>
      <c r="C378" s="69" t="s">
        <v>1275</v>
      </c>
      <c r="D378" s="70" t="s">
        <v>1276</v>
      </c>
      <c r="E378" s="70" t="s">
        <v>1277</v>
      </c>
      <c r="F378" s="74" t="s">
        <v>1278</v>
      </c>
      <c r="G378" s="69" t="s">
        <v>61</v>
      </c>
      <c r="H378" s="71">
        <v>45</v>
      </c>
      <c r="I378" s="56">
        <v>230000000</v>
      </c>
      <c r="J378" s="27" t="s">
        <v>585</v>
      </c>
      <c r="K378" s="70" t="s">
        <v>1083</v>
      </c>
      <c r="L378" s="54" t="s">
        <v>38</v>
      </c>
      <c r="M378" s="27" t="s">
        <v>39</v>
      </c>
      <c r="N378" s="69" t="s">
        <v>62</v>
      </c>
      <c r="O378" s="59" t="s">
        <v>49</v>
      </c>
      <c r="P378" s="32">
        <v>796</v>
      </c>
      <c r="Q378" s="32" t="s">
        <v>42</v>
      </c>
      <c r="R378" s="72">
        <v>1</v>
      </c>
      <c r="S378" s="72">
        <v>117068.94642857142</v>
      </c>
      <c r="T378" s="107">
        <f>R378*S378</f>
        <v>117068.94642857142</v>
      </c>
      <c r="U378" s="107">
        <f t="shared" si="6"/>
        <v>131117.22</v>
      </c>
      <c r="V378" s="69" t="s">
        <v>51</v>
      </c>
      <c r="W378" s="70">
        <v>2016</v>
      </c>
      <c r="X378" s="73"/>
      <c r="Y378" s="32" t="s">
        <v>109</v>
      </c>
      <c r="Z378" s="22"/>
    </row>
    <row r="379" spans="1:27" outlineLevel="1" x14ac:dyDescent="0.25">
      <c r="A379" s="119" t="s">
        <v>1274</v>
      </c>
      <c r="B379" s="51" t="s">
        <v>29</v>
      </c>
      <c r="C379" s="69" t="s">
        <v>1280</v>
      </c>
      <c r="D379" s="70" t="s">
        <v>1241</v>
      </c>
      <c r="E379" s="70" t="s">
        <v>1281</v>
      </c>
      <c r="F379" s="74" t="s">
        <v>1282</v>
      </c>
      <c r="G379" s="69" t="s">
        <v>61</v>
      </c>
      <c r="H379" s="71">
        <v>45</v>
      </c>
      <c r="I379" s="56">
        <v>230000000</v>
      </c>
      <c r="J379" s="27" t="s">
        <v>585</v>
      </c>
      <c r="K379" s="70" t="s">
        <v>1083</v>
      </c>
      <c r="L379" s="54" t="s">
        <v>38</v>
      </c>
      <c r="M379" s="27" t="s">
        <v>39</v>
      </c>
      <c r="N379" s="69" t="s">
        <v>62</v>
      </c>
      <c r="O379" s="59" t="s">
        <v>49</v>
      </c>
      <c r="P379" s="32">
        <v>796</v>
      </c>
      <c r="Q379" s="32" t="s">
        <v>42</v>
      </c>
      <c r="R379" s="77">
        <v>8400</v>
      </c>
      <c r="S379" s="77">
        <v>48.928571428571431</v>
      </c>
      <c r="T379" s="107">
        <f>R379*S379</f>
        <v>411000</v>
      </c>
      <c r="U379" s="107">
        <f t="shared" si="6"/>
        <v>460320.00000000006</v>
      </c>
      <c r="V379" s="69" t="s">
        <v>51</v>
      </c>
      <c r="W379" s="70">
        <v>2016</v>
      </c>
      <c r="X379" s="73"/>
      <c r="Y379" s="23"/>
      <c r="Z379" s="22"/>
    </row>
    <row r="380" spans="1:27" outlineLevel="1" x14ac:dyDescent="0.25">
      <c r="A380" s="119" t="s">
        <v>1279</v>
      </c>
      <c r="B380" s="51" t="s">
        <v>29</v>
      </c>
      <c r="C380" s="69" t="s">
        <v>1284</v>
      </c>
      <c r="D380" s="70" t="s">
        <v>1285</v>
      </c>
      <c r="E380" s="70" t="s">
        <v>1286</v>
      </c>
      <c r="F380" s="74" t="s">
        <v>1287</v>
      </c>
      <c r="G380" s="69" t="s">
        <v>61</v>
      </c>
      <c r="H380" s="71">
        <v>45</v>
      </c>
      <c r="I380" s="56">
        <v>230000000</v>
      </c>
      <c r="J380" s="27" t="s">
        <v>585</v>
      </c>
      <c r="K380" s="70" t="s">
        <v>1083</v>
      </c>
      <c r="L380" s="54" t="s">
        <v>38</v>
      </c>
      <c r="M380" s="27" t="s">
        <v>39</v>
      </c>
      <c r="N380" s="69" t="s">
        <v>62</v>
      </c>
      <c r="O380" s="59" t="s">
        <v>49</v>
      </c>
      <c r="P380" s="32">
        <v>55</v>
      </c>
      <c r="Q380" s="32" t="s">
        <v>444</v>
      </c>
      <c r="R380" s="77">
        <v>263</v>
      </c>
      <c r="S380" s="77">
        <v>2568.7499999999995</v>
      </c>
      <c r="T380" s="107">
        <f>R380*S380</f>
        <v>675581.24999999988</v>
      </c>
      <c r="U380" s="107">
        <f t="shared" si="6"/>
        <v>756650.99999999988</v>
      </c>
      <c r="V380" s="69" t="s">
        <v>51</v>
      </c>
      <c r="W380" s="70">
        <v>2016</v>
      </c>
      <c r="X380" s="73"/>
      <c r="Y380" s="32" t="s">
        <v>52</v>
      </c>
      <c r="Z380" s="22"/>
    </row>
    <row r="381" spans="1:27" outlineLevel="1" x14ac:dyDescent="0.25">
      <c r="A381" s="119" t="s">
        <v>1283</v>
      </c>
      <c r="B381" s="51" t="s">
        <v>29</v>
      </c>
      <c r="C381" s="69" t="s">
        <v>1289</v>
      </c>
      <c r="D381" s="70" t="s">
        <v>1223</v>
      </c>
      <c r="E381" s="70" t="s">
        <v>1290</v>
      </c>
      <c r="F381" s="74" t="s">
        <v>1291</v>
      </c>
      <c r="G381" s="69" t="s">
        <v>61</v>
      </c>
      <c r="H381" s="71">
        <v>45</v>
      </c>
      <c r="I381" s="56">
        <v>230000000</v>
      </c>
      <c r="J381" s="27" t="s">
        <v>585</v>
      </c>
      <c r="K381" s="70" t="s">
        <v>1083</v>
      </c>
      <c r="L381" s="54" t="s">
        <v>38</v>
      </c>
      <c r="M381" s="27" t="s">
        <v>39</v>
      </c>
      <c r="N381" s="69" t="s">
        <v>62</v>
      </c>
      <c r="O381" s="59" t="s">
        <v>49</v>
      </c>
      <c r="P381" s="27">
        <v>166</v>
      </c>
      <c r="Q381" s="27" t="s">
        <v>50</v>
      </c>
      <c r="R381" s="42">
        <v>333</v>
      </c>
      <c r="S381" s="77">
        <v>393.875</v>
      </c>
      <c r="T381" s="107">
        <f>R381*S381</f>
        <v>131160.375</v>
      </c>
      <c r="U381" s="107">
        <f t="shared" si="6"/>
        <v>146899.62000000002</v>
      </c>
      <c r="V381" s="69" t="s">
        <v>51</v>
      </c>
      <c r="W381" s="70">
        <v>2016</v>
      </c>
      <c r="X381" s="73"/>
      <c r="Y381" s="32" t="s">
        <v>52</v>
      </c>
      <c r="Z381" s="67"/>
      <c r="AA381" s="48"/>
    </row>
    <row r="382" spans="1:27" outlineLevel="1" x14ac:dyDescent="0.25">
      <c r="A382" s="119" t="s">
        <v>1288</v>
      </c>
      <c r="B382" s="51" t="s">
        <v>29</v>
      </c>
      <c r="C382" s="70" t="s">
        <v>1293</v>
      </c>
      <c r="D382" s="70" t="s">
        <v>1294</v>
      </c>
      <c r="E382" s="70" t="s">
        <v>1295</v>
      </c>
      <c r="F382" s="74" t="s">
        <v>1296</v>
      </c>
      <c r="G382" s="69" t="s">
        <v>61</v>
      </c>
      <c r="H382" s="71">
        <v>45</v>
      </c>
      <c r="I382" s="56">
        <v>230000000</v>
      </c>
      <c r="J382" s="27" t="s">
        <v>585</v>
      </c>
      <c r="K382" s="70" t="s">
        <v>1083</v>
      </c>
      <c r="L382" s="54" t="s">
        <v>38</v>
      </c>
      <c r="M382" s="27" t="s">
        <v>39</v>
      </c>
      <c r="N382" s="69" t="s">
        <v>62</v>
      </c>
      <c r="O382" s="59" t="s">
        <v>49</v>
      </c>
      <c r="P382" s="27">
        <v>166</v>
      </c>
      <c r="Q382" s="27" t="s">
        <v>50</v>
      </c>
      <c r="R382" s="77">
        <v>3500</v>
      </c>
      <c r="S382" s="77">
        <v>122.32142857142856</v>
      </c>
      <c r="T382" s="107">
        <f>R382*S382</f>
        <v>428124.99999999994</v>
      </c>
      <c r="U382" s="107">
        <f t="shared" si="6"/>
        <v>479500</v>
      </c>
      <c r="V382" s="69" t="s">
        <v>51</v>
      </c>
      <c r="W382" s="70">
        <v>2016</v>
      </c>
      <c r="X382" s="73"/>
      <c r="Y382" s="32" t="s">
        <v>52</v>
      </c>
      <c r="Z382" s="22"/>
    </row>
    <row r="383" spans="1:27" outlineLevel="1" x14ac:dyDescent="0.25">
      <c r="A383" s="119" t="s">
        <v>1292</v>
      </c>
      <c r="B383" s="51" t="s">
        <v>29</v>
      </c>
      <c r="C383" s="69" t="s">
        <v>1298</v>
      </c>
      <c r="D383" s="70" t="s">
        <v>1299</v>
      </c>
      <c r="E383" s="70" t="s">
        <v>1300</v>
      </c>
      <c r="F383" s="74" t="s">
        <v>1301</v>
      </c>
      <c r="G383" s="69" t="s">
        <v>61</v>
      </c>
      <c r="H383" s="71">
        <v>45</v>
      </c>
      <c r="I383" s="56">
        <v>230000000</v>
      </c>
      <c r="J383" s="27" t="s">
        <v>585</v>
      </c>
      <c r="K383" s="70" t="s">
        <v>1083</v>
      </c>
      <c r="L383" s="54" t="s">
        <v>38</v>
      </c>
      <c r="M383" s="27" t="s">
        <v>39</v>
      </c>
      <c r="N383" s="69" t="s">
        <v>62</v>
      </c>
      <c r="O383" s="59" t="s">
        <v>49</v>
      </c>
      <c r="P383" s="32">
        <v>796</v>
      </c>
      <c r="Q383" s="32" t="s">
        <v>42</v>
      </c>
      <c r="R383" s="77">
        <v>3</v>
      </c>
      <c r="S383" s="77">
        <v>26910.714285714286</v>
      </c>
      <c r="T383" s="107">
        <f>R383*S383</f>
        <v>80732.142857142855</v>
      </c>
      <c r="U383" s="107">
        <f t="shared" si="6"/>
        <v>90420</v>
      </c>
      <c r="V383" s="69" t="s">
        <v>51</v>
      </c>
      <c r="W383" s="70">
        <v>2016</v>
      </c>
      <c r="X383" s="73"/>
      <c r="Y383" s="32" t="s">
        <v>52</v>
      </c>
      <c r="Z383" s="22"/>
    </row>
    <row r="384" spans="1:27" outlineLevel="1" x14ac:dyDescent="0.25">
      <c r="A384" s="119" t="s">
        <v>1297</v>
      </c>
      <c r="B384" s="51" t="s">
        <v>29</v>
      </c>
      <c r="C384" s="70" t="s">
        <v>1303</v>
      </c>
      <c r="D384" s="70" t="s">
        <v>1304</v>
      </c>
      <c r="E384" s="70" t="s">
        <v>1305</v>
      </c>
      <c r="F384" s="74" t="s">
        <v>1306</v>
      </c>
      <c r="G384" s="69" t="s">
        <v>61</v>
      </c>
      <c r="H384" s="71">
        <v>45</v>
      </c>
      <c r="I384" s="56">
        <v>230000000</v>
      </c>
      <c r="J384" s="27" t="s">
        <v>585</v>
      </c>
      <c r="K384" s="70" t="s">
        <v>1083</v>
      </c>
      <c r="L384" s="54" t="s">
        <v>38</v>
      </c>
      <c r="M384" s="27" t="s">
        <v>39</v>
      </c>
      <c r="N384" s="69" t="s">
        <v>62</v>
      </c>
      <c r="O384" s="59" t="s">
        <v>49</v>
      </c>
      <c r="P384" s="27">
        <v>166</v>
      </c>
      <c r="Q384" s="27" t="s">
        <v>50</v>
      </c>
      <c r="R384" s="72">
        <v>210</v>
      </c>
      <c r="S384" s="72">
        <v>824.44642857142856</v>
      </c>
      <c r="T384" s="107">
        <f>R384*S384</f>
        <v>173133.75</v>
      </c>
      <c r="U384" s="107">
        <f t="shared" si="6"/>
        <v>193909.80000000002</v>
      </c>
      <c r="V384" s="69" t="s">
        <v>51</v>
      </c>
      <c r="W384" s="70">
        <v>2016</v>
      </c>
      <c r="X384" s="73"/>
      <c r="Y384" s="32" t="s">
        <v>52</v>
      </c>
      <c r="Z384" s="22"/>
    </row>
    <row r="385" spans="1:26" outlineLevel="1" x14ac:dyDescent="0.25">
      <c r="A385" s="119" t="s">
        <v>1302</v>
      </c>
      <c r="B385" s="51" t="s">
        <v>29</v>
      </c>
      <c r="C385" s="69" t="s">
        <v>1308</v>
      </c>
      <c r="D385" s="70" t="s">
        <v>1143</v>
      </c>
      <c r="E385" s="70" t="s">
        <v>1309</v>
      </c>
      <c r="F385" s="74" t="s">
        <v>1310</v>
      </c>
      <c r="G385" s="69" t="s">
        <v>61</v>
      </c>
      <c r="H385" s="71">
        <v>45</v>
      </c>
      <c r="I385" s="56">
        <v>230000000</v>
      </c>
      <c r="J385" s="27" t="s">
        <v>585</v>
      </c>
      <c r="K385" s="70" t="s">
        <v>1083</v>
      </c>
      <c r="L385" s="54" t="s">
        <v>38</v>
      </c>
      <c r="M385" s="27" t="s">
        <v>39</v>
      </c>
      <c r="N385" s="69" t="s">
        <v>62</v>
      </c>
      <c r="O385" s="59" t="s">
        <v>49</v>
      </c>
      <c r="P385" s="27">
        <v>166</v>
      </c>
      <c r="Q385" s="27" t="s">
        <v>50</v>
      </c>
      <c r="R385" s="72">
        <v>1050</v>
      </c>
      <c r="S385" s="72">
        <v>1071.5357142857142</v>
      </c>
      <c r="T385" s="107">
        <f>R385*S385</f>
        <v>1125112.5</v>
      </c>
      <c r="U385" s="107">
        <f t="shared" si="6"/>
        <v>1260126.0000000002</v>
      </c>
      <c r="V385" s="69" t="s">
        <v>51</v>
      </c>
      <c r="W385" s="70">
        <v>2016</v>
      </c>
      <c r="X385" s="73"/>
      <c r="Y385" s="23"/>
      <c r="Z385" s="22"/>
    </row>
    <row r="386" spans="1:26" outlineLevel="1" x14ac:dyDescent="0.25">
      <c r="A386" s="119" t="s">
        <v>1307</v>
      </c>
      <c r="B386" s="51" t="s">
        <v>29</v>
      </c>
      <c r="C386" s="69" t="s">
        <v>1312</v>
      </c>
      <c r="D386" s="70" t="s">
        <v>1313</v>
      </c>
      <c r="E386" s="70" t="s">
        <v>1314</v>
      </c>
      <c r="F386" s="74" t="s">
        <v>1315</v>
      </c>
      <c r="G386" s="69" t="s">
        <v>61</v>
      </c>
      <c r="H386" s="71">
        <v>45</v>
      </c>
      <c r="I386" s="56">
        <v>230000000</v>
      </c>
      <c r="J386" s="27" t="s">
        <v>585</v>
      </c>
      <c r="K386" s="70" t="s">
        <v>1083</v>
      </c>
      <c r="L386" s="54" t="s">
        <v>38</v>
      </c>
      <c r="M386" s="27" t="s">
        <v>39</v>
      </c>
      <c r="N386" s="69" t="s">
        <v>62</v>
      </c>
      <c r="O386" s="59" t="s">
        <v>49</v>
      </c>
      <c r="P386" s="32">
        <v>796</v>
      </c>
      <c r="Q386" s="32" t="s">
        <v>42</v>
      </c>
      <c r="R386" s="72">
        <v>1</v>
      </c>
      <c r="S386" s="72">
        <v>42712.196428571428</v>
      </c>
      <c r="T386" s="107">
        <f>R386*S386</f>
        <v>42712.196428571428</v>
      </c>
      <c r="U386" s="107">
        <f t="shared" si="6"/>
        <v>47837.66</v>
      </c>
      <c r="V386" s="69" t="s">
        <v>51</v>
      </c>
      <c r="W386" s="70">
        <v>2016</v>
      </c>
      <c r="X386" s="73"/>
      <c r="Y386" s="23"/>
      <c r="Z386" s="22"/>
    </row>
    <row r="387" spans="1:26" outlineLevel="1" x14ac:dyDescent="0.25">
      <c r="A387" s="119" t="s">
        <v>1311</v>
      </c>
      <c r="B387" s="51" t="s">
        <v>29</v>
      </c>
      <c r="C387" s="69" t="s">
        <v>1317</v>
      </c>
      <c r="D387" s="70" t="s">
        <v>1318</v>
      </c>
      <c r="E387" s="70" t="s">
        <v>1319</v>
      </c>
      <c r="F387" s="74" t="s">
        <v>1320</v>
      </c>
      <c r="G387" s="69" t="s">
        <v>61</v>
      </c>
      <c r="H387" s="71">
        <v>45</v>
      </c>
      <c r="I387" s="56">
        <v>230000000</v>
      </c>
      <c r="J387" s="27" t="s">
        <v>585</v>
      </c>
      <c r="K387" s="70" t="s">
        <v>1083</v>
      </c>
      <c r="L387" s="54" t="s">
        <v>38</v>
      </c>
      <c r="M387" s="27" t="s">
        <v>39</v>
      </c>
      <c r="N387" s="69" t="s">
        <v>62</v>
      </c>
      <c r="O387" s="59" t="s">
        <v>49</v>
      </c>
      <c r="P387" s="32">
        <v>796</v>
      </c>
      <c r="Q387" s="32" t="s">
        <v>42</v>
      </c>
      <c r="R387" s="72">
        <v>1</v>
      </c>
      <c r="S387" s="72">
        <v>260299.99999999997</v>
      </c>
      <c r="T387" s="107">
        <f>R387*S387</f>
        <v>260299.99999999997</v>
      </c>
      <c r="U387" s="107">
        <f t="shared" si="6"/>
        <v>291536</v>
      </c>
      <c r="V387" s="69" t="s">
        <v>51</v>
      </c>
      <c r="W387" s="70">
        <v>2016</v>
      </c>
      <c r="X387" s="73"/>
      <c r="Y387" s="23"/>
      <c r="Z387" s="22"/>
    </row>
    <row r="388" spans="1:26" outlineLevel="1" x14ac:dyDescent="0.25">
      <c r="A388" s="119" t="s">
        <v>1316</v>
      </c>
      <c r="B388" s="51" t="s">
        <v>29</v>
      </c>
      <c r="C388" s="70" t="s">
        <v>1322</v>
      </c>
      <c r="D388" s="70" t="s">
        <v>1323</v>
      </c>
      <c r="E388" s="70" t="s">
        <v>1324</v>
      </c>
      <c r="F388" s="74" t="s">
        <v>1325</v>
      </c>
      <c r="G388" s="69" t="s">
        <v>61</v>
      </c>
      <c r="H388" s="71">
        <v>45</v>
      </c>
      <c r="I388" s="56">
        <v>230000000</v>
      </c>
      <c r="J388" s="27" t="s">
        <v>585</v>
      </c>
      <c r="K388" s="70" t="s">
        <v>1083</v>
      </c>
      <c r="L388" s="54" t="s">
        <v>38</v>
      </c>
      <c r="M388" s="27" t="s">
        <v>39</v>
      </c>
      <c r="N388" s="69" t="s">
        <v>62</v>
      </c>
      <c r="O388" s="59" t="s">
        <v>49</v>
      </c>
      <c r="P388" s="32">
        <v>796</v>
      </c>
      <c r="Q388" s="32" t="s">
        <v>42</v>
      </c>
      <c r="R388" s="72">
        <v>3</v>
      </c>
      <c r="S388" s="72">
        <v>469834.16071428568</v>
      </c>
      <c r="T388" s="107">
        <f>R388*S388</f>
        <v>1409502.482142857</v>
      </c>
      <c r="U388" s="107">
        <f t="shared" si="6"/>
        <v>1578642.78</v>
      </c>
      <c r="V388" s="69" t="s">
        <v>51</v>
      </c>
      <c r="W388" s="70">
        <v>2016</v>
      </c>
      <c r="X388" s="73"/>
      <c r="Y388" s="23"/>
      <c r="Z388" s="22"/>
    </row>
    <row r="389" spans="1:26" outlineLevel="1" x14ac:dyDescent="0.25">
      <c r="A389" s="119" t="s">
        <v>1321</v>
      </c>
      <c r="B389" s="51" t="s">
        <v>29</v>
      </c>
      <c r="C389" s="69" t="s">
        <v>1327</v>
      </c>
      <c r="D389" s="70" t="s">
        <v>1328</v>
      </c>
      <c r="E389" s="70" t="s">
        <v>1329</v>
      </c>
      <c r="F389" s="74" t="s">
        <v>1330</v>
      </c>
      <c r="G389" s="69" t="s">
        <v>61</v>
      </c>
      <c r="H389" s="71">
        <v>45</v>
      </c>
      <c r="I389" s="56">
        <v>230000000</v>
      </c>
      <c r="J389" s="27" t="s">
        <v>585</v>
      </c>
      <c r="K389" s="70" t="s">
        <v>1083</v>
      </c>
      <c r="L389" s="54" t="s">
        <v>38</v>
      </c>
      <c r="M389" s="27" t="s">
        <v>39</v>
      </c>
      <c r="N389" s="69" t="s">
        <v>62</v>
      </c>
      <c r="O389" s="59" t="s">
        <v>49</v>
      </c>
      <c r="P389" s="32">
        <v>55</v>
      </c>
      <c r="Q389" s="32" t="s">
        <v>444</v>
      </c>
      <c r="R389" s="72">
        <v>140</v>
      </c>
      <c r="S389" s="72">
        <v>4892.8571428571422</v>
      </c>
      <c r="T389" s="107">
        <f>R389*S389</f>
        <v>684999.99999999988</v>
      </c>
      <c r="U389" s="107">
        <f t="shared" si="6"/>
        <v>767200</v>
      </c>
      <c r="V389" s="69" t="s">
        <v>51</v>
      </c>
      <c r="W389" s="70">
        <v>2016</v>
      </c>
      <c r="X389" s="73"/>
      <c r="Y389" s="23"/>
      <c r="Z389" s="22"/>
    </row>
    <row r="390" spans="1:26" outlineLevel="1" x14ac:dyDescent="0.25">
      <c r="A390" s="119" t="s">
        <v>1326</v>
      </c>
      <c r="B390" s="51" t="s">
        <v>29</v>
      </c>
      <c r="C390" s="70" t="s">
        <v>1332</v>
      </c>
      <c r="D390" s="70" t="s">
        <v>1333</v>
      </c>
      <c r="E390" s="70" t="s">
        <v>1334</v>
      </c>
      <c r="F390" s="74" t="s">
        <v>1335</v>
      </c>
      <c r="G390" s="69" t="s">
        <v>61</v>
      </c>
      <c r="H390" s="71">
        <v>45</v>
      </c>
      <c r="I390" s="56">
        <v>230000000</v>
      </c>
      <c r="J390" s="27" t="s">
        <v>585</v>
      </c>
      <c r="K390" s="70" t="s">
        <v>1083</v>
      </c>
      <c r="L390" s="54" t="s">
        <v>38</v>
      </c>
      <c r="M390" s="27" t="s">
        <v>39</v>
      </c>
      <c r="N390" s="69" t="s">
        <v>62</v>
      </c>
      <c r="O390" s="59" t="s">
        <v>49</v>
      </c>
      <c r="P390" s="32">
        <v>168</v>
      </c>
      <c r="Q390" s="32" t="s">
        <v>417</v>
      </c>
      <c r="R390" s="72">
        <v>3.5</v>
      </c>
      <c r="S390" s="72">
        <v>177353.83928571429</v>
      </c>
      <c r="T390" s="107">
        <f>R390*S390</f>
        <v>620738.4375</v>
      </c>
      <c r="U390" s="107">
        <f t="shared" si="6"/>
        <v>695227.05</v>
      </c>
      <c r="V390" s="69" t="s">
        <v>51</v>
      </c>
      <c r="W390" s="70">
        <v>2016</v>
      </c>
      <c r="X390" s="73"/>
      <c r="Y390" s="32" t="s">
        <v>52</v>
      </c>
      <c r="Z390" s="22"/>
    </row>
    <row r="391" spans="1:26" outlineLevel="1" x14ac:dyDescent="0.25">
      <c r="A391" s="119" t="s">
        <v>1331</v>
      </c>
      <c r="B391" s="51" t="s">
        <v>29</v>
      </c>
      <c r="C391" s="69" t="s">
        <v>1337</v>
      </c>
      <c r="D391" s="70" t="s">
        <v>1338</v>
      </c>
      <c r="E391" s="70" t="s">
        <v>1339</v>
      </c>
      <c r="F391" s="74" t="s">
        <v>1340</v>
      </c>
      <c r="G391" s="69" t="s">
        <v>61</v>
      </c>
      <c r="H391" s="71">
        <v>45</v>
      </c>
      <c r="I391" s="56">
        <v>230000000</v>
      </c>
      <c r="J391" s="27" t="s">
        <v>585</v>
      </c>
      <c r="K391" s="70" t="s">
        <v>1083</v>
      </c>
      <c r="L391" s="54" t="s">
        <v>38</v>
      </c>
      <c r="M391" s="27" t="s">
        <v>39</v>
      </c>
      <c r="N391" s="69" t="s">
        <v>62</v>
      </c>
      <c r="O391" s="59" t="s">
        <v>49</v>
      </c>
      <c r="P391" s="32">
        <v>796</v>
      </c>
      <c r="Q391" s="32" t="s">
        <v>42</v>
      </c>
      <c r="R391" s="72">
        <v>2</v>
      </c>
      <c r="S391" s="72">
        <v>14287.142857142857</v>
      </c>
      <c r="T391" s="107">
        <f>R391*S391</f>
        <v>28574.285714285714</v>
      </c>
      <c r="U391" s="107">
        <f t="shared" si="6"/>
        <v>32003.200000000001</v>
      </c>
      <c r="V391" s="69" t="s">
        <v>51</v>
      </c>
      <c r="W391" s="70">
        <v>2016</v>
      </c>
      <c r="X391" s="73"/>
      <c r="Y391" s="32" t="s">
        <v>52</v>
      </c>
      <c r="Z391" s="22"/>
    </row>
    <row r="392" spans="1:26" outlineLevel="1" x14ac:dyDescent="0.25">
      <c r="A392" s="119" t="s">
        <v>1336</v>
      </c>
      <c r="B392" s="51" t="s">
        <v>29</v>
      </c>
      <c r="C392" s="69" t="s">
        <v>1342</v>
      </c>
      <c r="D392" s="70" t="s">
        <v>1343</v>
      </c>
      <c r="E392" s="70" t="s">
        <v>1344</v>
      </c>
      <c r="F392" s="74" t="s">
        <v>1345</v>
      </c>
      <c r="G392" s="69" t="s">
        <v>61</v>
      </c>
      <c r="H392" s="71">
        <v>45</v>
      </c>
      <c r="I392" s="56">
        <v>230000000</v>
      </c>
      <c r="J392" s="27" t="s">
        <v>585</v>
      </c>
      <c r="K392" s="70" t="s">
        <v>1083</v>
      </c>
      <c r="L392" s="54" t="s">
        <v>38</v>
      </c>
      <c r="M392" s="27" t="s">
        <v>39</v>
      </c>
      <c r="N392" s="69" t="s">
        <v>62</v>
      </c>
      <c r="O392" s="59" t="s">
        <v>49</v>
      </c>
      <c r="P392" s="32">
        <v>55</v>
      </c>
      <c r="Q392" s="32" t="s">
        <v>444</v>
      </c>
      <c r="R392" s="72">
        <v>750</v>
      </c>
      <c r="S392" s="72">
        <v>3620.7142857142858</v>
      </c>
      <c r="T392" s="107">
        <f>R392*S392</f>
        <v>2715535.7142857146</v>
      </c>
      <c r="U392" s="107">
        <f t="shared" si="6"/>
        <v>3041400.0000000005</v>
      </c>
      <c r="V392" s="69" t="s">
        <v>51</v>
      </c>
      <c r="W392" s="70">
        <v>2016</v>
      </c>
      <c r="X392" s="73"/>
      <c r="Y392" s="23"/>
      <c r="Z392" s="22"/>
    </row>
    <row r="393" spans="1:26" outlineLevel="1" x14ac:dyDescent="0.25">
      <c r="A393" s="119" t="s">
        <v>1341</v>
      </c>
      <c r="B393" s="51" t="s">
        <v>29</v>
      </c>
      <c r="C393" s="69" t="s">
        <v>1347</v>
      </c>
      <c r="D393" s="70" t="s">
        <v>1223</v>
      </c>
      <c r="E393" s="70" t="s">
        <v>1348</v>
      </c>
      <c r="F393" s="74" t="s">
        <v>1349</v>
      </c>
      <c r="G393" s="69" t="s">
        <v>61</v>
      </c>
      <c r="H393" s="71">
        <v>45</v>
      </c>
      <c r="I393" s="56">
        <v>230000000</v>
      </c>
      <c r="J393" s="27" t="s">
        <v>585</v>
      </c>
      <c r="K393" s="70" t="s">
        <v>1083</v>
      </c>
      <c r="L393" s="54" t="s">
        <v>38</v>
      </c>
      <c r="M393" s="27" t="s">
        <v>39</v>
      </c>
      <c r="N393" s="69" t="s">
        <v>62</v>
      </c>
      <c r="O393" s="59" t="s">
        <v>49</v>
      </c>
      <c r="P393" s="27">
        <v>166</v>
      </c>
      <c r="Q393" s="27" t="s">
        <v>50</v>
      </c>
      <c r="R393" s="72">
        <v>900</v>
      </c>
      <c r="S393" s="72">
        <v>733.92857142857144</v>
      </c>
      <c r="T393" s="107">
        <f>R393*S393</f>
        <v>660535.71428571432</v>
      </c>
      <c r="U393" s="107">
        <f t="shared" si="6"/>
        <v>739800.00000000012</v>
      </c>
      <c r="V393" s="69" t="s">
        <v>51</v>
      </c>
      <c r="W393" s="70">
        <v>2016</v>
      </c>
      <c r="X393" s="73"/>
      <c r="Y393" s="23"/>
      <c r="Z393" s="22"/>
    </row>
    <row r="394" spans="1:26" outlineLevel="1" x14ac:dyDescent="0.25">
      <c r="A394" s="119" t="s">
        <v>1346</v>
      </c>
      <c r="B394" s="51" t="s">
        <v>29</v>
      </c>
      <c r="C394" s="69" t="s">
        <v>1351</v>
      </c>
      <c r="D394" s="70" t="s">
        <v>1294</v>
      </c>
      <c r="E394" s="70" t="s">
        <v>1352</v>
      </c>
      <c r="F394" s="74" t="s">
        <v>1353</v>
      </c>
      <c r="G394" s="69" t="s">
        <v>61</v>
      </c>
      <c r="H394" s="71">
        <v>45</v>
      </c>
      <c r="I394" s="56">
        <v>230000000</v>
      </c>
      <c r="J394" s="27" t="s">
        <v>585</v>
      </c>
      <c r="K394" s="70" t="s">
        <v>1083</v>
      </c>
      <c r="L394" s="54" t="s">
        <v>38</v>
      </c>
      <c r="M394" s="27" t="s">
        <v>39</v>
      </c>
      <c r="N394" s="69" t="s">
        <v>62</v>
      </c>
      <c r="O394" s="59" t="s">
        <v>49</v>
      </c>
      <c r="P394" s="27">
        <v>166</v>
      </c>
      <c r="Q394" s="27" t="s">
        <v>50</v>
      </c>
      <c r="R394" s="72">
        <v>580</v>
      </c>
      <c r="S394" s="72">
        <v>523.53571428571422</v>
      </c>
      <c r="T394" s="107">
        <f>R394*S394</f>
        <v>303650.71428571426</v>
      </c>
      <c r="U394" s="107">
        <f t="shared" si="6"/>
        <v>340088.8</v>
      </c>
      <c r="V394" s="69" t="s">
        <v>51</v>
      </c>
      <c r="W394" s="70">
        <v>2016</v>
      </c>
      <c r="X394" s="73"/>
      <c r="Y394" s="23"/>
      <c r="Z394" s="22"/>
    </row>
    <row r="395" spans="1:26" outlineLevel="1" x14ac:dyDescent="0.25">
      <c r="A395" s="119" t="s">
        <v>1350</v>
      </c>
      <c r="B395" s="51" t="s">
        <v>29</v>
      </c>
      <c r="C395" s="69" t="s">
        <v>1204</v>
      </c>
      <c r="D395" s="70" t="s">
        <v>1205</v>
      </c>
      <c r="E395" s="70" t="s">
        <v>1206</v>
      </c>
      <c r="F395" s="74" t="s">
        <v>1355</v>
      </c>
      <c r="G395" s="69" t="s">
        <v>61</v>
      </c>
      <c r="H395" s="71">
        <v>45</v>
      </c>
      <c r="I395" s="56">
        <v>230000000</v>
      </c>
      <c r="J395" s="27" t="s">
        <v>585</v>
      </c>
      <c r="K395" s="70" t="s">
        <v>1083</v>
      </c>
      <c r="L395" s="54" t="s">
        <v>38</v>
      </c>
      <c r="M395" s="27" t="s">
        <v>39</v>
      </c>
      <c r="N395" s="69" t="s">
        <v>62</v>
      </c>
      <c r="O395" s="59" t="s">
        <v>49</v>
      </c>
      <c r="P395" s="32">
        <v>168</v>
      </c>
      <c r="Q395" s="32" t="s">
        <v>417</v>
      </c>
      <c r="R395" s="72">
        <v>1</v>
      </c>
      <c r="S395" s="72">
        <v>282317.8571428571</v>
      </c>
      <c r="T395" s="107">
        <f>R395*S395</f>
        <v>282317.8571428571</v>
      </c>
      <c r="U395" s="107">
        <f t="shared" si="6"/>
        <v>316196</v>
      </c>
      <c r="V395" s="69" t="s">
        <v>51</v>
      </c>
      <c r="W395" s="70">
        <v>2016</v>
      </c>
      <c r="X395" s="73"/>
      <c r="Y395" s="23"/>
      <c r="Z395" s="22"/>
    </row>
    <row r="396" spans="1:26" outlineLevel="1" x14ac:dyDescent="0.25">
      <c r="A396" s="119" t="s">
        <v>1354</v>
      </c>
      <c r="B396" s="51" t="s">
        <v>29</v>
      </c>
      <c r="C396" s="70" t="s">
        <v>1357</v>
      </c>
      <c r="D396" s="70" t="s">
        <v>1200</v>
      </c>
      <c r="E396" s="70" t="s">
        <v>1358</v>
      </c>
      <c r="F396" s="74" t="s">
        <v>1359</v>
      </c>
      <c r="G396" s="69" t="s">
        <v>61</v>
      </c>
      <c r="H396" s="71">
        <v>45</v>
      </c>
      <c r="I396" s="56">
        <v>230000000</v>
      </c>
      <c r="J396" s="27" t="s">
        <v>585</v>
      </c>
      <c r="K396" s="70" t="s">
        <v>1083</v>
      </c>
      <c r="L396" s="54" t="s">
        <v>38</v>
      </c>
      <c r="M396" s="27" t="s">
        <v>39</v>
      </c>
      <c r="N396" s="69" t="s">
        <v>62</v>
      </c>
      <c r="O396" s="59" t="s">
        <v>49</v>
      </c>
      <c r="P396" s="27">
        <v>113</v>
      </c>
      <c r="Q396" s="27" t="s">
        <v>1089</v>
      </c>
      <c r="R396" s="72">
        <v>60</v>
      </c>
      <c r="S396" s="72">
        <v>20525.535714285714</v>
      </c>
      <c r="T396" s="107">
        <f>R396*S396</f>
        <v>1231532.1428571427</v>
      </c>
      <c r="U396" s="107">
        <f t="shared" si="6"/>
        <v>1379316</v>
      </c>
      <c r="V396" s="69" t="s">
        <v>51</v>
      </c>
      <c r="W396" s="70">
        <v>2016</v>
      </c>
      <c r="X396" s="73"/>
      <c r="Y396" s="23"/>
      <c r="Z396" s="22"/>
    </row>
    <row r="397" spans="1:26" outlineLevel="1" x14ac:dyDescent="0.25">
      <c r="A397" s="119" t="s">
        <v>1356</v>
      </c>
      <c r="B397" s="51" t="s">
        <v>29</v>
      </c>
      <c r="C397" s="69" t="s">
        <v>1361</v>
      </c>
      <c r="D397" s="70" t="s">
        <v>1362</v>
      </c>
      <c r="E397" s="70" t="s">
        <v>1363</v>
      </c>
      <c r="F397" s="74" t="s">
        <v>1364</v>
      </c>
      <c r="G397" s="69" t="s">
        <v>61</v>
      </c>
      <c r="H397" s="71">
        <v>45</v>
      </c>
      <c r="I397" s="56">
        <v>230000000</v>
      </c>
      <c r="J397" s="27" t="s">
        <v>585</v>
      </c>
      <c r="K397" s="70" t="s">
        <v>1083</v>
      </c>
      <c r="L397" s="54" t="s">
        <v>38</v>
      </c>
      <c r="M397" s="27" t="s">
        <v>39</v>
      </c>
      <c r="N397" s="69" t="s">
        <v>62</v>
      </c>
      <c r="O397" s="59" t="s">
        <v>49</v>
      </c>
      <c r="P397" s="32" t="s">
        <v>189</v>
      </c>
      <c r="Q397" s="32" t="s">
        <v>190</v>
      </c>
      <c r="R397" s="72">
        <v>2300</v>
      </c>
      <c r="S397" s="72">
        <v>232.41071428571428</v>
      </c>
      <c r="T397" s="107">
        <f>R397*S397</f>
        <v>534544.64285714284</v>
      </c>
      <c r="U397" s="107">
        <f t="shared" si="6"/>
        <v>598690</v>
      </c>
      <c r="V397" s="69" t="s">
        <v>51</v>
      </c>
      <c r="W397" s="70">
        <v>2016</v>
      </c>
      <c r="X397" s="73"/>
      <c r="Y397" s="23"/>
      <c r="Z397" s="22"/>
    </row>
    <row r="398" spans="1:26" outlineLevel="1" x14ac:dyDescent="0.25">
      <c r="A398" s="119" t="s">
        <v>1360</v>
      </c>
      <c r="B398" s="51" t="s">
        <v>29</v>
      </c>
      <c r="C398" s="69" t="s">
        <v>1366</v>
      </c>
      <c r="D398" s="70" t="s">
        <v>1367</v>
      </c>
      <c r="E398" s="70" t="s">
        <v>1368</v>
      </c>
      <c r="F398" s="74" t="s">
        <v>1369</v>
      </c>
      <c r="G398" s="69" t="s">
        <v>61</v>
      </c>
      <c r="H398" s="71">
        <v>45</v>
      </c>
      <c r="I398" s="56">
        <v>230000000</v>
      </c>
      <c r="J398" s="27" t="s">
        <v>585</v>
      </c>
      <c r="K398" s="70" t="s">
        <v>1083</v>
      </c>
      <c r="L398" s="54" t="s">
        <v>38</v>
      </c>
      <c r="M398" s="27" t="s">
        <v>39</v>
      </c>
      <c r="N398" s="69" t="s">
        <v>62</v>
      </c>
      <c r="O398" s="59" t="s">
        <v>49</v>
      </c>
      <c r="P398" s="32">
        <v>796</v>
      </c>
      <c r="Q398" s="32" t="s">
        <v>42</v>
      </c>
      <c r="R398" s="72">
        <v>108</v>
      </c>
      <c r="S398" s="72">
        <v>19.571428571428569</v>
      </c>
      <c r="T398" s="107">
        <f>R398*S398</f>
        <v>2113.7142857142853</v>
      </c>
      <c r="U398" s="107">
        <f t="shared" si="6"/>
        <v>2367.3599999999997</v>
      </c>
      <c r="V398" s="69" t="s">
        <v>51</v>
      </c>
      <c r="W398" s="70">
        <v>2016</v>
      </c>
      <c r="X398" s="73"/>
      <c r="Y398" s="23"/>
      <c r="Z398" s="22"/>
    </row>
    <row r="399" spans="1:26" outlineLevel="1" x14ac:dyDescent="0.25">
      <c r="A399" s="119" t="s">
        <v>1365</v>
      </c>
      <c r="B399" s="51" t="s">
        <v>29</v>
      </c>
      <c r="C399" s="69" t="s">
        <v>1366</v>
      </c>
      <c r="D399" s="70" t="s">
        <v>1367</v>
      </c>
      <c r="E399" s="70" t="s">
        <v>1368</v>
      </c>
      <c r="F399" s="74" t="s">
        <v>1371</v>
      </c>
      <c r="G399" s="69" t="s">
        <v>61</v>
      </c>
      <c r="H399" s="71">
        <v>45</v>
      </c>
      <c r="I399" s="56">
        <v>230000000</v>
      </c>
      <c r="J399" s="27" t="s">
        <v>585</v>
      </c>
      <c r="K399" s="70" t="s">
        <v>1083</v>
      </c>
      <c r="L399" s="54" t="s">
        <v>38</v>
      </c>
      <c r="M399" s="27" t="s">
        <v>39</v>
      </c>
      <c r="N399" s="69" t="s">
        <v>62</v>
      </c>
      <c r="O399" s="59" t="s">
        <v>49</v>
      </c>
      <c r="P399" s="32">
        <v>796</v>
      </c>
      <c r="Q399" s="32" t="s">
        <v>42</v>
      </c>
      <c r="R399" s="72">
        <v>53</v>
      </c>
      <c r="S399" s="72">
        <v>36.696428571428569</v>
      </c>
      <c r="T399" s="107">
        <f>R399*S399</f>
        <v>1944.9107142857142</v>
      </c>
      <c r="U399" s="107">
        <f t="shared" si="6"/>
        <v>2178.3000000000002</v>
      </c>
      <c r="V399" s="69" t="s">
        <v>51</v>
      </c>
      <c r="W399" s="70">
        <v>2016</v>
      </c>
      <c r="X399" s="73"/>
      <c r="Y399" s="23"/>
      <c r="Z399" s="22"/>
    </row>
    <row r="400" spans="1:26" outlineLevel="1" x14ac:dyDescent="0.25">
      <c r="A400" s="119" t="s">
        <v>1370</v>
      </c>
      <c r="B400" s="51" t="s">
        <v>29</v>
      </c>
      <c r="C400" s="70" t="s">
        <v>1373</v>
      </c>
      <c r="D400" s="70" t="s">
        <v>1374</v>
      </c>
      <c r="E400" s="70" t="s">
        <v>1375</v>
      </c>
      <c r="F400" s="74" t="s">
        <v>1376</v>
      </c>
      <c r="G400" s="69" t="s">
        <v>61</v>
      </c>
      <c r="H400" s="71">
        <v>45</v>
      </c>
      <c r="I400" s="56">
        <v>230000000</v>
      </c>
      <c r="J400" s="27" t="s">
        <v>585</v>
      </c>
      <c r="K400" s="70" t="s">
        <v>1083</v>
      </c>
      <c r="L400" s="54" t="s">
        <v>38</v>
      </c>
      <c r="M400" s="27" t="s">
        <v>39</v>
      </c>
      <c r="N400" s="69" t="s">
        <v>62</v>
      </c>
      <c r="O400" s="59" t="s">
        <v>49</v>
      </c>
      <c r="P400" s="32" t="s">
        <v>189</v>
      </c>
      <c r="Q400" s="32" t="s">
        <v>190</v>
      </c>
      <c r="R400" s="72">
        <v>1200</v>
      </c>
      <c r="S400" s="72">
        <v>190.82142857142858</v>
      </c>
      <c r="T400" s="107">
        <f>R400*S400</f>
        <v>228985.71428571429</v>
      </c>
      <c r="U400" s="107">
        <f t="shared" si="6"/>
        <v>256464.00000000003</v>
      </c>
      <c r="V400" s="69" t="s">
        <v>51</v>
      </c>
      <c r="W400" s="70">
        <v>2016</v>
      </c>
      <c r="X400" s="73"/>
      <c r="Y400" s="23"/>
      <c r="Z400" s="22"/>
    </row>
    <row r="401" spans="1:26" outlineLevel="1" x14ac:dyDescent="0.25">
      <c r="A401" s="119" t="s">
        <v>1372</v>
      </c>
      <c r="B401" s="51" t="s">
        <v>29</v>
      </c>
      <c r="C401" s="69" t="s">
        <v>1378</v>
      </c>
      <c r="D401" s="70" t="s">
        <v>1379</v>
      </c>
      <c r="E401" s="70" t="s">
        <v>1380</v>
      </c>
      <c r="F401" s="74" t="s">
        <v>1381</v>
      </c>
      <c r="G401" s="69" t="s">
        <v>61</v>
      </c>
      <c r="H401" s="71">
        <v>45</v>
      </c>
      <c r="I401" s="56">
        <v>230000000</v>
      </c>
      <c r="J401" s="27" t="s">
        <v>585</v>
      </c>
      <c r="K401" s="70" t="s">
        <v>1083</v>
      </c>
      <c r="L401" s="54" t="s">
        <v>38</v>
      </c>
      <c r="M401" s="27" t="s">
        <v>39</v>
      </c>
      <c r="N401" s="69" t="s">
        <v>62</v>
      </c>
      <c r="O401" s="59" t="s">
        <v>49</v>
      </c>
      <c r="P401" s="32">
        <v>796</v>
      </c>
      <c r="Q401" s="32" t="s">
        <v>42</v>
      </c>
      <c r="R401" s="72">
        <v>36</v>
      </c>
      <c r="S401" s="72">
        <v>9418.75</v>
      </c>
      <c r="T401" s="107">
        <f>R401*S401</f>
        <v>339075</v>
      </c>
      <c r="U401" s="107">
        <f t="shared" si="6"/>
        <v>379764.00000000006</v>
      </c>
      <c r="V401" s="69" t="s">
        <v>51</v>
      </c>
      <c r="W401" s="70">
        <v>2016</v>
      </c>
      <c r="X401" s="73"/>
      <c r="Y401" s="23"/>
      <c r="Z401" s="22"/>
    </row>
    <row r="402" spans="1:26" outlineLevel="1" x14ac:dyDescent="0.25">
      <c r="A402" s="119" t="s">
        <v>1377</v>
      </c>
      <c r="B402" s="51" t="s">
        <v>29</v>
      </c>
      <c r="C402" s="70" t="s">
        <v>1383</v>
      </c>
      <c r="D402" s="70" t="s">
        <v>1384</v>
      </c>
      <c r="E402" s="70" t="s">
        <v>1385</v>
      </c>
      <c r="F402" s="74" t="s">
        <v>1386</v>
      </c>
      <c r="G402" s="69" t="s">
        <v>61</v>
      </c>
      <c r="H402" s="71">
        <v>45</v>
      </c>
      <c r="I402" s="56">
        <v>230000000</v>
      </c>
      <c r="J402" s="27" t="s">
        <v>585</v>
      </c>
      <c r="K402" s="70" t="s">
        <v>1083</v>
      </c>
      <c r="L402" s="54" t="s">
        <v>38</v>
      </c>
      <c r="M402" s="27" t="s">
        <v>39</v>
      </c>
      <c r="N402" s="69" t="s">
        <v>62</v>
      </c>
      <c r="O402" s="59" t="s">
        <v>49</v>
      </c>
      <c r="P402" s="32">
        <v>796</v>
      </c>
      <c r="Q402" s="32" t="s">
        <v>42</v>
      </c>
      <c r="R402" s="72">
        <v>36</v>
      </c>
      <c r="S402" s="72">
        <v>1837.2678571428571</v>
      </c>
      <c r="T402" s="107">
        <f>R402*S402</f>
        <v>66141.642857142855</v>
      </c>
      <c r="U402" s="107">
        <f t="shared" si="6"/>
        <v>74078.64</v>
      </c>
      <c r="V402" s="69" t="s">
        <v>51</v>
      </c>
      <c r="W402" s="70">
        <v>2016</v>
      </c>
      <c r="X402" s="73"/>
      <c r="Y402" s="23"/>
      <c r="Z402" s="22"/>
    </row>
    <row r="403" spans="1:26" outlineLevel="1" x14ac:dyDescent="0.25">
      <c r="A403" s="119" t="s">
        <v>1382</v>
      </c>
      <c r="B403" s="51" t="s">
        <v>29</v>
      </c>
      <c r="C403" s="69" t="s">
        <v>1388</v>
      </c>
      <c r="D403" s="70" t="s">
        <v>1389</v>
      </c>
      <c r="E403" s="70" t="s">
        <v>1390</v>
      </c>
      <c r="F403" s="74" t="s">
        <v>1391</v>
      </c>
      <c r="G403" s="69" t="s">
        <v>61</v>
      </c>
      <c r="H403" s="71">
        <v>45</v>
      </c>
      <c r="I403" s="56">
        <v>230000000</v>
      </c>
      <c r="J403" s="27" t="s">
        <v>585</v>
      </c>
      <c r="K403" s="70" t="s">
        <v>1083</v>
      </c>
      <c r="L403" s="54" t="s">
        <v>38</v>
      </c>
      <c r="M403" s="27" t="s">
        <v>39</v>
      </c>
      <c r="N403" s="69" t="s">
        <v>62</v>
      </c>
      <c r="O403" s="59" t="s">
        <v>49</v>
      </c>
      <c r="P403" s="27">
        <v>839</v>
      </c>
      <c r="Q403" s="27" t="s">
        <v>150</v>
      </c>
      <c r="R403" s="72">
        <v>36</v>
      </c>
      <c r="S403" s="72">
        <v>12281.071428571428</v>
      </c>
      <c r="T403" s="107">
        <f>R403*S403</f>
        <v>442118.57142857136</v>
      </c>
      <c r="U403" s="107">
        <f t="shared" si="6"/>
        <v>495172.8</v>
      </c>
      <c r="V403" s="69" t="s">
        <v>51</v>
      </c>
      <c r="W403" s="70">
        <v>2016</v>
      </c>
      <c r="X403" s="73"/>
      <c r="Y403" s="23"/>
      <c r="Z403" s="22"/>
    </row>
    <row r="404" spans="1:26" outlineLevel="1" x14ac:dyDescent="0.25">
      <c r="A404" s="119" t="s">
        <v>1387</v>
      </c>
      <c r="B404" s="51" t="s">
        <v>29</v>
      </c>
      <c r="C404" s="70" t="s">
        <v>1393</v>
      </c>
      <c r="D404" s="70" t="s">
        <v>1367</v>
      </c>
      <c r="E404" s="70" t="s">
        <v>1394</v>
      </c>
      <c r="F404" s="74" t="s">
        <v>1395</v>
      </c>
      <c r="G404" s="69" t="s">
        <v>61</v>
      </c>
      <c r="H404" s="71">
        <v>45</v>
      </c>
      <c r="I404" s="56">
        <v>230000000</v>
      </c>
      <c r="J404" s="27" t="s">
        <v>585</v>
      </c>
      <c r="K404" s="70" t="s">
        <v>1083</v>
      </c>
      <c r="L404" s="54" t="s">
        <v>38</v>
      </c>
      <c r="M404" s="27" t="s">
        <v>39</v>
      </c>
      <c r="N404" s="69" t="s">
        <v>62</v>
      </c>
      <c r="O404" s="59" t="s">
        <v>49</v>
      </c>
      <c r="P404" s="32">
        <v>796</v>
      </c>
      <c r="Q404" s="32" t="s">
        <v>42</v>
      </c>
      <c r="R404" s="72">
        <v>180</v>
      </c>
      <c r="S404" s="72">
        <v>269.10714285714289</v>
      </c>
      <c r="T404" s="107">
        <f>R404*S404</f>
        <v>48439.285714285717</v>
      </c>
      <c r="U404" s="107">
        <f t="shared" si="6"/>
        <v>54252.000000000007</v>
      </c>
      <c r="V404" s="69" t="s">
        <v>51</v>
      </c>
      <c r="W404" s="70">
        <v>2016</v>
      </c>
      <c r="X404" s="73"/>
      <c r="Y404" s="23"/>
      <c r="Z404" s="22"/>
    </row>
    <row r="405" spans="1:26" outlineLevel="1" x14ac:dyDescent="0.25">
      <c r="A405" s="119" t="s">
        <v>1392</v>
      </c>
      <c r="B405" s="51" t="s">
        <v>29</v>
      </c>
      <c r="C405" s="70" t="s">
        <v>1397</v>
      </c>
      <c r="D405" s="70" t="s">
        <v>1367</v>
      </c>
      <c r="E405" s="70" t="s">
        <v>1398</v>
      </c>
      <c r="F405" s="74" t="s">
        <v>1399</v>
      </c>
      <c r="G405" s="69" t="s">
        <v>61</v>
      </c>
      <c r="H405" s="71">
        <v>45</v>
      </c>
      <c r="I405" s="56">
        <v>230000000</v>
      </c>
      <c r="J405" s="27" t="s">
        <v>585</v>
      </c>
      <c r="K405" s="70" t="s">
        <v>1083</v>
      </c>
      <c r="L405" s="54" t="s">
        <v>38</v>
      </c>
      <c r="M405" s="27" t="s">
        <v>39</v>
      </c>
      <c r="N405" s="69" t="s">
        <v>62</v>
      </c>
      <c r="O405" s="59" t="s">
        <v>49</v>
      </c>
      <c r="P405" s="32">
        <v>796</v>
      </c>
      <c r="Q405" s="32" t="s">
        <v>42</v>
      </c>
      <c r="R405" s="72">
        <v>36</v>
      </c>
      <c r="S405" s="72">
        <v>278.89285714285711</v>
      </c>
      <c r="T405" s="107">
        <f>R405*S405</f>
        <v>10040.142857142855</v>
      </c>
      <c r="U405" s="107">
        <f t="shared" si="6"/>
        <v>11244.96</v>
      </c>
      <c r="V405" s="69" t="s">
        <v>51</v>
      </c>
      <c r="W405" s="70">
        <v>2016</v>
      </c>
      <c r="X405" s="73"/>
      <c r="Y405" s="23"/>
      <c r="Z405" s="22"/>
    </row>
    <row r="406" spans="1:26" outlineLevel="1" x14ac:dyDescent="0.25">
      <c r="A406" s="119" t="s">
        <v>1396</v>
      </c>
      <c r="B406" s="51" t="s">
        <v>29</v>
      </c>
      <c r="C406" s="70" t="s">
        <v>1401</v>
      </c>
      <c r="D406" s="70" t="s">
        <v>1367</v>
      </c>
      <c r="E406" s="70" t="s">
        <v>1402</v>
      </c>
      <c r="F406" s="74" t="s">
        <v>1403</v>
      </c>
      <c r="G406" s="69" t="s">
        <v>61</v>
      </c>
      <c r="H406" s="71">
        <v>45</v>
      </c>
      <c r="I406" s="56">
        <v>230000000</v>
      </c>
      <c r="J406" s="27" t="s">
        <v>585</v>
      </c>
      <c r="K406" s="70" t="s">
        <v>1083</v>
      </c>
      <c r="L406" s="54" t="s">
        <v>38</v>
      </c>
      <c r="M406" s="27" t="s">
        <v>39</v>
      </c>
      <c r="N406" s="69" t="s">
        <v>62</v>
      </c>
      <c r="O406" s="59" t="s">
        <v>49</v>
      </c>
      <c r="P406" s="32">
        <v>796</v>
      </c>
      <c r="Q406" s="32" t="s">
        <v>42</v>
      </c>
      <c r="R406" s="72">
        <v>18</v>
      </c>
      <c r="S406" s="72">
        <v>787.75</v>
      </c>
      <c r="T406" s="107">
        <f>R406*S406</f>
        <v>14179.5</v>
      </c>
      <c r="U406" s="107">
        <f t="shared" si="6"/>
        <v>15881.04</v>
      </c>
      <c r="V406" s="69" t="s">
        <v>51</v>
      </c>
      <c r="W406" s="70">
        <v>2016</v>
      </c>
      <c r="X406" s="73"/>
      <c r="Y406" s="23"/>
      <c r="Z406" s="22"/>
    </row>
    <row r="407" spans="1:26" outlineLevel="1" x14ac:dyDescent="0.25">
      <c r="A407" s="119" t="s">
        <v>1400</v>
      </c>
      <c r="B407" s="51" t="s">
        <v>29</v>
      </c>
      <c r="C407" s="69" t="s">
        <v>1405</v>
      </c>
      <c r="D407" s="70" t="s">
        <v>414</v>
      </c>
      <c r="E407" s="70" t="s">
        <v>1406</v>
      </c>
      <c r="F407" s="74" t="s">
        <v>1407</v>
      </c>
      <c r="G407" s="69" t="s">
        <v>61</v>
      </c>
      <c r="H407" s="71">
        <v>45</v>
      </c>
      <c r="I407" s="56">
        <v>230000000</v>
      </c>
      <c r="J407" s="27" t="s">
        <v>585</v>
      </c>
      <c r="K407" s="70" t="s">
        <v>1083</v>
      </c>
      <c r="L407" s="54" t="s">
        <v>38</v>
      </c>
      <c r="M407" s="27" t="s">
        <v>39</v>
      </c>
      <c r="N407" s="69" t="s">
        <v>62</v>
      </c>
      <c r="O407" s="59" t="s">
        <v>49</v>
      </c>
      <c r="P407" s="32" t="s">
        <v>189</v>
      </c>
      <c r="Q407" s="32" t="s">
        <v>190</v>
      </c>
      <c r="R407" s="72">
        <v>130</v>
      </c>
      <c r="S407" s="72">
        <v>1174.2857142857142</v>
      </c>
      <c r="T407" s="107">
        <f>R407*S407</f>
        <v>152657.14285714284</v>
      </c>
      <c r="U407" s="107">
        <f t="shared" si="6"/>
        <v>170976</v>
      </c>
      <c r="V407" s="69" t="s">
        <v>51</v>
      </c>
      <c r="W407" s="70">
        <v>2016</v>
      </c>
      <c r="X407" s="73"/>
      <c r="Y407" s="23"/>
      <c r="Z407" s="22"/>
    </row>
    <row r="408" spans="1:26" outlineLevel="1" x14ac:dyDescent="0.25">
      <c r="A408" s="119" t="s">
        <v>1404</v>
      </c>
      <c r="B408" s="51" t="s">
        <v>29</v>
      </c>
      <c r="C408" s="69" t="s">
        <v>1409</v>
      </c>
      <c r="D408" s="70" t="s">
        <v>1410</v>
      </c>
      <c r="E408" s="70" t="s">
        <v>1411</v>
      </c>
      <c r="F408" s="74" t="s">
        <v>1412</v>
      </c>
      <c r="G408" s="69" t="s">
        <v>61</v>
      </c>
      <c r="H408" s="71">
        <v>45</v>
      </c>
      <c r="I408" s="56">
        <v>230000000</v>
      </c>
      <c r="J408" s="27" t="s">
        <v>585</v>
      </c>
      <c r="K408" s="70" t="s">
        <v>1083</v>
      </c>
      <c r="L408" s="54" t="s">
        <v>38</v>
      </c>
      <c r="M408" s="27" t="s">
        <v>39</v>
      </c>
      <c r="N408" s="69" t="s">
        <v>62</v>
      </c>
      <c r="O408" s="59" t="s">
        <v>49</v>
      </c>
      <c r="P408" s="32">
        <v>796</v>
      </c>
      <c r="Q408" s="32" t="s">
        <v>42</v>
      </c>
      <c r="R408" s="72">
        <v>170</v>
      </c>
      <c r="S408" s="72">
        <v>195.71428571428572</v>
      </c>
      <c r="T408" s="107">
        <f>R408*S408</f>
        <v>33271.428571428572</v>
      </c>
      <c r="U408" s="107">
        <f t="shared" si="6"/>
        <v>37264.000000000007</v>
      </c>
      <c r="V408" s="69" t="s">
        <v>51</v>
      </c>
      <c r="W408" s="70">
        <v>2016</v>
      </c>
      <c r="X408" s="73"/>
      <c r="Y408" s="32" t="s">
        <v>52</v>
      </c>
      <c r="Z408" s="22"/>
    </row>
    <row r="409" spans="1:26" outlineLevel="1" x14ac:dyDescent="0.25">
      <c r="A409" s="119" t="s">
        <v>1408</v>
      </c>
      <c r="B409" s="51" t="s">
        <v>29</v>
      </c>
      <c r="C409" s="69" t="s">
        <v>1409</v>
      </c>
      <c r="D409" s="70" t="s">
        <v>1410</v>
      </c>
      <c r="E409" s="70" t="s">
        <v>1411</v>
      </c>
      <c r="F409" s="74" t="s">
        <v>1414</v>
      </c>
      <c r="G409" s="69" t="s">
        <v>61</v>
      </c>
      <c r="H409" s="71">
        <v>45</v>
      </c>
      <c r="I409" s="56">
        <v>230000000</v>
      </c>
      <c r="J409" s="27" t="s">
        <v>585</v>
      </c>
      <c r="K409" s="70" t="s">
        <v>1083</v>
      </c>
      <c r="L409" s="54" t="s">
        <v>38</v>
      </c>
      <c r="M409" s="27" t="s">
        <v>39</v>
      </c>
      <c r="N409" s="69" t="s">
        <v>62</v>
      </c>
      <c r="O409" s="59" t="s">
        <v>49</v>
      </c>
      <c r="P409" s="32">
        <v>796</v>
      </c>
      <c r="Q409" s="32" t="s">
        <v>42</v>
      </c>
      <c r="R409" s="72">
        <v>70</v>
      </c>
      <c r="S409" s="72">
        <v>298.46428571428572</v>
      </c>
      <c r="T409" s="107">
        <f>R409*S409</f>
        <v>20892.5</v>
      </c>
      <c r="U409" s="107">
        <f t="shared" si="6"/>
        <v>23399.600000000002</v>
      </c>
      <c r="V409" s="69" t="s">
        <v>51</v>
      </c>
      <c r="W409" s="70">
        <v>2016</v>
      </c>
      <c r="X409" s="73"/>
      <c r="Y409" s="32" t="s">
        <v>52</v>
      </c>
      <c r="Z409" s="22"/>
    </row>
    <row r="410" spans="1:26" outlineLevel="1" x14ac:dyDescent="0.25">
      <c r="A410" s="119" t="s">
        <v>1413</v>
      </c>
      <c r="B410" s="51" t="s">
        <v>29</v>
      </c>
      <c r="C410" s="69" t="s">
        <v>1416</v>
      </c>
      <c r="D410" s="70" t="s">
        <v>1410</v>
      </c>
      <c r="E410" s="70" t="s">
        <v>1417</v>
      </c>
      <c r="F410" s="74" t="s">
        <v>1418</v>
      </c>
      <c r="G410" s="69" t="s">
        <v>61</v>
      </c>
      <c r="H410" s="71">
        <v>45</v>
      </c>
      <c r="I410" s="56">
        <v>230000000</v>
      </c>
      <c r="J410" s="27" t="s">
        <v>585</v>
      </c>
      <c r="K410" s="70" t="s">
        <v>1083</v>
      </c>
      <c r="L410" s="54" t="s">
        <v>38</v>
      </c>
      <c r="M410" s="27" t="s">
        <v>39</v>
      </c>
      <c r="N410" s="69" t="s">
        <v>62</v>
      </c>
      <c r="O410" s="59" t="s">
        <v>49</v>
      </c>
      <c r="P410" s="32">
        <v>796</v>
      </c>
      <c r="Q410" s="32" t="s">
        <v>42</v>
      </c>
      <c r="R410" s="72">
        <v>28.8</v>
      </c>
      <c r="S410" s="72">
        <v>320.48214285714289</v>
      </c>
      <c r="T410" s="107">
        <f>R410*S410</f>
        <v>9229.8857142857159</v>
      </c>
      <c r="U410" s="107">
        <f t="shared" si="6"/>
        <v>10337.472000000003</v>
      </c>
      <c r="V410" s="69" t="s">
        <v>51</v>
      </c>
      <c r="W410" s="70">
        <v>2016</v>
      </c>
      <c r="X410" s="73"/>
      <c r="Y410" s="32" t="s">
        <v>52</v>
      </c>
      <c r="Z410" s="22"/>
    </row>
    <row r="411" spans="1:26" outlineLevel="1" x14ac:dyDescent="0.25">
      <c r="A411" s="119" t="s">
        <v>1415</v>
      </c>
      <c r="B411" s="51" t="s">
        <v>29</v>
      </c>
      <c r="C411" s="69" t="s">
        <v>1420</v>
      </c>
      <c r="D411" s="70" t="s">
        <v>1410</v>
      </c>
      <c r="E411" s="70" t="s">
        <v>1421</v>
      </c>
      <c r="F411" s="74" t="s">
        <v>1422</v>
      </c>
      <c r="G411" s="69" t="s">
        <v>61</v>
      </c>
      <c r="H411" s="71">
        <v>45</v>
      </c>
      <c r="I411" s="56">
        <v>230000000</v>
      </c>
      <c r="J411" s="27" t="s">
        <v>585</v>
      </c>
      <c r="K411" s="70" t="s">
        <v>1083</v>
      </c>
      <c r="L411" s="54" t="s">
        <v>38</v>
      </c>
      <c r="M411" s="27" t="s">
        <v>39</v>
      </c>
      <c r="N411" s="69" t="s">
        <v>62</v>
      </c>
      <c r="O411" s="59" t="s">
        <v>49</v>
      </c>
      <c r="P411" s="32">
        <v>796</v>
      </c>
      <c r="Q411" s="32" t="s">
        <v>42</v>
      </c>
      <c r="R411" s="72">
        <v>11.2</v>
      </c>
      <c r="S411" s="72">
        <v>1453.1785714285713</v>
      </c>
      <c r="T411" s="107">
        <f>R411*S411</f>
        <v>16275.599999999999</v>
      </c>
      <c r="U411" s="107">
        <f t="shared" si="6"/>
        <v>18228.671999999999</v>
      </c>
      <c r="V411" s="69" t="s">
        <v>51</v>
      </c>
      <c r="W411" s="70">
        <v>2016</v>
      </c>
      <c r="X411" s="73"/>
      <c r="Y411" s="23"/>
      <c r="Z411" s="22"/>
    </row>
    <row r="412" spans="1:26" outlineLevel="1" x14ac:dyDescent="0.25">
      <c r="A412" s="119" t="s">
        <v>1419</v>
      </c>
      <c r="B412" s="51" t="s">
        <v>29</v>
      </c>
      <c r="C412" s="69" t="s">
        <v>1409</v>
      </c>
      <c r="D412" s="70" t="s">
        <v>1410</v>
      </c>
      <c r="E412" s="70" t="s">
        <v>1411</v>
      </c>
      <c r="F412" s="74" t="s">
        <v>1424</v>
      </c>
      <c r="G412" s="69" t="s">
        <v>61</v>
      </c>
      <c r="H412" s="71">
        <v>45</v>
      </c>
      <c r="I412" s="56">
        <v>230000000</v>
      </c>
      <c r="J412" s="27" t="s">
        <v>585</v>
      </c>
      <c r="K412" s="70" t="s">
        <v>1083</v>
      </c>
      <c r="L412" s="54" t="s">
        <v>38</v>
      </c>
      <c r="M412" s="27" t="s">
        <v>39</v>
      </c>
      <c r="N412" s="69" t="s">
        <v>62</v>
      </c>
      <c r="O412" s="59" t="s">
        <v>49</v>
      </c>
      <c r="P412" s="32">
        <v>796</v>
      </c>
      <c r="Q412" s="32" t="s">
        <v>42</v>
      </c>
      <c r="R412" s="72">
        <v>188</v>
      </c>
      <c r="S412" s="72">
        <v>136.99999999999997</v>
      </c>
      <c r="T412" s="107">
        <f>R412*S412</f>
        <v>25755.999999999996</v>
      </c>
      <c r="U412" s="107">
        <f t="shared" si="6"/>
        <v>28846.719999999998</v>
      </c>
      <c r="V412" s="69" t="s">
        <v>51</v>
      </c>
      <c r="W412" s="70">
        <v>2016</v>
      </c>
      <c r="X412" s="73"/>
      <c r="Y412" s="23"/>
      <c r="Z412" s="22"/>
    </row>
    <row r="413" spans="1:26" outlineLevel="1" x14ac:dyDescent="0.25">
      <c r="A413" s="119" t="s">
        <v>1423</v>
      </c>
      <c r="B413" s="51" t="s">
        <v>29</v>
      </c>
      <c r="C413" s="69" t="s">
        <v>1409</v>
      </c>
      <c r="D413" s="70" t="s">
        <v>1410</v>
      </c>
      <c r="E413" s="70" t="s">
        <v>1411</v>
      </c>
      <c r="F413" s="74" t="s">
        <v>1426</v>
      </c>
      <c r="G413" s="69" t="s">
        <v>61</v>
      </c>
      <c r="H413" s="71">
        <v>45</v>
      </c>
      <c r="I413" s="56">
        <v>230000000</v>
      </c>
      <c r="J413" s="27" t="s">
        <v>585</v>
      </c>
      <c r="K413" s="70" t="s">
        <v>1083</v>
      </c>
      <c r="L413" s="54" t="s">
        <v>38</v>
      </c>
      <c r="M413" s="27" t="s">
        <v>39</v>
      </c>
      <c r="N413" s="69" t="s">
        <v>62</v>
      </c>
      <c r="O413" s="59" t="s">
        <v>49</v>
      </c>
      <c r="P413" s="32">
        <v>796</v>
      </c>
      <c r="Q413" s="32" t="s">
        <v>42</v>
      </c>
      <c r="R413" s="72">
        <v>188</v>
      </c>
      <c r="S413" s="72">
        <v>195.71428571428572</v>
      </c>
      <c r="T413" s="107">
        <f>R413*S413</f>
        <v>36794.285714285717</v>
      </c>
      <c r="U413" s="107">
        <f t="shared" si="6"/>
        <v>41209.600000000006</v>
      </c>
      <c r="V413" s="69" t="s">
        <v>51</v>
      </c>
      <c r="W413" s="70">
        <v>2016</v>
      </c>
      <c r="X413" s="73"/>
      <c r="Y413" s="32" t="s">
        <v>52</v>
      </c>
      <c r="Z413" s="22"/>
    </row>
    <row r="414" spans="1:26" outlineLevel="1" x14ac:dyDescent="0.25">
      <c r="A414" s="119" t="s">
        <v>1425</v>
      </c>
      <c r="B414" s="51" t="s">
        <v>29</v>
      </c>
      <c r="C414" s="69" t="s">
        <v>1409</v>
      </c>
      <c r="D414" s="70" t="s">
        <v>1410</v>
      </c>
      <c r="E414" s="70" t="s">
        <v>1411</v>
      </c>
      <c r="F414" s="74" t="s">
        <v>1428</v>
      </c>
      <c r="G414" s="69" t="s">
        <v>61</v>
      </c>
      <c r="H414" s="71">
        <v>45</v>
      </c>
      <c r="I414" s="56">
        <v>230000000</v>
      </c>
      <c r="J414" s="27" t="s">
        <v>585</v>
      </c>
      <c r="K414" s="70" t="s">
        <v>1083</v>
      </c>
      <c r="L414" s="54" t="s">
        <v>38</v>
      </c>
      <c r="M414" s="27" t="s">
        <v>39</v>
      </c>
      <c r="N414" s="69" t="s">
        <v>62</v>
      </c>
      <c r="O414" s="59" t="s">
        <v>49</v>
      </c>
      <c r="P414" s="32">
        <v>796</v>
      </c>
      <c r="Q414" s="32" t="s">
        <v>42</v>
      </c>
      <c r="R414" s="72">
        <v>7.2</v>
      </c>
      <c r="S414" s="72">
        <v>261.76785714285711</v>
      </c>
      <c r="T414" s="107">
        <f>R414*S414</f>
        <v>1884.7285714285713</v>
      </c>
      <c r="U414" s="107">
        <f t="shared" si="6"/>
        <v>2110.8960000000002</v>
      </c>
      <c r="V414" s="69" t="s">
        <v>51</v>
      </c>
      <c r="W414" s="70">
        <v>2016</v>
      </c>
      <c r="X414" s="73"/>
      <c r="Y414" s="23"/>
      <c r="Z414" s="22"/>
    </row>
    <row r="415" spans="1:26" outlineLevel="1" x14ac:dyDescent="0.25">
      <c r="A415" s="119" t="s">
        <v>1427</v>
      </c>
      <c r="B415" s="51" t="s">
        <v>29</v>
      </c>
      <c r="C415" s="69" t="s">
        <v>1409</v>
      </c>
      <c r="D415" s="70" t="s">
        <v>1410</v>
      </c>
      <c r="E415" s="70" t="s">
        <v>1411</v>
      </c>
      <c r="F415" s="74" t="s">
        <v>1430</v>
      </c>
      <c r="G415" s="69" t="s">
        <v>61</v>
      </c>
      <c r="H415" s="71">
        <v>45</v>
      </c>
      <c r="I415" s="56">
        <v>230000000</v>
      </c>
      <c r="J415" s="27" t="s">
        <v>585</v>
      </c>
      <c r="K415" s="70" t="s">
        <v>1083</v>
      </c>
      <c r="L415" s="54" t="s">
        <v>38</v>
      </c>
      <c r="M415" s="27" t="s">
        <v>39</v>
      </c>
      <c r="N415" s="69" t="s">
        <v>62</v>
      </c>
      <c r="O415" s="59" t="s">
        <v>49</v>
      </c>
      <c r="P415" s="32">
        <v>796</v>
      </c>
      <c r="Q415" s="32" t="s">
        <v>42</v>
      </c>
      <c r="R415" s="72">
        <v>3</v>
      </c>
      <c r="S415" s="72">
        <v>1017.7142857142858</v>
      </c>
      <c r="T415" s="107">
        <f>R415*S415</f>
        <v>3053.1428571428573</v>
      </c>
      <c r="U415" s="107">
        <f t="shared" si="6"/>
        <v>3419.5200000000004</v>
      </c>
      <c r="V415" s="69" t="s">
        <v>51</v>
      </c>
      <c r="W415" s="70">
        <v>2016</v>
      </c>
      <c r="X415" s="73"/>
      <c r="Y415" s="23"/>
      <c r="Z415" s="22"/>
    </row>
    <row r="416" spans="1:26" outlineLevel="1" x14ac:dyDescent="0.25">
      <c r="A416" s="119" t="s">
        <v>1429</v>
      </c>
      <c r="B416" s="51" t="s">
        <v>29</v>
      </c>
      <c r="C416" s="69" t="s">
        <v>1409</v>
      </c>
      <c r="D416" s="70" t="s">
        <v>1410</v>
      </c>
      <c r="E416" s="70" t="s">
        <v>1411</v>
      </c>
      <c r="F416" s="74" t="s">
        <v>1432</v>
      </c>
      <c r="G416" s="69" t="s">
        <v>61</v>
      </c>
      <c r="H416" s="71">
        <v>45</v>
      </c>
      <c r="I416" s="56">
        <v>230000000</v>
      </c>
      <c r="J416" s="27" t="s">
        <v>585</v>
      </c>
      <c r="K416" s="70" t="s">
        <v>1083</v>
      </c>
      <c r="L416" s="54" t="s">
        <v>38</v>
      </c>
      <c r="M416" s="27" t="s">
        <v>39</v>
      </c>
      <c r="N416" s="69" t="s">
        <v>62</v>
      </c>
      <c r="O416" s="59" t="s">
        <v>49</v>
      </c>
      <c r="P416" s="32">
        <v>796</v>
      </c>
      <c r="Q416" s="32" t="s">
        <v>42</v>
      </c>
      <c r="R416" s="72">
        <v>4</v>
      </c>
      <c r="S416" s="72">
        <v>2984.6428571428569</v>
      </c>
      <c r="T416" s="107">
        <f>R416*S416</f>
        <v>11938.571428571428</v>
      </c>
      <c r="U416" s="107">
        <f t="shared" si="6"/>
        <v>13371.2</v>
      </c>
      <c r="V416" s="69" t="s">
        <v>51</v>
      </c>
      <c r="W416" s="70">
        <v>2016</v>
      </c>
      <c r="X416" s="73"/>
      <c r="Y416" s="23"/>
      <c r="Z416" s="22"/>
    </row>
    <row r="417" spans="1:26" outlineLevel="1" x14ac:dyDescent="0.25">
      <c r="A417" s="119" t="s">
        <v>1431</v>
      </c>
      <c r="B417" s="51" t="s">
        <v>29</v>
      </c>
      <c r="C417" s="69" t="s">
        <v>1434</v>
      </c>
      <c r="D417" s="70" t="s">
        <v>1435</v>
      </c>
      <c r="E417" s="70" t="s">
        <v>1436</v>
      </c>
      <c r="F417" s="74" t="s">
        <v>1437</v>
      </c>
      <c r="G417" s="69" t="s">
        <v>61</v>
      </c>
      <c r="H417" s="71">
        <v>45</v>
      </c>
      <c r="I417" s="56">
        <v>230000000</v>
      </c>
      <c r="J417" s="27" t="s">
        <v>585</v>
      </c>
      <c r="K417" s="70" t="s">
        <v>1083</v>
      </c>
      <c r="L417" s="54" t="s">
        <v>38</v>
      </c>
      <c r="M417" s="27" t="s">
        <v>39</v>
      </c>
      <c r="N417" s="69" t="s">
        <v>62</v>
      </c>
      <c r="O417" s="59" t="s">
        <v>49</v>
      </c>
      <c r="P417" s="32">
        <v>796</v>
      </c>
      <c r="Q417" s="32" t="s">
        <v>42</v>
      </c>
      <c r="R417" s="72">
        <v>90</v>
      </c>
      <c r="S417" s="72">
        <v>273.99999999999994</v>
      </c>
      <c r="T417" s="107">
        <f>R417*S417</f>
        <v>24659.999999999996</v>
      </c>
      <c r="U417" s="107">
        <f t="shared" si="6"/>
        <v>27619.199999999997</v>
      </c>
      <c r="V417" s="69" t="s">
        <v>51</v>
      </c>
      <c r="W417" s="70">
        <v>2016</v>
      </c>
      <c r="X417" s="73"/>
      <c r="Y417" s="23"/>
      <c r="Z417" s="22"/>
    </row>
    <row r="418" spans="1:26" outlineLevel="1" x14ac:dyDescent="0.25">
      <c r="A418" s="119" t="s">
        <v>1433</v>
      </c>
      <c r="B418" s="51" t="s">
        <v>29</v>
      </c>
      <c r="C418" s="69" t="s">
        <v>1439</v>
      </c>
      <c r="D418" s="70" t="s">
        <v>1435</v>
      </c>
      <c r="E418" s="70" t="s">
        <v>1440</v>
      </c>
      <c r="F418" s="74" t="s">
        <v>1441</v>
      </c>
      <c r="G418" s="69" t="s">
        <v>61</v>
      </c>
      <c r="H418" s="71">
        <v>45</v>
      </c>
      <c r="I418" s="56">
        <v>230000000</v>
      </c>
      <c r="J418" s="27" t="s">
        <v>585</v>
      </c>
      <c r="K418" s="70" t="s">
        <v>1083</v>
      </c>
      <c r="L418" s="54" t="s">
        <v>38</v>
      </c>
      <c r="M418" s="27" t="s">
        <v>39</v>
      </c>
      <c r="N418" s="69" t="s">
        <v>62</v>
      </c>
      <c r="O418" s="59" t="s">
        <v>49</v>
      </c>
      <c r="P418" s="32">
        <v>796</v>
      </c>
      <c r="Q418" s="32" t="s">
        <v>42</v>
      </c>
      <c r="R418" s="72">
        <v>31</v>
      </c>
      <c r="S418" s="72">
        <v>748.60714285714289</v>
      </c>
      <c r="T418" s="107">
        <f>R418*S418</f>
        <v>23206.821428571431</v>
      </c>
      <c r="U418" s="107">
        <f t="shared" si="6"/>
        <v>25991.640000000007</v>
      </c>
      <c r="V418" s="69" t="s">
        <v>51</v>
      </c>
      <c r="W418" s="70">
        <v>2016</v>
      </c>
      <c r="X418" s="73"/>
      <c r="Y418" s="23"/>
      <c r="Z418" s="22"/>
    </row>
    <row r="419" spans="1:26" outlineLevel="1" x14ac:dyDescent="0.25">
      <c r="A419" s="119" t="s">
        <v>1438</v>
      </c>
      <c r="B419" s="51" t="s">
        <v>29</v>
      </c>
      <c r="C419" s="69" t="s">
        <v>1443</v>
      </c>
      <c r="D419" s="70" t="s">
        <v>1435</v>
      </c>
      <c r="E419" s="70" t="s">
        <v>1444</v>
      </c>
      <c r="F419" s="74" t="s">
        <v>1445</v>
      </c>
      <c r="G419" s="69" t="s">
        <v>61</v>
      </c>
      <c r="H419" s="71">
        <v>45</v>
      </c>
      <c r="I419" s="56">
        <v>230000000</v>
      </c>
      <c r="J419" s="27" t="s">
        <v>585</v>
      </c>
      <c r="K419" s="70" t="s">
        <v>1083</v>
      </c>
      <c r="L419" s="54" t="s">
        <v>38</v>
      </c>
      <c r="M419" s="27" t="s">
        <v>39</v>
      </c>
      <c r="N419" s="69" t="s">
        <v>62</v>
      </c>
      <c r="O419" s="59" t="s">
        <v>49</v>
      </c>
      <c r="P419" s="32">
        <v>796</v>
      </c>
      <c r="Q419" s="32" t="s">
        <v>42</v>
      </c>
      <c r="R419" s="72">
        <v>61</v>
      </c>
      <c r="S419" s="72">
        <v>2006.0714285714284</v>
      </c>
      <c r="T419" s="107">
        <f>R419*S419</f>
        <v>122370.35714285713</v>
      </c>
      <c r="U419" s="107">
        <f t="shared" si="6"/>
        <v>137054.79999999999</v>
      </c>
      <c r="V419" s="69" t="s">
        <v>51</v>
      </c>
      <c r="W419" s="70">
        <v>2016</v>
      </c>
      <c r="X419" s="73"/>
      <c r="Y419" s="23"/>
      <c r="Z419" s="22"/>
    </row>
    <row r="420" spans="1:26" outlineLevel="1" x14ac:dyDescent="0.25">
      <c r="A420" s="119" t="s">
        <v>1442</v>
      </c>
      <c r="B420" s="51" t="s">
        <v>29</v>
      </c>
      <c r="C420" s="69" t="s">
        <v>1447</v>
      </c>
      <c r="D420" s="70" t="s">
        <v>1435</v>
      </c>
      <c r="E420" s="70" t="s">
        <v>1448</v>
      </c>
      <c r="F420" s="74" t="s">
        <v>1449</v>
      </c>
      <c r="G420" s="69" t="s">
        <v>61</v>
      </c>
      <c r="H420" s="71">
        <v>45</v>
      </c>
      <c r="I420" s="56">
        <v>230000000</v>
      </c>
      <c r="J420" s="27" t="s">
        <v>585</v>
      </c>
      <c r="K420" s="70" t="s">
        <v>1083</v>
      </c>
      <c r="L420" s="54" t="s">
        <v>38</v>
      </c>
      <c r="M420" s="27" t="s">
        <v>39</v>
      </c>
      <c r="N420" s="69" t="s">
        <v>62</v>
      </c>
      <c r="O420" s="59" t="s">
        <v>49</v>
      </c>
      <c r="P420" s="32">
        <v>796</v>
      </c>
      <c r="Q420" s="32" t="s">
        <v>42</v>
      </c>
      <c r="R420" s="72">
        <v>6</v>
      </c>
      <c r="S420" s="72">
        <v>3033.5714285714284</v>
      </c>
      <c r="T420" s="107">
        <f>R420*S420</f>
        <v>18201.428571428572</v>
      </c>
      <c r="U420" s="107">
        <f t="shared" si="6"/>
        <v>20385.600000000002</v>
      </c>
      <c r="V420" s="69" t="s">
        <v>51</v>
      </c>
      <c r="W420" s="70">
        <v>2016</v>
      </c>
      <c r="X420" s="73"/>
      <c r="Y420" s="23"/>
      <c r="Z420" s="22"/>
    </row>
    <row r="421" spans="1:26" outlineLevel="1" x14ac:dyDescent="0.25">
      <c r="A421" s="119" t="s">
        <v>1446</v>
      </c>
      <c r="B421" s="51" t="s">
        <v>29</v>
      </c>
      <c r="C421" s="69" t="s">
        <v>1451</v>
      </c>
      <c r="D421" s="70" t="s">
        <v>1313</v>
      </c>
      <c r="E421" s="70" t="s">
        <v>1452</v>
      </c>
      <c r="F421" s="74" t="s">
        <v>1453</v>
      </c>
      <c r="G421" s="69" t="s">
        <v>61</v>
      </c>
      <c r="H421" s="71">
        <v>45</v>
      </c>
      <c r="I421" s="56">
        <v>230000000</v>
      </c>
      <c r="J421" s="27" t="s">
        <v>585</v>
      </c>
      <c r="K421" s="70" t="s">
        <v>1083</v>
      </c>
      <c r="L421" s="54" t="s">
        <v>38</v>
      </c>
      <c r="M421" s="27" t="s">
        <v>39</v>
      </c>
      <c r="N421" s="69" t="s">
        <v>62</v>
      </c>
      <c r="O421" s="59" t="s">
        <v>49</v>
      </c>
      <c r="P421" s="32">
        <v>796</v>
      </c>
      <c r="Q421" s="32" t="s">
        <v>42</v>
      </c>
      <c r="R421" s="72">
        <v>36</v>
      </c>
      <c r="S421" s="72">
        <v>52100.561785714293</v>
      </c>
      <c r="T421" s="107">
        <f>R421*S421</f>
        <v>1875620.2242857146</v>
      </c>
      <c r="U421" s="107">
        <f t="shared" si="6"/>
        <v>2100694.6512000007</v>
      </c>
      <c r="V421" s="69" t="s">
        <v>51</v>
      </c>
      <c r="W421" s="70">
        <v>2016</v>
      </c>
      <c r="X421" s="73"/>
      <c r="Y421" s="23"/>
      <c r="Z421" s="22"/>
    </row>
    <row r="422" spans="1:26" outlineLevel="1" x14ac:dyDescent="0.25">
      <c r="A422" s="119" t="s">
        <v>1450</v>
      </c>
      <c r="B422" s="51" t="s">
        <v>29</v>
      </c>
      <c r="C422" s="69" t="s">
        <v>268</v>
      </c>
      <c r="D422" s="70" t="s">
        <v>187</v>
      </c>
      <c r="E422" s="70" t="s">
        <v>269</v>
      </c>
      <c r="F422" s="74" t="s">
        <v>1455</v>
      </c>
      <c r="G422" s="69" t="s">
        <v>61</v>
      </c>
      <c r="H422" s="71">
        <v>45</v>
      </c>
      <c r="I422" s="56">
        <v>230000000</v>
      </c>
      <c r="J422" s="27" t="s">
        <v>585</v>
      </c>
      <c r="K422" s="70" t="s">
        <v>1083</v>
      </c>
      <c r="L422" s="54" t="s">
        <v>38</v>
      </c>
      <c r="M422" s="27" t="s">
        <v>39</v>
      </c>
      <c r="N422" s="69" t="s">
        <v>62</v>
      </c>
      <c r="O422" s="59" t="s">
        <v>49</v>
      </c>
      <c r="P422" s="32">
        <v>796</v>
      </c>
      <c r="Q422" s="32" t="s">
        <v>42</v>
      </c>
      <c r="R422" s="72">
        <v>12</v>
      </c>
      <c r="S422" s="72">
        <v>10998.433392857143</v>
      </c>
      <c r="T422" s="107">
        <f>R422*S422</f>
        <v>131981.20071428572</v>
      </c>
      <c r="U422" s="107">
        <f t="shared" si="6"/>
        <v>147818.94480000003</v>
      </c>
      <c r="V422" s="69" t="s">
        <v>51</v>
      </c>
      <c r="W422" s="70">
        <v>2016</v>
      </c>
      <c r="X422" s="73"/>
      <c r="Y422" s="23"/>
      <c r="Z422" s="22"/>
    </row>
    <row r="423" spans="1:26" outlineLevel="1" x14ac:dyDescent="0.25">
      <c r="A423" s="119" t="s">
        <v>1454</v>
      </c>
      <c r="B423" s="51" t="s">
        <v>29</v>
      </c>
      <c r="C423" s="69" t="s">
        <v>181</v>
      </c>
      <c r="D423" s="70" t="s">
        <v>182</v>
      </c>
      <c r="E423" s="70" t="s">
        <v>183</v>
      </c>
      <c r="F423" s="74" t="s">
        <v>1457</v>
      </c>
      <c r="G423" s="69" t="s">
        <v>61</v>
      </c>
      <c r="H423" s="71">
        <v>45</v>
      </c>
      <c r="I423" s="56">
        <v>230000000</v>
      </c>
      <c r="J423" s="27" t="s">
        <v>585</v>
      </c>
      <c r="K423" s="70" t="s">
        <v>1083</v>
      </c>
      <c r="L423" s="54" t="s">
        <v>38</v>
      </c>
      <c r="M423" s="27" t="s">
        <v>39</v>
      </c>
      <c r="N423" s="69" t="s">
        <v>62</v>
      </c>
      <c r="O423" s="59" t="s">
        <v>49</v>
      </c>
      <c r="P423" s="32">
        <v>796</v>
      </c>
      <c r="Q423" s="32" t="s">
        <v>42</v>
      </c>
      <c r="R423" s="72">
        <v>1</v>
      </c>
      <c r="S423" s="72">
        <v>119594.66374999999</v>
      </c>
      <c r="T423" s="107">
        <f>R423*S423</f>
        <v>119594.66374999999</v>
      </c>
      <c r="U423" s="107">
        <f t="shared" si="6"/>
        <v>133946.02340000001</v>
      </c>
      <c r="V423" s="69" t="s">
        <v>51</v>
      </c>
      <c r="W423" s="70">
        <v>2016</v>
      </c>
      <c r="X423" s="73"/>
      <c r="Y423" s="23"/>
      <c r="Z423" s="22"/>
    </row>
    <row r="424" spans="1:26" outlineLevel="1" x14ac:dyDescent="0.25">
      <c r="A424" s="119" t="s">
        <v>1456</v>
      </c>
      <c r="B424" s="51" t="s">
        <v>29</v>
      </c>
      <c r="C424" s="69" t="s">
        <v>1459</v>
      </c>
      <c r="D424" s="70" t="s">
        <v>1460</v>
      </c>
      <c r="E424" s="70" t="s">
        <v>1461</v>
      </c>
      <c r="F424" s="74" t="s">
        <v>1462</v>
      </c>
      <c r="G424" s="69" t="s">
        <v>61</v>
      </c>
      <c r="H424" s="71">
        <v>45</v>
      </c>
      <c r="I424" s="56">
        <v>230000000</v>
      </c>
      <c r="J424" s="27" t="s">
        <v>585</v>
      </c>
      <c r="K424" s="70" t="s">
        <v>1083</v>
      </c>
      <c r="L424" s="54" t="s">
        <v>38</v>
      </c>
      <c r="M424" s="27" t="s">
        <v>39</v>
      </c>
      <c r="N424" s="69" t="s">
        <v>62</v>
      </c>
      <c r="O424" s="59" t="s">
        <v>49</v>
      </c>
      <c r="P424" s="32">
        <v>796</v>
      </c>
      <c r="Q424" s="32" t="s">
        <v>42</v>
      </c>
      <c r="R424" s="72">
        <v>36</v>
      </c>
      <c r="S424" s="72">
        <v>9174.1071428571413</v>
      </c>
      <c r="T424" s="107">
        <f>R424*S424</f>
        <v>330267.8571428571</v>
      </c>
      <c r="U424" s="107">
        <f t="shared" si="6"/>
        <v>369900</v>
      </c>
      <c r="V424" s="69" t="s">
        <v>51</v>
      </c>
      <c r="W424" s="70">
        <v>2016</v>
      </c>
      <c r="X424" s="73"/>
      <c r="Y424" s="23"/>
      <c r="Z424" s="22"/>
    </row>
    <row r="425" spans="1:26" outlineLevel="1" x14ac:dyDescent="0.25">
      <c r="A425" s="119" t="s">
        <v>1458</v>
      </c>
      <c r="B425" s="51" t="s">
        <v>29</v>
      </c>
      <c r="C425" s="69" t="s">
        <v>1464</v>
      </c>
      <c r="D425" s="70" t="s">
        <v>1465</v>
      </c>
      <c r="E425" s="70" t="s">
        <v>1466</v>
      </c>
      <c r="F425" s="74" t="s">
        <v>1467</v>
      </c>
      <c r="G425" s="69" t="s">
        <v>61</v>
      </c>
      <c r="H425" s="71">
        <v>45</v>
      </c>
      <c r="I425" s="56">
        <v>230000000</v>
      </c>
      <c r="J425" s="27" t="s">
        <v>585</v>
      </c>
      <c r="K425" s="70" t="s">
        <v>1083</v>
      </c>
      <c r="L425" s="54" t="s">
        <v>38</v>
      </c>
      <c r="M425" s="27" t="s">
        <v>39</v>
      </c>
      <c r="N425" s="69" t="s">
        <v>62</v>
      </c>
      <c r="O425" s="59" t="s">
        <v>49</v>
      </c>
      <c r="P425" s="32">
        <v>55</v>
      </c>
      <c r="Q425" s="32" t="s">
        <v>444</v>
      </c>
      <c r="R425" s="72">
        <v>160</v>
      </c>
      <c r="S425" s="72">
        <v>614.05357142857133</v>
      </c>
      <c r="T425" s="107">
        <f>R425*S425</f>
        <v>98248.57142857142</v>
      </c>
      <c r="U425" s="107">
        <f t="shared" si="6"/>
        <v>110038.39999999999</v>
      </c>
      <c r="V425" s="69" t="s">
        <v>51</v>
      </c>
      <c r="W425" s="70">
        <v>2016</v>
      </c>
      <c r="X425" s="73"/>
      <c r="Y425" s="23"/>
      <c r="Z425" s="22"/>
    </row>
    <row r="426" spans="1:26" outlineLevel="1" x14ac:dyDescent="0.25">
      <c r="A426" s="119" t="s">
        <v>1463</v>
      </c>
      <c r="B426" s="51" t="s">
        <v>29</v>
      </c>
      <c r="C426" s="70" t="s">
        <v>1469</v>
      </c>
      <c r="D426" s="70" t="s">
        <v>1470</v>
      </c>
      <c r="E426" s="70" t="s">
        <v>1471</v>
      </c>
      <c r="F426" s="74" t="s">
        <v>1472</v>
      </c>
      <c r="G426" s="69" t="s">
        <v>61</v>
      </c>
      <c r="H426" s="71">
        <v>45</v>
      </c>
      <c r="I426" s="56">
        <v>230000000</v>
      </c>
      <c r="J426" s="27" t="s">
        <v>585</v>
      </c>
      <c r="K426" s="70" t="s">
        <v>1083</v>
      </c>
      <c r="L426" s="54" t="s">
        <v>38</v>
      </c>
      <c r="M426" s="27" t="s">
        <v>39</v>
      </c>
      <c r="N426" s="69" t="s">
        <v>62</v>
      </c>
      <c r="O426" s="59" t="s">
        <v>49</v>
      </c>
      <c r="P426" s="32">
        <v>55</v>
      </c>
      <c r="Q426" s="32" t="s">
        <v>444</v>
      </c>
      <c r="R426" s="72">
        <v>228</v>
      </c>
      <c r="S426" s="72">
        <v>12736.107142857141</v>
      </c>
      <c r="T426" s="107">
        <f>R426*S426</f>
        <v>2903832.4285714282</v>
      </c>
      <c r="U426" s="107">
        <f t="shared" si="6"/>
        <v>3252292.32</v>
      </c>
      <c r="V426" s="69" t="s">
        <v>51</v>
      </c>
      <c r="W426" s="70">
        <v>2016</v>
      </c>
      <c r="X426" s="73"/>
      <c r="Y426" s="23"/>
      <c r="Z426" s="22"/>
    </row>
    <row r="427" spans="1:26" outlineLevel="1" x14ac:dyDescent="0.25">
      <c r="A427" s="119" t="s">
        <v>1468</v>
      </c>
      <c r="B427" s="51" t="s">
        <v>29</v>
      </c>
      <c r="C427" s="69" t="s">
        <v>1474</v>
      </c>
      <c r="D427" s="70" t="s">
        <v>1271</v>
      </c>
      <c r="E427" s="70" t="s">
        <v>1475</v>
      </c>
      <c r="F427" s="74" t="s">
        <v>1476</v>
      </c>
      <c r="G427" s="69" t="s">
        <v>61</v>
      </c>
      <c r="H427" s="71">
        <v>45</v>
      </c>
      <c r="I427" s="56">
        <v>230000000</v>
      </c>
      <c r="J427" s="27" t="s">
        <v>585</v>
      </c>
      <c r="K427" s="70" t="s">
        <v>1083</v>
      </c>
      <c r="L427" s="54" t="s">
        <v>38</v>
      </c>
      <c r="M427" s="27" t="s">
        <v>39</v>
      </c>
      <c r="N427" s="69" t="s">
        <v>62</v>
      </c>
      <c r="O427" s="59" t="s">
        <v>49</v>
      </c>
      <c r="P427" s="32">
        <v>55</v>
      </c>
      <c r="Q427" s="32" t="s">
        <v>444</v>
      </c>
      <c r="R427" s="72">
        <v>42</v>
      </c>
      <c r="S427" s="72">
        <v>3180.3571428571431</v>
      </c>
      <c r="T427" s="107">
        <f>R427*S427</f>
        <v>133575</v>
      </c>
      <c r="U427" s="107">
        <f t="shared" si="6"/>
        <v>149604</v>
      </c>
      <c r="V427" s="69" t="s">
        <v>51</v>
      </c>
      <c r="W427" s="70">
        <v>2016</v>
      </c>
      <c r="X427" s="73"/>
      <c r="Y427" s="23"/>
      <c r="Z427" s="22"/>
    </row>
    <row r="428" spans="1:26" outlineLevel="1" x14ac:dyDescent="0.25">
      <c r="A428" s="119" t="s">
        <v>1473</v>
      </c>
      <c r="B428" s="51" t="s">
        <v>29</v>
      </c>
      <c r="C428" s="70" t="s">
        <v>1478</v>
      </c>
      <c r="D428" s="70" t="s">
        <v>1479</v>
      </c>
      <c r="E428" s="70" t="s">
        <v>1480</v>
      </c>
      <c r="F428" s="74" t="s">
        <v>1481</v>
      </c>
      <c r="G428" s="69" t="s">
        <v>61</v>
      </c>
      <c r="H428" s="71">
        <v>45</v>
      </c>
      <c r="I428" s="56">
        <v>230000000</v>
      </c>
      <c r="J428" s="27" t="s">
        <v>585</v>
      </c>
      <c r="K428" s="70" t="s">
        <v>1083</v>
      </c>
      <c r="L428" s="54" t="s">
        <v>38</v>
      </c>
      <c r="M428" s="27" t="s">
        <v>39</v>
      </c>
      <c r="N428" s="69" t="s">
        <v>62</v>
      </c>
      <c r="O428" s="59" t="s">
        <v>49</v>
      </c>
      <c r="P428" s="32" t="s">
        <v>189</v>
      </c>
      <c r="Q428" s="32" t="s">
        <v>190</v>
      </c>
      <c r="R428" s="72">
        <v>160</v>
      </c>
      <c r="S428" s="72">
        <v>6996.7857142857138</v>
      </c>
      <c r="T428" s="107">
        <f>R428*S428</f>
        <v>1119485.7142857141</v>
      </c>
      <c r="U428" s="107">
        <f t="shared" si="6"/>
        <v>1253824</v>
      </c>
      <c r="V428" s="69" t="s">
        <v>51</v>
      </c>
      <c r="W428" s="70">
        <v>2016</v>
      </c>
      <c r="X428" s="73"/>
      <c r="Y428" s="23"/>
      <c r="Z428" s="22"/>
    </row>
    <row r="429" spans="1:26" outlineLevel="1" x14ac:dyDescent="0.25">
      <c r="A429" s="119" t="s">
        <v>1477</v>
      </c>
      <c r="B429" s="51" t="s">
        <v>29</v>
      </c>
      <c r="C429" s="69" t="s">
        <v>1483</v>
      </c>
      <c r="D429" s="70" t="s">
        <v>222</v>
      </c>
      <c r="E429" s="70" t="s">
        <v>1484</v>
      </c>
      <c r="F429" s="74" t="s">
        <v>1485</v>
      </c>
      <c r="G429" s="69" t="s">
        <v>61</v>
      </c>
      <c r="H429" s="71">
        <v>45</v>
      </c>
      <c r="I429" s="56">
        <v>230000000</v>
      </c>
      <c r="J429" s="27" t="s">
        <v>585</v>
      </c>
      <c r="K429" s="70" t="s">
        <v>1083</v>
      </c>
      <c r="L429" s="54" t="s">
        <v>38</v>
      </c>
      <c r="M429" s="27" t="s">
        <v>39</v>
      </c>
      <c r="N429" s="69" t="s">
        <v>62</v>
      </c>
      <c r="O429" s="59" t="s">
        <v>49</v>
      </c>
      <c r="P429" s="32">
        <v>55</v>
      </c>
      <c r="Q429" s="32" t="s">
        <v>444</v>
      </c>
      <c r="R429" s="72">
        <v>240</v>
      </c>
      <c r="S429" s="72">
        <v>14580.714285714286</v>
      </c>
      <c r="T429" s="107">
        <f>R429*S429</f>
        <v>3499371.4285714286</v>
      </c>
      <c r="U429" s="107">
        <f t="shared" si="6"/>
        <v>3919296.0000000005</v>
      </c>
      <c r="V429" s="69" t="s">
        <v>51</v>
      </c>
      <c r="W429" s="70">
        <v>2016</v>
      </c>
      <c r="X429" s="73"/>
      <c r="Y429" s="23"/>
      <c r="Z429" s="22"/>
    </row>
    <row r="430" spans="1:26" outlineLevel="1" x14ac:dyDescent="0.25">
      <c r="A430" s="119" t="s">
        <v>1482</v>
      </c>
      <c r="B430" s="51" t="s">
        <v>29</v>
      </c>
      <c r="C430" s="69" t="s">
        <v>1483</v>
      </c>
      <c r="D430" s="70" t="s">
        <v>222</v>
      </c>
      <c r="E430" s="70" t="s">
        <v>1484</v>
      </c>
      <c r="F430" s="74" t="s">
        <v>1487</v>
      </c>
      <c r="G430" s="69" t="s">
        <v>61</v>
      </c>
      <c r="H430" s="71">
        <v>45</v>
      </c>
      <c r="I430" s="56">
        <v>230000000</v>
      </c>
      <c r="J430" s="27" t="s">
        <v>585</v>
      </c>
      <c r="K430" s="70" t="s">
        <v>1083</v>
      </c>
      <c r="L430" s="54" t="s">
        <v>38</v>
      </c>
      <c r="M430" s="27" t="s">
        <v>39</v>
      </c>
      <c r="N430" s="69" t="s">
        <v>62</v>
      </c>
      <c r="O430" s="59" t="s">
        <v>49</v>
      </c>
      <c r="P430" s="32">
        <v>55</v>
      </c>
      <c r="Q430" s="32" t="s">
        <v>444</v>
      </c>
      <c r="R430" s="72">
        <v>120</v>
      </c>
      <c r="S430" s="72">
        <v>12966.071428571429</v>
      </c>
      <c r="T430" s="107">
        <f>R430*S430</f>
        <v>1555928.5714285716</v>
      </c>
      <c r="U430" s="107">
        <f t="shared" si="6"/>
        <v>1742640.0000000005</v>
      </c>
      <c r="V430" s="69" t="s">
        <v>51</v>
      </c>
      <c r="W430" s="70">
        <v>2016</v>
      </c>
      <c r="X430" s="73"/>
      <c r="Y430" s="23"/>
      <c r="Z430" s="22"/>
    </row>
    <row r="431" spans="1:26" outlineLevel="1" x14ac:dyDescent="0.25">
      <c r="A431" s="119" t="s">
        <v>1486</v>
      </c>
      <c r="B431" s="51" t="s">
        <v>29</v>
      </c>
      <c r="C431" s="70" t="s">
        <v>1489</v>
      </c>
      <c r="D431" s="70" t="s">
        <v>1490</v>
      </c>
      <c r="E431" s="70" t="s">
        <v>1491</v>
      </c>
      <c r="F431" s="74" t="s">
        <v>1492</v>
      </c>
      <c r="G431" s="69" t="s">
        <v>61</v>
      </c>
      <c r="H431" s="71">
        <v>45</v>
      </c>
      <c r="I431" s="56">
        <v>230000000</v>
      </c>
      <c r="J431" s="27" t="s">
        <v>585</v>
      </c>
      <c r="K431" s="70" t="s">
        <v>1083</v>
      </c>
      <c r="L431" s="54" t="s">
        <v>38</v>
      </c>
      <c r="M431" s="27" t="s">
        <v>39</v>
      </c>
      <c r="N431" s="69" t="s">
        <v>62</v>
      </c>
      <c r="O431" s="59" t="s">
        <v>49</v>
      </c>
      <c r="P431" s="32">
        <v>796</v>
      </c>
      <c r="Q431" s="32" t="s">
        <v>42</v>
      </c>
      <c r="R431" s="72">
        <v>1</v>
      </c>
      <c r="S431" s="72">
        <v>1017.7142857142858</v>
      </c>
      <c r="T431" s="107">
        <f>R431*S431</f>
        <v>1017.7142857142858</v>
      </c>
      <c r="U431" s="107">
        <f t="shared" si="6"/>
        <v>1139.8400000000001</v>
      </c>
      <c r="V431" s="69" t="s">
        <v>51</v>
      </c>
      <c r="W431" s="70">
        <v>2016</v>
      </c>
      <c r="X431" s="73"/>
      <c r="Y431" s="23"/>
      <c r="Z431" s="22"/>
    </row>
    <row r="432" spans="1:26" ht="16.5" customHeight="1" outlineLevel="1" x14ac:dyDescent="0.25">
      <c r="A432" s="119" t="s">
        <v>1488</v>
      </c>
      <c r="B432" s="51" t="s">
        <v>29</v>
      </c>
      <c r="C432" s="70" t="s">
        <v>1489</v>
      </c>
      <c r="D432" s="70" t="s">
        <v>1490</v>
      </c>
      <c r="E432" s="70" t="s">
        <v>1491</v>
      </c>
      <c r="F432" s="74" t="s">
        <v>1494</v>
      </c>
      <c r="G432" s="69" t="s">
        <v>61</v>
      </c>
      <c r="H432" s="71">
        <v>45</v>
      </c>
      <c r="I432" s="56">
        <v>230000000</v>
      </c>
      <c r="J432" s="27" t="s">
        <v>585</v>
      </c>
      <c r="K432" s="70" t="s">
        <v>1083</v>
      </c>
      <c r="L432" s="54" t="s">
        <v>38</v>
      </c>
      <c r="M432" s="27" t="s">
        <v>39</v>
      </c>
      <c r="N432" s="69" t="s">
        <v>62</v>
      </c>
      <c r="O432" s="59" t="s">
        <v>49</v>
      </c>
      <c r="P432" s="32">
        <v>796</v>
      </c>
      <c r="Q432" s="32" t="s">
        <v>42</v>
      </c>
      <c r="R432" s="72">
        <v>36</v>
      </c>
      <c r="S432" s="72">
        <v>2984.6428571428569</v>
      </c>
      <c r="T432" s="107">
        <f>R432*S432</f>
        <v>107447.14285714284</v>
      </c>
      <c r="U432" s="107">
        <f t="shared" si="6"/>
        <v>120340.79999999999</v>
      </c>
      <c r="V432" s="69" t="s">
        <v>51</v>
      </c>
      <c r="W432" s="70">
        <v>2016</v>
      </c>
      <c r="X432" s="73"/>
      <c r="Y432" s="23"/>
      <c r="Z432" s="22"/>
    </row>
    <row r="433" spans="1:26" outlineLevel="1" x14ac:dyDescent="0.25">
      <c r="A433" s="119" t="s">
        <v>1493</v>
      </c>
      <c r="B433" s="51" t="s">
        <v>29</v>
      </c>
      <c r="C433" s="70" t="s">
        <v>1489</v>
      </c>
      <c r="D433" s="70" t="s">
        <v>1490</v>
      </c>
      <c r="E433" s="70" t="s">
        <v>1491</v>
      </c>
      <c r="F433" s="74" t="s">
        <v>1496</v>
      </c>
      <c r="G433" s="69" t="s">
        <v>61</v>
      </c>
      <c r="H433" s="71">
        <v>45</v>
      </c>
      <c r="I433" s="56">
        <v>230000000</v>
      </c>
      <c r="J433" s="27" t="s">
        <v>585</v>
      </c>
      <c r="K433" s="70" t="s">
        <v>1083</v>
      </c>
      <c r="L433" s="54" t="s">
        <v>38</v>
      </c>
      <c r="M433" s="27" t="s">
        <v>39</v>
      </c>
      <c r="N433" s="69" t="s">
        <v>62</v>
      </c>
      <c r="O433" s="59" t="s">
        <v>49</v>
      </c>
      <c r="P433" s="32">
        <v>796</v>
      </c>
      <c r="Q433" s="32" t="s">
        <v>42</v>
      </c>
      <c r="R433" s="72">
        <v>1</v>
      </c>
      <c r="S433" s="72">
        <v>2984.6428571428569</v>
      </c>
      <c r="T433" s="107">
        <f>R433*S433</f>
        <v>2984.6428571428569</v>
      </c>
      <c r="U433" s="107">
        <f t="shared" si="6"/>
        <v>3342.8</v>
      </c>
      <c r="V433" s="69" t="s">
        <v>51</v>
      </c>
      <c r="W433" s="70">
        <v>2016</v>
      </c>
      <c r="X433" s="73"/>
      <c r="Y433" s="23"/>
      <c r="Z433" s="22"/>
    </row>
    <row r="434" spans="1:26" outlineLevel="1" x14ac:dyDescent="0.25">
      <c r="A434" s="119" t="s">
        <v>1495</v>
      </c>
      <c r="B434" s="51" t="s">
        <v>29</v>
      </c>
      <c r="C434" s="69" t="s">
        <v>1498</v>
      </c>
      <c r="D434" s="70" t="s">
        <v>134</v>
      </c>
      <c r="E434" s="70" t="s">
        <v>1499</v>
      </c>
      <c r="F434" s="74" t="s">
        <v>1500</v>
      </c>
      <c r="G434" s="69" t="s">
        <v>61</v>
      </c>
      <c r="H434" s="71">
        <v>45</v>
      </c>
      <c r="I434" s="56">
        <v>230000000</v>
      </c>
      <c r="J434" s="27" t="s">
        <v>585</v>
      </c>
      <c r="K434" s="70" t="s">
        <v>1083</v>
      </c>
      <c r="L434" s="54" t="s">
        <v>38</v>
      </c>
      <c r="M434" s="27" t="s">
        <v>39</v>
      </c>
      <c r="N434" s="69" t="s">
        <v>62</v>
      </c>
      <c r="O434" s="59" t="s">
        <v>49</v>
      </c>
      <c r="P434" s="32">
        <v>796</v>
      </c>
      <c r="Q434" s="32" t="s">
        <v>42</v>
      </c>
      <c r="R434" s="72">
        <v>36</v>
      </c>
      <c r="S434" s="72">
        <v>393.875</v>
      </c>
      <c r="T434" s="107">
        <f>R434*S434</f>
        <v>14179.5</v>
      </c>
      <c r="U434" s="107">
        <f t="shared" si="6"/>
        <v>15881.04</v>
      </c>
      <c r="V434" s="69" t="s">
        <v>51</v>
      </c>
      <c r="W434" s="70">
        <v>2016</v>
      </c>
      <c r="X434" s="73"/>
      <c r="Y434" s="23"/>
      <c r="Z434" s="22"/>
    </row>
    <row r="435" spans="1:26" outlineLevel="1" x14ac:dyDescent="0.25">
      <c r="A435" s="119" t="s">
        <v>1497</v>
      </c>
      <c r="B435" s="51" t="s">
        <v>29</v>
      </c>
      <c r="C435" s="69" t="s">
        <v>1502</v>
      </c>
      <c r="D435" s="70" t="s">
        <v>134</v>
      </c>
      <c r="E435" s="70" t="s">
        <v>1503</v>
      </c>
      <c r="F435" s="74" t="s">
        <v>1504</v>
      </c>
      <c r="G435" s="69" t="s">
        <v>61</v>
      </c>
      <c r="H435" s="71">
        <v>45</v>
      </c>
      <c r="I435" s="56">
        <v>230000000</v>
      </c>
      <c r="J435" s="27" t="s">
        <v>585</v>
      </c>
      <c r="K435" s="70" t="s">
        <v>1083</v>
      </c>
      <c r="L435" s="54" t="s">
        <v>38</v>
      </c>
      <c r="M435" s="27" t="s">
        <v>39</v>
      </c>
      <c r="N435" s="69" t="s">
        <v>62</v>
      </c>
      <c r="O435" s="59" t="s">
        <v>49</v>
      </c>
      <c r="P435" s="32">
        <v>796</v>
      </c>
      <c r="Q435" s="32" t="s">
        <v>42</v>
      </c>
      <c r="R435" s="72">
        <v>12</v>
      </c>
      <c r="S435" s="72">
        <v>562.67857142857144</v>
      </c>
      <c r="T435" s="107">
        <f>R435*S435</f>
        <v>6752.1428571428569</v>
      </c>
      <c r="U435" s="107">
        <f t="shared" ref="U435:U498" si="7">T435*1.12</f>
        <v>7562.4000000000005</v>
      </c>
      <c r="V435" s="69" t="s">
        <v>51</v>
      </c>
      <c r="W435" s="70">
        <v>2016</v>
      </c>
      <c r="X435" s="73"/>
      <c r="Y435" s="23"/>
      <c r="Z435" s="22"/>
    </row>
    <row r="436" spans="1:26" outlineLevel="1" x14ac:dyDescent="0.25">
      <c r="A436" s="119" t="s">
        <v>1501</v>
      </c>
      <c r="B436" s="51" t="s">
        <v>29</v>
      </c>
      <c r="C436" s="69" t="s">
        <v>1506</v>
      </c>
      <c r="D436" s="70" t="s">
        <v>134</v>
      </c>
      <c r="E436" s="70" t="s">
        <v>1507</v>
      </c>
      <c r="F436" s="74" t="s">
        <v>1508</v>
      </c>
      <c r="G436" s="69" t="s">
        <v>61</v>
      </c>
      <c r="H436" s="71">
        <v>45</v>
      </c>
      <c r="I436" s="56">
        <v>230000000</v>
      </c>
      <c r="J436" s="27" t="s">
        <v>585</v>
      </c>
      <c r="K436" s="70" t="s">
        <v>1083</v>
      </c>
      <c r="L436" s="54" t="s">
        <v>38</v>
      </c>
      <c r="M436" s="27" t="s">
        <v>39</v>
      </c>
      <c r="N436" s="69" t="s">
        <v>62</v>
      </c>
      <c r="O436" s="59" t="s">
        <v>49</v>
      </c>
      <c r="P436" s="32">
        <v>796</v>
      </c>
      <c r="Q436" s="32" t="s">
        <v>42</v>
      </c>
      <c r="R436" s="72">
        <v>2</v>
      </c>
      <c r="S436" s="72">
        <v>1404.25</v>
      </c>
      <c r="T436" s="107">
        <f>R436*S436</f>
        <v>2808.5</v>
      </c>
      <c r="U436" s="107">
        <f t="shared" si="7"/>
        <v>3145.5200000000004</v>
      </c>
      <c r="V436" s="69" t="s">
        <v>51</v>
      </c>
      <c r="W436" s="70">
        <v>2016</v>
      </c>
      <c r="X436" s="73"/>
      <c r="Y436" s="23"/>
      <c r="Z436" s="22"/>
    </row>
    <row r="437" spans="1:26" outlineLevel="1" x14ac:dyDescent="0.25">
      <c r="A437" s="119" t="s">
        <v>1505</v>
      </c>
      <c r="B437" s="51" t="s">
        <v>29</v>
      </c>
      <c r="C437" s="69" t="s">
        <v>1510</v>
      </c>
      <c r="D437" s="70" t="s">
        <v>1410</v>
      </c>
      <c r="E437" s="70" t="s">
        <v>1511</v>
      </c>
      <c r="F437" s="74" t="s">
        <v>1512</v>
      </c>
      <c r="G437" s="69" t="s">
        <v>61</v>
      </c>
      <c r="H437" s="71">
        <v>45</v>
      </c>
      <c r="I437" s="56">
        <v>230000000</v>
      </c>
      <c r="J437" s="27" t="s">
        <v>585</v>
      </c>
      <c r="K437" s="70" t="s">
        <v>1083</v>
      </c>
      <c r="L437" s="54" t="s">
        <v>38</v>
      </c>
      <c r="M437" s="27" t="s">
        <v>39</v>
      </c>
      <c r="N437" s="69" t="s">
        <v>62</v>
      </c>
      <c r="O437" s="59" t="s">
        <v>49</v>
      </c>
      <c r="P437" s="32">
        <v>796</v>
      </c>
      <c r="Q437" s="32" t="s">
        <v>42</v>
      </c>
      <c r="R437" s="72">
        <v>10</v>
      </c>
      <c r="S437" s="72">
        <v>1450.7321428571429</v>
      </c>
      <c r="T437" s="107">
        <f>R437*S437</f>
        <v>14507.321428571429</v>
      </c>
      <c r="U437" s="107">
        <f t="shared" si="7"/>
        <v>16248.200000000003</v>
      </c>
      <c r="V437" s="69" t="s">
        <v>51</v>
      </c>
      <c r="W437" s="70">
        <v>2016</v>
      </c>
      <c r="X437" s="73"/>
      <c r="Y437" s="23"/>
      <c r="Z437" s="22"/>
    </row>
    <row r="438" spans="1:26" outlineLevel="1" x14ac:dyDescent="0.25">
      <c r="A438" s="119" t="s">
        <v>1509</v>
      </c>
      <c r="B438" s="51" t="s">
        <v>29</v>
      </c>
      <c r="C438" s="69" t="s">
        <v>1514</v>
      </c>
      <c r="D438" s="70" t="s">
        <v>1410</v>
      </c>
      <c r="E438" s="70" t="s">
        <v>1515</v>
      </c>
      <c r="F438" s="74" t="s">
        <v>1516</v>
      </c>
      <c r="G438" s="69" t="s">
        <v>61</v>
      </c>
      <c r="H438" s="71">
        <v>45</v>
      </c>
      <c r="I438" s="56">
        <v>230000000</v>
      </c>
      <c r="J438" s="27" t="s">
        <v>585</v>
      </c>
      <c r="K438" s="70" t="s">
        <v>1083</v>
      </c>
      <c r="L438" s="54" t="s">
        <v>38</v>
      </c>
      <c r="M438" s="27" t="s">
        <v>39</v>
      </c>
      <c r="N438" s="69" t="s">
        <v>62</v>
      </c>
      <c r="O438" s="59" t="s">
        <v>49</v>
      </c>
      <c r="P438" s="32">
        <v>796</v>
      </c>
      <c r="Q438" s="32" t="s">
        <v>42</v>
      </c>
      <c r="R438" s="72">
        <v>10</v>
      </c>
      <c r="S438" s="72">
        <v>2008.5178571428569</v>
      </c>
      <c r="T438" s="107">
        <f>R438*S438</f>
        <v>20085.178571428569</v>
      </c>
      <c r="U438" s="107">
        <f t="shared" si="7"/>
        <v>22495.399999999998</v>
      </c>
      <c r="V438" s="69" t="s">
        <v>51</v>
      </c>
      <c r="W438" s="70">
        <v>2016</v>
      </c>
      <c r="X438" s="73"/>
      <c r="Y438" s="23"/>
      <c r="Z438" s="22"/>
    </row>
    <row r="439" spans="1:26" outlineLevel="1" x14ac:dyDescent="0.25">
      <c r="A439" s="119" t="s">
        <v>1513</v>
      </c>
      <c r="B439" s="51" t="s">
        <v>29</v>
      </c>
      <c r="C439" s="69" t="s">
        <v>1518</v>
      </c>
      <c r="D439" s="70" t="s">
        <v>414</v>
      </c>
      <c r="E439" s="70" t="s">
        <v>1519</v>
      </c>
      <c r="F439" s="74" t="s">
        <v>1520</v>
      </c>
      <c r="G439" s="69" t="s">
        <v>61</v>
      </c>
      <c r="H439" s="71">
        <v>45</v>
      </c>
      <c r="I439" s="56">
        <v>230000000</v>
      </c>
      <c r="J439" s="27" t="s">
        <v>585</v>
      </c>
      <c r="K439" s="70" t="s">
        <v>1083</v>
      </c>
      <c r="L439" s="54" t="s">
        <v>38</v>
      </c>
      <c r="M439" s="27" t="s">
        <v>39</v>
      </c>
      <c r="N439" s="69" t="s">
        <v>62</v>
      </c>
      <c r="O439" s="59" t="s">
        <v>49</v>
      </c>
      <c r="P439" s="32">
        <v>796</v>
      </c>
      <c r="Q439" s="32" t="s">
        <v>42</v>
      </c>
      <c r="R439" s="72">
        <v>24</v>
      </c>
      <c r="S439" s="72">
        <v>1118.0178571428571</v>
      </c>
      <c r="T439" s="107">
        <f>R439*S439</f>
        <v>26832.428571428572</v>
      </c>
      <c r="U439" s="107">
        <f t="shared" si="7"/>
        <v>30052.320000000003</v>
      </c>
      <c r="V439" s="69" t="s">
        <v>51</v>
      </c>
      <c r="W439" s="70">
        <v>2016</v>
      </c>
      <c r="X439" s="73"/>
      <c r="Y439" s="23"/>
      <c r="Z439" s="22"/>
    </row>
    <row r="440" spans="1:26" outlineLevel="1" x14ac:dyDescent="0.25">
      <c r="A440" s="119" t="s">
        <v>1517</v>
      </c>
      <c r="B440" s="51" t="s">
        <v>29</v>
      </c>
      <c r="C440" s="69" t="s">
        <v>1522</v>
      </c>
      <c r="D440" s="70" t="s">
        <v>1367</v>
      </c>
      <c r="E440" s="70" t="s">
        <v>1523</v>
      </c>
      <c r="F440" s="74" t="s">
        <v>1524</v>
      </c>
      <c r="G440" s="69" t="s">
        <v>61</v>
      </c>
      <c r="H440" s="71">
        <v>45</v>
      </c>
      <c r="I440" s="56">
        <v>230000000</v>
      </c>
      <c r="J440" s="27" t="s">
        <v>585</v>
      </c>
      <c r="K440" s="70" t="s">
        <v>1083</v>
      </c>
      <c r="L440" s="54" t="s">
        <v>38</v>
      </c>
      <c r="M440" s="27" t="s">
        <v>39</v>
      </c>
      <c r="N440" s="69" t="s">
        <v>62</v>
      </c>
      <c r="O440" s="59" t="s">
        <v>49</v>
      </c>
      <c r="P440" s="32">
        <v>796</v>
      </c>
      <c r="Q440" s="32" t="s">
        <v>42</v>
      </c>
      <c r="R440" s="72">
        <v>28</v>
      </c>
      <c r="S440" s="72">
        <v>1920.4464285714284</v>
      </c>
      <c r="T440" s="107">
        <f>R440*S440</f>
        <v>53772.5</v>
      </c>
      <c r="U440" s="107">
        <f t="shared" si="7"/>
        <v>60225.200000000004</v>
      </c>
      <c r="V440" s="69" t="s">
        <v>51</v>
      </c>
      <c r="W440" s="70">
        <v>2016</v>
      </c>
      <c r="X440" s="73"/>
      <c r="Y440" s="32" t="s">
        <v>52</v>
      </c>
      <c r="Z440" s="22"/>
    </row>
    <row r="441" spans="1:26" outlineLevel="1" x14ac:dyDescent="0.25">
      <c r="A441" s="119" t="s">
        <v>1521</v>
      </c>
      <c r="B441" s="51" t="s">
        <v>29</v>
      </c>
      <c r="C441" s="70" t="s">
        <v>1526</v>
      </c>
      <c r="D441" s="70" t="s">
        <v>1367</v>
      </c>
      <c r="E441" s="70" t="s">
        <v>1527</v>
      </c>
      <c r="F441" s="74" t="s">
        <v>1528</v>
      </c>
      <c r="G441" s="69" t="s">
        <v>61</v>
      </c>
      <c r="H441" s="71">
        <v>45</v>
      </c>
      <c r="I441" s="56">
        <v>230000000</v>
      </c>
      <c r="J441" s="27" t="s">
        <v>585</v>
      </c>
      <c r="K441" s="70" t="s">
        <v>1083</v>
      </c>
      <c r="L441" s="54" t="s">
        <v>38</v>
      </c>
      <c r="M441" s="27" t="s">
        <v>39</v>
      </c>
      <c r="N441" s="69" t="s">
        <v>62</v>
      </c>
      <c r="O441" s="59" t="s">
        <v>49</v>
      </c>
      <c r="P441" s="32">
        <v>796</v>
      </c>
      <c r="Q441" s="32" t="s">
        <v>42</v>
      </c>
      <c r="R441" s="72">
        <v>8</v>
      </c>
      <c r="S441" s="72">
        <v>266.66071428571428</v>
      </c>
      <c r="T441" s="107">
        <f>R441*S441</f>
        <v>2133.2857142857142</v>
      </c>
      <c r="U441" s="107">
        <f t="shared" si="7"/>
        <v>2389.2800000000002</v>
      </c>
      <c r="V441" s="69" t="s">
        <v>51</v>
      </c>
      <c r="W441" s="70">
        <v>2016</v>
      </c>
      <c r="X441" s="73"/>
      <c r="Y441" s="32" t="s">
        <v>52</v>
      </c>
      <c r="Z441" s="22"/>
    </row>
    <row r="442" spans="1:26" outlineLevel="1" x14ac:dyDescent="0.25">
      <c r="A442" s="119" t="s">
        <v>1525</v>
      </c>
      <c r="B442" s="51" t="s">
        <v>29</v>
      </c>
      <c r="C442" s="69" t="s">
        <v>1530</v>
      </c>
      <c r="D442" s="70" t="s">
        <v>1531</v>
      </c>
      <c r="E442" s="70" t="s">
        <v>1532</v>
      </c>
      <c r="F442" s="74" t="s">
        <v>1533</v>
      </c>
      <c r="G442" s="69" t="s">
        <v>61</v>
      </c>
      <c r="H442" s="71">
        <v>45</v>
      </c>
      <c r="I442" s="56">
        <v>230000000</v>
      </c>
      <c r="J442" s="27" t="s">
        <v>585</v>
      </c>
      <c r="K442" s="70" t="s">
        <v>1083</v>
      </c>
      <c r="L442" s="54" t="s">
        <v>38</v>
      </c>
      <c r="M442" s="27" t="s">
        <v>39</v>
      </c>
      <c r="N442" s="69" t="s">
        <v>62</v>
      </c>
      <c r="O442" s="59" t="s">
        <v>49</v>
      </c>
      <c r="P442" s="32">
        <v>796</v>
      </c>
      <c r="Q442" s="32" t="s">
        <v>42</v>
      </c>
      <c r="R442" s="72">
        <v>250</v>
      </c>
      <c r="S442" s="72">
        <v>428.125</v>
      </c>
      <c r="T442" s="107">
        <f>R442*S442</f>
        <v>107031.25</v>
      </c>
      <c r="U442" s="107">
        <f t="shared" si="7"/>
        <v>119875.00000000001</v>
      </c>
      <c r="V442" s="69" t="s">
        <v>51</v>
      </c>
      <c r="W442" s="70">
        <v>2016</v>
      </c>
      <c r="X442" s="73"/>
      <c r="Y442" s="32" t="s">
        <v>52</v>
      </c>
      <c r="Z442" s="22"/>
    </row>
    <row r="443" spans="1:26" outlineLevel="1" x14ac:dyDescent="0.25">
      <c r="A443" s="119" t="s">
        <v>1529</v>
      </c>
      <c r="B443" s="51" t="s">
        <v>29</v>
      </c>
      <c r="C443" s="69" t="s">
        <v>1535</v>
      </c>
      <c r="D443" s="70" t="s">
        <v>1536</v>
      </c>
      <c r="E443" s="70" t="s">
        <v>1537</v>
      </c>
      <c r="F443" s="74" t="s">
        <v>1538</v>
      </c>
      <c r="G443" s="69" t="s">
        <v>61</v>
      </c>
      <c r="H443" s="71">
        <v>45</v>
      </c>
      <c r="I443" s="56">
        <v>230000000</v>
      </c>
      <c r="J443" s="27" t="s">
        <v>585</v>
      </c>
      <c r="K443" s="70" t="s">
        <v>1083</v>
      </c>
      <c r="L443" s="54" t="s">
        <v>38</v>
      </c>
      <c r="M443" s="27" t="s">
        <v>39</v>
      </c>
      <c r="N443" s="69" t="s">
        <v>62</v>
      </c>
      <c r="O443" s="59" t="s">
        <v>49</v>
      </c>
      <c r="P443" s="32">
        <v>796</v>
      </c>
      <c r="Q443" s="32" t="s">
        <v>42</v>
      </c>
      <c r="R443" s="72">
        <v>380</v>
      </c>
      <c r="S443" s="72">
        <v>22.017857142857142</v>
      </c>
      <c r="T443" s="107">
        <f>R443*S443</f>
        <v>8366.7857142857138</v>
      </c>
      <c r="U443" s="107">
        <f t="shared" si="7"/>
        <v>9370.8000000000011</v>
      </c>
      <c r="V443" s="69" t="s">
        <v>51</v>
      </c>
      <c r="W443" s="70">
        <v>2016</v>
      </c>
      <c r="X443" s="73"/>
      <c r="Y443" s="23"/>
      <c r="Z443" s="22"/>
    </row>
    <row r="444" spans="1:26" outlineLevel="1" x14ac:dyDescent="0.25">
      <c r="A444" s="119" t="s">
        <v>1534</v>
      </c>
      <c r="B444" s="51" t="s">
        <v>29</v>
      </c>
      <c r="C444" s="70" t="s">
        <v>1540</v>
      </c>
      <c r="D444" s="70" t="s">
        <v>1541</v>
      </c>
      <c r="E444" s="70" t="s">
        <v>1542</v>
      </c>
      <c r="F444" s="74" t="s">
        <v>1543</v>
      </c>
      <c r="G444" s="69" t="s">
        <v>61</v>
      </c>
      <c r="H444" s="71">
        <v>45</v>
      </c>
      <c r="I444" s="56">
        <v>230000000</v>
      </c>
      <c r="J444" s="27" t="s">
        <v>585</v>
      </c>
      <c r="K444" s="70" t="s">
        <v>1083</v>
      </c>
      <c r="L444" s="54" t="s">
        <v>38</v>
      </c>
      <c r="M444" s="27" t="s">
        <v>39</v>
      </c>
      <c r="N444" s="69" t="s">
        <v>62</v>
      </c>
      <c r="O444" s="59" t="s">
        <v>49</v>
      </c>
      <c r="P444" s="32">
        <v>796</v>
      </c>
      <c r="Q444" s="32" t="s">
        <v>42</v>
      </c>
      <c r="R444" s="72">
        <v>2</v>
      </c>
      <c r="S444" s="72">
        <v>1350.4285714285713</v>
      </c>
      <c r="T444" s="107">
        <f>R444*S444</f>
        <v>2700.8571428571427</v>
      </c>
      <c r="U444" s="107">
        <f t="shared" si="7"/>
        <v>3024.96</v>
      </c>
      <c r="V444" s="69" t="s">
        <v>51</v>
      </c>
      <c r="W444" s="70">
        <v>2016</v>
      </c>
      <c r="X444" s="73"/>
      <c r="Y444" s="23"/>
      <c r="Z444" s="22"/>
    </row>
    <row r="445" spans="1:26" outlineLevel="1" x14ac:dyDescent="0.25">
      <c r="A445" s="119" t="s">
        <v>1539</v>
      </c>
      <c r="B445" s="51" t="s">
        <v>29</v>
      </c>
      <c r="C445" s="69" t="s">
        <v>1545</v>
      </c>
      <c r="D445" s="70" t="s">
        <v>1218</v>
      </c>
      <c r="E445" s="70" t="s">
        <v>1546</v>
      </c>
      <c r="F445" s="74" t="s">
        <v>1547</v>
      </c>
      <c r="G445" s="69" t="s">
        <v>61</v>
      </c>
      <c r="H445" s="71">
        <v>45</v>
      </c>
      <c r="I445" s="56">
        <v>230000000</v>
      </c>
      <c r="J445" s="27" t="s">
        <v>585</v>
      </c>
      <c r="K445" s="70" t="s">
        <v>1083</v>
      </c>
      <c r="L445" s="54" t="s">
        <v>38</v>
      </c>
      <c r="M445" s="27" t="s">
        <v>39</v>
      </c>
      <c r="N445" s="69" t="s">
        <v>62</v>
      </c>
      <c r="O445" s="59" t="s">
        <v>49</v>
      </c>
      <c r="P445" s="27">
        <v>166</v>
      </c>
      <c r="Q445" s="27" t="s">
        <v>50</v>
      </c>
      <c r="R445" s="72">
        <v>28000</v>
      </c>
      <c r="S445" s="72">
        <v>89.285714285714263</v>
      </c>
      <c r="T445" s="107">
        <f>R445*S445</f>
        <v>2499999.9999999995</v>
      </c>
      <c r="U445" s="107">
        <f t="shared" si="7"/>
        <v>2799999.9999999995</v>
      </c>
      <c r="V445" s="69" t="s">
        <v>51</v>
      </c>
      <c r="W445" s="70">
        <v>2016</v>
      </c>
      <c r="X445" s="73"/>
      <c r="Y445" s="32" t="s">
        <v>52</v>
      </c>
      <c r="Z445" s="22"/>
    </row>
    <row r="446" spans="1:26" outlineLevel="1" x14ac:dyDescent="0.25">
      <c r="A446" s="119" t="s">
        <v>1544</v>
      </c>
      <c r="B446" s="51" t="s">
        <v>29</v>
      </c>
      <c r="C446" s="69" t="s">
        <v>1549</v>
      </c>
      <c r="D446" s="70" t="s">
        <v>1550</v>
      </c>
      <c r="E446" s="70" t="s">
        <v>1551</v>
      </c>
      <c r="F446" s="74" t="s">
        <v>1552</v>
      </c>
      <c r="G446" s="69" t="s">
        <v>61</v>
      </c>
      <c r="H446" s="71">
        <v>45</v>
      </c>
      <c r="I446" s="56">
        <v>230000000</v>
      </c>
      <c r="J446" s="27" t="s">
        <v>585</v>
      </c>
      <c r="K446" s="70" t="s">
        <v>1083</v>
      </c>
      <c r="L446" s="54" t="s">
        <v>38</v>
      </c>
      <c r="M446" s="27" t="s">
        <v>39</v>
      </c>
      <c r="N446" s="69" t="s">
        <v>62</v>
      </c>
      <c r="O446" s="59" t="s">
        <v>49</v>
      </c>
      <c r="P446" s="32">
        <v>796</v>
      </c>
      <c r="Q446" s="32" t="s">
        <v>42</v>
      </c>
      <c r="R446" s="72">
        <v>20</v>
      </c>
      <c r="S446" s="72">
        <v>3180.3571428571431</v>
      </c>
      <c r="T446" s="107">
        <f>R446*S446</f>
        <v>63607.142857142862</v>
      </c>
      <c r="U446" s="107">
        <f t="shared" si="7"/>
        <v>71240.000000000015</v>
      </c>
      <c r="V446" s="69" t="s">
        <v>51</v>
      </c>
      <c r="W446" s="70">
        <v>2016</v>
      </c>
      <c r="X446" s="73"/>
      <c r="Y446" s="32" t="s">
        <v>52</v>
      </c>
      <c r="Z446" s="22"/>
    </row>
    <row r="447" spans="1:26" outlineLevel="1" x14ac:dyDescent="0.25">
      <c r="A447" s="119" t="s">
        <v>1548</v>
      </c>
      <c r="B447" s="51" t="s">
        <v>29</v>
      </c>
      <c r="C447" s="69" t="s">
        <v>1554</v>
      </c>
      <c r="D447" s="70" t="s">
        <v>1555</v>
      </c>
      <c r="E447" s="70" t="s">
        <v>1556</v>
      </c>
      <c r="F447" s="74" t="s">
        <v>1557</v>
      </c>
      <c r="G447" s="69" t="s">
        <v>61</v>
      </c>
      <c r="H447" s="71">
        <v>45</v>
      </c>
      <c r="I447" s="56">
        <v>230000000</v>
      </c>
      <c r="J447" s="27" t="s">
        <v>585</v>
      </c>
      <c r="K447" s="70" t="s">
        <v>1083</v>
      </c>
      <c r="L447" s="54" t="s">
        <v>38</v>
      </c>
      <c r="M447" s="27" t="s">
        <v>39</v>
      </c>
      <c r="N447" s="69" t="s">
        <v>62</v>
      </c>
      <c r="O447" s="59" t="s">
        <v>49</v>
      </c>
      <c r="P447" s="32">
        <v>796</v>
      </c>
      <c r="Q447" s="32" t="s">
        <v>42</v>
      </c>
      <c r="R447" s="72">
        <v>30</v>
      </c>
      <c r="S447" s="72">
        <v>4403.5714285714284</v>
      </c>
      <c r="T447" s="107">
        <f>R447*S447</f>
        <v>132107.14285714284</v>
      </c>
      <c r="U447" s="107">
        <f t="shared" si="7"/>
        <v>147960</v>
      </c>
      <c r="V447" s="69" t="s">
        <v>51</v>
      </c>
      <c r="W447" s="70">
        <v>2016</v>
      </c>
      <c r="X447" s="73"/>
      <c r="Y447" s="32" t="s">
        <v>52</v>
      </c>
      <c r="Z447" s="22"/>
    </row>
    <row r="448" spans="1:26" outlineLevel="1" x14ac:dyDescent="0.25">
      <c r="A448" s="119" t="s">
        <v>1553</v>
      </c>
      <c r="B448" s="51" t="s">
        <v>29</v>
      </c>
      <c r="C448" s="69" t="s">
        <v>1559</v>
      </c>
      <c r="D448" s="70" t="s">
        <v>1560</v>
      </c>
      <c r="E448" s="70" t="s">
        <v>1561</v>
      </c>
      <c r="F448" s="74" t="s">
        <v>1562</v>
      </c>
      <c r="G448" s="69" t="s">
        <v>61</v>
      </c>
      <c r="H448" s="71">
        <v>45</v>
      </c>
      <c r="I448" s="56">
        <v>230000000</v>
      </c>
      <c r="J448" s="27" t="s">
        <v>585</v>
      </c>
      <c r="K448" s="70" t="s">
        <v>1083</v>
      </c>
      <c r="L448" s="54" t="s">
        <v>38</v>
      </c>
      <c r="M448" s="27" t="s">
        <v>39</v>
      </c>
      <c r="N448" s="69" t="s">
        <v>62</v>
      </c>
      <c r="O448" s="59" t="s">
        <v>49</v>
      </c>
      <c r="P448" s="32">
        <v>796</v>
      </c>
      <c r="Q448" s="32" t="s">
        <v>42</v>
      </c>
      <c r="R448" s="72">
        <v>20</v>
      </c>
      <c r="S448" s="72">
        <v>2935.7142857142858</v>
      </c>
      <c r="T448" s="107">
        <f>R448*S448</f>
        <v>58714.285714285717</v>
      </c>
      <c r="U448" s="107">
        <f t="shared" si="7"/>
        <v>65760.000000000015</v>
      </c>
      <c r="V448" s="69" t="s">
        <v>51</v>
      </c>
      <c r="W448" s="70">
        <v>2016</v>
      </c>
      <c r="X448" s="73"/>
      <c r="Y448" s="23"/>
      <c r="Z448" s="22"/>
    </row>
    <row r="449" spans="1:26" outlineLevel="1" x14ac:dyDescent="0.25">
      <c r="A449" s="119" t="s">
        <v>1558</v>
      </c>
      <c r="B449" s="51" t="s">
        <v>29</v>
      </c>
      <c r="C449" s="69" t="s">
        <v>1564</v>
      </c>
      <c r="D449" s="70" t="s">
        <v>1565</v>
      </c>
      <c r="E449" s="70" t="s">
        <v>1566</v>
      </c>
      <c r="F449" s="74" t="s">
        <v>1567</v>
      </c>
      <c r="G449" s="69" t="s">
        <v>61</v>
      </c>
      <c r="H449" s="71">
        <v>45</v>
      </c>
      <c r="I449" s="56">
        <v>230000000</v>
      </c>
      <c r="J449" s="27" t="s">
        <v>585</v>
      </c>
      <c r="K449" s="70" t="s">
        <v>1083</v>
      </c>
      <c r="L449" s="54" t="s">
        <v>38</v>
      </c>
      <c r="M449" s="27" t="s">
        <v>39</v>
      </c>
      <c r="N449" s="69" t="s">
        <v>62</v>
      </c>
      <c r="O449" s="59" t="s">
        <v>49</v>
      </c>
      <c r="P449" s="32">
        <v>796</v>
      </c>
      <c r="Q449" s="32" t="s">
        <v>42</v>
      </c>
      <c r="R449" s="72">
        <v>50</v>
      </c>
      <c r="S449" s="72">
        <v>489.28571428571422</v>
      </c>
      <c r="T449" s="107">
        <f>R449*S449</f>
        <v>24464.28571428571</v>
      </c>
      <c r="U449" s="107">
        <f t="shared" si="7"/>
        <v>27399.999999999996</v>
      </c>
      <c r="V449" s="69" t="s">
        <v>51</v>
      </c>
      <c r="W449" s="70">
        <v>2016</v>
      </c>
      <c r="X449" s="73"/>
      <c r="Y449" s="32" t="s">
        <v>52</v>
      </c>
      <c r="Z449" s="22"/>
    </row>
    <row r="450" spans="1:26" outlineLevel="1" x14ac:dyDescent="0.25">
      <c r="A450" s="119" t="s">
        <v>1563</v>
      </c>
      <c r="B450" s="51" t="s">
        <v>29</v>
      </c>
      <c r="C450" s="69" t="s">
        <v>1569</v>
      </c>
      <c r="D450" s="70" t="s">
        <v>1565</v>
      </c>
      <c r="E450" s="70" t="s">
        <v>1570</v>
      </c>
      <c r="F450" s="74" t="s">
        <v>1571</v>
      </c>
      <c r="G450" s="69" t="s">
        <v>61</v>
      </c>
      <c r="H450" s="71">
        <v>45</v>
      </c>
      <c r="I450" s="56">
        <v>230000000</v>
      </c>
      <c r="J450" s="27" t="s">
        <v>585</v>
      </c>
      <c r="K450" s="70" t="s">
        <v>1083</v>
      </c>
      <c r="L450" s="54" t="s">
        <v>38</v>
      </c>
      <c r="M450" s="27" t="s">
        <v>39</v>
      </c>
      <c r="N450" s="69" t="s">
        <v>62</v>
      </c>
      <c r="O450" s="59" t="s">
        <v>49</v>
      </c>
      <c r="P450" s="32">
        <v>796</v>
      </c>
      <c r="Q450" s="32" t="s">
        <v>42</v>
      </c>
      <c r="R450" s="72">
        <v>15</v>
      </c>
      <c r="S450" s="72">
        <v>978.57142857142844</v>
      </c>
      <c r="T450" s="107">
        <f>R450*S450</f>
        <v>14678.571428571428</v>
      </c>
      <c r="U450" s="107">
        <f t="shared" si="7"/>
        <v>16440</v>
      </c>
      <c r="V450" s="69" t="s">
        <v>51</v>
      </c>
      <c r="W450" s="70">
        <v>2016</v>
      </c>
      <c r="X450" s="73"/>
      <c r="Y450" s="32" t="s">
        <v>52</v>
      </c>
      <c r="Z450" s="22"/>
    </row>
    <row r="451" spans="1:26" outlineLevel="1" x14ac:dyDescent="0.25">
      <c r="A451" s="119" t="s">
        <v>1568</v>
      </c>
      <c r="B451" s="51" t="s">
        <v>29</v>
      </c>
      <c r="C451" s="69" t="s">
        <v>1573</v>
      </c>
      <c r="D451" s="70" t="s">
        <v>1574</v>
      </c>
      <c r="E451" s="70" t="s">
        <v>1575</v>
      </c>
      <c r="F451" s="74" t="s">
        <v>1576</v>
      </c>
      <c r="G451" s="69" t="s">
        <v>61</v>
      </c>
      <c r="H451" s="71">
        <v>45</v>
      </c>
      <c r="I451" s="56">
        <v>230000000</v>
      </c>
      <c r="J451" s="27" t="s">
        <v>585</v>
      </c>
      <c r="K451" s="70" t="s">
        <v>1083</v>
      </c>
      <c r="L451" s="54" t="s">
        <v>38</v>
      </c>
      <c r="M451" s="27" t="s">
        <v>39</v>
      </c>
      <c r="N451" s="69" t="s">
        <v>62</v>
      </c>
      <c r="O451" s="59" t="s">
        <v>49</v>
      </c>
      <c r="P451" s="32">
        <v>796</v>
      </c>
      <c r="Q451" s="32" t="s">
        <v>42</v>
      </c>
      <c r="R451" s="72">
        <v>35</v>
      </c>
      <c r="S451" s="72">
        <v>1223.2142857142856</v>
      </c>
      <c r="T451" s="107">
        <f>R451*S451</f>
        <v>42812.499999999993</v>
      </c>
      <c r="U451" s="107">
        <f t="shared" si="7"/>
        <v>47950</v>
      </c>
      <c r="V451" s="69" t="s">
        <v>51</v>
      </c>
      <c r="W451" s="70">
        <v>2016</v>
      </c>
      <c r="X451" s="73"/>
      <c r="Y451" s="23"/>
      <c r="Z451" s="22"/>
    </row>
    <row r="452" spans="1:26" outlineLevel="1" x14ac:dyDescent="0.25">
      <c r="A452" s="119" t="s">
        <v>1572</v>
      </c>
      <c r="B452" s="51" t="s">
        <v>29</v>
      </c>
      <c r="C452" s="69" t="s">
        <v>1578</v>
      </c>
      <c r="D452" s="70" t="s">
        <v>1579</v>
      </c>
      <c r="E452" s="70" t="s">
        <v>1580</v>
      </c>
      <c r="F452" s="74" t="s">
        <v>1581</v>
      </c>
      <c r="G452" s="69" t="s">
        <v>61</v>
      </c>
      <c r="H452" s="71">
        <v>45</v>
      </c>
      <c r="I452" s="56">
        <v>230000000</v>
      </c>
      <c r="J452" s="27" t="s">
        <v>585</v>
      </c>
      <c r="K452" s="70" t="s">
        <v>1083</v>
      </c>
      <c r="L452" s="54" t="s">
        <v>38</v>
      </c>
      <c r="M452" s="27" t="s">
        <v>39</v>
      </c>
      <c r="N452" s="69" t="s">
        <v>62</v>
      </c>
      <c r="O452" s="59" t="s">
        <v>49</v>
      </c>
      <c r="P452" s="32">
        <v>796</v>
      </c>
      <c r="Q452" s="32" t="s">
        <v>42</v>
      </c>
      <c r="R452" s="72">
        <v>2</v>
      </c>
      <c r="S452" s="72">
        <v>690506.9107142858</v>
      </c>
      <c r="T452" s="107">
        <f>R452*S452</f>
        <v>1381013.8214285716</v>
      </c>
      <c r="U452" s="107">
        <f t="shared" si="7"/>
        <v>1546735.4800000004</v>
      </c>
      <c r="V452" s="69" t="s">
        <v>51</v>
      </c>
      <c r="W452" s="70">
        <v>2016</v>
      </c>
      <c r="X452" s="73"/>
      <c r="Y452" s="23"/>
      <c r="Z452" s="22"/>
    </row>
    <row r="453" spans="1:26" outlineLevel="1" x14ac:dyDescent="0.25">
      <c r="A453" s="119" t="s">
        <v>1577</v>
      </c>
      <c r="B453" s="51" t="s">
        <v>29</v>
      </c>
      <c r="C453" s="69" t="s">
        <v>1583</v>
      </c>
      <c r="D453" s="70" t="s">
        <v>1584</v>
      </c>
      <c r="E453" s="70" t="s">
        <v>1585</v>
      </c>
      <c r="F453" s="74" t="s">
        <v>1586</v>
      </c>
      <c r="G453" s="69" t="s">
        <v>61</v>
      </c>
      <c r="H453" s="71">
        <v>45</v>
      </c>
      <c r="I453" s="56">
        <v>230000000</v>
      </c>
      <c r="J453" s="27" t="s">
        <v>585</v>
      </c>
      <c r="K453" s="70" t="s">
        <v>1083</v>
      </c>
      <c r="L453" s="54" t="s">
        <v>38</v>
      </c>
      <c r="M453" s="27" t="s">
        <v>39</v>
      </c>
      <c r="N453" s="69" t="s">
        <v>62</v>
      </c>
      <c r="O453" s="59" t="s">
        <v>49</v>
      </c>
      <c r="P453" s="32">
        <v>796</v>
      </c>
      <c r="Q453" s="32" t="s">
        <v>42</v>
      </c>
      <c r="R453" s="72">
        <v>1</v>
      </c>
      <c r="S453" s="72">
        <v>1008381.1607142858</v>
      </c>
      <c r="T453" s="107">
        <f>R453*S453</f>
        <v>1008381.1607142858</v>
      </c>
      <c r="U453" s="107">
        <f t="shared" si="7"/>
        <v>1129386.9000000001</v>
      </c>
      <c r="V453" s="69" t="s">
        <v>51</v>
      </c>
      <c r="W453" s="70">
        <v>2016</v>
      </c>
      <c r="X453" s="73"/>
      <c r="Y453" s="23"/>
      <c r="Z453" s="22"/>
    </row>
    <row r="454" spans="1:26" outlineLevel="1" x14ac:dyDescent="0.25">
      <c r="A454" s="119" t="s">
        <v>1582</v>
      </c>
      <c r="B454" s="51" t="s">
        <v>29</v>
      </c>
      <c r="C454" s="69" t="s">
        <v>1588</v>
      </c>
      <c r="D454" s="70" t="s">
        <v>1589</v>
      </c>
      <c r="E454" s="70" t="s">
        <v>1590</v>
      </c>
      <c r="F454" s="74" t="s">
        <v>1591</v>
      </c>
      <c r="G454" s="69" t="s">
        <v>61</v>
      </c>
      <c r="H454" s="71">
        <v>45</v>
      </c>
      <c r="I454" s="56">
        <v>230000000</v>
      </c>
      <c r="J454" s="27" t="s">
        <v>585</v>
      </c>
      <c r="K454" s="70" t="s">
        <v>1083</v>
      </c>
      <c r="L454" s="54" t="s">
        <v>38</v>
      </c>
      <c r="M454" s="27" t="s">
        <v>39</v>
      </c>
      <c r="N454" s="69" t="s">
        <v>62</v>
      </c>
      <c r="O454" s="59" t="s">
        <v>49</v>
      </c>
      <c r="P454" s="32">
        <v>796</v>
      </c>
      <c r="Q454" s="32" t="s">
        <v>42</v>
      </c>
      <c r="R454" s="72">
        <v>2</v>
      </c>
      <c r="S454" s="72">
        <v>118712.94642857142</v>
      </c>
      <c r="T454" s="107">
        <f>R454*S454</f>
        <v>237425.89285714284</v>
      </c>
      <c r="U454" s="107">
        <f t="shared" si="7"/>
        <v>265917</v>
      </c>
      <c r="V454" s="69" t="s">
        <v>51</v>
      </c>
      <c r="W454" s="70">
        <v>2016</v>
      </c>
      <c r="X454" s="73"/>
      <c r="Y454" s="23"/>
      <c r="Z454" s="22"/>
    </row>
    <row r="455" spans="1:26" outlineLevel="1" x14ac:dyDescent="0.25">
      <c r="A455" s="119" t="s">
        <v>1587</v>
      </c>
      <c r="B455" s="51" t="s">
        <v>29</v>
      </c>
      <c r="C455" s="69" t="s">
        <v>1593</v>
      </c>
      <c r="D455" s="70" t="s">
        <v>1594</v>
      </c>
      <c r="E455" s="70" t="s">
        <v>1595</v>
      </c>
      <c r="F455" s="74" t="s">
        <v>1596</v>
      </c>
      <c r="G455" s="69" t="s">
        <v>61</v>
      </c>
      <c r="H455" s="71">
        <v>45</v>
      </c>
      <c r="I455" s="56">
        <v>230000000</v>
      </c>
      <c r="J455" s="27" t="s">
        <v>585</v>
      </c>
      <c r="K455" s="70" t="s">
        <v>1083</v>
      </c>
      <c r="L455" s="54" t="s">
        <v>38</v>
      </c>
      <c r="M455" s="27" t="s">
        <v>39</v>
      </c>
      <c r="N455" s="69" t="s">
        <v>62</v>
      </c>
      <c r="O455" s="59" t="s">
        <v>49</v>
      </c>
      <c r="P455" s="32">
        <v>796</v>
      </c>
      <c r="Q455" s="32" t="s">
        <v>42</v>
      </c>
      <c r="R455" s="72">
        <v>2</v>
      </c>
      <c r="S455" s="72">
        <v>143862.23214285713</v>
      </c>
      <c r="T455" s="107">
        <f>R455*S455</f>
        <v>287724.46428571426</v>
      </c>
      <c r="U455" s="107">
        <f t="shared" si="7"/>
        <v>322251.40000000002</v>
      </c>
      <c r="V455" s="69" t="s">
        <v>51</v>
      </c>
      <c r="W455" s="70">
        <v>2016</v>
      </c>
      <c r="X455" s="73"/>
      <c r="Y455" s="23"/>
      <c r="Z455" s="22"/>
    </row>
    <row r="456" spans="1:26" outlineLevel="1" x14ac:dyDescent="0.25">
      <c r="A456" s="119" t="s">
        <v>1592</v>
      </c>
      <c r="B456" s="51" t="s">
        <v>29</v>
      </c>
      <c r="C456" s="69" t="s">
        <v>1598</v>
      </c>
      <c r="D456" s="70" t="s">
        <v>1599</v>
      </c>
      <c r="E456" s="70" t="s">
        <v>1600</v>
      </c>
      <c r="F456" s="74" t="s">
        <v>1601</v>
      </c>
      <c r="G456" s="69" t="s">
        <v>61</v>
      </c>
      <c r="H456" s="71">
        <v>45</v>
      </c>
      <c r="I456" s="56">
        <v>230000000</v>
      </c>
      <c r="J456" s="27" t="s">
        <v>585</v>
      </c>
      <c r="K456" s="70" t="s">
        <v>1083</v>
      </c>
      <c r="L456" s="54" t="s">
        <v>38</v>
      </c>
      <c r="M456" s="27" t="s">
        <v>39</v>
      </c>
      <c r="N456" s="69" t="s">
        <v>62</v>
      </c>
      <c r="O456" s="59" t="s">
        <v>49</v>
      </c>
      <c r="P456" s="32">
        <v>796</v>
      </c>
      <c r="Q456" s="32" t="s">
        <v>42</v>
      </c>
      <c r="R456" s="72">
        <v>100</v>
      </c>
      <c r="S456" s="72">
        <v>3106.9642857142858</v>
      </c>
      <c r="T456" s="107">
        <f>R456*S456</f>
        <v>310696.42857142858</v>
      </c>
      <c r="U456" s="107">
        <f t="shared" si="7"/>
        <v>347980.00000000006</v>
      </c>
      <c r="V456" s="69" t="s">
        <v>51</v>
      </c>
      <c r="W456" s="70">
        <v>2016</v>
      </c>
      <c r="X456" s="73"/>
      <c r="Y456" s="23"/>
      <c r="Z456" s="22"/>
    </row>
    <row r="457" spans="1:26" outlineLevel="1" x14ac:dyDescent="0.25">
      <c r="A457" s="119" t="s">
        <v>1597</v>
      </c>
      <c r="B457" s="51" t="s">
        <v>29</v>
      </c>
      <c r="C457" s="69" t="s">
        <v>1603</v>
      </c>
      <c r="D457" s="70" t="s">
        <v>1604</v>
      </c>
      <c r="E457" s="70" t="s">
        <v>1605</v>
      </c>
      <c r="F457" s="74" t="s">
        <v>1606</v>
      </c>
      <c r="G457" s="69" t="s">
        <v>61</v>
      </c>
      <c r="H457" s="71">
        <v>45</v>
      </c>
      <c r="I457" s="56">
        <v>230000000</v>
      </c>
      <c r="J457" s="27" t="s">
        <v>585</v>
      </c>
      <c r="K457" s="70" t="s">
        <v>1083</v>
      </c>
      <c r="L457" s="54" t="s">
        <v>38</v>
      </c>
      <c r="M457" s="27" t="s">
        <v>39</v>
      </c>
      <c r="N457" s="69" t="s">
        <v>62</v>
      </c>
      <c r="O457" s="59" t="s">
        <v>49</v>
      </c>
      <c r="P457" s="32">
        <v>796</v>
      </c>
      <c r="Q457" s="32" t="s">
        <v>42</v>
      </c>
      <c r="R457" s="72">
        <v>40</v>
      </c>
      <c r="S457" s="72">
        <v>267.85714285714283</v>
      </c>
      <c r="T457" s="107">
        <f>R457*S457</f>
        <v>10714.285714285714</v>
      </c>
      <c r="U457" s="107">
        <f t="shared" si="7"/>
        <v>12000</v>
      </c>
      <c r="V457" s="69" t="s">
        <v>51</v>
      </c>
      <c r="W457" s="70">
        <v>2016</v>
      </c>
      <c r="X457" s="73"/>
      <c r="Y457" s="23"/>
      <c r="Z457" s="22"/>
    </row>
    <row r="458" spans="1:26" outlineLevel="1" x14ac:dyDescent="0.25">
      <c r="A458" s="119" t="s">
        <v>1602</v>
      </c>
      <c r="B458" s="51" t="s">
        <v>29</v>
      </c>
      <c r="C458" s="69" t="s">
        <v>1603</v>
      </c>
      <c r="D458" s="70" t="s">
        <v>1604</v>
      </c>
      <c r="E458" s="70" t="s">
        <v>1605</v>
      </c>
      <c r="F458" s="74" t="s">
        <v>1608</v>
      </c>
      <c r="G458" s="69" t="s">
        <v>61</v>
      </c>
      <c r="H458" s="71">
        <v>45</v>
      </c>
      <c r="I458" s="56">
        <v>230000000</v>
      </c>
      <c r="J458" s="27" t="s">
        <v>585</v>
      </c>
      <c r="K458" s="70" t="s">
        <v>1083</v>
      </c>
      <c r="L458" s="54" t="s">
        <v>38</v>
      </c>
      <c r="M458" s="27" t="s">
        <v>39</v>
      </c>
      <c r="N458" s="69" t="s">
        <v>62</v>
      </c>
      <c r="O458" s="59" t="s">
        <v>49</v>
      </c>
      <c r="P458" s="32">
        <v>796</v>
      </c>
      <c r="Q458" s="32" t="s">
        <v>42</v>
      </c>
      <c r="R458" s="72">
        <v>40</v>
      </c>
      <c r="S458" s="72">
        <v>312.49999999999994</v>
      </c>
      <c r="T458" s="107">
        <f>R458*S458</f>
        <v>12499.999999999998</v>
      </c>
      <c r="U458" s="107">
        <f t="shared" si="7"/>
        <v>14000</v>
      </c>
      <c r="V458" s="69" t="s">
        <v>51</v>
      </c>
      <c r="W458" s="70">
        <v>2016</v>
      </c>
      <c r="X458" s="73"/>
      <c r="Y458" s="23"/>
      <c r="Z458" s="22"/>
    </row>
    <row r="459" spans="1:26" outlineLevel="1" x14ac:dyDescent="0.25">
      <c r="A459" s="119" t="s">
        <v>1607</v>
      </c>
      <c r="B459" s="51" t="s">
        <v>29</v>
      </c>
      <c r="C459" s="69" t="s">
        <v>1610</v>
      </c>
      <c r="D459" s="70" t="s">
        <v>1604</v>
      </c>
      <c r="E459" s="70" t="s">
        <v>1611</v>
      </c>
      <c r="F459" s="74" t="s">
        <v>1612</v>
      </c>
      <c r="G459" s="69" t="s">
        <v>61</v>
      </c>
      <c r="H459" s="71">
        <v>45</v>
      </c>
      <c r="I459" s="56">
        <v>230000000</v>
      </c>
      <c r="J459" s="27" t="s">
        <v>585</v>
      </c>
      <c r="K459" s="70" t="s">
        <v>1083</v>
      </c>
      <c r="L459" s="54" t="s">
        <v>38</v>
      </c>
      <c r="M459" s="27" t="s">
        <v>39</v>
      </c>
      <c r="N459" s="69" t="s">
        <v>62</v>
      </c>
      <c r="O459" s="59" t="s">
        <v>49</v>
      </c>
      <c r="P459" s="32">
        <v>796</v>
      </c>
      <c r="Q459" s="32" t="s">
        <v>42</v>
      </c>
      <c r="R459" s="72">
        <v>4</v>
      </c>
      <c r="S459" s="72">
        <v>2232.1428571428569</v>
      </c>
      <c r="T459" s="107">
        <f>R459*S459</f>
        <v>8928.5714285714275</v>
      </c>
      <c r="U459" s="107">
        <f t="shared" si="7"/>
        <v>10000</v>
      </c>
      <c r="V459" s="69" t="s">
        <v>51</v>
      </c>
      <c r="W459" s="70">
        <v>2016</v>
      </c>
      <c r="X459" s="73"/>
      <c r="Y459" s="23"/>
      <c r="Z459" s="22"/>
    </row>
    <row r="460" spans="1:26" outlineLevel="1" x14ac:dyDescent="0.25">
      <c r="A460" s="119" t="s">
        <v>1609</v>
      </c>
      <c r="B460" s="51" t="s">
        <v>29</v>
      </c>
      <c r="C460" s="69" t="s">
        <v>1614</v>
      </c>
      <c r="D460" s="70" t="s">
        <v>1615</v>
      </c>
      <c r="E460" s="70" t="s">
        <v>1616</v>
      </c>
      <c r="F460" s="74" t="s">
        <v>1617</v>
      </c>
      <c r="G460" s="69" t="s">
        <v>61</v>
      </c>
      <c r="H460" s="71">
        <v>45</v>
      </c>
      <c r="I460" s="56">
        <v>230000000</v>
      </c>
      <c r="J460" s="27" t="s">
        <v>585</v>
      </c>
      <c r="K460" s="70" t="s">
        <v>1083</v>
      </c>
      <c r="L460" s="54" t="s">
        <v>38</v>
      </c>
      <c r="M460" s="27" t="s">
        <v>39</v>
      </c>
      <c r="N460" s="69" t="s">
        <v>62</v>
      </c>
      <c r="O460" s="59" t="s">
        <v>49</v>
      </c>
      <c r="P460" s="70"/>
      <c r="Q460" s="78"/>
      <c r="R460" s="72">
        <v>36</v>
      </c>
      <c r="S460" s="72">
        <v>8733.7499999999982</v>
      </c>
      <c r="T460" s="107">
        <f>R460*S460</f>
        <v>314414.99999999994</v>
      </c>
      <c r="U460" s="107">
        <f t="shared" si="7"/>
        <v>352144.8</v>
      </c>
      <c r="V460" s="69" t="s">
        <v>51</v>
      </c>
      <c r="W460" s="70">
        <v>2016</v>
      </c>
      <c r="X460" s="73"/>
      <c r="Y460" s="32" t="s">
        <v>52</v>
      </c>
      <c r="Z460" s="22"/>
    </row>
    <row r="461" spans="1:26" outlineLevel="1" x14ac:dyDescent="0.25">
      <c r="A461" s="119" t="s">
        <v>1613</v>
      </c>
      <c r="B461" s="51" t="s">
        <v>29</v>
      </c>
      <c r="C461" s="69" t="s">
        <v>1619</v>
      </c>
      <c r="D461" s="70" t="s">
        <v>1620</v>
      </c>
      <c r="E461" s="70" t="s">
        <v>1621</v>
      </c>
      <c r="F461" s="74" t="s">
        <v>1622</v>
      </c>
      <c r="G461" s="69" t="s">
        <v>61</v>
      </c>
      <c r="H461" s="71">
        <v>45</v>
      </c>
      <c r="I461" s="56">
        <v>230000000</v>
      </c>
      <c r="J461" s="27" t="s">
        <v>585</v>
      </c>
      <c r="K461" s="70" t="s">
        <v>1083</v>
      </c>
      <c r="L461" s="54" t="s">
        <v>38</v>
      </c>
      <c r="M461" s="27" t="s">
        <v>39</v>
      </c>
      <c r="N461" s="69" t="s">
        <v>62</v>
      </c>
      <c r="O461" s="59" t="s">
        <v>49</v>
      </c>
      <c r="P461" s="70"/>
      <c r="Q461" s="78"/>
      <c r="R461" s="72">
        <v>300</v>
      </c>
      <c r="S461" s="72">
        <v>1699.9999999999998</v>
      </c>
      <c r="T461" s="107">
        <f>R461*S461</f>
        <v>509999.99999999994</v>
      </c>
      <c r="U461" s="107">
        <f t="shared" si="7"/>
        <v>571200</v>
      </c>
      <c r="V461" s="69" t="s">
        <v>51</v>
      </c>
      <c r="W461" s="70">
        <v>2016</v>
      </c>
      <c r="X461" s="73"/>
      <c r="Y461" s="23"/>
      <c r="Z461" s="22"/>
    </row>
    <row r="462" spans="1:26" outlineLevel="1" x14ac:dyDescent="0.25">
      <c r="A462" s="119" t="s">
        <v>1618</v>
      </c>
      <c r="B462" s="51" t="s">
        <v>29</v>
      </c>
      <c r="C462" s="70" t="s">
        <v>1624</v>
      </c>
      <c r="D462" s="70" t="s">
        <v>1625</v>
      </c>
      <c r="E462" s="70" t="s">
        <v>1626</v>
      </c>
      <c r="F462" s="36" t="s">
        <v>34</v>
      </c>
      <c r="G462" s="70" t="s">
        <v>35</v>
      </c>
      <c r="H462" s="37">
        <v>0</v>
      </c>
      <c r="I462" s="56">
        <v>230000000</v>
      </c>
      <c r="J462" s="27" t="s">
        <v>585</v>
      </c>
      <c r="K462" s="70" t="s">
        <v>676</v>
      </c>
      <c r="L462" s="54" t="s">
        <v>38</v>
      </c>
      <c r="M462" s="27" t="s">
        <v>39</v>
      </c>
      <c r="N462" s="69" t="s">
        <v>62</v>
      </c>
      <c r="O462" s="59" t="s">
        <v>41</v>
      </c>
      <c r="P462" s="27">
        <v>839</v>
      </c>
      <c r="Q462" s="32" t="s">
        <v>42</v>
      </c>
      <c r="R462" s="72">
        <v>7</v>
      </c>
      <c r="S462" s="42">
        <v>1357914.2857142857</v>
      </c>
      <c r="T462" s="107">
        <f>R462*S462</f>
        <v>9505400</v>
      </c>
      <c r="U462" s="107">
        <f t="shared" si="7"/>
        <v>10646048.000000002</v>
      </c>
      <c r="V462" s="69"/>
      <c r="W462" s="70">
        <v>2016</v>
      </c>
      <c r="X462" s="73"/>
      <c r="Y462" s="32" t="s">
        <v>52</v>
      </c>
      <c r="Z462" s="22"/>
    </row>
    <row r="463" spans="1:26" outlineLevel="1" x14ac:dyDescent="0.25">
      <c r="A463" s="119" t="s">
        <v>1623</v>
      </c>
      <c r="B463" s="51" t="s">
        <v>29</v>
      </c>
      <c r="C463" s="70" t="s">
        <v>1624</v>
      </c>
      <c r="D463" s="70" t="s">
        <v>1625</v>
      </c>
      <c r="E463" s="70" t="s">
        <v>1626</v>
      </c>
      <c r="F463" s="36" t="s">
        <v>34</v>
      </c>
      <c r="G463" s="70" t="s">
        <v>35</v>
      </c>
      <c r="H463" s="37">
        <v>0</v>
      </c>
      <c r="I463" s="56">
        <v>230000000</v>
      </c>
      <c r="J463" s="27" t="s">
        <v>585</v>
      </c>
      <c r="K463" s="70" t="s">
        <v>676</v>
      </c>
      <c r="L463" s="54" t="s">
        <v>38</v>
      </c>
      <c r="M463" s="27" t="s">
        <v>39</v>
      </c>
      <c r="N463" s="69" t="s">
        <v>62</v>
      </c>
      <c r="O463" s="59" t="s">
        <v>41</v>
      </c>
      <c r="P463" s="27">
        <v>839</v>
      </c>
      <c r="Q463" s="32" t="s">
        <v>42</v>
      </c>
      <c r="R463" s="72">
        <v>5</v>
      </c>
      <c r="S463" s="42">
        <v>1091447.142857143</v>
      </c>
      <c r="T463" s="107">
        <f>R463*S463</f>
        <v>5457235.7142857146</v>
      </c>
      <c r="U463" s="107">
        <f t="shared" si="7"/>
        <v>6112104.0000000009</v>
      </c>
      <c r="V463" s="69"/>
      <c r="W463" s="70">
        <v>2016</v>
      </c>
      <c r="X463" s="73"/>
      <c r="Y463" s="32" t="s">
        <v>52</v>
      </c>
      <c r="Z463" s="22"/>
    </row>
    <row r="464" spans="1:26" outlineLevel="1" x14ac:dyDescent="0.25">
      <c r="A464" s="119" t="s">
        <v>1627</v>
      </c>
      <c r="B464" s="51" t="s">
        <v>29</v>
      </c>
      <c r="C464" s="70" t="s">
        <v>1629</v>
      </c>
      <c r="D464" s="70" t="s">
        <v>1630</v>
      </c>
      <c r="E464" s="70" t="s">
        <v>1631</v>
      </c>
      <c r="F464" s="36" t="s">
        <v>34</v>
      </c>
      <c r="G464" s="70" t="s">
        <v>35</v>
      </c>
      <c r="H464" s="37">
        <v>0</v>
      </c>
      <c r="I464" s="56">
        <v>230000000</v>
      </c>
      <c r="J464" s="27" t="s">
        <v>585</v>
      </c>
      <c r="K464" s="70" t="s">
        <v>676</v>
      </c>
      <c r="L464" s="54" t="s">
        <v>38</v>
      </c>
      <c r="M464" s="27" t="s">
        <v>39</v>
      </c>
      <c r="N464" s="69" t="s">
        <v>62</v>
      </c>
      <c r="O464" s="59" t="s">
        <v>41</v>
      </c>
      <c r="P464" s="27">
        <v>839</v>
      </c>
      <c r="Q464" s="32" t="s">
        <v>42</v>
      </c>
      <c r="R464" s="72">
        <v>20</v>
      </c>
      <c r="S464" s="42">
        <v>494999.99999999994</v>
      </c>
      <c r="T464" s="107">
        <f>R464*S464</f>
        <v>9899999.9999999981</v>
      </c>
      <c r="U464" s="107">
        <f t="shared" si="7"/>
        <v>11087999.999999998</v>
      </c>
      <c r="V464" s="69"/>
      <c r="W464" s="70">
        <v>2016</v>
      </c>
      <c r="X464" s="73"/>
      <c r="Y464" s="32" t="s">
        <v>52</v>
      </c>
      <c r="Z464" s="22"/>
    </row>
    <row r="465" spans="1:27" outlineLevel="1" x14ac:dyDescent="0.25">
      <c r="A465" s="119" t="s">
        <v>1628</v>
      </c>
      <c r="B465" s="51" t="s">
        <v>29</v>
      </c>
      <c r="C465" s="69" t="s">
        <v>582</v>
      </c>
      <c r="D465" s="70"/>
      <c r="E465" s="70"/>
      <c r="F465" s="74" t="s">
        <v>1633</v>
      </c>
      <c r="G465" s="70" t="s">
        <v>61</v>
      </c>
      <c r="H465" s="71">
        <v>45</v>
      </c>
      <c r="I465" s="56">
        <v>230000000</v>
      </c>
      <c r="J465" s="27" t="s">
        <v>585</v>
      </c>
      <c r="K465" s="70" t="s">
        <v>676</v>
      </c>
      <c r="L465" s="54" t="s">
        <v>38</v>
      </c>
      <c r="M465" s="27" t="s">
        <v>39</v>
      </c>
      <c r="N465" s="69" t="s">
        <v>62</v>
      </c>
      <c r="O465" s="41" t="s">
        <v>49</v>
      </c>
      <c r="P465" s="32">
        <v>796</v>
      </c>
      <c r="Q465" s="32" t="s">
        <v>42</v>
      </c>
      <c r="R465" s="72">
        <v>6</v>
      </c>
      <c r="S465" s="42">
        <v>920000</v>
      </c>
      <c r="T465" s="107">
        <f>R465*S465</f>
        <v>5520000</v>
      </c>
      <c r="U465" s="107">
        <f t="shared" si="7"/>
        <v>6182400.0000000009</v>
      </c>
      <c r="V465" s="43" t="s">
        <v>51</v>
      </c>
      <c r="W465" s="70">
        <v>2016</v>
      </c>
      <c r="X465" s="73"/>
      <c r="Y465" s="23"/>
      <c r="Z465" s="22"/>
    </row>
    <row r="466" spans="1:27" outlineLevel="1" x14ac:dyDescent="0.25">
      <c r="A466" s="119" t="s">
        <v>1632</v>
      </c>
      <c r="B466" s="51" t="s">
        <v>29</v>
      </c>
      <c r="C466" s="69" t="s">
        <v>1635</v>
      </c>
      <c r="D466" s="70" t="s">
        <v>1636</v>
      </c>
      <c r="E466" s="70" t="s">
        <v>1637</v>
      </c>
      <c r="F466" s="74" t="s">
        <v>1638</v>
      </c>
      <c r="G466" s="70" t="s">
        <v>61</v>
      </c>
      <c r="H466" s="71">
        <v>45</v>
      </c>
      <c r="I466" s="56">
        <v>230000000</v>
      </c>
      <c r="J466" s="27" t="s">
        <v>585</v>
      </c>
      <c r="K466" s="70" t="s">
        <v>676</v>
      </c>
      <c r="L466" s="54" t="s">
        <v>38</v>
      </c>
      <c r="M466" s="27" t="s">
        <v>39</v>
      </c>
      <c r="N466" s="69" t="s">
        <v>62</v>
      </c>
      <c r="O466" s="41" t="s">
        <v>49</v>
      </c>
      <c r="P466" s="32" t="s">
        <v>189</v>
      </c>
      <c r="Q466" s="32" t="s">
        <v>190</v>
      </c>
      <c r="R466" s="80">
        <v>10000</v>
      </c>
      <c r="S466" s="42">
        <v>294</v>
      </c>
      <c r="T466" s="107">
        <f>R466*S466</f>
        <v>2940000</v>
      </c>
      <c r="U466" s="107">
        <f t="shared" si="7"/>
        <v>3292800.0000000005</v>
      </c>
      <c r="V466" s="43" t="s">
        <v>51</v>
      </c>
      <c r="W466" s="70">
        <v>2016</v>
      </c>
      <c r="X466" s="73"/>
      <c r="Y466" s="23"/>
      <c r="Z466" s="22"/>
    </row>
    <row r="467" spans="1:27" outlineLevel="1" x14ac:dyDescent="0.25">
      <c r="A467" s="119" t="s">
        <v>1634</v>
      </c>
      <c r="B467" s="51" t="s">
        <v>29</v>
      </c>
      <c r="C467" s="70" t="s">
        <v>1640</v>
      </c>
      <c r="D467" s="70" t="s">
        <v>1641</v>
      </c>
      <c r="E467" s="70" t="s">
        <v>1642</v>
      </c>
      <c r="F467" s="74" t="s">
        <v>1643</v>
      </c>
      <c r="G467" s="70" t="s">
        <v>61</v>
      </c>
      <c r="H467" s="37">
        <v>0</v>
      </c>
      <c r="I467" s="56">
        <v>230000000</v>
      </c>
      <c r="J467" s="27" t="s">
        <v>585</v>
      </c>
      <c r="K467" s="70" t="s">
        <v>676</v>
      </c>
      <c r="L467" s="54" t="s">
        <v>38</v>
      </c>
      <c r="M467" s="27" t="s">
        <v>39</v>
      </c>
      <c r="N467" s="69" t="s">
        <v>405</v>
      </c>
      <c r="O467" s="59" t="s">
        <v>41</v>
      </c>
      <c r="P467" s="32">
        <v>796</v>
      </c>
      <c r="Q467" s="32" t="s">
        <v>42</v>
      </c>
      <c r="R467" s="42">
        <v>18</v>
      </c>
      <c r="S467" s="72">
        <v>86323.026785714275</v>
      </c>
      <c r="T467" s="107">
        <f>R467*S467</f>
        <v>1553814.482142857</v>
      </c>
      <c r="U467" s="107">
        <f t="shared" si="7"/>
        <v>1740272.22</v>
      </c>
      <c r="V467" s="69"/>
      <c r="W467" s="70">
        <v>2016</v>
      </c>
      <c r="X467" s="73"/>
      <c r="Y467" s="32" t="s">
        <v>109</v>
      </c>
      <c r="Z467" s="67"/>
      <c r="AA467" s="48"/>
    </row>
    <row r="468" spans="1:27" outlineLevel="1" x14ac:dyDescent="0.25">
      <c r="A468" s="119" t="s">
        <v>1639</v>
      </c>
      <c r="B468" s="51" t="s">
        <v>29</v>
      </c>
      <c r="C468" s="81" t="s">
        <v>1645</v>
      </c>
      <c r="D468" s="70" t="s">
        <v>1646</v>
      </c>
      <c r="E468" s="70" t="s">
        <v>1647</v>
      </c>
      <c r="F468" s="74" t="s">
        <v>1648</v>
      </c>
      <c r="G468" s="69" t="s">
        <v>61</v>
      </c>
      <c r="H468" s="37">
        <v>0</v>
      </c>
      <c r="I468" s="56">
        <v>230000000</v>
      </c>
      <c r="J468" s="27" t="s">
        <v>585</v>
      </c>
      <c r="K468" s="70" t="s">
        <v>676</v>
      </c>
      <c r="L468" s="54" t="s">
        <v>38</v>
      </c>
      <c r="M468" s="27" t="s">
        <v>39</v>
      </c>
      <c r="N468" s="69" t="s">
        <v>137</v>
      </c>
      <c r="O468" s="59" t="s">
        <v>41</v>
      </c>
      <c r="P468" s="27">
        <v>839</v>
      </c>
      <c r="Q468" s="27" t="s">
        <v>150</v>
      </c>
      <c r="R468" s="72">
        <v>18</v>
      </c>
      <c r="S468" s="72">
        <v>26082.5625</v>
      </c>
      <c r="T468" s="107">
        <f>R468*S468</f>
        <v>469486.125</v>
      </c>
      <c r="U468" s="107">
        <f t="shared" si="7"/>
        <v>525824.46000000008</v>
      </c>
      <c r="V468" s="69"/>
      <c r="W468" s="70">
        <v>2016</v>
      </c>
      <c r="X468" s="73"/>
      <c r="Y468" s="32" t="s">
        <v>109</v>
      </c>
      <c r="Z468" s="22"/>
    </row>
    <row r="469" spans="1:27" outlineLevel="1" x14ac:dyDescent="0.25">
      <c r="A469" s="119" t="s">
        <v>1644</v>
      </c>
      <c r="B469" s="51" t="s">
        <v>29</v>
      </c>
      <c r="C469" s="81" t="s">
        <v>1650</v>
      </c>
      <c r="D469" s="82" t="s">
        <v>1651</v>
      </c>
      <c r="E469" s="82" t="s">
        <v>1652</v>
      </c>
      <c r="F469" s="36" t="s">
        <v>34</v>
      </c>
      <c r="G469" s="69" t="s">
        <v>35</v>
      </c>
      <c r="H469" s="37">
        <v>40</v>
      </c>
      <c r="I469" s="56">
        <v>230000000</v>
      </c>
      <c r="J469" s="27" t="s">
        <v>585</v>
      </c>
      <c r="K469" s="70" t="s">
        <v>676</v>
      </c>
      <c r="L469" s="54" t="s">
        <v>38</v>
      </c>
      <c r="M469" s="27" t="s">
        <v>39</v>
      </c>
      <c r="N469" s="69" t="s">
        <v>40</v>
      </c>
      <c r="O469" s="59" t="s">
        <v>49</v>
      </c>
      <c r="P469" s="27">
        <v>839</v>
      </c>
      <c r="Q469" s="27" t="s">
        <v>150</v>
      </c>
      <c r="R469" s="72">
        <v>13</v>
      </c>
      <c r="S469" s="72">
        <v>376591.44642857136</v>
      </c>
      <c r="T469" s="107">
        <f>R469*S469</f>
        <v>4895688.8035714272</v>
      </c>
      <c r="U469" s="107">
        <f t="shared" si="7"/>
        <v>5483171.459999999</v>
      </c>
      <c r="V469" s="69" t="s">
        <v>51</v>
      </c>
      <c r="W469" s="70">
        <v>2016</v>
      </c>
      <c r="X469" s="73"/>
      <c r="Y469" s="32" t="s">
        <v>109</v>
      </c>
      <c r="Z469" s="22"/>
    </row>
    <row r="470" spans="1:27" outlineLevel="1" x14ac:dyDescent="0.25">
      <c r="A470" s="119" t="s">
        <v>1649</v>
      </c>
      <c r="B470" s="51" t="s">
        <v>29</v>
      </c>
      <c r="C470" s="81" t="s">
        <v>1654</v>
      </c>
      <c r="D470" s="82" t="s">
        <v>1655</v>
      </c>
      <c r="E470" s="82" t="s">
        <v>1656</v>
      </c>
      <c r="F470" s="36" t="s">
        <v>34</v>
      </c>
      <c r="G470" s="69" t="s">
        <v>35</v>
      </c>
      <c r="H470" s="37">
        <v>40</v>
      </c>
      <c r="I470" s="56">
        <v>230000000</v>
      </c>
      <c r="J470" s="27" t="s">
        <v>585</v>
      </c>
      <c r="K470" s="70" t="s">
        <v>676</v>
      </c>
      <c r="L470" s="54" t="s">
        <v>38</v>
      </c>
      <c r="M470" s="27" t="s">
        <v>39</v>
      </c>
      <c r="N470" s="69" t="s">
        <v>137</v>
      </c>
      <c r="O470" s="59" t="s">
        <v>49</v>
      </c>
      <c r="P470" s="27">
        <v>839</v>
      </c>
      <c r="Q470" s="27" t="s">
        <v>150</v>
      </c>
      <c r="R470" s="72">
        <v>14</v>
      </c>
      <c r="S470" s="72">
        <v>359591.77678571426</v>
      </c>
      <c r="T470" s="107">
        <f>R470*S470</f>
        <v>5034284.875</v>
      </c>
      <c r="U470" s="107">
        <f t="shared" si="7"/>
        <v>5638399.0600000005</v>
      </c>
      <c r="V470" s="69" t="s">
        <v>51</v>
      </c>
      <c r="W470" s="70">
        <v>2016</v>
      </c>
      <c r="X470" s="73"/>
      <c r="Y470" s="32" t="s">
        <v>109</v>
      </c>
      <c r="Z470" s="22"/>
    </row>
    <row r="471" spans="1:27" outlineLevel="1" x14ac:dyDescent="0.25">
      <c r="A471" s="119" t="s">
        <v>1653</v>
      </c>
      <c r="B471" s="51" t="s">
        <v>29</v>
      </c>
      <c r="C471" s="81" t="s">
        <v>1658</v>
      </c>
      <c r="D471" s="82" t="s">
        <v>1659</v>
      </c>
      <c r="E471" s="82" t="s">
        <v>1077</v>
      </c>
      <c r="F471" s="36" t="s">
        <v>34</v>
      </c>
      <c r="G471" s="69" t="s">
        <v>35</v>
      </c>
      <c r="H471" s="37">
        <v>0</v>
      </c>
      <c r="I471" s="56">
        <v>230000000</v>
      </c>
      <c r="J471" s="27" t="s">
        <v>585</v>
      </c>
      <c r="K471" s="70" t="s">
        <v>676</v>
      </c>
      <c r="L471" s="54" t="s">
        <v>38</v>
      </c>
      <c r="M471" s="27" t="s">
        <v>39</v>
      </c>
      <c r="N471" s="69" t="s">
        <v>137</v>
      </c>
      <c r="O471" s="59" t="s">
        <v>41</v>
      </c>
      <c r="P471" s="32">
        <v>796</v>
      </c>
      <c r="Q471" s="32" t="s">
        <v>42</v>
      </c>
      <c r="R471" s="42">
        <v>67</v>
      </c>
      <c r="S471" s="72">
        <v>148966.77678571429</v>
      </c>
      <c r="T471" s="107">
        <f>R471*S471</f>
        <v>9980774.0446428582</v>
      </c>
      <c r="U471" s="107">
        <f t="shared" si="7"/>
        <v>11178466.930000002</v>
      </c>
      <c r="V471" s="69"/>
      <c r="W471" s="70">
        <v>2016</v>
      </c>
      <c r="X471" s="73"/>
      <c r="Y471" s="32" t="s">
        <v>109</v>
      </c>
      <c r="Z471" s="67"/>
      <c r="AA471" s="48"/>
    </row>
    <row r="472" spans="1:27" outlineLevel="1" x14ac:dyDescent="0.25">
      <c r="A472" s="119" t="s">
        <v>1657</v>
      </c>
      <c r="B472" s="51" t="s">
        <v>29</v>
      </c>
      <c r="C472" s="70" t="s">
        <v>1661</v>
      </c>
      <c r="D472" s="69" t="s">
        <v>1662</v>
      </c>
      <c r="E472" s="69" t="s">
        <v>1663</v>
      </c>
      <c r="F472" s="83" t="s">
        <v>1664</v>
      </c>
      <c r="G472" s="70" t="s">
        <v>35</v>
      </c>
      <c r="H472" s="37">
        <v>0</v>
      </c>
      <c r="I472" s="56">
        <v>230000000</v>
      </c>
      <c r="J472" s="27" t="s">
        <v>585</v>
      </c>
      <c r="K472" s="70" t="s">
        <v>676</v>
      </c>
      <c r="L472" s="54" t="s">
        <v>38</v>
      </c>
      <c r="M472" s="27" t="s">
        <v>39</v>
      </c>
      <c r="N472" s="69" t="s">
        <v>137</v>
      </c>
      <c r="O472" s="59" t="s">
        <v>41</v>
      </c>
      <c r="P472" s="32">
        <v>796</v>
      </c>
      <c r="Q472" s="32" t="s">
        <v>42</v>
      </c>
      <c r="R472" s="72">
        <v>14</v>
      </c>
      <c r="S472" s="72">
        <v>38069.741071428565</v>
      </c>
      <c r="T472" s="107">
        <f>R472*S472</f>
        <v>532976.37499999988</v>
      </c>
      <c r="U472" s="107">
        <f t="shared" si="7"/>
        <v>596933.53999999992</v>
      </c>
      <c r="V472" s="69"/>
      <c r="W472" s="70">
        <v>2016</v>
      </c>
      <c r="X472" s="73"/>
      <c r="Y472" s="32" t="s">
        <v>109</v>
      </c>
      <c r="Z472" s="22"/>
    </row>
    <row r="473" spans="1:27" outlineLevel="1" x14ac:dyDescent="0.25">
      <c r="A473" s="119" t="s">
        <v>1660</v>
      </c>
      <c r="B473" s="51" t="s">
        <v>29</v>
      </c>
      <c r="C473" s="70" t="s">
        <v>1666</v>
      </c>
      <c r="D473" s="69" t="s">
        <v>1667</v>
      </c>
      <c r="E473" s="69" t="s">
        <v>1668</v>
      </c>
      <c r="F473" s="83" t="s">
        <v>1669</v>
      </c>
      <c r="G473" s="69" t="s">
        <v>61</v>
      </c>
      <c r="H473" s="37">
        <v>0</v>
      </c>
      <c r="I473" s="56">
        <v>230000000</v>
      </c>
      <c r="J473" s="27" t="s">
        <v>585</v>
      </c>
      <c r="K473" s="70" t="s">
        <v>676</v>
      </c>
      <c r="L473" s="54" t="s">
        <v>38</v>
      </c>
      <c r="M473" s="27" t="s">
        <v>39</v>
      </c>
      <c r="N473" s="69" t="s">
        <v>405</v>
      </c>
      <c r="O473" s="59" t="s">
        <v>41</v>
      </c>
      <c r="P473" s="27">
        <v>839</v>
      </c>
      <c r="Q473" s="27" t="s">
        <v>150</v>
      </c>
      <c r="R473" s="72">
        <v>2</v>
      </c>
      <c r="S473" s="72">
        <v>173385.71428571426</v>
      </c>
      <c r="T473" s="107">
        <f>R473*S473</f>
        <v>346771.42857142852</v>
      </c>
      <c r="U473" s="107">
        <f t="shared" si="7"/>
        <v>388384</v>
      </c>
      <c r="V473" s="69"/>
      <c r="W473" s="70">
        <v>2016</v>
      </c>
      <c r="X473" s="73"/>
      <c r="Y473" s="32" t="s">
        <v>109</v>
      </c>
      <c r="Z473" s="22"/>
    </row>
    <row r="474" spans="1:27" outlineLevel="1" x14ac:dyDescent="0.25">
      <c r="A474" s="119" t="s">
        <v>1665</v>
      </c>
      <c r="B474" s="51" t="s">
        <v>29</v>
      </c>
      <c r="C474" s="70" t="s">
        <v>1671</v>
      </c>
      <c r="D474" s="69" t="s">
        <v>1672</v>
      </c>
      <c r="E474" s="69" t="s">
        <v>1673</v>
      </c>
      <c r="F474" s="83" t="s">
        <v>1674</v>
      </c>
      <c r="G474" s="69" t="s">
        <v>61</v>
      </c>
      <c r="H474" s="37">
        <v>0</v>
      </c>
      <c r="I474" s="56">
        <v>230000000</v>
      </c>
      <c r="J474" s="27" t="s">
        <v>585</v>
      </c>
      <c r="K474" s="70" t="s">
        <v>676</v>
      </c>
      <c r="L474" s="54" t="s">
        <v>38</v>
      </c>
      <c r="M474" s="27" t="s">
        <v>39</v>
      </c>
      <c r="N474" s="69" t="s">
        <v>405</v>
      </c>
      <c r="O474" s="59" t="s">
        <v>41</v>
      </c>
      <c r="P474" s="32">
        <v>796</v>
      </c>
      <c r="Q474" s="32" t="s">
        <v>42</v>
      </c>
      <c r="R474" s="42">
        <v>4</v>
      </c>
      <c r="S474" s="72">
        <v>66514.142857142841</v>
      </c>
      <c r="T474" s="107">
        <f>R474*S474</f>
        <v>266056.57142857136</v>
      </c>
      <c r="U474" s="107">
        <f t="shared" si="7"/>
        <v>297983.35999999993</v>
      </c>
      <c r="V474" s="69"/>
      <c r="W474" s="70">
        <v>2016</v>
      </c>
      <c r="X474" s="73"/>
      <c r="Y474" s="32" t="s">
        <v>109</v>
      </c>
      <c r="Z474" s="67"/>
      <c r="AA474" s="48"/>
    </row>
    <row r="475" spans="1:27" outlineLevel="1" x14ac:dyDescent="0.25">
      <c r="A475" s="119" t="s">
        <v>1670</v>
      </c>
      <c r="B475" s="51" t="s">
        <v>29</v>
      </c>
      <c r="C475" s="70" t="s">
        <v>1676</v>
      </c>
      <c r="D475" s="69" t="s">
        <v>1677</v>
      </c>
      <c r="E475" s="69" t="s">
        <v>1678</v>
      </c>
      <c r="F475" s="83" t="s">
        <v>1679</v>
      </c>
      <c r="G475" s="69" t="s">
        <v>61</v>
      </c>
      <c r="H475" s="37">
        <v>0</v>
      </c>
      <c r="I475" s="56">
        <v>230000000</v>
      </c>
      <c r="J475" s="27" t="s">
        <v>585</v>
      </c>
      <c r="K475" s="70" t="s">
        <v>676</v>
      </c>
      <c r="L475" s="54" t="s">
        <v>38</v>
      </c>
      <c r="M475" s="27" t="s">
        <v>39</v>
      </c>
      <c r="N475" s="69" t="s">
        <v>405</v>
      </c>
      <c r="O475" s="59" t="s">
        <v>41</v>
      </c>
      <c r="P475" s="27">
        <v>839</v>
      </c>
      <c r="Q475" s="27" t="s">
        <v>150</v>
      </c>
      <c r="R475" s="42">
        <v>3</v>
      </c>
      <c r="S475" s="72">
        <v>261786.50892857142</v>
      </c>
      <c r="T475" s="107">
        <f>R475*S475</f>
        <v>785359.52678571432</v>
      </c>
      <c r="U475" s="107">
        <f t="shared" si="7"/>
        <v>879602.67000000016</v>
      </c>
      <c r="V475" s="69"/>
      <c r="W475" s="70">
        <v>2016</v>
      </c>
      <c r="X475" s="73"/>
      <c r="Y475" s="32" t="s">
        <v>109</v>
      </c>
      <c r="Z475" s="67"/>
      <c r="AA475" s="48"/>
    </row>
    <row r="476" spans="1:27" outlineLevel="1" x14ac:dyDescent="0.25">
      <c r="A476" s="119" t="s">
        <v>1675</v>
      </c>
      <c r="B476" s="51" t="s">
        <v>29</v>
      </c>
      <c r="C476" s="70" t="s">
        <v>1650</v>
      </c>
      <c r="D476" s="69" t="s">
        <v>1651</v>
      </c>
      <c r="E476" s="69" t="s">
        <v>1652</v>
      </c>
      <c r="F476" s="36" t="s">
        <v>34</v>
      </c>
      <c r="G476" s="69" t="s">
        <v>35</v>
      </c>
      <c r="H476" s="37">
        <v>40</v>
      </c>
      <c r="I476" s="56">
        <v>230000000</v>
      </c>
      <c r="J476" s="27" t="s">
        <v>585</v>
      </c>
      <c r="K476" s="70" t="s">
        <v>676</v>
      </c>
      <c r="L476" s="54" t="s">
        <v>38</v>
      </c>
      <c r="M476" s="27" t="s">
        <v>39</v>
      </c>
      <c r="N476" s="69" t="s">
        <v>40</v>
      </c>
      <c r="O476" s="59" t="s">
        <v>49</v>
      </c>
      <c r="P476" s="32">
        <v>796</v>
      </c>
      <c r="Q476" s="32" t="s">
        <v>42</v>
      </c>
      <c r="R476" s="72">
        <v>5</v>
      </c>
      <c r="S476" s="72">
        <v>358518.4196428571</v>
      </c>
      <c r="T476" s="107">
        <f>R476*S476</f>
        <v>1792592.0982142854</v>
      </c>
      <c r="U476" s="107">
        <f t="shared" si="7"/>
        <v>2007703.15</v>
      </c>
      <c r="V476" s="69" t="s">
        <v>51</v>
      </c>
      <c r="W476" s="70">
        <v>2016</v>
      </c>
      <c r="X476" s="73"/>
      <c r="Y476" s="32" t="s">
        <v>109</v>
      </c>
      <c r="Z476" s="22"/>
    </row>
    <row r="477" spans="1:27" outlineLevel="1" x14ac:dyDescent="0.25">
      <c r="A477" s="119" t="s">
        <v>1680</v>
      </c>
      <c r="B477" s="51" t="s">
        <v>29</v>
      </c>
      <c r="C477" s="70" t="s">
        <v>1682</v>
      </c>
      <c r="D477" s="69" t="s">
        <v>1659</v>
      </c>
      <c r="E477" s="69" t="s">
        <v>1683</v>
      </c>
      <c r="F477" s="36" t="s">
        <v>34</v>
      </c>
      <c r="G477" s="69" t="s">
        <v>35</v>
      </c>
      <c r="H477" s="37">
        <v>0</v>
      </c>
      <c r="I477" s="56">
        <v>230000000</v>
      </c>
      <c r="J477" s="27" t="s">
        <v>585</v>
      </c>
      <c r="K477" s="70" t="s">
        <v>676</v>
      </c>
      <c r="L477" s="54" t="s">
        <v>38</v>
      </c>
      <c r="M477" s="27" t="s">
        <v>39</v>
      </c>
      <c r="N477" s="69" t="s">
        <v>137</v>
      </c>
      <c r="O477" s="59" t="s">
        <v>41</v>
      </c>
      <c r="P477" s="27">
        <v>839</v>
      </c>
      <c r="Q477" s="27" t="s">
        <v>150</v>
      </c>
      <c r="R477" s="72">
        <v>8</v>
      </c>
      <c r="S477" s="72">
        <v>563819.74107142852</v>
      </c>
      <c r="T477" s="107">
        <f>R477*S477</f>
        <v>4510557.9285714282</v>
      </c>
      <c r="U477" s="107">
        <f t="shared" si="7"/>
        <v>5051824.88</v>
      </c>
      <c r="V477" s="69"/>
      <c r="W477" s="70">
        <v>2016</v>
      </c>
      <c r="X477" s="73"/>
      <c r="Y477" s="32" t="s">
        <v>109</v>
      </c>
      <c r="Z477" s="22"/>
    </row>
    <row r="478" spans="1:27" outlineLevel="1" x14ac:dyDescent="0.25">
      <c r="A478" s="119" t="s">
        <v>1681</v>
      </c>
      <c r="B478" s="51" t="s">
        <v>29</v>
      </c>
      <c r="C478" s="70" t="s">
        <v>1685</v>
      </c>
      <c r="D478" s="70" t="s">
        <v>1686</v>
      </c>
      <c r="E478" s="70" t="s">
        <v>1687</v>
      </c>
      <c r="F478" s="36" t="s">
        <v>34</v>
      </c>
      <c r="G478" s="69" t="s">
        <v>35</v>
      </c>
      <c r="H478" s="37">
        <v>0</v>
      </c>
      <c r="I478" s="56">
        <v>230000000</v>
      </c>
      <c r="J478" s="27" t="s">
        <v>585</v>
      </c>
      <c r="K478" s="70" t="s">
        <v>676</v>
      </c>
      <c r="L478" s="54" t="s">
        <v>38</v>
      </c>
      <c r="M478" s="27" t="s">
        <v>39</v>
      </c>
      <c r="N478" s="69" t="s">
        <v>137</v>
      </c>
      <c r="O478" s="59" t="s">
        <v>41</v>
      </c>
      <c r="P478" s="32">
        <v>796</v>
      </c>
      <c r="Q478" s="32" t="s">
        <v>42</v>
      </c>
      <c r="R478" s="72">
        <v>2</v>
      </c>
      <c r="S478" s="72">
        <v>4006348.6875</v>
      </c>
      <c r="T478" s="107">
        <f>R478*S478</f>
        <v>8012697.375</v>
      </c>
      <c r="U478" s="107">
        <f t="shared" si="7"/>
        <v>8974221.0600000005</v>
      </c>
      <c r="V478" s="69"/>
      <c r="W478" s="70">
        <v>2016</v>
      </c>
      <c r="X478" s="73"/>
      <c r="Y478" s="32" t="s">
        <v>109</v>
      </c>
      <c r="Z478" s="22"/>
    </row>
    <row r="479" spans="1:27" outlineLevel="1" x14ac:dyDescent="0.25">
      <c r="A479" s="119" t="s">
        <v>1684</v>
      </c>
      <c r="B479" s="51" t="s">
        <v>29</v>
      </c>
      <c r="C479" s="70" t="s">
        <v>1689</v>
      </c>
      <c r="D479" s="70" t="s">
        <v>1690</v>
      </c>
      <c r="E479" s="70" t="s">
        <v>1691</v>
      </c>
      <c r="F479" s="83" t="s">
        <v>1692</v>
      </c>
      <c r="G479" s="69" t="s">
        <v>61</v>
      </c>
      <c r="H479" s="37">
        <v>0</v>
      </c>
      <c r="I479" s="56">
        <v>230000000</v>
      </c>
      <c r="J479" s="27" t="s">
        <v>585</v>
      </c>
      <c r="K479" s="70" t="s">
        <v>676</v>
      </c>
      <c r="L479" s="54" t="s">
        <v>38</v>
      </c>
      <c r="M479" s="27" t="s">
        <v>39</v>
      </c>
      <c r="N479" s="69" t="s">
        <v>405</v>
      </c>
      <c r="O479" s="59" t="s">
        <v>41</v>
      </c>
      <c r="P479" s="32">
        <v>796</v>
      </c>
      <c r="Q479" s="32" t="s">
        <v>42</v>
      </c>
      <c r="R479" s="72">
        <v>3</v>
      </c>
      <c r="S479" s="72">
        <v>104518.74999999999</v>
      </c>
      <c r="T479" s="107">
        <f>R479*S479</f>
        <v>313556.24999999994</v>
      </c>
      <c r="U479" s="107">
        <f t="shared" si="7"/>
        <v>351182.99999999994</v>
      </c>
      <c r="V479" s="69"/>
      <c r="W479" s="70">
        <v>2016</v>
      </c>
      <c r="X479" s="73"/>
      <c r="Y479" s="32" t="s">
        <v>109</v>
      </c>
      <c r="Z479" s="22"/>
    </row>
    <row r="480" spans="1:27" outlineLevel="1" x14ac:dyDescent="0.25">
      <c r="A480" s="119" t="s">
        <v>1688</v>
      </c>
      <c r="B480" s="51" t="s">
        <v>29</v>
      </c>
      <c r="C480" s="70" t="s">
        <v>1694</v>
      </c>
      <c r="D480" s="70" t="s">
        <v>1695</v>
      </c>
      <c r="E480" s="70" t="s">
        <v>1696</v>
      </c>
      <c r="F480" s="83" t="s">
        <v>1697</v>
      </c>
      <c r="G480" s="69" t="s">
        <v>61</v>
      </c>
      <c r="H480" s="37">
        <v>0</v>
      </c>
      <c r="I480" s="56">
        <v>230000000</v>
      </c>
      <c r="J480" s="27" t="s">
        <v>585</v>
      </c>
      <c r="K480" s="70" t="s">
        <v>676</v>
      </c>
      <c r="L480" s="54" t="s">
        <v>38</v>
      </c>
      <c r="M480" s="27" t="s">
        <v>39</v>
      </c>
      <c r="N480" s="69" t="s">
        <v>405</v>
      </c>
      <c r="O480" s="59" t="s">
        <v>41</v>
      </c>
      <c r="P480" s="32">
        <v>796</v>
      </c>
      <c r="Q480" s="32" t="s">
        <v>42</v>
      </c>
      <c r="R480" s="42">
        <v>3</v>
      </c>
      <c r="S480" s="72">
        <v>37088.732142857138</v>
      </c>
      <c r="T480" s="107">
        <f>R480*S480</f>
        <v>111266.19642857142</v>
      </c>
      <c r="U480" s="107">
        <f t="shared" si="7"/>
        <v>124618.14</v>
      </c>
      <c r="V480" s="69"/>
      <c r="W480" s="70">
        <v>2016</v>
      </c>
      <c r="X480" s="73"/>
      <c r="Y480" s="32" t="s">
        <v>109</v>
      </c>
      <c r="Z480" s="67"/>
      <c r="AA480" s="48"/>
    </row>
    <row r="481" spans="1:26" outlineLevel="1" x14ac:dyDescent="0.25">
      <c r="A481" s="119" t="s">
        <v>1693</v>
      </c>
      <c r="B481" s="51" t="s">
        <v>29</v>
      </c>
      <c r="C481" s="70" t="s">
        <v>1699</v>
      </c>
      <c r="D481" s="70" t="s">
        <v>1700</v>
      </c>
      <c r="E481" s="70" t="s">
        <v>1701</v>
      </c>
      <c r="F481" s="83" t="s">
        <v>1702</v>
      </c>
      <c r="G481" s="69" t="s">
        <v>61</v>
      </c>
      <c r="H481" s="37">
        <v>0</v>
      </c>
      <c r="I481" s="56">
        <v>230000000</v>
      </c>
      <c r="J481" s="27" t="s">
        <v>585</v>
      </c>
      <c r="K481" s="70" t="s">
        <v>676</v>
      </c>
      <c r="L481" s="54" t="s">
        <v>38</v>
      </c>
      <c r="M481" s="27" t="s">
        <v>39</v>
      </c>
      <c r="N481" s="69" t="s">
        <v>405</v>
      </c>
      <c r="O481" s="59" t="s">
        <v>41</v>
      </c>
      <c r="P481" s="32">
        <v>796</v>
      </c>
      <c r="Q481" s="32" t="s">
        <v>42</v>
      </c>
      <c r="R481" s="72">
        <v>3</v>
      </c>
      <c r="S481" s="72">
        <v>38772.366071428572</v>
      </c>
      <c r="T481" s="107">
        <f>R481*S481</f>
        <v>116317.09821428571</v>
      </c>
      <c r="U481" s="107">
        <f t="shared" si="7"/>
        <v>130275.15000000001</v>
      </c>
      <c r="V481" s="69"/>
      <c r="W481" s="70">
        <v>2016</v>
      </c>
      <c r="X481" s="73"/>
      <c r="Y481" s="32" t="s">
        <v>52</v>
      </c>
      <c r="Z481" s="22"/>
    </row>
    <row r="482" spans="1:26" outlineLevel="1" x14ac:dyDescent="0.25">
      <c r="A482" s="119" t="s">
        <v>1698</v>
      </c>
      <c r="B482" s="51" t="s">
        <v>29</v>
      </c>
      <c r="C482" s="70" t="s">
        <v>1704</v>
      </c>
      <c r="D482" s="70" t="s">
        <v>1705</v>
      </c>
      <c r="E482" s="70" t="s">
        <v>1706</v>
      </c>
      <c r="F482" s="83" t="s">
        <v>1707</v>
      </c>
      <c r="G482" s="69" t="s">
        <v>61</v>
      </c>
      <c r="H482" s="37">
        <v>0</v>
      </c>
      <c r="I482" s="56">
        <v>230000000</v>
      </c>
      <c r="J482" s="27" t="s">
        <v>585</v>
      </c>
      <c r="K482" s="70" t="s">
        <v>676</v>
      </c>
      <c r="L482" s="54" t="s">
        <v>38</v>
      </c>
      <c r="M482" s="27" t="s">
        <v>39</v>
      </c>
      <c r="N482" s="69" t="s">
        <v>137</v>
      </c>
      <c r="O482" s="59" t="s">
        <v>41</v>
      </c>
      <c r="P482" s="27">
        <v>839</v>
      </c>
      <c r="Q482" s="27" t="s">
        <v>150</v>
      </c>
      <c r="R482" s="72">
        <v>1</v>
      </c>
      <c r="S482" s="72">
        <v>2440113.4910714282</v>
      </c>
      <c r="T482" s="107">
        <f>R482*S482</f>
        <v>2440113.4910714282</v>
      </c>
      <c r="U482" s="107">
        <f t="shared" si="7"/>
        <v>2732927.11</v>
      </c>
      <c r="V482" s="69"/>
      <c r="W482" s="70">
        <v>2016</v>
      </c>
      <c r="X482" s="73"/>
      <c r="Y482" s="32" t="s">
        <v>109</v>
      </c>
      <c r="Z482" s="22"/>
    </row>
    <row r="483" spans="1:26" outlineLevel="1" x14ac:dyDescent="0.25">
      <c r="A483" s="119" t="s">
        <v>1703</v>
      </c>
      <c r="B483" s="51" t="s">
        <v>29</v>
      </c>
      <c r="C483" s="70" t="s">
        <v>1709</v>
      </c>
      <c r="D483" s="70" t="s">
        <v>1662</v>
      </c>
      <c r="E483" s="70" t="s">
        <v>1710</v>
      </c>
      <c r="F483" s="83" t="s">
        <v>1711</v>
      </c>
      <c r="G483" s="70" t="s">
        <v>35</v>
      </c>
      <c r="H483" s="37">
        <v>0</v>
      </c>
      <c r="I483" s="56">
        <v>230000000</v>
      </c>
      <c r="J483" s="27" t="s">
        <v>585</v>
      </c>
      <c r="K483" s="70" t="s">
        <v>676</v>
      </c>
      <c r="L483" s="54" t="s">
        <v>38</v>
      </c>
      <c r="M483" s="27" t="s">
        <v>39</v>
      </c>
      <c r="N483" s="69" t="s">
        <v>62</v>
      </c>
      <c r="O483" s="59" t="s">
        <v>41</v>
      </c>
      <c r="P483" s="32">
        <v>796</v>
      </c>
      <c r="Q483" s="32" t="s">
        <v>42</v>
      </c>
      <c r="R483" s="72">
        <v>10</v>
      </c>
      <c r="S483" s="72">
        <v>8536.1875</v>
      </c>
      <c r="T483" s="107">
        <f>R483*S483</f>
        <v>85361.875</v>
      </c>
      <c r="U483" s="107">
        <f t="shared" si="7"/>
        <v>95605.3</v>
      </c>
      <c r="V483" s="43"/>
      <c r="W483" s="70">
        <v>2016</v>
      </c>
      <c r="X483" s="73"/>
      <c r="Y483" s="23"/>
      <c r="Z483" s="22"/>
    </row>
    <row r="484" spans="1:26" outlineLevel="1" x14ac:dyDescent="0.25">
      <c r="A484" s="119" t="s">
        <v>1708</v>
      </c>
      <c r="B484" s="51" t="s">
        <v>29</v>
      </c>
      <c r="C484" s="70" t="s">
        <v>1713</v>
      </c>
      <c r="D484" s="70" t="s">
        <v>1714</v>
      </c>
      <c r="E484" s="70" t="s">
        <v>1715</v>
      </c>
      <c r="F484" s="83" t="s">
        <v>1716</v>
      </c>
      <c r="G484" s="70" t="s">
        <v>61</v>
      </c>
      <c r="H484" s="37">
        <v>0</v>
      </c>
      <c r="I484" s="56">
        <v>230000000</v>
      </c>
      <c r="J484" s="27" t="s">
        <v>585</v>
      </c>
      <c r="K484" s="70" t="s">
        <v>676</v>
      </c>
      <c r="L484" s="54" t="s">
        <v>38</v>
      </c>
      <c r="M484" s="27" t="s">
        <v>39</v>
      </c>
      <c r="N484" s="70" t="s">
        <v>405</v>
      </c>
      <c r="O484" s="59" t="s">
        <v>41</v>
      </c>
      <c r="P484" s="32">
        <v>796</v>
      </c>
      <c r="Q484" s="32" t="s">
        <v>42</v>
      </c>
      <c r="R484" s="72">
        <v>10</v>
      </c>
      <c r="S484" s="72">
        <v>21507.892857142855</v>
      </c>
      <c r="T484" s="107">
        <f>R484*S484</f>
        <v>215078.92857142855</v>
      </c>
      <c r="U484" s="107">
        <f t="shared" si="7"/>
        <v>240888.4</v>
      </c>
      <c r="V484" s="70"/>
      <c r="W484" s="70">
        <v>2016</v>
      </c>
      <c r="X484" s="73"/>
      <c r="Y484" s="32" t="s">
        <v>109</v>
      </c>
      <c r="Z484" s="22"/>
    </row>
    <row r="485" spans="1:26" outlineLevel="1" x14ac:dyDescent="0.25">
      <c r="A485" s="119" t="s">
        <v>1712</v>
      </c>
      <c r="B485" s="51" t="s">
        <v>29</v>
      </c>
      <c r="C485" s="70" t="s">
        <v>1718</v>
      </c>
      <c r="D485" s="70" t="s">
        <v>1719</v>
      </c>
      <c r="E485" s="70" t="s">
        <v>1720</v>
      </c>
      <c r="F485" s="83" t="s">
        <v>1721</v>
      </c>
      <c r="G485" s="70" t="s">
        <v>61</v>
      </c>
      <c r="H485" s="37">
        <v>0</v>
      </c>
      <c r="I485" s="56">
        <v>230000000</v>
      </c>
      <c r="J485" s="27" t="s">
        <v>585</v>
      </c>
      <c r="K485" s="70" t="s">
        <v>676</v>
      </c>
      <c r="L485" s="54" t="s">
        <v>38</v>
      </c>
      <c r="M485" s="27" t="s">
        <v>39</v>
      </c>
      <c r="N485" s="70" t="s">
        <v>137</v>
      </c>
      <c r="O485" s="59" t="s">
        <v>41</v>
      </c>
      <c r="P485" s="32">
        <v>796</v>
      </c>
      <c r="Q485" s="32" t="s">
        <v>42</v>
      </c>
      <c r="R485" s="72">
        <v>15</v>
      </c>
      <c r="S485" s="72">
        <v>46752.303571428565</v>
      </c>
      <c r="T485" s="107">
        <f>R485*S485</f>
        <v>701284.55357142852</v>
      </c>
      <c r="U485" s="107">
        <f t="shared" si="7"/>
        <v>785438.70000000007</v>
      </c>
      <c r="V485" s="70"/>
      <c r="W485" s="70">
        <v>2016</v>
      </c>
      <c r="X485" s="73"/>
      <c r="Y485" s="32" t="s">
        <v>109</v>
      </c>
      <c r="Z485" s="22"/>
    </row>
    <row r="486" spans="1:26" outlineLevel="1" x14ac:dyDescent="0.25">
      <c r="A486" s="119" t="s">
        <v>1717</v>
      </c>
      <c r="B486" s="51" t="s">
        <v>29</v>
      </c>
      <c r="C486" s="70" t="s">
        <v>1718</v>
      </c>
      <c r="D486" s="70" t="s">
        <v>1719</v>
      </c>
      <c r="E486" s="70" t="s">
        <v>1720</v>
      </c>
      <c r="F486" s="83" t="s">
        <v>1723</v>
      </c>
      <c r="G486" s="70" t="s">
        <v>61</v>
      </c>
      <c r="H486" s="37">
        <v>0</v>
      </c>
      <c r="I486" s="56">
        <v>230000000</v>
      </c>
      <c r="J486" s="27" t="s">
        <v>585</v>
      </c>
      <c r="K486" s="70" t="s">
        <v>676</v>
      </c>
      <c r="L486" s="54" t="s">
        <v>38</v>
      </c>
      <c r="M486" s="27" t="s">
        <v>39</v>
      </c>
      <c r="N486" s="70" t="s">
        <v>137</v>
      </c>
      <c r="O486" s="59" t="s">
        <v>41</v>
      </c>
      <c r="P486" s="32">
        <v>796</v>
      </c>
      <c r="Q486" s="32" t="s">
        <v>42</v>
      </c>
      <c r="R486" s="72">
        <v>4</v>
      </c>
      <c r="S486" s="72">
        <v>43389.142857142848</v>
      </c>
      <c r="T486" s="107">
        <f>R486*S486</f>
        <v>173556.57142857139</v>
      </c>
      <c r="U486" s="107">
        <f t="shared" si="7"/>
        <v>194383.35999999999</v>
      </c>
      <c r="V486" s="70"/>
      <c r="W486" s="70">
        <v>2016</v>
      </c>
      <c r="X486" s="73"/>
      <c r="Y486" s="32" t="s">
        <v>109</v>
      </c>
      <c r="Z486" s="22"/>
    </row>
    <row r="487" spans="1:26" outlineLevel="1" x14ac:dyDescent="0.25">
      <c r="A487" s="119" t="s">
        <v>1722</v>
      </c>
      <c r="B487" s="51" t="s">
        <v>29</v>
      </c>
      <c r="C487" s="70" t="s">
        <v>1718</v>
      </c>
      <c r="D487" s="70" t="s">
        <v>1719</v>
      </c>
      <c r="E487" s="70" t="s">
        <v>1720</v>
      </c>
      <c r="F487" s="83" t="s">
        <v>1725</v>
      </c>
      <c r="G487" s="70" t="s">
        <v>61</v>
      </c>
      <c r="H487" s="37">
        <v>0</v>
      </c>
      <c r="I487" s="56">
        <v>230000000</v>
      </c>
      <c r="J487" s="27" t="s">
        <v>585</v>
      </c>
      <c r="K487" s="70" t="s">
        <v>676</v>
      </c>
      <c r="L487" s="54" t="s">
        <v>38</v>
      </c>
      <c r="M487" s="27" t="s">
        <v>39</v>
      </c>
      <c r="N487" s="70" t="s">
        <v>405</v>
      </c>
      <c r="O487" s="59" t="s">
        <v>41</v>
      </c>
      <c r="P487" s="32">
        <v>796</v>
      </c>
      <c r="Q487" s="32" t="s">
        <v>42</v>
      </c>
      <c r="R487" s="72">
        <v>4</v>
      </c>
      <c r="S487" s="72">
        <v>71957.5625</v>
      </c>
      <c r="T487" s="107">
        <f>R487*S487</f>
        <v>287830.25</v>
      </c>
      <c r="U487" s="107">
        <f t="shared" si="7"/>
        <v>322369.88</v>
      </c>
      <c r="V487" s="70"/>
      <c r="W487" s="70">
        <v>2016</v>
      </c>
      <c r="X487" s="73"/>
      <c r="Y487" s="32" t="s">
        <v>109</v>
      </c>
      <c r="Z487" s="22"/>
    </row>
    <row r="488" spans="1:26" outlineLevel="1" x14ac:dyDescent="0.25">
      <c r="A488" s="119" t="s">
        <v>1724</v>
      </c>
      <c r="B488" s="51" t="s">
        <v>29</v>
      </c>
      <c r="C488" s="70" t="s">
        <v>1718</v>
      </c>
      <c r="D488" s="70" t="s">
        <v>1719</v>
      </c>
      <c r="E488" s="70" t="s">
        <v>1720</v>
      </c>
      <c r="F488" s="83" t="s">
        <v>1727</v>
      </c>
      <c r="G488" s="70" t="s">
        <v>61</v>
      </c>
      <c r="H488" s="37">
        <v>0</v>
      </c>
      <c r="I488" s="56">
        <v>230000000</v>
      </c>
      <c r="J488" s="27" t="s">
        <v>585</v>
      </c>
      <c r="K488" s="70" t="s">
        <v>676</v>
      </c>
      <c r="L488" s="54" t="s">
        <v>38</v>
      </c>
      <c r="M488" s="27" t="s">
        <v>39</v>
      </c>
      <c r="N488" s="70" t="s">
        <v>137</v>
      </c>
      <c r="O488" s="59" t="s">
        <v>41</v>
      </c>
      <c r="P488" s="32">
        <v>796</v>
      </c>
      <c r="Q488" s="32" t="s">
        <v>42</v>
      </c>
      <c r="R488" s="72">
        <v>4</v>
      </c>
      <c r="S488" s="72">
        <v>96862.169642857145</v>
      </c>
      <c r="T488" s="107">
        <f>R488*S488</f>
        <v>387448.67857142858</v>
      </c>
      <c r="U488" s="107">
        <f t="shared" si="7"/>
        <v>433942.52000000008</v>
      </c>
      <c r="V488" s="70"/>
      <c r="W488" s="70">
        <v>2016</v>
      </c>
      <c r="X488" s="73"/>
      <c r="Y488" s="32" t="s">
        <v>109</v>
      </c>
      <c r="Z488" s="22"/>
    </row>
    <row r="489" spans="1:26" outlineLevel="1" x14ac:dyDescent="0.25">
      <c r="A489" s="119" t="s">
        <v>1726</v>
      </c>
      <c r="B489" s="51" t="s">
        <v>29</v>
      </c>
      <c r="C489" s="70" t="s">
        <v>1729</v>
      </c>
      <c r="D489" s="70" t="s">
        <v>1651</v>
      </c>
      <c r="E489" s="70" t="s">
        <v>1730</v>
      </c>
      <c r="F489" s="83" t="s">
        <v>1731</v>
      </c>
      <c r="G489" s="69" t="s">
        <v>35</v>
      </c>
      <c r="H489" s="37">
        <v>40</v>
      </c>
      <c r="I489" s="56">
        <v>230000000</v>
      </c>
      <c r="J489" s="27" t="s">
        <v>585</v>
      </c>
      <c r="K489" s="70" t="s">
        <v>676</v>
      </c>
      <c r="L489" s="54" t="s">
        <v>38</v>
      </c>
      <c r="M489" s="27" t="s">
        <v>39</v>
      </c>
      <c r="N489" s="70" t="s">
        <v>40</v>
      </c>
      <c r="O489" s="59" t="s">
        <v>49</v>
      </c>
      <c r="P489" s="27">
        <v>839</v>
      </c>
      <c r="Q489" s="27" t="s">
        <v>150</v>
      </c>
      <c r="R489" s="72">
        <v>2</v>
      </c>
      <c r="S489" s="72">
        <v>2203571.4285714282</v>
      </c>
      <c r="T489" s="107">
        <f>R489*S489</f>
        <v>4407142.8571428563</v>
      </c>
      <c r="U489" s="107">
        <f t="shared" si="7"/>
        <v>4936000</v>
      </c>
      <c r="V489" s="70" t="s">
        <v>51</v>
      </c>
      <c r="W489" s="70">
        <v>2016</v>
      </c>
      <c r="X489" s="73"/>
      <c r="Y489" s="32" t="s">
        <v>109</v>
      </c>
      <c r="Z489" s="22"/>
    </row>
    <row r="490" spans="1:26" outlineLevel="1" x14ac:dyDescent="0.25">
      <c r="A490" s="119" t="s">
        <v>1728</v>
      </c>
      <c r="B490" s="51" t="s">
        <v>29</v>
      </c>
      <c r="C490" s="70" t="s">
        <v>1733</v>
      </c>
      <c r="D490" s="70" t="s">
        <v>1719</v>
      </c>
      <c r="E490" s="70" t="s">
        <v>1734</v>
      </c>
      <c r="F490" s="83" t="s">
        <v>1735</v>
      </c>
      <c r="G490" s="70" t="s">
        <v>61</v>
      </c>
      <c r="H490" s="37">
        <v>0</v>
      </c>
      <c r="I490" s="56">
        <v>230000000</v>
      </c>
      <c r="J490" s="27" t="s">
        <v>585</v>
      </c>
      <c r="K490" s="70" t="s">
        <v>676</v>
      </c>
      <c r="L490" s="54" t="s">
        <v>38</v>
      </c>
      <c r="M490" s="27" t="s">
        <v>39</v>
      </c>
      <c r="N490" s="70" t="s">
        <v>137</v>
      </c>
      <c r="O490" s="59" t="s">
        <v>41</v>
      </c>
      <c r="P490" s="27">
        <v>839</v>
      </c>
      <c r="Q490" s="27" t="s">
        <v>150</v>
      </c>
      <c r="R490" s="72">
        <v>1</v>
      </c>
      <c r="S490" s="72">
        <v>371030.25892857142</v>
      </c>
      <c r="T490" s="107">
        <f>R490*S490</f>
        <v>371030.25892857142</v>
      </c>
      <c r="U490" s="107">
        <f t="shared" si="7"/>
        <v>415553.89</v>
      </c>
      <c r="V490" s="70"/>
      <c r="W490" s="70">
        <v>2016</v>
      </c>
      <c r="X490" s="73"/>
      <c r="Y490" s="32" t="s">
        <v>109</v>
      </c>
      <c r="Z490" s="22"/>
    </row>
    <row r="491" spans="1:26" outlineLevel="1" x14ac:dyDescent="0.25">
      <c r="A491" s="119" t="s">
        <v>1732</v>
      </c>
      <c r="B491" s="51" t="s">
        <v>29</v>
      </c>
      <c r="C491" s="70" t="s">
        <v>1733</v>
      </c>
      <c r="D491" s="70" t="s">
        <v>1719</v>
      </c>
      <c r="E491" s="70" t="s">
        <v>1734</v>
      </c>
      <c r="F491" s="83" t="s">
        <v>1737</v>
      </c>
      <c r="G491" s="70" t="s">
        <v>61</v>
      </c>
      <c r="H491" s="37">
        <v>0</v>
      </c>
      <c r="I491" s="56">
        <v>230000000</v>
      </c>
      <c r="J491" s="27" t="s">
        <v>585</v>
      </c>
      <c r="K491" s="70" t="s">
        <v>676</v>
      </c>
      <c r="L491" s="54" t="s">
        <v>38</v>
      </c>
      <c r="M491" s="27" t="s">
        <v>39</v>
      </c>
      <c r="N491" s="70" t="s">
        <v>137</v>
      </c>
      <c r="O491" s="59" t="s">
        <v>41</v>
      </c>
      <c r="P491" s="27">
        <v>839</v>
      </c>
      <c r="Q491" s="27" t="s">
        <v>150</v>
      </c>
      <c r="R491" s="72">
        <v>13</v>
      </c>
      <c r="S491" s="72">
        <v>46752.303571428565</v>
      </c>
      <c r="T491" s="107">
        <f>R491*S491</f>
        <v>607779.94642857136</v>
      </c>
      <c r="U491" s="107">
        <f t="shared" si="7"/>
        <v>680713.54</v>
      </c>
      <c r="V491" s="70"/>
      <c r="W491" s="70">
        <v>2016</v>
      </c>
      <c r="X491" s="73"/>
      <c r="Y491" s="32" t="s">
        <v>109</v>
      </c>
      <c r="Z491" s="22"/>
    </row>
    <row r="492" spans="1:26" outlineLevel="1" x14ac:dyDescent="0.25">
      <c r="A492" s="119" t="s">
        <v>1736</v>
      </c>
      <c r="B492" s="51" t="s">
        <v>29</v>
      </c>
      <c r="C492" s="70" t="s">
        <v>1739</v>
      </c>
      <c r="D492" s="70" t="s">
        <v>1662</v>
      </c>
      <c r="E492" s="70" t="s">
        <v>1740</v>
      </c>
      <c r="F492" s="36" t="s">
        <v>34</v>
      </c>
      <c r="G492" s="70" t="s">
        <v>35</v>
      </c>
      <c r="H492" s="37">
        <v>0</v>
      </c>
      <c r="I492" s="56">
        <v>230000000</v>
      </c>
      <c r="J492" s="27" t="s">
        <v>585</v>
      </c>
      <c r="K492" s="70" t="s">
        <v>676</v>
      </c>
      <c r="L492" s="54" t="s">
        <v>38</v>
      </c>
      <c r="M492" s="27" t="s">
        <v>39</v>
      </c>
      <c r="N492" s="69" t="s">
        <v>62</v>
      </c>
      <c r="O492" s="41" t="s">
        <v>41</v>
      </c>
      <c r="P492" s="32">
        <v>796</v>
      </c>
      <c r="Q492" s="32" t="s">
        <v>42</v>
      </c>
      <c r="R492" s="72">
        <v>12</v>
      </c>
      <c r="S492" s="72">
        <v>1910714.2857142854</v>
      </c>
      <c r="T492" s="107">
        <f>R492*S492</f>
        <v>22928571.428571425</v>
      </c>
      <c r="U492" s="107">
        <f t="shared" si="7"/>
        <v>25680000</v>
      </c>
      <c r="V492" s="43"/>
      <c r="W492" s="70">
        <v>2016</v>
      </c>
      <c r="X492" s="73"/>
      <c r="Y492" s="23"/>
      <c r="Z492" s="22"/>
    </row>
    <row r="493" spans="1:26" outlineLevel="1" x14ac:dyDescent="0.25">
      <c r="A493" s="119" t="s">
        <v>1738</v>
      </c>
      <c r="B493" s="51" t="s">
        <v>29</v>
      </c>
      <c r="C493" s="69" t="s">
        <v>1742</v>
      </c>
      <c r="D493" s="69" t="s">
        <v>1743</v>
      </c>
      <c r="E493" s="69" t="s">
        <v>1744</v>
      </c>
      <c r="F493" s="83" t="s">
        <v>1745</v>
      </c>
      <c r="G493" s="69" t="s">
        <v>61</v>
      </c>
      <c r="H493" s="37">
        <v>0</v>
      </c>
      <c r="I493" s="38">
        <v>230000000</v>
      </c>
      <c r="J493" s="32" t="s">
        <v>585</v>
      </c>
      <c r="K493" s="69" t="s">
        <v>676</v>
      </c>
      <c r="L493" s="36" t="s">
        <v>38</v>
      </c>
      <c r="M493" s="32" t="s">
        <v>39</v>
      </c>
      <c r="N493" s="69" t="s">
        <v>40</v>
      </c>
      <c r="O493" s="41" t="s">
        <v>41</v>
      </c>
      <c r="P493" s="32">
        <v>796</v>
      </c>
      <c r="Q493" s="32" t="s">
        <v>42</v>
      </c>
      <c r="R493" s="72">
        <v>1</v>
      </c>
      <c r="S493" s="72">
        <v>586026.78571428568</v>
      </c>
      <c r="T493" s="108">
        <f>R493*S493</f>
        <v>586026.78571428568</v>
      </c>
      <c r="U493" s="108">
        <f t="shared" si="7"/>
        <v>656350</v>
      </c>
      <c r="V493" s="69"/>
      <c r="W493" s="70">
        <v>2016</v>
      </c>
      <c r="X493" s="73"/>
      <c r="Y493" s="32" t="s">
        <v>52</v>
      </c>
      <c r="Z493" s="22"/>
    </row>
    <row r="494" spans="1:26" outlineLevel="1" x14ac:dyDescent="0.25">
      <c r="A494" s="119" t="s">
        <v>1741</v>
      </c>
      <c r="B494" s="51" t="s">
        <v>29</v>
      </c>
      <c r="C494" s="69" t="s">
        <v>1747</v>
      </c>
      <c r="D494" s="69" t="s">
        <v>1748</v>
      </c>
      <c r="E494" s="69" t="s">
        <v>1749</v>
      </c>
      <c r="F494" s="83" t="s">
        <v>1750</v>
      </c>
      <c r="G494" s="69" t="s">
        <v>61</v>
      </c>
      <c r="H494" s="37">
        <v>0</v>
      </c>
      <c r="I494" s="38">
        <v>230000000</v>
      </c>
      <c r="J494" s="32" t="s">
        <v>585</v>
      </c>
      <c r="K494" s="69" t="s">
        <v>676</v>
      </c>
      <c r="L494" s="36" t="s">
        <v>38</v>
      </c>
      <c r="M494" s="32" t="s">
        <v>39</v>
      </c>
      <c r="N494" s="69" t="s">
        <v>40</v>
      </c>
      <c r="O494" s="41" t="s">
        <v>41</v>
      </c>
      <c r="P494" s="32">
        <v>796</v>
      </c>
      <c r="Q494" s="32" t="s">
        <v>42</v>
      </c>
      <c r="R494" s="72">
        <v>3</v>
      </c>
      <c r="S494" s="72">
        <v>1927999.9999999998</v>
      </c>
      <c r="T494" s="108">
        <f>R494*S494</f>
        <v>5783999.9999999991</v>
      </c>
      <c r="U494" s="108">
        <f t="shared" si="7"/>
        <v>6478080</v>
      </c>
      <c r="V494" s="69"/>
      <c r="W494" s="70">
        <v>2016</v>
      </c>
      <c r="X494" s="73"/>
      <c r="Y494" s="32" t="s">
        <v>52</v>
      </c>
      <c r="Z494" s="22"/>
    </row>
    <row r="495" spans="1:26" outlineLevel="1" x14ac:dyDescent="0.25">
      <c r="A495" s="119" t="s">
        <v>1746</v>
      </c>
      <c r="B495" s="51" t="s">
        <v>29</v>
      </c>
      <c r="C495" s="69" t="s">
        <v>1752</v>
      </c>
      <c r="D495" s="69" t="s">
        <v>1753</v>
      </c>
      <c r="E495" s="69" t="s">
        <v>1754</v>
      </c>
      <c r="F495" s="83" t="s">
        <v>1755</v>
      </c>
      <c r="G495" s="69" t="s">
        <v>61</v>
      </c>
      <c r="H495" s="37">
        <v>0</v>
      </c>
      <c r="I495" s="38">
        <v>230000000</v>
      </c>
      <c r="J495" s="32" t="s">
        <v>585</v>
      </c>
      <c r="K495" s="69" t="s">
        <v>676</v>
      </c>
      <c r="L495" s="36" t="s">
        <v>38</v>
      </c>
      <c r="M495" s="32" t="s">
        <v>39</v>
      </c>
      <c r="N495" s="69" t="s">
        <v>1756</v>
      </c>
      <c r="O495" s="41" t="s">
        <v>41</v>
      </c>
      <c r="P495" s="32">
        <v>796</v>
      </c>
      <c r="Q495" s="32" t="s">
        <v>42</v>
      </c>
      <c r="R495" s="72">
        <v>1</v>
      </c>
      <c r="S495" s="72">
        <v>569900</v>
      </c>
      <c r="T495" s="108">
        <f>R495*S495</f>
        <v>569900</v>
      </c>
      <c r="U495" s="108">
        <f t="shared" si="7"/>
        <v>638288.00000000012</v>
      </c>
      <c r="V495" s="69"/>
      <c r="W495" s="70">
        <v>2016</v>
      </c>
      <c r="X495" s="73"/>
      <c r="Y495" s="32" t="s">
        <v>52</v>
      </c>
      <c r="Z495" s="22"/>
    </row>
    <row r="496" spans="1:26" outlineLevel="1" x14ac:dyDescent="0.25">
      <c r="A496" s="119" t="s">
        <v>1751</v>
      </c>
      <c r="B496" s="51" t="s">
        <v>29</v>
      </c>
      <c r="C496" s="69" t="s">
        <v>1758</v>
      </c>
      <c r="D496" s="69" t="s">
        <v>1759</v>
      </c>
      <c r="E496" s="69" t="s">
        <v>1760</v>
      </c>
      <c r="F496" s="83" t="s">
        <v>1761</v>
      </c>
      <c r="G496" s="69" t="s">
        <v>61</v>
      </c>
      <c r="H496" s="37">
        <v>0</v>
      </c>
      <c r="I496" s="38">
        <v>230000000</v>
      </c>
      <c r="J496" s="32" t="s">
        <v>585</v>
      </c>
      <c r="K496" s="69" t="s">
        <v>676</v>
      </c>
      <c r="L496" s="36" t="s">
        <v>38</v>
      </c>
      <c r="M496" s="32" t="s">
        <v>39</v>
      </c>
      <c r="N496" s="69" t="s">
        <v>40</v>
      </c>
      <c r="O496" s="41" t="s">
        <v>41</v>
      </c>
      <c r="P496" s="32">
        <v>796</v>
      </c>
      <c r="Q496" s="32" t="s">
        <v>42</v>
      </c>
      <c r="R496" s="72">
        <v>3</v>
      </c>
      <c r="S496" s="72">
        <v>1742000</v>
      </c>
      <c r="T496" s="108">
        <f>R496*S496</f>
        <v>5226000</v>
      </c>
      <c r="U496" s="108">
        <f t="shared" si="7"/>
        <v>5853120.0000000009</v>
      </c>
      <c r="V496" s="69"/>
      <c r="W496" s="70">
        <v>2016</v>
      </c>
      <c r="X496" s="73"/>
      <c r="Y496" s="32" t="s">
        <v>52</v>
      </c>
      <c r="Z496" s="22"/>
    </row>
    <row r="497" spans="1:27" outlineLevel="1" x14ac:dyDescent="0.25">
      <c r="A497" s="119" t="s">
        <v>1757</v>
      </c>
      <c r="B497" s="51" t="s">
        <v>29</v>
      </c>
      <c r="C497" s="69" t="s">
        <v>1752</v>
      </c>
      <c r="D497" s="69" t="s">
        <v>1753</v>
      </c>
      <c r="E497" s="69" t="s">
        <v>1754</v>
      </c>
      <c r="F497" s="83" t="s">
        <v>1763</v>
      </c>
      <c r="G497" s="69" t="s">
        <v>61</v>
      </c>
      <c r="H497" s="37">
        <v>0</v>
      </c>
      <c r="I497" s="38">
        <v>230000000</v>
      </c>
      <c r="J497" s="32" t="s">
        <v>585</v>
      </c>
      <c r="K497" s="69" t="s">
        <v>676</v>
      </c>
      <c r="L497" s="36" t="s">
        <v>38</v>
      </c>
      <c r="M497" s="32" t="s">
        <v>39</v>
      </c>
      <c r="N497" s="69" t="s">
        <v>1756</v>
      </c>
      <c r="O497" s="41" t="s">
        <v>41</v>
      </c>
      <c r="P497" s="32">
        <v>796</v>
      </c>
      <c r="Q497" s="32" t="s">
        <v>42</v>
      </c>
      <c r="R497" s="72">
        <v>1</v>
      </c>
      <c r="S497" s="72">
        <v>209817.5</v>
      </c>
      <c r="T497" s="108">
        <f>R497*S497</f>
        <v>209817.5</v>
      </c>
      <c r="U497" s="108">
        <f t="shared" si="7"/>
        <v>234995.60000000003</v>
      </c>
      <c r="V497" s="69"/>
      <c r="W497" s="70">
        <v>2016</v>
      </c>
      <c r="X497" s="73"/>
      <c r="Y497" s="32" t="s">
        <v>109</v>
      </c>
      <c r="Z497" s="22"/>
    </row>
    <row r="498" spans="1:27" outlineLevel="1" x14ac:dyDescent="0.25">
      <c r="A498" s="119" t="s">
        <v>1762</v>
      </c>
      <c r="B498" s="51" t="s">
        <v>29</v>
      </c>
      <c r="C498" s="69" t="s">
        <v>1765</v>
      </c>
      <c r="D498" s="69" t="s">
        <v>1766</v>
      </c>
      <c r="E498" s="69" t="s">
        <v>1767</v>
      </c>
      <c r="F498" s="83" t="s">
        <v>1768</v>
      </c>
      <c r="G498" s="69" t="s">
        <v>61</v>
      </c>
      <c r="H498" s="37">
        <v>0</v>
      </c>
      <c r="I498" s="38">
        <v>230000000</v>
      </c>
      <c r="J498" s="32" t="s">
        <v>585</v>
      </c>
      <c r="K498" s="69" t="s">
        <v>676</v>
      </c>
      <c r="L498" s="36" t="s">
        <v>38</v>
      </c>
      <c r="M498" s="32" t="s">
        <v>39</v>
      </c>
      <c r="N498" s="69" t="s">
        <v>62</v>
      </c>
      <c r="O498" s="41" t="s">
        <v>41</v>
      </c>
      <c r="P498" s="32">
        <v>796</v>
      </c>
      <c r="Q498" s="32" t="s">
        <v>42</v>
      </c>
      <c r="R498" s="72">
        <v>2</v>
      </c>
      <c r="S498" s="72">
        <v>81494.91071428571</v>
      </c>
      <c r="T498" s="108">
        <f>R498*S498</f>
        <v>162989.82142857142</v>
      </c>
      <c r="U498" s="108">
        <f t="shared" si="7"/>
        <v>182548.6</v>
      </c>
      <c r="V498" s="69"/>
      <c r="W498" s="70">
        <v>2016</v>
      </c>
      <c r="X498" s="73"/>
      <c r="Y498" s="32" t="s">
        <v>109</v>
      </c>
      <c r="Z498" s="22"/>
    </row>
    <row r="499" spans="1:27" outlineLevel="1" x14ac:dyDescent="0.25">
      <c r="A499" s="119" t="s">
        <v>1764</v>
      </c>
      <c r="B499" s="51" t="s">
        <v>29</v>
      </c>
      <c r="C499" s="69" t="s">
        <v>1770</v>
      </c>
      <c r="D499" s="69" t="s">
        <v>583</v>
      </c>
      <c r="E499" s="69" t="s">
        <v>1771</v>
      </c>
      <c r="F499" s="83" t="s">
        <v>1772</v>
      </c>
      <c r="G499" s="69" t="s">
        <v>61</v>
      </c>
      <c r="H499" s="37">
        <v>0</v>
      </c>
      <c r="I499" s="38">
        <v>230000000</v>
      </c>
      <c r="J499" s="32" t="s">
        <v>585</v>
      </c>
      <c r="K499" s="69" t="s">
        <v>676</v>
      </c>
      <c r="L499" s="36" t="s">
        <v>38</v>
      </c>
      <c r="M499" s="32" t="s">
        <v>39</v>
      </c>
      <c r="N499" s="69" t="s">
        <v>40</v>
      </c>
      <c r="O499" s="41" t="s">
        <v>41</v>
      </c>
      <c r="P499" s="32">
        <v>796</v>
      </c>
      <c r="Q499" s="32" t="s">
        <v>42</v>
      </c>
      <c r="R499" s="72">
        <v>3</v>
      </c>
      <c r="S499" s="72">
        <v>59999.999999999993</v>
      </c>
      <c r="T499" s="108">
        <f>R499*S499</f>
        <v>179999.99999999997</v>
      </c>
      <c r="U499" s="108">
        <f t="shared" ref="U499:U562" si="8">T499*1.12</f>
        <v>201600</v>
      </c>
      <c r="V499" s="69"/>
      <c r="W499" s="70">
        <v>2016</v>
      </c>
      <c r="X499" s="73"/>
      <c r="Y499" s="32" t="s">
        <v>52</v>
      </c>
      <c r="Z499" s="22"/>
    </row>
    <row r="500" spans="1:27" outlineLevel="1" x14ac:dyDescent="0.25">
      <c r="A500" s="119" t="s">
        <v>1769</v>
      </c>
      <c r="B500" s="51" t="s">
        <v>29</v>
      </c>
      <c r="C500" s="69" t="s">
        <v>1742</v>
      </c>
      <c r="D500" s="69" t="s">
        <v>1743</v>
      </c>
      <c r="E500" s="69" t="s">
        <v>1744</v>
      </c>
      <c r="F500" s="83" t="s">
        <v>1774</v>
      </c>
      <c r="G500" s="69" t="s">
        <v>61</v>
      </c>
      <c r="H500" s="37">
        <v>0</v>
      </c>
      <c r="I500" s="38">
        <v>230000000</v>
      </c>
      <c r="J500" s="32" t="s">
        <v>585</v>
      </c>
      <c r="K500" s="69" t="s">
        <v>676</v>
      </c>
      <c r="L500" s="36" t="s">
        <v>38</v>
      </c>
      <c r="M500" s="32" t="s">
        <v>39</v>
      </c>
      <c r="N500" s="69" t="s">
        <v>40</v>
      </c>
      <c r="O500" s="41" t="s">
        <v>41</v>
      </c>
      <c r="P500" s="32">
        <v>796</v>
      </c>
      <c r="Q500" s="32" t="s">
        <v>42</v>
      </c>
      <c r="R500" s="72">
        <v>11</v>
      </c>
      <c r="S500" s="72">
        <v>106225</v>
      </c>
      <c r="T500" s="108">
        <f>R500*S500</f>
        <v>1168475</v>
      </c>
      <c r="U500" s="108">
        <f t="shared" si="8"/>
        <v>1308692.0000000002</v>
      </c>
      <c r="V500" s="69"/>
      <c r="W500" s="70">
        <v>2016</v>
      </c>
      <c r="X500" s="73"/>
      <c r="Y500" s="32" t="s">
        <v>52</v>
      </c>
      <c r="Z500" s="22"/>
    </row>
    <row r="501" spans="1:27" outlineLevel="1" x14ac:dyDescent="0.25">
      <c r="A501" s="119" t="s">
        <v>1773</v>
      </c>
      <c r="B501" s="51" t="s">
        <v>29</v>
      </c>
      <c r="C501" s="69" t="s">
        <v>1776</v>
      </c>
      <c r="D501" s="69" t="s">
        <v>1743</v>
      </c>
      <c r="E501" s="69" t="s">
        <v>1777</v>
      </c>
      <c r="F501" s="83" t="s">
        <v>1778</v>
      </c>
      <c r="G501" s="69" t="s">
        <v>61</v>
      </c>
      <c r="H501" s="37">
        <v>0</v>
      </c>
      <c r="I501" s="38">
        <v>230000000</v>
      </c>
      <c r="J501" s="32" t="s">
        <v>585</v>
      </c>
      <c r="K501" s="69" t="s">
        <v>676</v>
      </c>
      <c r="L501" s="36" t="s">
        <v>38</v>
      </c>
      <c r="M501" s="32" t="s">
        <v>39</v>
      </c>
      <c r="N501" s="69" t="s">
        <v>40</v>
      </c>
      <c r="O501" s="41" t="s">
        <v>41</v>
      </c>
      <c r="P501" s="32">
        <v>796</v>
      </c>
      <c r="Q501" s="32" t="s">
        <v>42</v>
      </c>
      <c r="R501" s="72">
        <v>1</v>
      </c>
      <c r="S501" s="72">
        <v>953179.4642857142</v>
      </c>
      <c r="T501" s="108">
        <f>R501*S501</f>
        <v>953179.4642857142</v>
      </c>
      <c r="U501" s="108">
        <f t="shared" si="8"/>
        <v>1067561</v>
      </c>
      <c r="V501" s="69"/>
      <c r="W501" s="70">
        <v>2016</v>
      </c>
      <c r="X501" s="73"/>
      <c r="Y501" s="32" t="s">
        <v>109</v>
      </c>
      <c r="Z501" s="22"/>
    </row>
    <row r="502" spans="1:27" outlineLevel="1" x14ac:dyDescent="0.25">
      <c r="A502" s="119" t="s">
        <v>1775</v>
      </c>
      <c r="B502" s="51" t="s">
        <v>29</v>
      </c>
      <c r="C502" s="69" t="s">
        <v>1776</v>
      </c>
      <c r="D502" s="69" t="s">
        <v>1743</v>
      </c>
      <c r="E502" s="69" t="s">
        <v>1777</v>
      </c>
      <c r="F502" s="83" t="s">
        <v>1780</v>
      </c>
      <c r="G502" s="69" t="s">
        <v>61</v>
      </c>
      <c r="H502" s="37">
        <v>0</v>
      </c>
      <c r="I502" s="38">
        <v>230000000</v>
      </c>
      <c r="J502" s="32" t="s">
        <v>585</v>
      </c>
      <c r="K502" s="69" t="s">
        <v>676</v>
      </c>
      <c r="L502" s="36" t="s">
        <v>38</v>
      </c>
      <c r="M502" s="32" t="s">
        <v>39</v>
      </c>
      <c r="N502" s="69" t="s">
        <v>40</v>
      </c>
      <c r="O502" s="41" t="s">
        <v>41</v>
      </c>
      <c r="P502" s="32">
        <v>796</v>
      </c>
      <c r="Q502" s="32" t="s">
        <v>42</v>
      </c>
      <c r="R502" s="72">
        <v>1</v>
      </c>
      <c r="S502" s="72">
        <v>1197560.7142857141</v>
      </c>
      <c r="T502" s="108">
        <f>R502*S502</f>
        <v>1197560.7142857141</v>
      </c>
      <c r="U502" s="108">
        <f t="shared" si="8"/>
        <v>1341268</v>
      </c>
      <c r="V502" s="69"/>
      <c r="W502" s="70">
        <v>2016</v>
      </c>
      <c r="X502" s="73"/>
      <c r="Y502" s="32" t="s">
        <v>52</v>
      </c>
      <c r="Z502" s="22"/>
    </row>
    <row r="503" spans="1:27" outlineLevel="1" x14ac:dyDescent="0.25">
      <c r="A503" s="119" t="s">
        <v>1779</v>
      </c>
      <c r="B503" s="51" t="s">
        <v>29</v>
      </c>
      <c r="C503" s="69" t="s">
        <v>1782</v>
      </c>
      <c r="D503" s="69" t="s">
        <v>1625</v>
      </c>
      <c r="E503" s="69" t="s">
        <v>1783</v>
      </c>
      <c r="F503" s="36" t="s">
        <v>34</v>
      </c>
      <c r="G503" s="69" t="s">
        <v>35</v>
      </c>
      <c r="H503" s="37">
        <v>0</v>
      </c>
      <c r="I503" s="38">
        <v>230000000</v>
      </c>
      <c r="J503" s="32" t="s">
        <v>585</v>
      </c>
      <c r="K503" s="69" t="s">
        <v>676</v>
      </c>
      <c r="L503" s="36" t="s">
        <v>38</v>
      </c>
      <c r="M503" s="32" t="s">
        <v>39</v>
      </c>
      <c r="N503" s="69" t="s">
        <v>40</v>
      </c>
      <c r="O503" s="41" t="s">
        <v>41</v>
      </c>
      <c r="P503" s="32">
        <v>796</v>
      </c>
      <c r="Q503" s="32" t="s">
        <v>42</v>
      </c>
      <c r="R503" s="72">
        <v>4</v>
      </c>
      <c r="S503" s="72">
        <v>1267401.7857142857</v>
      </c>
      <c r="T503" s="108">
        <f>R503*S503</f>
        <v>5069607.1428571427</v>
      </c>
      <c r="U503" s="108">
        <f t="shared" si="8"/>
        <v>5677960</v>
      </c>
      <c r="V503" s="69"/>
      <c r="W503" s="70">
        <v>2016</v>
      </c>
      <c r="X503" s="73"/>
      <c r="Y503" s="32" t="s">
        <v>109</v>
      </c>
      <c r="Z503" s="22"/>
    </row>
    <row r="504" spans="1:27" outlineLevel="1" x14ac:dyDescent="0.25">
      <c r="A504" s="119" t="s">
        <v>1781</v>
      </c>
      <c r="B504" s="51" t="s">
        <v>29</v>
      </c>
      <c r="C504" s="70" t="s">
        <v>1785</v>
      </c>
      <c r="D504" s="69" t="s">
        <v>1625</v>
      </c>
      <c r="E504" s="69" t="s">
        <v>1786</v>
      </c>
      <c r="F504" s="83" t="s">
        <v>1787</v>
      </c>
      <c r="G504" s="69" t="s">
        <v>61</v>
      </c>
      <c r="H504" s="37">
        <v>0</v>
      </c>
      <c r="I504" s="56">
        <v>230000000</v>
      </c>
      <c r="J504" s="27" t="s">
        <v>585</v>
      </c>
      <c r="K504" s="70" t="s">
        <v>676</v>
      </c>
      <c r="L504" s="54" t="s">
        <v>38</v>
      </c>
      <c r="M504" s="27" t="s">
        <v>39</v>
      </c>
      <c r="N504" s="69" t="s">
        <v>1756</v>
      </c>
      <c r="O504" s="59" t="s">
        <v>41</v>
      </c>
      <c r="P504" s="32">
        <v>796</v>
      </c>
      <c r="Q504" s="32" t="s">
        <v>42</v>
      </c>
      <c r="R504" s="72">
        <v>4</v>
      </c>
      <c r="S504" s="72">
        <v>904032.94892857212</v>
      </c>
      <c r="T504" s="107">
        <f>R504*S504</f>
        <v>3616131.7957142885</v>
      </c>
      <c r="U504" s="107">
        <f t="shared" si="8"/>
        <v>4050067.6112000034</v>
      </c>
      <c r="V504" s="70"/>
      <c r="W504" s="70">
        <v>2016</v>
      </c>
      <c r="X504" s="73"/>
      <c r="Y504" s="32" t="s">
        <v>109</v>
      </c>
      <c r="Z504" s="22"/>
    </row>
    <row r="505" spans="1:27" outlineLevel="1" x14ac:dyDescent="0.25">
      <c r="A505" s="119" t="s">
        <v>1784</v>
      </c>
      <c r="B505" s="51" t="s">
        <v>29</v>
      </c>
      <c r="C505" s="70" t="s">
        <v>1789</v>
      </c>
      <c r="D505" s="70" t="s">
        <v>1625</v>
      </c>
      <c r="E505" s="70" t="s">
        <v>1790</v>
      </c>
      <c r="F505" s="83" t="s">
        <v>1791</v>
      </c>
      <c r="G505" s="69" t="s">
        <v>61</v>
      </c>
      <c r="H505" s="71">
        <v>0</v>
      </c>
      <c r="I505" s="56">
        <v>230000000</v>
      </c>
      <c r="J505" s="27" t="s">
        <v>585</v>
      </c>
      <c r="K505" s="70" t="s">
        <v>676</v>
      </c>
      <c r="L505" s="54" t="s">
        <v>38</v>
      </c>
      <c r="M505" s="27" t="s">
        <v>39</v>
      </c>
      <c r="N505" s="69" t="s">
        <v>1756</v>
      </c>
      <c r="O505" s="59" t="s">
        <v>41</v>
      </c>
      <c r="P505" s="32">
        <v>796</v>
      </c>
      <c r="Q505" s="32" t="s">
        <v>42</v>
      </c>
      <c r="R505" s="72">
        <v>1</v>
      </c>
      <c r="S505" s="72">
        <v>1406174.26</v>
      </c>
      <c r="T505" s="107">
        <f>R505*S505</f>
        <v>1406174.26</v>
      </c>
      <c r="U505" s="107">
        <f t="shared" si="8"/>
        <v>1574915.1712000002</v>
      </c>
      <c r="V505" s="69"/>
      <c r="W505" s="70">
        <v>2016</v>
      </c>
      <c r="X505" s="73"/>
      <c r="Y505" s="32" t="s">
        <v>109</v>
      </c>
      <c r="Z505" s="22"/>
    </row>
    <row r="506" spans="1:27" outlineLevel="1" x14ac:dyDescent="0.25">
      <c r="A506" s="119" t="s">
        <v>1788</v>
      </c>
      <c r="B506" s="51" t="s">
        <v>29</v>
      </c>
      <c r="C506" s="70" t="s">
        <v>1793</v>
      </c>
      <c r="D506" s="70" t="s">
        <v>1743</v>
      </c>
      <c r="E506" s="70" t="s">
        <v>1794</v>
      </c>
      <c r="F506" s="83" t="s">
        <v>1795</v>
      </c>
      <c r="G506" s="69" t="s">
        <v>61</v>
      </c>
      <c r="H506" s="71">
        <v>0</v>
      </c>
      <c r="I506" s="56">
        <v>230000000</v>
      </c>
      <c r="J506" s="27" t="s">
        <v>585</v>
      </c>
      <c r="K506" s="70" t="s">
        <v>676</v>
      </c>
      <c r="L506" s="54" t="s">
        <v>38</v>
      </c>
      <c r="M506" s="27" t="s">
        <v>39</v>
      </c>
      <c r="N506" s="69" t="s">
        <v>1756</v>
      </c>
      <c r="O506" s="59" t="s">
        <v>41</v>
      </c>
      <c r="P506" s="32">
        <v>796</v>
      </c>
      <c r="Q506" s="32" t="s">
        <v>42</v>
      </c>
      <c r="R506" s="72">
        <v>1</v>
      </c>
      <c r="S506" s="72">
        <v>2227967.7410714286</v>
      </c>
      <c r="T506" s="107">
        <f>R506*S506</f>
        <v>2227967.7410714286</v>
      </c>
      <c r="U506" s="107">
        <f t="shared" si="8"/>
        <v>2495323.87</v>
      </c>
      <c r="V506" s="69"/>
      <c r="W506" s="70">
        <v>2016</v>
      </c>
      <c r="X506" s="73"/>
      <c r="Y506" s="32" t="s">
        <v>52</v>
      </c>
      <c r="Z506" s="22"/>
    </row>
    <row r="507" spans="1:27" outlineLevel="1" x14ac:dyDescent="0.25">
      <c r="A507" s="119" t="s">
        <v>1792</v>
      </c>
      <c r="B507" s="51" t="s">
        <v>29</v>
      </c>
      <c r="C507" s="70" t="s">
        <v>1797</v>
      </c>
      <c r="D507" s="70" t="s">
        <v>1743</v>
      </c>
      <c r="E507" s="70" t="s">
        <v>1798</v>
      </c>
      <c r="F507" s="83" t="s">
        <v>1799</v>
      </c>
      <c r="G507" s="70" t="s">
        <v>61</v>
      </c>
      <c r="H507" s="71">
        <v>0</v>
      </c>
      <c r="I507" s="56">
        <v>230000000</v>
      </c>
      <c r="J507" s="27" t="s">
        <v>585</v>
      </c>
      <c r="K507" s="70" t="s">
        <v>676</v>
      </c>
      <c r="L507" s="54" t="s">
        <v>38</v>
      </c>
      <c r="M507" s="27" t="s">
        <v>39</v>
      </c>
      <c r="N507" s="69" t="s">
        <v>62</v>
      </c>
      <c r="O507" s="41" t="s">
        <v>41</v>
      </c>
      <c r="P507" s="32">
        <v>796</v>
      </c>
      <c r="Q507" s="32" t="s">
        <v>42</v>
      </c>
      <c r="R507" s="72">
        <v>1</v>
      </c>
      <c r="S507" s="72">
        <v>6291595.5535714272</v>
      </c>
      <c r="T507" s="107">
        <f>R507*S507</f>
        <v>6291595.5535714272</v>
      </c>
      <c r="U507" s="107">
        <f t="shared" si="8"/>
        <v>7046587.0199999996</v>
      </c>
      <c r="V507" s="43"/>
      <c r="W507" s="70">
        <v>2016</v>
      </c>
      <c r="X507" s="73"/>
      <c r="Y507" s="23"/>
      <c r="Z507" s="22"/>
    </row>
    <row r="508" spans="1:27" outlineLevel="1" x14ac:dyDescent="0.25">
      <c r="A508" s="119" t="s">
        <v>1796</v>
      </c>
      <c r="B508" s="51" t="s">
        <v>29</v>
      </c>
      <c r="C508" s="70" t="s">
        <v>1801</v>
      </c>
      <c r="D508" s="70" t="s">
        <v>1802</v>
      </c>
      <c r="E508" s="70" t="s">
        <v>1803</v>
      </c>
      <c r="F508" s="83" t="s">
        <v>1804</v>
      </c>
      <c r="G508" s="70" t="s">
        <v>61</v>
      </c>
      <c r="H508" s="71">
        <v>0</v>
      </c>
      <c r="I508" s="56">
        <v>230000000</v>
      </c>
      <c r="J508" s="27" t="s">
        <v>585</v>
      </c>
      <c r="K508" s="70" t="s">
        <v>676</v>
      </c>
      <c r="L508" s="54" t="s">
        <v>38</v>
      </c>
      <c r="M508" s="27" t="s">
        <v>39</v>
      </c>
      <c r="N508" s="69" t="s">
        <v>137</v>
      </c>
      <c r="O508" s="59" t="s">
        <v>41</v>
      </c>
      <c r="P508" s="32">
        <v>796</v>
      </c>
      <c r="Q508" s="32" t="s">
        <v>42</v>
      </c>
      <c r="R508" s="72">
        <v>1</v>
      </c>
      <c r="S508" s="72">
        <v>396800</v>
      </c>
      <c r="T508" s="107">
        <f>R508*S508</f>
        <v>396800</v>
      </c>
      <c r="U508" s="107">
        <f t="shared" si="8"/>
        <v>444416.00000000006</v>
      </c>
      <c r="V508" s="43"/>
      <c r="W508" s="70">
        <v>2016</v>
      </c>
      <c r="X508" s="73"/>
      <c r="Y508" s="32" t="s">
        <v>109</v>
      </c>
      <c r="Z508" s="22"/>
    </row>
    <row r="509" spans="1:27" outlineLevel="1" x14ac:dyDescent="0.25">
      <c r="A509" s="119" t="s">
        <v>1800</v>
      </c>
      <c r="B509" s="51" t="s">
        <v>29</v>
      </c>
      <c r="C509" s="70" t="s">
        <v>1789</v>
      </c>
      <c r="D509" s="70" t="s">
        <v>1625</v>
      </c>
      <c r="E509" s="70" t="s">
        <v>1790</v>
      </c>
      <c r="F509" s="83" t="s">
        <v>1806</v>
      </c>
      <c r="G509" s="70" t="s">
        <v>61</v>
      </c>
      <c r="H509" s="71">
        <v>0</v>
      </c>
      <c r="I509" s="56">
        <v>230000000</v>
      </c>
      <c r="J509" s="27" t="s">
        <v>585</v>
      </c>
      <c r="K509" s="70" t="s">
        <v>676</v>
      </c>
      <c r="L509" s="54" t="s">
        <v>38</v>
      </c>
      <c r="M509" s="27" t="s">
        <v>39</v>
      </c>
      <c r="N509" s="69" t="s">
        <v>1756</v>
      </c>
      <c r="O509" s="59" t="s">
        <v>41</v>
      </c>
      <c r="P509" s="32">
        <v>796</v>
      </c>
      <c r="Q509" s="32" t="s">
        <v>42</v>
      </c>
      <c r="R509" s="72">
        <v>1</v>
      </c>
      <c r="S509" s="72">
        <v>1240105.68</v>
      </c>
      <c r="T509" s="107">
        <f>R509*S509</f>
        <v>1240105.68</v>
      </c>
      <c r="U509" s="107">
        <f t="shared" si="8"/>
        <v>1388918.3615999999</v>
      </c>
      <c r="V509" s="43"/>
      <c r="W509" s="70">
        <v>2016</v>
      </c>
      <c r="X509" s="73"/>
      <c r="Y509" s="32" t="s">
        <v>52</v>
      </c>
      <c r="Z509" s="22"/>
    </row>
    <row r="510" spans="1:27" outlineLevel="1" x14ac:dyDescent="0.25">
      <c r="A510" s="119" t="s">
        <v>1805</v>
      </c>
      <c r="B510" s="51" t="s">
        <v>29</v>
      </c>
      <c r="C510" s="70" t="s">
        <v>532</v>
      </c>
      <c r="D510" s="70" t="s">
        <v>208</v>
      </c>
      <c r="E510" s="70" t="s">
        <v>533</v>
      </c>
      <c r="F510" s="83" t="s">
        <v>1808</v>
      </c>
      <c r="G510" s="70" t="s">
        <v>61</v>
      </c>
      <c r="H510" s="71">
        <v>0</v>
      </c>
      <c r="I510" s="56">
        <v>230000000</v>
      </c>
      <c r="J510" s="27" t="s">
        <v>585</v>
      </c>
      <c r="K510" s="70" t="s">
        <v>676</v>
      </c>
      <c r="L510" s="54" t="s">
        <v>38</v>
      </c>
      <c r="M510" s="27" t="s">
        <v>39</v>
      </c>
      <c r="N510" s="69" t="s">
        <v>62</v>
      </c>
      <c r="O510" s="59" t="s">
        <v>41</v>
      </c>
      <c r="P510" s="32">
        <v>796</v>
      </c>
      <c r="Q510" s="32" t="s">
        <v>42</v>
      </c>
      <c r="R510" s="72">
        <v>3</v>
      </c>
      <c r="S510" s="72">
        <v>53482.142857142855</v>
      </c>
      <c r="T510" s="107">
        <f>R510*S510</f>
        <v>160446.42857142858</v>
      </c>
      <c r="U510" s="107">
        <f t="shared" si="8"/>
        <v>179700.00000000003</v>
      </c>
      <c r="V510" s="43"/>
      <c r="W510" s="70">
        <v>2016</v>
      </c>
      <c r="X510" s="73"/>
      <c r="Y510" s="32" t="s">
        <v>52</v>
      </c>
      <c r="Z510" s="22"/>
    </row>
    <row r="511" spans="1:27" outlineLevel="1" x14ac:dyDescent="0.25">
      <c r="A511" s="119" t="s">
        <v>1807</v>
      </c>
      <c r="B511" s="51" t="s">
        <v>29</v>
      </c>
      <c r="C511" s="70" t="s">
        <v>1810</v>
      </c>
      <c r="D511" s="70" t="s">
        <v>1811</v>
      </c>
      <c r="E511" s="70" t="s">
        <v>1812</v>
      </c>
      <c r="F511" s="83" t="s">
        <v>1813</v>
      </c>
      <c r="G511" s="70" t="s">
        <v>61</v>
      </c>
      <c r="H511" s="71">
        <v>0</v>
      </c>
      <c r="I511" s="56">
        <v>230000000</v>
      </c>
      <c r="J511" s="27" t="s">
        <v>585</v>
      </c>
      <c r="K511" s="70" t="s">
        <v>676</v>
      </c>
      <c r="L511" s="54" t="s">
        <v>38</v>
      </c>
      <c r="M511" s="27" t="s">
        <v>39</v>
      </c>
      <c r="N511" s="69" t="s">
        <v>405</v>
      </c>
      <c r="O511" s="59" t="s">
        <v>41</v>
      </c>
      <c r="P511" s="32">
        <v>796</v>
      </c>
      <c r="Q511" s="32" t="s">
        <v>42</v>
      </c>
      <c r="R511" s="42">
        <v>2</v>
      </c>
      <c r="S511" s="72">
        <v>6874.9999999999991</v>
      </c>
      <c r="T511" s="107">
        <f>R511*S511</f>
        <v>13749.999999999998</v>
      </c>
      <c r="U511" s="107">
        <f t="shared" si="8"/>
        <v>15400</v>
      </c>
      <c r="V511" s="43"/>
      <c r="W511" s="70">
        <v>2016</v>
      </c>
      <c r="X511" s="73"/>
      <c r="Y511" s="32" t="s">
        <v>52</v>
      </c>
      <c r="Z511" s="67"/>
      <c r="AA511" s="48"/>
    </row>
    <row r="512" spans="1:27" outlineLevel="1" x14ac:dyDescent="0.25">
      <c r="A512" s="119" t="s">
        <v>1809</v>
      </c>
      <c r="B512" s="51" t="s">
        <v>29</v>
      </c>
      <c r="C512" s="70" t="s">
        <v>1815</v>
      </c>
      <c r="D512" s="70" t="s">
        <v>316</v>
      </c>
      <c r="E512" s="70" t="s">
        <v>1816</v>
      </c>
      <c r="F512" s="83" t="s">
        <v>1817</v>
      </c>
      <c r="G512" s="70" t="s">
        <v>61</v>
      </c>
      <c r="H512" s="71">
        <v>0</v>
      </c>
      <c r="I512" s="56">
        <v>230000000</v>
      </c>
      <c r="J512" s="27" t="s">
        <v>585</v>
      </c>
      <c r="K512" s="70" t="s">
        <v>676</v>
      </c>
      <c r="L512" s="54" t="s">
        <v>38</v>
      </c>
      <c r="M512" s="27" t="s">
        <v>39</v>
      </c>
      <c r="N512" s="69" t="s">
        <v>40</v>
      </c>
      <c r="O512" s="59" t="s">
        <v>41</v>
      </c>
      <c r="P512" s="32">
        <v>796</v>
      </c>
      <c r="Q512" s="32" t="s">
        <v>42</v>
      </c>
      <c r="R512" s="72">
        <v>100</v>
      </c>
      <c r="S512" s="72">
        <v>5110.43</v>
      </c>
      <c r="T512" s="107">
        <f>R512*S512</f>
        <v>511043</v>
      </c>
      <c r="U512" s="107">
        <f t="shared" si="8"/>
        <v>572368.16</v>
      </c>
      <c r="V512" s="43"/>
      <c r="W512" s="70">
        <v>2016</v>
      </c>
      <c r="X512" s="73"/>
      <c r="Y512" s="32" t="s">
        <v>52</v>
      </c>
      <c r="Z512" s="22"/>
    </row>
    <row r="513" spans="1:27" outlineLevel="1" x14ac:dyDescent="0.25">
      <c r="A513" s="119" t="s">
        <v>1814</v>
      </c>
      <c r="B513" s="51" t="s">
        <v>29</v>
      </c>
      <c r="C513" s="70" t="s">
        <v>1819</v>
      </c>
      <c r="D513" s="70" t="s">
        <v>363</v>
      </c>
      <c r="E513" s="70" t="s">
        <v>1820</v>
      </c>
      <c r="F513" s="83" t="s">
        <v>1821</v>
      </c>
      <c r="G513" s="36" t="s">
        <v>35</v>
      </c>
      <c r="H513" s="71">
        <v>40</v>
      </c>
      <c r="I513" s="56">
        <v>230000000</v>
      </c>
      <c r="J513" s="27" t="s">
        <v>585</v>
      </c>
      <c r="K513" s="70" t="s">
        <v>676</v>
      </c>
      <c r="L513" s="54" t="s">
        <v>38</v>
      </c>
      <c r="M513" s="27" t="s">
        <v>39</v>
      </c>
      <c r="N513" s="40" t="s">
        <v>40</v>
      </c>
      <c r="O513" s="59" t="s">
        <v>49</v>
      </c>
      <c r="P513" s="50" t="s">
        <v>365</v>
      </c>
      <c r="Q513" s="27" t="s">
        <v>550</v>
      </c>
      <c r="R513" s="42">
        <v>1</v>
      </c>
      <c r="S513" s="72">
        <v>409220.71428571426</v>
      </c>
      <c r="T513" s="107">
        <f>R513*S513</f>
        <v>409220.71428571426</v>
      </c>
      <c r="U513" s="107">
        <f t="shared" si="8"/>
        <v>458327.2</v>
      </c>
      <c r="V513" s="70" t="s">
        <v>51</v>
      </c>
      <c r="W513" s="70">
        <v>2016</v>
      </c>
      <c r="X513" s="73"/>
      <c r="Y513" s="32" t="s">
        <v>52</v>
      </c>
      <c r="Z513" s="67"/>
      <c r="AA513" s="48"/>
    </row>
    <row r="514" spans="1:27" outlineLevel="1" x14ac:dyDescent="0.25">
      <c r="A514" s="119" t="s">
        <v>1818</v>
      </c>
      <c r="B514" s="51" t="s">
        <v>29</v>
      </c>
      <c r="C514" s="70" t="s">
        <v>1823</v>
      </c>
      <c r="D514" s="70" t="s">
        <v>363</v>
      </c>
      <c r="E514" s="70" t="s">
        <v>1824</v>
      </c>
      <c r="F514" s="83" t="s">
        <v>1825</v>
      </c>
      <c r="G514" s="36" t="s">
        <v>35</v>
      </c>
      <c r="H514" s="75">
        <v>40</v>
      </c>
      <c r="I514" s="56">
        <v>230000000</v>
      </c>
      <c r="J514" s="27" t="s">
        <v>585</v>
      </c>
      <c r="K514" s="70" t="s">
        <v>676</v>
      </c>
      <c r="L514" s="54" t="s">
        <v>38</v>
      </c>
      <c r="M514" s="27" t="s">
        <v>39</v>
      </c>
      <c r="N514" s="40" t="s">
        <v>40</v>
      </c>
      <c r="O514" s="59" t="s">
        <v>49</v>
      </c>
      <c r="P514" s="50" t="s">
        <v>365</v>
      </c>
      <c r="Q514" s="27" t="s">
        <v>550</v>
      </c>
      <c r="R514" s="72">
        <v>1</v>
      </c>
      <c r="S514" s="72">
        <v>271957.375</v>
      </c>
      <c r="T514" s="107">
        <f>R514*S514</f>
        <v>271957.375</v>
      </c>
      <c r="U514" s="107">
        <f t="shared" si="8"/>
        <v>304592.26</v>
      </c>
      <c r="V514" s="70" t="s">
        <v>51</v>
      </c>
      <c r="W514" s="70">
        <v>2016</v>
      </c>
      <c r="X514" s="73"/>
      <c r="Y514" s="32" t="s">
        <v>52</v>
      </c>
      <c r="Z514" s="22"/>
    </row>
    <row r="515" spans="1:27" ht="11.25" customHeight="1" outlineLevel="1" x14ac:dyDescent="0.25">
      <c r="A515" s="119" t="s">
        <v>1822</v>
      </c>
      <c r="B515" s="51" t="s">
        <v>29</v>
      </c>
      <c r="C515" s="70" t="s">
        <v>1765</v>
      </c>
      <c r="D515" s="70" t="s">
        <v>1766</v>
      </c>
      <c r="E515" s="70" t="s">
        <v>1767</v>
      </c>
      <c r="F515" s="83" t="s">
        <v>1827</v>
      </c>
      <c r="G515" s="70" t="s">
        <v>61</v>
      </c>
      <c r="H515" s="71">
        <v>0</v>
      </c>
      <c r="I515" s="56">
        <v>230000000</v>
      </c>
      <c r="J515" s="27" t="s">
        <v>585</v>
      </c>
      <c r="K515" s="70" t="s">
        <v>676</v>
      </c>
      <c r="L515" s="54" t="s">
        <v>38</v>
      </c>
      <c r="M515" s="27" t="s">
        <v>39</v>
      </c>
      <c r="N515" s="40" t="s">
        <v>40</v>
      </c>
      <c r="O515" s="59" t="s">
        <v>41</v>
      </c>
      <c r="P515" s="32">
        <v>796</v>
      </c>
      <c r="Q515" s="32" t="s">
        <v>42</v>
      </c>
      <c r="R515" s="72">
        <v>4</v>
      </c>
      <c r="S515" s="72">
        <v>30118.749999999996</v>
      </c>
      <c r="T515" s="107">
        <f>R515*S515</f>
        <v>120474.99999999999</v>
      </c>
      <c r="U515" s="107">
        <f t="shared" si="8"/>
        <v>134932</v>
      </c>
      <c r="V515" s="70"/>
      <c r="W515" s="70">
        <v>2016</v>
      </c>
      <c r="X515" s="73"/>
      <c r="Y515" s="32" t="s">
        <v>52</v>
      </c>
      <c r="Z515" s="22"/>
    </row>
    <row r="516" spans="1:27" outlineLevel="1" x14ac:dyDescent="0.25">
      <c r="A516" s="119" t="s">
        <v>1826</v>
      </c>
      <c r="B516" s="51" t="s">
        <v>29</v>
      </c>
      <c r="C516" s="70" t="s">
        <v>1765</v>
      </c>
      <c r="D516" s="70" t="s">
        <v>1766</v>
      </c>
      <c r="E516" s="70" t="s">
        <v>1767</v>
      </c>
      <c r="F516" s="83" t="s">
        <v>1829</v>
      </c>
      <c r="G516" s="70" t="s">
        <v>61</v>
      </c>
      <c r="H516" s="71">
        <v>0</v>
      </c>
      <c r="I516" s="56">
        <v>230000000</v>
      </c>
      <c r="J516" s="27" t="s">
        <v>585</v>
      </c>
      <c r="K516" s="70" t="s">
        <v>676</v>
      </c>
      <c r="L516" s="54" t="s">
        <v>38</v>
      </c>
      <c r="M516" s="27" t="s">
        <v>39</v>
      </c>
      <c r="N516" s="40" t="s">
        <v>40</v>
      </c>
      <c r="O516" s="59" t="s">
        <v>41</v>
      </c>
      <c r="P516" s="32">
        <v>796</v>
      </c>
      <c r="Q516" s="32" t="s">
        <v>42</v>
      </c>
      <c r="R516" s="72">
        <v>2</v>
      </c>
      <c r="S516" s="72">
        <v>30118.749999999996</v>
      </c>
      <c r="T516" s="107">
        <f>R516*S516</f>
        <v>60237.499999999993</v>
      </c>
      <c r="U516" s="107">
        <f t="shared" si="8"/>
        <v>67466</v>
      </c>
      <c r="V516" s="70"/>
      <c r="W516" s="70">
        <v>2016</v>
      </c>
      <c r="X516" s="73"/>
      <c r="Y516" s="32" t="s">
        <v>52</v>
      </c>
      <c r="Z516" s="22"/>
    </row>
    <row r="517" spans="1:27" outlineLevel="1" x14ac:dyDescent="0.25">
      <c r="A517" s="119" t="s">
        <v>1828</v>
      </c>
      <c r="B517" s="51" t="s">
        <v>29</v>
      </c>
      <c r="C517" s="70" t="s">
        <v>1831</v>
      </c>
      <c r="D517" s="70" t="s">
        <v>208</v>
      </c>
      <c r="E517" s="70" t="s">
        <v>1832</v>
      </c>
      <c r="F517" s="83" t="s">
        <v>1833</v>
      </c>
      <c r="G517" s="70" t="s">
        <v>61</v>
      </c>
      <c r="H517" s="71">
        <v>0</v>
      </c>
      <c r="I517" s="56">
        <v>230000000</v>
      </c>
      <c r="J517" s="27" t="s">
        <v>585</v>
      </c>
      <c r="K517" s="70" t="s">
        <v>676</v>
      </c>
      <c r="L517" s="54" t="s">
        <v>38</v>
      </c>
      <c r="M517" s="27" t="s">
        <v>39</v>
      </c>
      <c r="N517" s="69" t="s">
        <v>62</v>
      </c>
      <c r="O517" s="41" t="s">
        <v>41</v>
      </c>
      <c r="P517" s="32">
        <v>796</v>
      </c>
      <c r="Q517" s="32" t="s">
        <v>42</v>
      </c>
      <c r="R517" s="72">
        <v>1</v>
      </c>
      <c r="S517" s="72">
        <v>26878.124999999996</v>
      </c>
      <c r="T517" s="107">
        <f>R517*S517</f>
        <v>26878.124999999996</v>
      </c>
      <c r="U517" s="107">
        <f t="shared" si="8"/>
        <v>30103.5</v>
      </c>
      <c r="V517" s="61"/>
      <c r="W517" s="70">
        <v>2016</v>
      </c>
      <c r="X517" s="73"/>
      <c r="Y517" s="23"/>
      <c r="Z517" s="22"/>
    </row>
    <row r="518" spans="1:27" outlineLevel="1" x14ac:dyDescent="0.25">
      <c r="A518" s="119" t="s">
        <v>1830</v>
      </c>
      <c r="B518" s="51" t="s">
        <v>29</v>
      </c>
      <c r="C518" s="70" t="s">
        <v>1729</v>
      </c>
      <c r="D518" s="70" t="s">
        <v>1651</v>
      </c>
      <c r="E518" s="70" t="s">
        <v>1730</v>
      </c>
      <c r="F518" s="36" t="s">
        <v>34</v>
      </c>
      <c r="G518" s="70" t="s">
        <v>35</v>
      </c>
      <c r="H518" s="71">
        <v>40</v>
      </c>
      <c r="I518" s="56">
        <v>230000000</v>
      </c>
      <c r="J518" s="27" t="s">
        <v>585</v>
      </c>
      <c r="K518" s="70" t="s">
        <v>676</v>
      </c>
      <c r="L518" s="54" t="s">
        <v>38</v>
      </c>
      <c r="M518" s="27" t="s">
        <v>39</v>
      </c>
      <c r="N518" s="70" t="s">
        <v>40</v>
      </c>
      <c r="O518" s="59" t="s">
        <v>49</v>
      </c>
      <c r="P518" s="27">
        <v>839</v>
      </c>
      <c r="Q518" s="27" t="s">
        <v>150</v>
      </c>
      <c r="R518" s="72">
        <v>10</v>
      </c>
      <c r="S518" s="72">
        <v>459931.91071428568</v>
      </c>
      <c r="T518" s="107">
        <f>R518*S518</f>
        <v>4599319.1071428563</v>
      </c>
      <c r="U518" s="107">
        <f t="shared" si="8"/>
        <v>5151237.3999999994</v>
      </c>
      <c r="V518" s="70" t="s">
        <v>51</v>
      </c>
      <c r="W518" s="70">
        <v>2016</v>
      </c>
      <c r="X518" s="73"/>
      <c r="Y518" s="32" t="s">
        <v>109</v>
      </c>
      <c r="Z518" s="67"/>
      <c r="AA518" s="48"/>
    </row>
    <row r="519" spans="1:27" outlineLevel="1" x14ac:dyDescent="0.25">
      <c r="A519" s="119" t="s">
        <v>1834</v>
      </c>
      <c r="B519" s="51" t="s">
        <v>29</v>
      </c>
      <c r="C519" s="70" t="s">
        <v>1658</v>
      </c>
      <c r="D519" s="70" t="s">
        <v>1659</v>
      </c>
      <c r="E519" s="70" t="s">
        <v>1836</v>
      </c>
      <c r="F519" s="36" t="s">
        <v>34</v>
      </c>
      <c r="G519" s="70" t="s">
        <v>35</v>
      </c>
      <c r="H519" s="71">
        <v>0</v>
      </c>
      <c r="I519" s="56">
        <v>230000000</v>
      </c>
      <c r="J519" s="27" t="s">
        <v>585</v>
      </c>
      <c r="K519" s="70" t="s">
        <v>676</v>
      </c>
      <c r="L519" s="54" t="s">
        <v>38</v>
      </c>
      <c r="M519" s="27" t="s">
        <v>39</v>
      </c>
      <c r="N519" s="70" t="s">
        <v>137</v>
      </c>
      <c r="O519" s="59" t="s">
        <v>41</v>
      </c>
      <c r="P519" s="32">
        <v>796</v>
      </c>
      <c r="Q519" s="32" t="s">
        <v>42</v>
      </c>
      <c r="R519" s="72">
        <v>3</v>
      </c>
      <c r="S519" s="72">
        <v>3258945.3928571423</v>
      </c>
      <c r="T519" s="107">
        <f>R519*S519</f>
        <v>9776836.1785714272</v>
      </c>
      <c r="U519" s="107">
        <f t="shared" si="8"/>
        <v>10950056.52</v>
      </c>
      <c r="V519" s="70"/>
      <c r="W519" s="70">
        <v>2016</v>
      </c>
      <c r="X519" s="73"/>
      <c r="Y519" s="32" t="s">
        <v>109</v>
      </c>
      <c r="Z519" s="22"/>
    </row>
    <row r="520" spans="1:27" outlineLevel="1" x14ac:dyDescent="0.25">
      <c r="A520" s="119" t="s">
        <v>1835</v>
      </c>
      <c r="B520" s="51" t="s">
        <v>29</v>
      </c>
      <c r="C520" s="70" t="s">
        <v>1838</v>
      </c>
      <c r="D520" s="70" t="s">
        <v>1839</v>
      </c>
      <c r="E520" s="70" t="s">
        <v>1840</v>
      </c>
      <c r="F520" s="83" t="s">
        <v>1841</v>
      </c>
      <c r="G520" s="70" t="s">
        <v>61</v>
      </c>
      <c r="H520" s="71">
        <v>0</v>
      </c>
      <c r="I520" s="56">
        <v>230000000</v>
      </c>
      <c r="J520" s="27" t="s">
        <v>585</v>
      </c>
      <c r="K520" s="70" t="s">
        <v>676</v>
      </c>
      <c r="L520" s="54" t="s">
        <v>38</v>
      </c>
      <c r="M520" s="27" t="s">
        <v>39</v>
      </c>
      <c r="N520" s="70" t="s">
        <v>405</v>
      </c>
      <c r="O520" s="59" t="s">
        <v>41</v>
      </c>
      <c r="P520" s="32">
        <v>796</v>
      </c>
      <c r="Q520" s="32" t="s">
        <v>42</v>
      </c>
      <c r="R520" s="72">
        <v>10</v>
      </c>
      <c r="S520" s="72">
        <v>33202.303571428572</v>
      </c>
      <c r="T520" s="107">
        <f>R520*S520</f>
        <v>332023.03571428574</v>
      </c>
      <c r="U520" s="107">
        <f t="shared" si="8"/>
        <v>371865.80000000005</v>
      </c>
      <c r="V520" s="70"/>
      <c r="W520" s="70">
        <v>2016</v>
      </c>
      <c r="X520" s="73"/>
      <c r="Y520" s="32" t="s">
        <v>109</v>
      </c>
      <c r="Z520" s="67"/>
      <c r="AA520" s="48"/>
    </row>
    <row r="521" spans="1:27" outlineLevel="1" x14ac:dyDescent="0.25">
      <c r="A521" s="119" t="s">
        <v>1837</v>
      </c>
      <c r="B521" s="51" t="s">
        <v>29</v>
      </c>
      <c r="C521" s="70" t="s">
        <v>1843</v>
      </c>
      <c r="D521" s="70" t="s">
        <v>1839</v>
      </c>
      <c r="E521" s="70" t="s">
        <v>1844</v>
      </c>
      <c r="F521" s="36" t="s">
        <v>34</v>
      </c>
      <c r="G521" s="70" t="s">
        <v>35</v>
      </c>
      <c r="H521" s="71">
        <v>0</v>
      </c>
      <c r="I521" s="56">
        <v>230000000</v>
      </c>
      <c r="J521" s="27" t="s">
        <v>585</v>
      </c>
      <c r="K521" s="70" t="s">
        <v>676</v>
      </c>
      <c r="L521" s="54" t="s">
        <v>38</v>
      </c>
      <c r="M521" s="27" t="s">
        <v>39</v>
      </c>
      <c r="N521" s="70" t="s">
        <v>137</v>
      </c>
      <c r="O521" s="59" t="s">
        <v>41</v>
      </c>
      <c r="P521" s="32">
        <v>796</v>
      </c>
      <c r="Q521" s="32" t="s">
        <v>42</v>
      </c>
      <c r="R521" s="72">
        <v>1</v>
      </c>
      <c r="S521" s="72">
        <v>1286940.7857142854</v>
      </c>
      <c r="T521" s="107">
        <f>R521*S521</f>
        <v>1286940.7857142854</v>
      </c>
      <c r="U521" s="107">
        <f t="shared" si="8"/>
        <v>1441373.68</v>
      </c>
      <c r="V521" s="70"/>
      <c r="W521" s="70">
        <v>2016</v>
      </c>
      <c r="X521" s="73"/>
      <c r="Y521" s="32" t="s">
        <v>109</v>
      </c>
      <c r="Z521" s="67"/>
      <c r="AA521" s="48"/>
    </row>
    <row r="522" spans="1:27" outlineLevel="1" x14ac:dyDescent="0.25">
      <c r="A522" s="119" t="s">
        <v>1842</v>
      </c>
      <c r="B522" s="51" t="s">
        <v>29</v>
      </c>
      <c r="C522" s="70" t="s">
        <v>1846</v>
      </c>
      <c r="D522" s="70" t="s">
        <v>1847</v>
      </c>
      <c r="E522" s="70" t="s">
        <v>1848</v>
      </c>
      <c r="F522" s="36" t="s">
        <v>34</v>
      </c>
      <c r="G522" s="70" t="s">
        <v>35</v>
      </c>
      <c r="H522" s="71">
        <v>0</v>
      </c>
      <c r="I522" s="56">
        <v>230000000</v>
      </c>
      <c r="J522" s="27" t="s">
        <v>585</v>
      </c>
      <c r="K522" s="70" t="s">
        <v>676</v>
      </c>
      <c r="L522" s="54" t="s">
        <v>38</v>
      </c>
      <c r="M522" s="27" t="s">
        <v>39</v>
      </c>
      <c r="N522" s="70" t="s">
        <v>137</v>
      </c>
      <c r="O522" s="59" t="s">
        <v>41</v>
      </c>
      <c r="P522" s="32">
        <v>796</v>
      </c>
      <c r="Q522" s="32" t="s">
        <v>42</v>
      </c>
      <c r="R522" s="72">
        <v>32</v>
      </c>
      <c r="S522" s="72">
        <v>137961.83928571429</v>
      </c>
      <c r="T522" s="107">
        <f>R522*S522</f>
        <v>4414778.8571428573</v>
      </c>
      <c r="U522" s="107">
        <f t="shared" si="8"/>
        <v>4944552.32</v>
      </c>
      <c r="V522" s="70"/>
      <c r="W522" s="70">
        <v>2016</v>
      </c>
      <c r="X522" s="73"/>
      <c r="Y522" s="32" t="s">
        <v>109</v>
      </c>
      <c r="Z522" s="67"/>
      <c r="AA522" s="48"/>
    </row>
    <row r="523" spans="1:27" outlineLevel="1" x14ac:dyDescent="0.25">
      <c r="A523" s="119" t="s">
        <v>1845</v>
      </c>
      <c r="B523" s="51" t="s">
        <v>29</v>
      </c>
      <c r="C523" s="70" t="s">
        <v>1846</v>
      </c>
      <c r="D523" s="70" t="s">
        <v>1847</v>
      </c>
      <c r="E523" s="70" t="s">
        <v>1848</v>
      </c>
      <c r="F523" s="36" t="s">
        <v>34</v>
      </c>
      <c r="G523" s="70" t="s">
        <v>35</v>
      </c>
      <c r="H523" s="71">
        <v>0</v>
      </c>
      <c r="I523" s="56">
        <v>230000000</v>
      </c>
      <c r="J523" s="27" t="s">
        <v>585</v>
      </c>
      <c r="K523" s="70" t="s">
        <v>676</v>
      </c>
      <c r="L523" s="54" t="s">
        <v>38</v>
      </c>
      <c r="M523" s="27" t="s">
        <v>39</v>
      </c>
      <c r="N523" s="70" t="s">
        <v>137</v>
      </c>
      <c r="O523" s="59" t="s">
        <v>41</v>
      </c>
      <c r="P523" s="32">
        <v>796</v>
      </c>
      <c r="Q523" s="32" t="s">
        <v>42</v>
      </c>
      <c r="R523" s="72">
        <v>2</v>
      </c>
      <c r="S523" s="72">
        <v>2158236.8392857141</v>
      </c>
      <c r="T523" s="107">
        <f>R523*S523</f>
        <v>4316473.6785714282</v>
      </c>
      <c r="U523" s="107">
        <f t="shared" si="8"/>
        <v>4834450.5199999996</v>
      </c>
      <c r="V523" s="70"/>
      <c r="W523" s="70">
        <v>2016</v>
      </c>
      <c r="X523" s="73"/>
      <c r="Y523" s="32" t="s">
        <v>109</v>
      </c>
      <c r="Z523" s="67"/>
      <c r="AA523" s="48"/>
    </row>
    <row r="524" spans="1:27" outlineLevel="1" x14ac:dyDescent="0.25">
      <c r="A524" s="119" t="s">
        <v>1849</v>
      </c>
      <c r="B524" s="51" t="s">
        <v>29</v>
      </c>
      <c r="C524" s="69" t="s">
        <v>1851</v>
      </c>
      <c r="D524" s="70" t="s">
        <v>168</v>
      </c>
      <c r="E524" s="70" t="s">
        <v>1852</v>
      </c>
      <c r="F524" s="78" t="s">
        <v>1853</v>
      </c>
      <c r="G524" s="70" t="s">
        <v>61</v>
      </c>
      <c r="H524" s="71">
        <v>0</v>
      </c>
      <c r="I524" s="56">
        <v>230000000</v>
      </c>
      <c r="J524" s="27" t="s">
        <v>585</v>
      </c>
      <c r="K524" s="70" t="s">
        <v>676</v>
      </c>
      <c r="L524" s="54" t="s">
        <v>38</v>
      </c>
      <c r="M524" s="27" t="s">
        <v>39</v>
      </c>
      <c r="N524" s="69" t="s">
        <v>1756</v>
      </c>
      <c r="O524" s="41" t="s">
        <v>41</v>
      </c>
      <c r="P524" s="32">
        <v>796</v>
      </c>
      <c r="Q524" s="32" t="s">
        <v>42</v>
      </c>
      <c r="R524" s="84">
        <v>1</v>
      </c>
      <c r="S524" s="85">
        <v>6426576.4285714272</v>
      </c>
      <c r="T524" s="107">
        <f>R524*S524</f>
        <v>6426576.4285714272</v>
      </c>
      <c r="U524" s="107">
        <f t="shared" si="8"/>
        <v>7197765.5999999996</v>
      </c>
      <c r="V524" s="43"/>
      <c r="W524" s="70">
        <v>2016</v>
      </c>
      <c r="X524" s="73"/>
      <c r="Y524" s="23"/>
      <c r="Z524" s="22"/>
    </row>
    <row r="525" spans="1:27" outlineLevel="1" x14ac:dyDescent="0.25">
      <c r="A525" s="119" t="s">
        <v>1850</v>
      </c>
      <c r="B525" s="51" t="s">
        <v>29</v>
      </c>
      <c r="C525" s="69" t="s">
        <v>1855</v>
      </c>
      <c r="D525" s="70" t="s">
        <v>1856</v>
      </c>
      <c r="E525" s="70" t="s">
        <v>1857</v>
      </c>
      <c r="F525" s="86" t="s">
        <v>1858</v>
      </c>
      <c r="G525" s="36" t="s">
        <v>61</v>
      </c>
      <c r="H525" s="37">
        <v>0</v>
      </c>
      <c r="I525" s="56">
        <v>230000000</v>
      </c>
      <c r="J525" s="27" t="s">
        <v>585</v>
      </c>
      <c r="K525" s="70" t="s">
        <v>676</v>
      </c>
      <c r="L525" s="54" t="s">
        <v>38</v>
      </c>
      <c r="M525" s="27" t="s">
        <v>39</v>
      </c>
      <c r="N525" s="40" t="s">
        <v>62</v>
      </c>
      <c r="O525" s="59" t="s">
        <v>41</v>
      </c>
      <c r="P525" s="32">
        <v>796</v>
      </c>
      <c r="Q525" s="32" t="s">
        <v>42</v>
      </c>
      <c r="R525" s="77">
        <v>12</v>
      </c>
      <c r="S525" s="77">
        <v>561553.57142857136</v>
      </c>
      <c r="T525" s="107">
        <f>R525*S525</f>
        <v>6738642.8571428563</v>
      </c>
      <c r="U525" s="107">
        <f t="shared" si="8"/>
        <v>7547280</v>
      </c>
      <c r="V525" s="43"/>
      <c r="W525" s="70">
        <v>2016</v>
      </c>
      <c r="X525" s="73"/>
      <c r="Y525" s="23" t="s">
        <v>52</v>
      </c>
      <c r="Z525" s="22"/>
    </row>
    <row r="526" spans="1:27" outlineLevel="1" x14ac:dyDescent="0.25">
      <c r="A526" s="119" t="s">
        <v>1854</v>
      </c>
      <c r="B526" s="51" t="s">
        <v>29</v>
      </c>
      <c r="C526" s="69" t="s">
        <v>1860</v>
      </c>
      <c r="D526" s="70" t="s">
        <v>605</v>
      </c>
      <c r="E526" s="70" t="s">
        <v>1861</v>
      </c>
      <c r="F526" s="86" t="s">
        <v>1862</v>
      </c>
      <c r="G526" s="36" t="s">
        <v>61</v>
      </c>
      <c r="H526" s="37">
        <v>0</v>
      </c>
      <c r="I526" s="56">
        <v>230000000</v>
      </c>
      <c r="J526" s="27" t="s">
        <v>585</v>
      </c>
      <c r="K526" s="70" t="s">
        <v>676</v>
      </c>
      <c r="L526" s="54" t="s">
        <v>38</v>
      </c>
      <c r="M526" s="27" t="s">
        <v>39</v>
      </c>
      <c r="N526" s="40" t="s">
        <v>62</v>
      </c>
      <c r="O526" s="59" t="s">
        <v>41</v>
      </c>
      <c r="P526" s="32">
        <v>796</v>
      </c>
      <c r="Q526" s="32" t="s">
        <v>42</v>
      </c>
      <c r="R526" s="77">
        <v>2</v>
      </c>
      <c r="S526" s="77">
        <v>3142239.9999999995</v>
      </c>
      <c r="T526" s="107">
        <f>R526*S526</f>
        <v>6284479.9999999991</v>
      </c>
      <c r="U526" s="107">
        <f t="shared" si="8"/>
        <v>7038617.5999999996</v>
      </c>
      <c r="V526" s="43"/>
      <c r="W526" s="70">
        <v>2016</v>
      </c>
      <c r="X526" s="73"/>
      <c r="Y526" s="23" t="s">
        <v>52</v>
      </c>
      <c r="Z526" s="22"/>
    </row>
    <row r="527" spans="1:27" ht="12" customHeight="1" outlineLevel="1" x14ac:dyDescent="0.25">
      <c r="A527" s="119" t="s">
        <v>1859</v>
      </c>
      <c r="B527" s="51" t="s">
        <v>29</v>
      </c>
      <c r="C527" s="69" t="s">
        <v>1864</v>
      </c>
      <c r="D527" s="70" t="s">
        <v>605</v>
      </c>
      <c r="E527" s="70" t="s">
        <v>1865</v>
      </c>
      <c r="F527" s="86" t="s">
        <v>1866</v>
      </c>
      <c r="G527" s="36" t="s">
        <v>61</v>
      </c>
      <c r="H527" s="37">
        <v>0</v>
      </c>
      <c r="I527" s="56">
        <v>230000000</v>
      </c>
      <c r="J527" s="27" t="s">
        <v>585</v>
      </c>
      <c r="K527" s="70" t="s">
        <v>676</v>
      </c>
      <c r="L527" s="54" t="s">
        <v>38</v>
      </c>
      <c r="M527" s="27" t="s">
        <v>39</v>
      </c>
      <c r="N527" s="40" t="s">
        <v>62</v>
      </c>
      <c r="O527" s="59" t="s">
        <v>41</v>
      </c>
      <c r="P527" s="32">
        <v>796</v>
      </c>
      <c r="Q527" s="32" t="s">
        <v>42</v>
      </c>
      <c r="R527" s="77">
        <v>1</v>
      </c>
      <c r="S527" s="77">
        <v>1787599.9999999998</v>
      </c>
      <c r="T527" s="107">
        <f>R527*S527</f>
        <v>1787599.9999999998</v>
      </c>
      <c r="U527" s="107">
        <f t="shared" si="8"/>
        <v>2002112</v>
      </c>
      <c r="V527" s="43"/>
      <c r="W527" s="70">
        <v>2016</v>
      </c>
      <c r="X527" s="73"/>
      <c r="Y527" s="23" t="s">
        <v>52</v>
      </c>
      <c r="Z527" s="67"/>
      <c r="AA527" s="48"/>
    </row>
    <row r="528" spans="1:27" outlineLevel="1" x14ac:dyDescent="0.25">
      <c r="A528" s="119" t="s">
        <v>1863</v>
      </c>
      <c r="B528" s="51" t="s">
        <v>29</v>
      </c>
      <c r="C528" s="69" t="s">
        <v>1868</v>
      </c>
      <c r="D528" s="70" t="s">
        <v>605</v>
      </c>
      <c r="E528" s="70" t="s">
        <v>1869</v>
      </c>
      <c r="F528" s="86" t="s">
        <v>1870</v>
      </c>
      <c r="G528" s="36" t="s">
        <v>61</v>
      </c>
      <c r="H528" s="37">
        <v>0</v>
      </c>
      <c r="I528" s="56">
        <v>230000000</v>
      </c>
      <c r="J528" s="27" t="s">
        <v>585</v>
      </c>
      <c r="K528" s="70" t="s">
        <v>676</v>
      </c>
      <c r="L528" s="54" t="s">
        <v>38</v>
      </c>
      <c r="M528" s="27" t="s">
        <v>39</v>
      </c>
      <c r="N528" s="40" t="s">
        <v>62</v>
      </c>
      <c r="O528" s="59" t="s">
        <v>41</v>
      </c>
      <c r="P528" s="32">
        <v>796</v>
      </c>
      <c r="Q528" s="32" t="s">
        <v>42</v>
      </c>
      <c r="R528" s="77">
        <v>1</v>
      </c>
      <c r="S528" s="77">
        <v>1787599.9999999998</v>
      </c>
      <c r="T528" s="107">
        <f>R528*S528</f>
        <v>1787599.9999999998</v>
      </c>
      <c r="U528" s="107">
        <f t="shared" si="8"/>
        <v>2002112</v>
      </c>
      <c r="V528" s="43"/>
      <c r="W528" s="70">
        <v>2016</v>
      </c>
      <c r="X528" s="73"/>
      <c r="Y528" s="23" t="s">
        <v>52</v>
      </c>
      <c r="Z528" s="67"/>
      <c r="AA528" s="48"/>
    </row>
    <row r="529" spans="1:27" outlineLevel="1" x14ac:dyDescent="0.25">
      <c r="A529" s="119" t="s">
        <v>1867</v>
      </c>
      <c r="B529" s="51" t="s">
        <v>29</v>
      </c>
      <c r="C529" s="70" t="s">
        <v>1872</v>
      </c>
      <c r="D529" s="70" t="s">
        <v>1873</v>
      </c>
      <c r="E529" s="70" t="s">
        <v>1874</v>
      </c>
      <c r="F529" s="36" t="s">
        <v>34</v>
      </c>
      <c r="G529" s="70" t="s">
        <v>35</v>
      </c>
      <c r="H529" s="71">
        <v>0</v>
      </c>
      <c r="I529" s="56">
        <v>230000000</v>
      </c>
      <c r="J529" s="27" t="s">
        <v>585</v>
      </c>
      <c r="K529" s="70" t="s">
        <v>676</v>
      </c>
      <c r="L529" s="54" t="s">
        <v>38</v>
      </c>
      <c r="M529" s="27" t="s">
        <v>39</v>
      </c>
      <c r="N529" s="40" t="s">
        <v>40</v>
      </c>
      <c r="O529" s="59" t="s">
        <v>41</v>
      </c>
      <c r="P529" s="32">
        <v>796</v>
      </c>
      <c r="Q529" s="32" t="s">
        <v>42</v>
      </c>
      <c r="R529" s="72">
        <v>1</v>
      </c>
      <c r="S529" s="72">
        <v>22426658.526785713</v>
      </c>
      <c r="T529" s="107">
        <f>R529*S529</f>
        <v>22426658.526785713</v>
      </c>
      <c r="U529" s="107">
        <f t="shared" si="8"/>
        <v>25117857.550000001</v>
      </c>
      <c r="V529" s="43"/>
      <c r="W529" s="70">
        <v>2016</v>
      </c>
      <c r="X529" s="73"/>
      <c r="Y529" s="32" t="s">
        <v>109</v>
      </c>
      <c r="Z529" s="22"/>
    </row>
    <row r="530" spans="1:27" outlineLevel="1" x14ac:dyDescent="0.25">
      <c r="A530" s="119" t="s">
        <v>1871</v>
      </c>
      <c r="B530" s="51" t="s">
        <v>29</v>
      </c>
      <c r="C530" s="70" t="s">
        <v>1876</v>
      </c>
      <c r="D530" s="70" t="s">
        <v>1877</v>
      </c>
      <c r="E530" s="70" t="s">
        <v>1878</v>
      </c>
      <c r="F530" s="87" t="s">
        <v>1879</v>
      </c>
      <c r="G530" s="70" t="s">
        <v>35</v>
      </c>
      <c r="H530" s="71">
        <v>45</v>
      </c>
      <c r="I530" s="56">
        <v>230000000</v>
      </c>
      <c r="J530" s="27" t="s">
        <v>585</v>
      </c>
      <c r="K530" s="70" t="s">
        <v>676</v>
      </c>
      <c r="L530" s="54" t="s">
        <v>38</v>
      </c>
      <c r="M530" s="27" t="s">
        <v>39</v>
      </c>
      <c r="N530" s="69" t="s">
        <v>62</v>
      </c>
      <c r="O530" s="41" t="s">
        <v>49</v>
      </c>
      <c r="P530" s="27">
        <v>839</v>
      </c>
      <c r="Q530" s="27" t="s">
        <v>150</v>
      </c>
      <c r="R530" s="72">
        <v>1</v>
      </c>
      <c r="S530" s="72">
        <v>7589285.7142857136</v>
      </c>
      <c r="T530" s="107">
        <f>R530*S530</f>
        <v>7589285.7142857136</v>
      </c>
      <c r="U530" s="107">
        <f t="shared" si="8"/>
        <v>8500000</v>
      </c>
      <c r="V530" s="43" t="s">
        <v>51</v>
      </c>
      <c r="W530" s="70">
        <v>2016</v>
      </c>
      <c r="X530" s="73"/>
      <c r="Y530" s="23"/>
      <c r="Z530" s="22"/>
    </row>
    <row r="531" spans="1:27" outlineLevel="1" x14ac:dyDescent="0.25">
      <c r="A531" s="119" t="s">
        <v>1875</v>
      </c>
      <c r="B531" s="51" t="s">
        <v>29</v>
      </c>
      <c r="C531" s="69" t="s">
        <v>1881</v>
      </c>
      <c r="D531" s="70" t="s">
        <v>1882</v>
      </c>
      <c r="E531" s="70" t="s">
        <v>1883</v>
      </c>
      <c r="F531" s="88" t="s">
        <v>1884</v>
      </c>
      <c r="G531" s="70" t="s">
        <v>61</v>
      </c>
      <c r="H531" s="71">
        <v>40</v>
      </c>
      <c r="I531" s="56">
        <v>230000000</v>
      </c>
      <c r="J531" s="27" t="s">
        <v>585</v>
      </c>
      <c r="K531" s="70" t="s">
        <v>676</v>
      </c>
      <c r="L531" s="54" t="s">
        <v>38</v>
      </c>
      <c r="M531" s="27" t="s">
        <v>39</v>
      </c>
      <c r="N531" s="69" t="s">
        <v>62</v>
      </c>
      <c r="O531" s="41" t="s">
        <v>49</v>
      </c>
      <c r="P531" s="32">
        <v>796</v>
      </c>
      <c r="Q531" s="32" t="s">
        <v>42</v>
      </c>
      <c r="R531" s="72">
        <v>1</v>
      </c>
      <c r="S531" s="72">
        <v>798689</v>
      </c>
      <c r="T531" s="107">
        <f>R531*S531</f>
        <v>798689</v>
      </c>
      <c r="U531" s="107">
        <f t="shared" si="8"/>
        <v>894531.68</v>
      </c>
      <c r="V531" s="43" t="s">
        <v>51</v>
      </c>
      <c r="W531" s="70">
        <v>2016</v>
      </c>
      <c r="X531" s="73"/>
      <c r="Y531" s="23"/>
      <c r="Z531" s="22"/>
    </row>
    <row r="532" spans="1:27" outlineLevel="1" x14ac:dyDescent="0.25">
      <c r="A532" s="119" t="s">
        <v>1880</v>
      </c>
      <c r="B532" s="51" t="s">
        <v>29</v>
      </c>
      <c r="C532" s="69" t="s">
        <v>1886</v>
      </c>
      <c r="D532" s="70" t="s">
        <v>1887</v>
      </c>
      <c r="E532" s="70" t="s">
        <v>1888</v>
      </c>
      <c r="F532" s="36" t="s">
        <v>34</v>
      </c>
      <c r="G532" s="70" t="s">
        <v>35</v>
      </c>
      <c r="H532" s="71">
        <v>0</v>
      </c>
      <c r="I532" s="56">
        <v>230000000</v>
      </c>
      <c r="J532" s="27" t="s">
        <v>585</v>
      </c>
      <c r="K532" s="70" t="s">
        <v>676</v>
      </c>
      <c r="L532" s="54" t="s">
        <v>38</v>
      </c>
      <c r="M532" s="27" t="s">
        <v>39</v>
      </c>
      <c r="N532" s="69" t="s">
        <v>62</v>
      </c>
      <c r="O532" s="59" t="s">
        <v>41</v>
      </c>
      <c r="P532" s="27">
        <v>839</v>
      </c>
      <c r="Q532" s="27" t="s">
        <v>150</v>
      </c>
      <c r="R532" s="72">
        <v>1</v>
      </c>
      <c r="S532" s="72">
        <v>33035714.285714284</v>
      </c>
      <c r="T532" s="107">
        <f>R532*S532</f>
        <v>33035714.285714284</v>
      </c>
      <c r="U532" s="107">
        <f t="shared" si="8"/>
        <v>37000000</v>
      </c>
      <c r="V532" s="43"/>
      <c r="W532" s="70">
        <v>2016</v>
      </c>
      <c r="X532" s="73"/>
      <c r="Y532" s="23"/>
      <c r="Z532" s="22"/>
    </row>
    <row r="533" spans="1:27" outlineLevel="1" x14ac:dyDescent="0.25">
      <c r="A533" s="119" t="s">
        <v>1885</v>
      </c>
      <c r="B533" s="51" t="s">
        <v>29</v>
      </c>
      <c r="C533" s="70" t="s">
        <v>1890</v>
      </c>
      <c r="D533" s="70" t="s">
        <v>168</v>
      </c>
      <c r="E533" s="70" t="s">
        <v>1891</v>
      </c>
      <c r="F533" s="88" t="s">
        <v>1892</v>
      </c>
      <c r="G533" s="70" t="s">
        <v>61</v>
      </c>
      <c r="H533" s="71">
        <v>45</v>
      </c>
      <c r="I533" s="56">
        <v>230000000</v>
      </c>
      <c r="J533" s="27" t="s">
        <v>585</v>
      </c>
      <c r="K533" s="70" t="s">
        <v>676</v>
      </c>
      <c r="L533" s="54" t="s">
        <v>38</v>
      </c>
      <c r="M533" s="27" t="s">
        <v>39</v>
      </c>
      <c r="N533" s="69" t="s">
        <v>62</v>
      </c>
      <c r="O533" s="41" t="s">
        <v>49</v>
      </c>
      <c r="P533" s="32">
        <v>796</v>
      </c>
      <c r="Q533" s="32" t="s">
        <v>42</v>
      </c>
      <c r="R533" s="72">
        <v>4</v>
      </c>
      <c r="S533" s="72">
        <v>215576.98214285713</v>
      </c>
      <c r="T533" s="107">
        <f>R533*S533</f>
        <v>862307.92857142852</v>
      </c>
      <c r="U533" s="107">
        <f t="shared" si="8"/>
        <v>965784.88</v>
      </c>
      <c r="V533" s="43" t="s">
        <v>51</v>
      </c>
      <c r="W533" s="70">
        <v>2016</v>
      </c>
      <c r="X533" s="73"/>
      <c r="Y533" s="23"/>
      <c r="Z533" s="22"/>
    </row>
    <row r="534" spans="1:27" outlineLevel="1" x14ac:dyDescent="0.25">
      <c r="A534" s="119" t="s">
        <v>1889</v>
      </c>
      <c r="B534" s="51" t="s">
        <v>29</v>
      </c>
      <c r="C534" s="69" t="s">
        <v>1894</v>
      </c>
      <c r="D534" s="70" t="s">
        <v>1895</v>
      </c>
      <c r="E534" s="70" t="s">
        <v>1896</v>
      </c>
      <c r="F534" s="88" t="s">
        <v>1897</v>
      </c>
      <c r="G534" s="70" t="s">
        <v>61</v>
      </c>
      <c r="H534" s="71">
        <v>45</v>
      </c>
      <c r="I534" s="56">
        <v>230000000</v>
      </c>
      <c r="J534" s="27" t="s">
        <v>585</v>
      </c>
      <c r="K534" s="70" t="s">
        <v>676</v>
      </c>
      <c r="L534" s="54" t="s">
        <v>38</v>
      </c>
      <c r="M534" s="27" t="s">
        <v>39</v>
      </c>
      <c r="N534" s="69" t="s">
        <v>62</v>
      </c>
      <c r="O534" s="41" t="s">
        <v>49</v>
      </c>
      <c r="P534" s="32">
        <v>796</v>
      </c>
      <c r="Q534" s="32" t="s">
        <v>42</v>
      </c>
      <c r="R534" s="72">
        <v>12</v>
      </c>
      <c r="S534" s="72">
        <v>50892.857142857138</v>
      </c>
      <c r="T534" s="107">
        <f>R534*S534</f>
        <v>610714.28571428568</v>
      </c>
      <c r="U534" s="107">
        <f t="shared" si="8"/>
        <v>684000</v>
      </c>
      <c r="V534" s="43" t="s">
        <v>51</v>
      </c>
      <c r="W534" s="70">
        <v>2016</v>
      </c>
      <c r="X534" s="73"/>
      <c r="Y534" s="23"/>
      <c r="Z534" s="22"/>
    </row>
    <row r="535" spans="1:27" outlineLevel="1" x14ac:dyDescent="0.25">
      <c r="A535" s="119" t="s">
        <v>1893</v>
      </c>
      <c r="B535" s="51" t="s">
        <v>29</v>
      </c>
      <c r="C535" s="69" t="s">
        <v>1894</v>
      </c>
      <c r="D535" s="70" t="s">
        <v>1895</v>
      </c>
      <c r="E535" s="70" t="s">
        <v>1896</v>
      </c>
      <c r="F535" s="88" t="s">
        <v>1899</v>
      </c>
      <c r="G535" s="70" t="s">
        <v>61</v>
      </c>
      <c r="H535" s="71">
        <v>45</v>
      </c>
      <c r="I535" s="56">
        <v>230000000</v>
      </c>
      <c r="J535" s="27" t="s">
        <v>585</v>
      </c>
      <c r="K535" s="70" t="s">
        <v>676</v>
      </c>
      <c r="L535" s="54" t="s">
        <v>38</v>
      </c>
      <c r="M535" s="27" t="s">
        <v>39</v>
      </c>
      <c r="N535" s="69" t="s">
        <v>62</v>
      </c>
      <c r="O535" s="41" t="s">
        <v>49</v>
      </c>
      <c r="P535" s="32">
        <v>796</v>
      </c>
      <c r="Q535" s="32" t="s">
        <v>42</v>
      </c>
      <c r="R535" s="72">
        <v>12</v>
      </c>
      <c r="S535" s="72">
        <v>59821.428571428565</v>
      </c>
      <c r="T535" s="107">
        <f>R535*S535</f>
        <v>717857.14285714272</v>
      </c>
      <c r="U535" s="107">
        <f t="shared" si="8"/>
        <v>803999.99999999988</v>
      </c>
      <c r="V535" s="43" t="s">
        <v>51</v>
      </c>
      <c r="W535" s="70">
        <v>2016</v>
      </c>
      <c r="X535" s="73"/>
      <c r="Y535" s="23"/>
      <c r="Z535" s="22"/>
    </row>
    <row r="536" spans="1:27" outlineLevel="1" x14ac:dyDescent="0.25">
      <c r="A536" s="119" t="s">
        <v>1898</v>
      </c>
      <c r="B536" s="51" t="s">
        <v>29</v>
      </c>
      <c r="C536" s="69" t="s">
        <v>1894</v>
      </c>
      <c r="D536" s="70" t="s">
        <v>1895</v>
      </c>
      <c r="E536" s="70" t="s">
        <v>1896</v>
      </c>
      <c r="F536" s="88" t="s">
        <v>1901</v>
      </c>
      <c r="G536" s="70" t="s">
        <v>61</v>
      </c>
      <c r="H536" s="71">
        <v>45</v>
      </c>
      <c r="I536" s="56">
        <v>230000000</v>
      </c>
      <c r="J536" s="27" t="s">
        <v>585</v>
      </c>
      <c r="K536" s="70" t="s">
        <v>676</v>
      </c>
      <c r="L536" s="54" t="s">
        <v>38</v>
      </c>
      <c r="M536" s="27" t="s">
        <v>39</v>
      </c>
      <c r="N536" s="69" t="s">
        <v>62</v>
      </c>
      <c r="O536" s="41" t="s">
        <v>49</v>
      </c>
      <c r="P536" s="32">
        <v>796</v>
      </c>
      <c r="Q536" s="32" t="s">
        <v>42</v>
      </c>
      <c r="R536" s="72">
        <v>12</v>
      </c>
      <c r="S536" s="72">
        <v>66964.28571428571</v>
      </c>
      <c r="T536" s="107">
        <f>R536*S536</f>
        <v>803571.42857142852</v>
      </c>
      <c r="U536" s="107">
        <f t="shared" si="8"/>
        <v>900000</v>
      </c>
      <c r="V536" s="43" t="s">
        <v>51</v>
      </c>
      <c r="W536" s="70">
        <v>2016</v>
      </c>
      <c r="X536" s="73"/>
      <c r="Y536" s="23"/>
      <c r="Z536" s="22"/>
    </row>
    <row r="537" spans="1:27" outlineLevel="1" x14ac:dyDescent="0.25">
      <c r="A537" s="119" t="s">
        <v>1900</v>
      </c>
      <c r="B537" s="51" t="s">
        <v>29</v>
      </c>
      <c r="C537" s="69" t="s">
        <v>1894</v>
      </c>
      <c r="D537" s="70" t="s">
        <v>1895</v>
      </c>
      <c r="E537" s="70" t="s">
        <v>1896</v>
      </c>
      <c r="F537" s="88" t="s">
        <v>1903</v>
      </c>
      <c r="G537" s="70" t="s">
        <v>61</v>
      </c>
      <c r="H537" s="71">
        <v>45</v>
      </c>
      <c r="I537" s="56">
        <v>230000000</v>
      </c>
      <c r="J537" s="27" t="s">
        <v>585</v>
      </c>
      <c r="K537" s="70" t="s">
        <v>676</v>
      </c>
      <c r="L537" s="54" t="s">
        <v>38</v>
      </c>
      <c r="M537" s="27" t="s">
        <v>39</v>
      </c>
      <c r="N537" s="69" t="s">
        <v>62</v>
      </c>
      <c r="O537" s="41" t="s">
        <v>49</v>
      </c>
      <c r="P537" s="32">
        <v>796</v>
      </c>
      <c r="Q537" s="32" t="s">
        <v>42</v>
      </c>
      <c r="R537" s="72">
        <v>3</v>
      </c>
      <c r="S537" s="72">
        <v>87499.999999999985</v>
      </c>
      <c r="T537" s="107">
        <f>R537*S537</f>
        <v>262499.99999999994</v>
      </c>
      <c r="U537" s="107">
        <f t="shared" si="8"/>
        <v>293999.99999999994</v>
      </c>
      <c r="V537" s="43" t="s">
        <v>51</v>
      </c>
      <c r="W537" s="70">
        <v>2016</v>
      </c>
      <c r="X537" s="73"/>
      <c r="Y537" s="23"/>
      <c r="Z537" s="22"/>
    </row>
    <row r="538" spans="1:27" outlineLevel="1" x14ac:dyDescent="0.25">
      <c r="A538" s="119" t="s">
        <v>1902</v>
      </c>
      <c r="B538" s="51" t="s">
        <v>29</v>
      </c>
      <c r="C538" s="70" t="s">
        <v>1905</v>
      </c>
      <c r="D538" s="70" t="s">
        <v>1906</v>
      </c>
      <c r="E538" s="70" t="s">
        <v>1907</v>
      </c>
      <c r="F538" s="88" t="s">
        <v>1908</v>
      </c>
      <c r="G538" s="70" t="s">
        <v>61</v>
      </c>
      <c r="H538" s="71">
        <v>45</v>
      </c>
      <c r="I538" s="56">
        <v>230000000</v>
      </c>
      <c r="J538" s="27" t="s">
        <v>585</v>
      </c>
      <c r="K538" s="70" t="s">
        <v>676</v>
      </c>
      <c r="L538" s="54" t="s">
        <v>38</v>
      </c>
      <c r="M538" s="27" t="s">
        <v>39</v>
      </c>
      <c r="N538" s="69" t="s">
        <v>62</v>
      </c>
      <c r="O538" s="41" t="s">
        <v>49</v>
      </c>
      <c r="P538" s="32">
        <v>796</v>
      </c>
      <c r="Q538" s="32" t="s">
        <v>42</v>
      </c>
      <c r="R538" s="72">
        <v>6</v>
      </c>
      <c r="S538" s="72">
        <v>196428.57142857142</v>
      </c>
      <c r="T538" s="107">
        <f>R538*S538</f>
        <v>1178571.4285714286</v>
      </c>
      <c r="U538" s="107">
        <f t="shared" si="8"/>
        <v>1320000.0000000002</v>
      </c>
      <c r="V538" s="43" t="s">
        <v>51</v>
      </c>
      <c r="W538" s="70">
        <v>2016</v>
      </c>
      <c r="X538" s="73"/>
      <c r="Y538" s="23"/>
      <c r="Z538" s="22"/>
    </row>
    <row r="539" spans="1:27" outlineLevel="1" x14ac:dyDescent="0.25">
      <c r="A539" s="119" t="s">
        <v>1904</v>
      </c>
      <c r="B539" s="51" t="s">
        <v>29</v>
      </c>
      <c r="C539" s="70" t="s">
        <v>1905</v>
      </c>
      <c r="D539" s="70" t="s">
        <v>1906</v>
      </c>
      <c r="E539" s="70" t="s">
        <v>1907</v>
      </c>
      <c r="F539" s="88" t="s">
        <v>1910</v>
      </c>
      <c r="G539" s="70" t="s">
        <v>61</v>
      </c>
      <c r="H539" s="71">
        <v>45</v>
      </c>
      <c r="I539" s="56">
        <v>230000000</v>
      </c>
      <c r="J539" s="27" t="s">
        <v>585</v>
      </c>
      <c r="K539" s="70" t="s">
        <v>676</v>
      </c>
      <c r="L539" s="54" t="s">
        <v>38</v>
      </c>
      <c r="M539" s="27" t="s">
        <v>39</v>
      </c>
      <c r="N539" s="69" t="s">
        <v>62</v>
      </c>
      <c r="O539" s="41" t="s">
        <v>49</v>
      </c>
      <c r="P539" s="27">
        <v>166</v>
      </c>
      <c r="Q539" s="27" t="s">
        <v>50</v>
      </c>
      <c r="R539" s="72">
        <v>4</v>
      </c>
      <c r="S539" s="72">
        <v>223214.28571428568</v>
      </c>
      <c r="T539" s="107">
        <f>R539*S539</f>
        <v>892857.14285714272</v>
      </c>
      <c r="U539" s="107">
        <f t="shared" si="8"/>
        <v>1000000</v>
      </c>
      <c r="V539" s="43" t="s">
        <v>51</v>
      </c>
      <c r="W539" s="70">
        <v>2016</v>
      </c>
      <c r="X539" s="73"/>
      <c r="Y539" s="23"/>
      <c r="Z539" s="22"/>
    </row>
    <row r="540" spans="1:27" outlineLevel="1" x14ac:dyDescent="0.25">
      <c r="A540" s="119" t="s">
        <v>1909</v>
      </c>
      <c r="B540" s="51" t="s">
        <v>29</v>
      </c>
      <c r="C540" s="70" t="s">
        <v>1905</v>
      </c>
      <c r="D540" s="70" t="s">
        <v>1906</v>
      </c>
      <c r="E540" s="70" t="s">
        <v>1907</v>
      </c>
      <c r="F540" s="88" t="s">
        <v>1912</v>
      </c>
      <c r="G540" s="70" t="s">
        <v>61</v>
      </c>
      <c r="H540" s="71">
        <v>45</v>
      </c>
      <c r="I540" s="56">
        <v>230000000</v>
      </c>
      <c r="J540" s="27" t="s">
        <v>585</v>
      </c>
      <c r="K540" s="70" t="s">
        <v>676</v>
      </c>
      <c r="L540" s="54" t="s">
        <v>38</v>
      </c>
      <c r="M540" s="27" t="s">
        <v>39</v>
      </c>
      <c r="N540" s="69" t="s">
        <v>62</v>
      </c>
      <c r="O540" s="41" t="s">
        <v>49</v>
      </c>
      <c r="P540" s="27">
        <v>166</v>
      </c>
      <c r="Q540" s="27" t="s">
        <v>50</v>
      </c>
      <c r="R540" s="72">
        <v>5</v>
      </c>
      <c r="S540" s="72">
        <v>249999.99999999997</v>
      </c>
      <c r="T540" s="107">
        <f>R540*S540</f>
        <v>1249999.9999999998</v>
      </c>
      <c r="U540" s="107">
        <f t="shared" si="8"/>
        <v>1399999.9999999998</v>
      </c>
      <c r="V540" s="43" t="s">
        <v>51</v>
      </c>
      <c r="W540" s="70">
        <v>2016</v>
      </c>
      <c r="X540" s="73"/>
      <c r="Y540" s="23"/>
      <c r="Z540" s="22"/>
    </row>
    <row r="541" spans="1:27" outlineLevel="1" x14ac:dyDescent="0.25">
      <c r="A541" s="119" t="s">
        <v>1911</v>
      </c>
      <c r="B541" s="51" t="s">
        <v>29</v>
      </c>
      <c r="C541" s="70" t="s">
        <v>1914</v>
      </c>
      <c r="D541" s="70" t="s">
        <v>1223</v>
      </c>
      <c r="E541" s="70" t="s">
        <v>1915</v>
      </c>
      <c r="F541" s="88" t="s">
        <v>1916</v>
      </c>
      <c r="G541" s="70" t="s">
        <v>61</v>
      </c>
      <c r="H541" s="71">
        <v>0</v>
      </c>
      <c r="I541" s="56">
        <v>230000000</v>
      </c>
      <c r="J541" s="27" t="s">
        <v>585</v>
      </c>
      <c r="K541" s="70" t="s">
        <v>676</v>
      </c>
      <c r="L541" s="54" t="s">
        <v>38</v>
      </c>
      <c r="M541" s="27" t="s">
        <v>39</v>
      </c>
      <c r="N541" s="69" t="s">
        <v>62</v>
      </c>
      <c r="O541" s="59" t="s">
        <v>41</v>
      </c>
      <c r="P541" s="32">
        <v>796</v>
      </c>
      <c r="Q541" s="32" t="s">
        <v>42</v>
      </c>
      <c r="R541" s="42">
        <v>80</v>
      </c>
      <c r="S541" s="72">
        <v>26785.714285714283</v>
      </c>
      <c r="T541" s="107">
        <f>R541*S541</f>
        <v>2142857.1428571427</v>
      </c>
      <c r="U541" s="107">
        <f t="shared" si="8"/>
        <v>2400000</v>
      </c>
      <c r="V541" s="69"/>
      <c r="W541" s="70">
        <v>2016</v>
      </c>
      <c r="X541" s="73"/>
      <c r="Y541" s="23" t="s">
        <v>52</v>
      </c>
      <c r="Z541" s="67"/>
      <c r="AA541" s="48"/>
    </row>
    <row r="542" spans="1:27" outlineLevel="1" x14ac:dyDescent="0.25">
      <c r="A542" s="119" t="s">
        <v>1913</v>
      </c>
      <c r="B542" s="51" t="s">
        <v>29</v>
      </c>
      <c r="C542" s="70" t="s">
        <v>1918</v>
      </c>
      <c r="D542" s="70" t="s">
        <v>65</v>
      </c>
      <c r="E542" s="70" t="s">
        <v>1919</v>
      </c>
      <c r="F542" s="88" t="s">
        <v>1920</v>
      </c>
      <c r="G542" s="70" t="s">
        <v>61</v>
      </c>
      <c r="H542" s="71">
        <v>45</v>
      </c>
      <c r="I542" s="56">
        <v>230000000</v>
      </c>
      <c r="J542" s="27" t="s">
        <v>585</v>
      </c>
      <c r="K542" s="70" t="s">
        <v>676</v>
      </c>
      <c r="L542" s="54" t="s">
        <v>38</v>
      </c>
      <c r="M542" s="27" t="s">
        <v>39</v>
      </c>
      <c r="N542" s="69" t="s">
        <v>62</v>
      </c>
      <c r="O542" s="41" t="s">
        <v>49</v>
      </c>
      <c r="P542" s="32">
        <v>796</v>
      </c>
      <c r="Q542" s="27" t="s">
        <v>42</v>
      </c>
      <c r="R542" s="77">
        <v>20</v>
      </c>
      <c r="S542" s="77">
        <v>42857.142857142855</v>
      </c>
      <c r="T542" s="107">
        <f>R542*S542</f>
        <v>857142.85714285704</v>
      </c>
      <c r="U542" s="107">
        <f t="shared" si="8"/>
        <v>960000</v>
      </c>
      <c r="V542" s="43" t="s">
        <v>51</v>
      </c>
      <c r="W542" s="70">
        <v>2016</v>
      </c>
      <c r="X542" s="73"/>
      <c r="Y542" s="23"/>
      <c r="Z542" s="22"/>
    </row>
    <row r="543" spans="1:27" outlineLevel="1" x14ac:dyDescent="0.25">
      <c r="A543" s="119" t="s">
        <v>1917</v>
      </c>
      <c r="B543" s="51" t="s">
        <v>29</v>
      </c>
      <c r="C543" s="69" t="s">
        <v>1922</v>
      </c>
      <c r="D543" s="70" t="s">
        <v>1923</v>
      </c>
      <c r="E543" s="70" t="s">
        <v>1924</v>
      </c>
      <c r="F543" s="86" t="s">
        <v>1925</v>
      </c>
      <c r="G543" s="70" t="s">
        <v>61</v>
      </c>
      <c r="H543" s="71">
        <v>0</v>
      </c>
      <c r="I543" s="56">
        <v>230000000</v>
      </c>
      <c r="J543" s="27" t="s">
        <v>585</v>
      </c>
      <c r="K543" s="70" t="s">
        <v>676</v>
      </c>
      <c r="L543" s="54" t="s">
        <v>38</v>
      </c>
      <c r="M543" s="27" t="s">
        <v>39</v>
      </c>
      <c r="N543" s="69" t="s">
        <v>62</v>
      </c>
      <c r="O543" s="59" t="s">
        <v>41</v>
      </c>
      <c r="P543" s="32">
        <v>796</v>
      </c>
      <c r="Q543" s="27" t="s">
        <v>42</v>
      </c>
      <c r="R543" s="42">
        <v>5660</v>
      </c>
      <c r="S543" s="77">
        <v>359.99999999999994</v>
      </c>
      <c r="T543" s="107">
        <f>R543*S543</f>
        <v>2037599.9999999998</v>
      </c>
      <c r="U543" s="107">
        <f t="shared" si="8"/>
        <v>2282112</v>
      </c>
      <c r="V543" s="69"/>
      <c r="W543" s="70">
        <v>2016</v>
      </c>
      <c r="X543" s="73"/>
      <c r="Y543" s="23" t="s">
        <v>52</v>
      </c>
      <c r="Z543" s="67"/>
      <c r="AA543" s="48"/>
    </row>
    <row r="544" spans="1:27" outlineLevel="1" x14ac:dyDescent="0.25">
      <c r="A544" s="119" t="s">
        <v>1921</v>
      </c>
      <c r="B544" s="51" t="s">
        <v>29</v>
      </c>
      <c r="C544" s="69" t="s">
        <v>1927</v>
      </c>
      <c r="D544" s="70" t="s">
        <v>1928</v>
      </c>
      <c r="E544" s="70" t="s">
        <v>1929</v>
      </c>
      <c r="F544" s="78" t="s">
        <v>1930</v>
      </c>
      <c r="G544" s="70" t="s">
        <v>61</v>
      </c>
      <c r="H544" s="71">
        <v>40</v>
      </c>
      <c r="I544" s="56">
        <v>230000000</v>
      </c>
      <c r="J544" s="27" t="s">
        <v>585</v>
      </c>
      <c r="K544" s="70" t="s">
        <v>676</v>
      </c>
      <c r="L544" s="54" t="s">
        <v>38</v>
      </c>
      <c r="M544" s="27" t="s">
        <v>39</v>
      </c>
      <c r="N544" s="69" t="s">
        <v>62</v>
      </c>
      <c r="O544" s="41" t="s">
        <v>49</v>
      </c>
      <c r="P544" s="32">
        <v>168</v>
      </c>
      <c r="Q544" s="27" t="s">
        <v>417</v>
      </c>
      <c r="R544" s="42">
        <v>10.82</v>
      </c>
      <c r="S544" s="77">
        <v>336999.99999999994</v>
      </c>
      <c r="T544" s="107">
        <f>R544*S544</f>
        <v>3646339.9999999995</v>
      </c>
      <c r="U544" s="107">
        <f t="shared" si="8"/>
        <v>4083900.8</v>
      </c>
      <c r="V544" s="69" t="s">
        <v>51</v>
      </c>
      <c r="W544" s="70">
        <v>2016</v>
      </c>
      <c r="X544" s="73"/>
      <c r="Y544" s="23" t="s">
        <v>52</v>
      </c>
      <c r="Z544" s="67"/>
      <c r="AA544" s="48"/>
    </row>
    <row r="545" spans="1:27" outlineLevel="1" x14ac:dyDescent="0.25">
      <c r="A545" s="119" t="s">
        <v>1926</v>
      </c>
      <c r="B545" s="51" t="s">
        <v>29</v>
      </c>
      <c r="C545" s="69" t="s">
        <v>1932</v>
      </c>
      <c r="D545" s="70" t="s">
        <v>1933</v>
      </c>
      <c r="E545" s="70" t="s">
        <v>1934</v>
      </c>
      <c r="F545" s="88" t="s">
        <v>1935</v>
      </c>
      <c r="G545" s="70" t="s">
        <v>61</v>
      </c>
      <c r="H545" s="71">
        <v>45</v>
      </c>
      <c r="I545" s="56">
        <v>230000000</v>
      </c>
      <c r="J545" s="27" t="s">
        <v>585</v>
      </c>
      <c r="K545" s="70" t="s">
        <v>676</v>
      </c>
      <c r="L545" s="54" t="s">
        <v>38</v>
      </c>
      <c r="M545" s="27" t="s">
        <v>39</v>
      </c>
      <c r="N545" s="69" t="s">
        <v>62</v>
      </c>
      <c r="O545" s="41" t="s">
        <v>49</v>
      </c>
      <c r="P545" s="32">
        <v>796</v>
      </c>
      <c r="Q545" s="27" t="s">
        <v>42</v>
      </c>
      <c r="R545" s="77">
        <v>10</v>
      </c>
      <c r="S545" s="77">
        <v>108899.99999999999</v>
      </c>
      <c r="T545" s="107">
        <f>R545*S545</f>
        <v>1088999.9999999998</v>
      </c>
      <c r="U545" s="107">
        <f t="shared" si="8"/>
        <v>1219679.9999999998</v>
      </c>
      <c r="V545" s="43" t="s">
        <v>51</v>
      </c>
      <c r="W545" s="70">
        <v>2016</v>
      </c>
      <c r="X545" s="73"/>
      <c r="Y545" s="23"/>
      <c r="Z545" s="22"/>
    </row>
    <row r="546" spans="1:27" outlineLevel="1" x14ac:dyDescent="0.25">
      <c r="A546" s="119" t="s">
        <v>1931</v>
      </c>
      <c r="B546" s="51" t="s">
        <v>29</v>
      </c>
      <c r="C546" s="69" t="s">
        <v>1937</v>
      </c>
      <c r="D546" s="70" t="s">
        <v>1938</v>
      </c>
      <c r="E546" s="70" t="s">
        <v>1939</v>
      </c>
      <c r="F546" s="88" t="s">
        <v>1940</v>
      </c>
      <c r="G546" s="70" t="s">
        <v>61</v>
      </c>
      <c r="H546" s="71">
        <v>45</v>
      </c>
      <c r="I546" s="56">
        <v>230000000</v>
      </c>
      <c r="J546" s="27" t="s">
        <v>585</v>
      </c>
      <c r="K546" s="70" t="s">
        <v>676</v>
      </c>
      <c r="L546" s="54" t="s">
        <v>38</v>
      </c>
      <c r="M546" s="27" t="s">
        <v>39</v>
      </c>
      <c r="N546" s="69" t="s">
        <v>62</v>
      </c>
      <c r="O546" s="41" t="s">
        <v>49</v>
      </c>
      <c r="P546" s="32">
        <v>796</v>
      </c>
      <c r="Q546" s="27" t="s">
        <v>42</v>
      </c>
      <c r="R546" s="77">
        <v>6</v>
      </c>
      <c r="S546" s="77">
        <v>239766.07142857142</v>
      </c>
      <c r="T546" s="107">
        <f>R546*S546</f>
        <v>1438596.4285714286</v>
      </c>
      <c r="U546" s="107">
        <f t="shared" si="8"/>
        <v>1611228.0000000002</v>
      </c>
      <c r="V546" s="43" t="s">
        <v>51</v>
      </c>
      <c r="W546" s="70">
        <v>2016</v>
      </c>
      <c r="X546" s="73"/>
      <c r="Y546" s="23"/>
      <c r="Z546" s="22"/>
    </row>
    <row r="547" spans="1:27" outlineLevel="1" x14ac:dyDescent="0.25">
      <c r="A547" s="119" t="s">
        <v>1936</v>
      </c>
      <c r="B547" s="51" t="s">
        <v>29</v>
      </c>
      <c r="C547" s="69" t="s">
        <v>1942</v>
      </c>
      <c r="D547" s="70" t="s">
        <v>1943</v>
      </c>
      <c r="E547" s="70" t="s">
        <v>1944</v>
      </c>
      <c r="F547" s="88" t="s">
        <v>1945</v>
      </c>
      <c r="G547" s="70" t="s">
        <v>61</v>
      </c>
      <c r="H547" s="71">
        <v>0</v>
      </c>
      <c r="I547" s="56">
        <v>230000000</v>
      </c>
      <c r="J547" s="27" t="s">
        <v>585</v>
      </c>
      <c r="K547" s="70" t="s">
        <v>676</v>
      </c>
      <c r="L547" s="54" t="s">
        <v>38</v>
      </c>
      <c r="M547" s="27" t="s">
        <v>39</v>
      </c>
      <c r="N547" s="69" t="s">
        <v>62</v>
      </c>
      <c r="O547" s="41" t="s">
        <v>41</v>
      </c>
      <c r="P547" s="32">
        <v>796</v>
      </c>
      <c r="Q547" s="27" t="s">
        <v>42</v>
      </c>
      <c r="R547" s="77">
        <v>2</v>
      </c>
      <c r="S547" s="77">
        <v>104279.46428571428</v>
      </c>
      <c r="T547" s="107">
        <f>R547*S547</f>
        <v>208558.92857142855</v>
      </c>
      <c r="U547" s="107">
        <f t="shared" si="8"/>
        <v>233586</v>
      </c>
      <c r="V547" s="43"/>
      <c r="W547" s="70">
        <v>2016</v>
      </c>
      <c r="X547" s="73"/>
      <c r="Y547" s="23"/>
      <c r="Z547" s="22"/>
    </row>
    <row r="548" spans="1:27" outlineLevel="1" x14ac:dyDescent="0.25">
      <c r="A548" s="119" t="s">
        <v>1941</v>
      </c>
      <c r="B548" s="51" t="s">
        <v>29</v>
      </c>
      <c r="C548" s="69" t="s">
        <v>1947</v>
      </c>
      <c r="D548" s="70" t="s">
        <v>1948</v>
      </c>
      <c r="E548" s="70" t="s">
        <v>1949</v>
      </c>
      <c r="F548" s="89" t="s">
        <v>1950</v>
      </c>
      <c r="G548" s="36" t="s">
        <v>61</v>
      </c>
      <c r="H548" s="37">
        <v>0</v>
      </c>
      <c r="I548" s="56">
        <v>230000000</v>
      </c>
      <c r="J548" s="27" t="s">
        <v>585</v>
      </c>
      <c r="K548" s="70" t="s">
        <v>676</v>
      </c>
      <c r="L548" s="54" t="s">
        <v>38</v>
      </c>
      <c r="M548" s="27" t="s">
        <v>39</v>
      </c>
      <c r="N548" s="69" t="s">
        <v>405</v>
      </c>
      <c r="O548" s="59" t="s">
        <v>41</v>
      </c>
      <c r="P548" s="32">
        <v>796</v>
      </c>
      <c r="Q548" s="27" t="s">
        <v>42</v>
      </c>
      <c r="R548" s="42">
        <v>2</v>
      </c>
      <c r="S548" s="77">
        <v>215871.71428571426</v>
      </c>
      <c r="T548" s="107">
        <f>R548*S548</f>
        <v>431743.42857142852</v>
      </c>
      <c r="U548" s="107">
        <f t="shared" si="8"/>
        <v>483552.64</v>
      </c>
      <c r="V548" s="43"/>
      <c r="W548" s="70">
        <v>2016</v>
      </c>
      <c r="X548" s="73"/>
      <c r="Y548" s="23" t="s">
        <v>52</v>
      </c>
      <c r="Z548" s="67"/>
      <c r="AA548" s="48"/>
    </row>
    <row r="549" spans="1:27" outlineLevel="1" x14ac:dyDescent="0.25">
      <c r="A549" s="119" t="s">
        <v>1946</v>
      </c>
      <c r="B549" s="51" t="s">
        <v>29</v>
      </c>
      <c r="C549" s="70" t="s">
        <v>1952</v>
      </c>
      <c r="D549" s="70" t="s">
        <v>455</v>
      </c>
      <c r="E549" s="70" t="s">
        <v>1953</v>
      </c>
      <c r="F549" s="36" t="s">
        <v>34</v>
      </c>
      <c r="G549" s="36" t="s">
        <v>35</v>
      </c>
      <c r="H549" s="37">
        <v>0</v>
      </c>
      <c r="I549" s="56">
        <v>230000000</v>
      </c>
      <c r="J549" s="27" t="s">
        <v>585</v>
      </c>
      <c r="K549" s="70" t="s">
        <v>676</v>
      </c>
      <c r="L549" s="54" t="s">
        <v>38</v>
      </c>
      <c r="M549" s="27" t="s">
        <v>39</v>
      </c>
      <c r="N549" s="69" t="s">
        <v>405</v>
      </c>
      <c r="O549" s="59" t="s">
        <v>41</v>
      </c>
      <c r="P549" s="32">
        <v>796</v>
      </c>
      <c r="Q549" s="27" t="s">
        <v>42</v>
      </c>
      <c r="R549" s="90">
        <v>4</v>
      </c>
      <c r="S549" s="77">
        <v>62499.999999999993</v>
      </c>
      <c r="T549" s="107">
        <f>R549*S549</f>
        <v>249999.99999999997</v>
      </c>
      <c r="U549" s="107">
        <f t="shared" si="8"/>
        <v>280000</v>
      </c>
      <c r="V549" s="43"/>
      <c r="W549" s="70">
        <v>2016</v>
      </c>
      <c r="X549" s="73"/>
      <c r="Y549" s="23" t="s">
        <v>52</v>
      </c>
      <c r="Z549" s="22"/>
    </row>
    <row r="550" spans="1:27" outlineLevel="1" x14ac:dyDescent="0.25">
      <c r="A550" s="119" t="s">
        <v>1951</v>
      </c>
      <c r="B550" s="51" t="s">
        <v>29</v>
      </c>
      <c r="C550" s="70" t="s">
        <v>1955</v>
      </c>
      <c r="D550" s="70" t="s">
        <v>1956</v>
      </c>
      <c r="E550" s="70" t="s">
        <v>1957</v>
      </c>
      <c r="F550" s="36" t="s">
        <v>34</v>
      </c>
      <c r="G550" s="70" t="s">
        <v>35</v>
      </c>
      <c r="H550" s="71">
        <v>45</v>
      </c>
      <c r="I550" s="56">
        <v>230000000</v>
      </c>
      <c r="J550" s="27" t="s">
        <v>585</v>
      </c>
      <c r="K550" s="70" t="s">
        <v>676</v>
      </c>
      <c r="L550" s="54" t="s">
        <v>38</v>
      </c>
      <c r="M550" s="27" t="s">
        <v>39</v>
      </c>
      <c r="N550" s="69" t="s">
        <v>62</v>
      </c>
      <c r="O550" s="41" t="s">
        <v>49</v>
      </c>
      <c r="P550" s="32">
        <v>796</v>
      </c>
      <c r="Q550" s="27" t="s">
        <v>42</v>
      </c>
      <c r="R550" s="77">
        <v>1</v>
      </c>
      <c r="S550" s="77">
        <v>19055357.142857142</v>
      </c>
      <c r="T550" s="107">
        <f>R550*S550</f>
        <v>19055357.142857142</v>
      </c>
      <c r="U550" s="107">
        <f t="shared" si="8"/>
        <v>21342000</v>
      </c>
      <c r="V550" s="43" t="s">
        <v>51</v>
      </c>
      <c r="W550" s="70">
        <v>2016</v>
      </c>
      <c r="X550" s="73"/>
      <c r="Y550" s="23"/>
      <c r="Z550" s="22"/>
    </row>
    <row r="551" spans="1:27" outlineLevel="1" x14ac:dyDescent="0.25">
      <c r="A551" s="119" t="s">
        <v>1954</v>
      </c>
      <c r="B551" s="51" t="s">
        <v>29</v>
      </c>
      <c r="C551" s="70" t="s">
        <v>1959</v>
      </c>
      <c r="D551" s="70" t="s">
        <v>1887</v>
      </c>
      <c r="E551" s="70" t="s">
        <v>1960</v>
      </c>
      <c r="F551" s="78" t="s">
        <v>1961</v>
      </c>
      <c r="G551" s="70" t="s">
        <v>61</v>
      </c>
      <c r="H551" s="71">
        <v>45</v>
      </c>
      <c r="I551" s="56">
        <v>230000000</v>
      </c>
      <c r="J551" s="27" t="s">
        <v>585</v>
      </c>
      <c r="K551" s="70" t="s">
        <v>676</v>
      </c>
      <c r="L551" s="54" t="s">
        <v>38</v>
      </c>
      <c r="M551" s="27" t="s">
        <v>39</v>
      </c>
      <c r="N551" s="69" t="s">
        <v>62</v>
      </c>
      <c r="O551" s="41" t="s">
        <v>49</v>
      </c>
      <c r="P551" s="32">
        <v>796</v>
      </c>
      <c r="Q551" s="27" t="s">
        <v>42</v>
      </c>
      <c r="R551" s="77">
        <v>6</v>
      </c>
      <c r="S551" s="77">
        <v>605357.14285714284</v>
      </c>
      <c r="T551" s="107">
        <f>R551*S551</f>
        <v>3632142.8571428573</v>
      </c>
      <c r="U551" s="107">
        <f t="shared" si="8"/>
        <v>4068000.0000000005</v>
      </c>
      <c r="V551" s="43" t="s">
        <v>51</v>
      </c>
      <c r="W551" s="70">
        <v>2016</v>
      </c>
      <c r="X551" s="73"/>
      <c r="Y551" s="23"/>
      <c r="Z551" s="22"/>
    </row>
    <row r="552" spans="1:27" outlineLevel="1" x14ac:dyDescent="0.25">
      <c r="A552" s="119" t="s">
        <v>1958</v>
      </c>
      <c r="B552" s="51" t="s">
        <v>29</v>
      </c>
      <c r="C552" s="70" t="s">
        <v>1963</v>
      </c>
      <c r="D552" s="70" t="s">
        <v>1964</v>
      </c>
      <c r="E552" s="70" t="s">
        <v>1965</v>
      </c>
      <c r="F552" s="78" t="s">
        <v>1966</v>
      </c>
      <c r="G552" s="70" t="s">
        <v>35</v>
      </c>
      <c r="H552" s="71">
        <v>45</v>
      </c>
      <c r="I552" s="56">
        <v>230000000</v>
      </c>
      <c r="J552" s="27" t="s">
        <v>585</v>
      </c>
      <c r="K552" s="70" t="s">
        <v>676</v>
      </c>
      <c r="L552" s="54" t="s">
        <v>38</v>
      </c>
      <c r="M552" s="27" t="s">
        <v>39</v>
      </c>
      <c r="N552" s="69" t="s">
        <v>62</v>
      </c>
      <c r="O552" s="41" t="s">
        <v>49</v>
      </c>
      <c r="P552" s="32">
        <v>796</v>
      </c>
      <c r="Q552" s="27" t="s">
        <v>42</v>
      </c>
      <c r="R552" s="77">
        <v>10</v>
      </c>
      <c r="S552" s="77">
        <v>138392.85714285713</v>
      </c>
      <c r="T552" s="107">
        <f>R552*S552</f>
        <v>1383928.5714285714</v>
      </c>
      <c r="U552" s="107">
        <f t="shared" si="8"/>
        <v>1550000</v>
      </c>
      <c r="V552" s="43" t="s">
        <v>51</v>
      </c>
      <c r="W552" s="70">
        <v>2016</v>
      </c>
      <c r="X552" s="73"/>
      <c r="Y552" s="23"/>
      <c r="Z552" s="22"/>
    </row>
    <row r="553" spans="1:27" outlineLevel="1" x14ac:dyDescent="0.25">
      <c r="A553" s="119" t="s">
        <v>1962</v>
      </c>
      <c r="B553" s="51" t="s">
        <v>29</v>
      </c>
      <c r="C553" s="69" t="s">
        <v>1968</v>
      </c>
      <c r="D553" s="70" t="s">
        <v>1969</v>
      </c>
      <c r="E553" s="70" t="s">
        <v>1970</v>
      </c>
      <c r="F553" s="78" t="s">
        <v>1971</v>
      </c>
      <c r="G553" s="70" t="s">
        <v>61</v>
      </c>
      <c r="H553" s="71">
        <v>45</v>
      </c>
      <c r="I553" s="56">
        <v>230000000</v>
      </c>
      <c r="J553" s="27" t="s">
        <v>585</v>
      </c>
      <c r="K553" s="70" t="s">
        <v>676</v>
      </c>
      <c r="L553" s="54" t="s">
        <v>38</v>
      </c>
      <c r="M553" s="27" t="s">
        <v>39</v>
      </c>
      <c r="N553" s="69" t="s">
        <v>62</v>
      </c>
      <c r="O553" s="41" t="s">
        <v>49</v>
      </c>
      <c r="P553" s="32">
        <v>796</v>
      </c>
      <c r="Q553" s="32" t="s">
        <v>42</v>
      </c>
      <c r="R553" s="72">
        <v>2</v>
      </c>
      <c r="S553" s="72">
        <v>1520535.7142857141</v>
      </c>
      <c r="T553" s="107">
        <f>R553*S553</f>
        <v>3041071.4285714282</v>
      </c>
      <c r="U553" s="107">
        <f t="shared" si="8"/>
        <v>3406000</v>
      </c>
      <c r="V553" s="43" t="s">
        <v>51</v>
      </c>
      <c r="W553" s="70">
        <v>2016</v>
      </c>
      <c r="X553" s="73"/>
      <c r="Y553" s="23"/>
      <c r="Z553" s="22"/>
    </row>
    <row r="554" spans="1:27" outlineLevel="1" x14ac:dyDescent="0.25">
      <c r="A554" s="119" t="s">
        <v>1967</v>
      </c>
      <c r="B554" s="51" t="s">
        <v>29</v>
      </c>
      <c r="C554" s="70" t="s">
        <v>1973</v>
      </c>
      <c r="D554" s="70" t="s">
        <v>1974</v>
      </c>
      <c r="E554" s="70" t="s">
        <v>1975</v>
      </c>
      <c r="F554" s="78" t="s">
        <v>1976</v>
      </c>
      <c r="G554" s="70" t="s">
        <v>61</v>
      </c>
      <c r="H554" s="71">
        <v>45</v>
      </c>
      <c r="I554" s="56">
        <v>230000000</v>
      </c>
      <c r="J554" s="27" t="s">
        <v>585</v>
      </c>
      <c r="K554" s="70" t="s">
        <v>676</v>
      </c>
      <c r="L554" s="54" t="s">
        <v>38</v>
      </c>
      <c r="M554" s="27" t="s">
        <v>39</v>
      </c>
      <c r="N554" s="69" t="s">
        <v>62</v>
      </c>
      <c r="O554" s="41" t="s">
        <v>49</v>
      </c>
      <c r="P554" s="32">
        <v>796</v>
      </c>
      <c r="Q554" s="32" t="s">
        <v>42</v>
      </c>
      <c r="R554" s="72">
        <v>4</v>
      </c>
      <c r="S554" s="72">
        <v>334999.99999999994</v>
      </c>
      <c r="T554" s="107">
        <f>R554*S554</f>
        <v>1339999.9999999998</v>
      </c>
      <c r="U554" s="107">
        <f t="shared" si="8"/>
        <v>1500799.9999999998</v>
      </c>
      <c r="V554" s="43" t="s">
        <v>51</v>
      </c>
      <c r="W554" s="70">
        <v>2016</v>
      </c>
      <c r="X554" s="73"/>
      <c r="Y554" s="23"/>
      <c r="Z554" s="22"/>
    </row>
    <row r="555" spans="1:27" outlineLevel="1" x14ac:dyDescent="0.25">
      <c r="A555" s="119" t="s">
        <v>1972</v>
      </c>
      <c r="B555" s="51" t="s">
        <v>29</v>
      </c>
      <c r="C555" s="70" t="s">
        <v>1978</v>
      </c>
      <c r="D555" s="70" t="s">
        <v>1979</v>
      </c>
      <c r="E555" s="70" t="s">
        <v>1980</v>
      </c>
      <c r="F555" s="78" t="s">
        <v>1981</v>
      </c>
      <c r="G555" s="70" t="s">
        <v>61</v>
      </c>
      <c r="H555" s="71">
        <v>45</v>
      </c>
      <c r="I555" s="56">
        <v>230000000</v>
      </c>
      <c r="J555" s="27" t="s">
        <v>585</v>
      </c>
      <c r="K555" s="70" t="s">
        <v>676</v>
      </c>
      <c r="L555" s="54" t="s">
        <v>38</v>
      </c>
      <c r="M555" s="27" t="s">
        <v>39</v>
      </c>
      <c r="N555" s="69" t="s">
        <v>62</v>
      </c>
      <c r="O555" s="41" t="s">
        <v>49</v>
      </c>
      <c r="P555" s="32">
        <v>796</v>
      </c>
      <c r="Q555" s="32" t="s">
        <v>42</v>
      </c>
      <c r="R555" s="72">
        <v>4</v>
      </c>
      <c r="S555" s="72">
        <v>210089.28571428568</v>
      </c>
      <c r="T555" s="107">
        <f>R555*S555</f>
        <v>840357.14285714272</v>
      </c>
      <c r="U555" s="107">
        <f t="shared" si="8"/>
        <v>941199.99999999988</v>
      </c>
      <c r="V555" s="43" t="s">
        <v>51</v>
      </c>
      <c r="W555" s="70">
        <v>2016</v>
      </c>
      <c r="X555" s="73"/>
      <c r="Y555" s="23"/>
      <c r="Z555" s="22"/>
    </row>
    <row r="556" spans="1:27" outlineLevel="1" x14ac:dyDescent="0.25">
      <c r="A556" s="119" t="s">
        <v>1977</v>
      </c>
      <c r="B556" s="51" t="s">
        <v>29</v>
      </c>
      <c r="C556" s="69" t="s">
        <v>1983</v>
      </c>
      <c r="D556" s="70" t="s">
        <v>1984</v>
      </c>
      <c r="E556" s="70" t="s">
        <v>1985</v>
      </c>
      <c r="F556" s="78" t="s">
        <v>1986</v>
      </c>
      <c r="G556" s="70" t="s">
        <v>61</v>
      </c>
      <c r="H556" s="71">
        <v>45</v>
      </c>
      <c r="I556" s="56">
        <v>230000000</v>
      </c>
      <c r="J556" s="27" t="s">
        <v>585</v>
      </c>
      <c r="K556" s="70" t="s">
        <v>676</v>
      </c>
      <c r="L556" s="54" t="s">
        <v>38</v>
      </c>
      <c r="M556" s="27" t="s">
        <v>39</v>
      </c>
      <c r="N556" s="69" t="s">
        <v>62</v>
      </c>
      <c r="O556" s="41" t="s">
        <v>49</v>
      </c>
      <c r="P556" s="32">
        <v>796</v>
      </c>
      <c r="Q556" s="32" t="s">
        <v>42</v>
      </c>
      <c r="R556" s="72">
        <v>5</v>
      </c>
      <c r="S556" s="72">
        <v>25817.857142857141</v>
      </c>
      <c r="T556" s="107">
        <f>R556*S556</f>
        <v>129089.28571428571</v>
      </c>
      <c r="U556" s="107">
        <f t="shared" si="8"/>
        <v>144580</v>
      </c>
      <c r="V556" s="43" t="s">
        <v>51</v>
      </c>
      <c r="W556" s="70">
        <v>2016</v>
      </c>
      <c r="X556" s="73"/>
      <c r="Y556" s="23"/>
      <c r="Z556" s="22"/>
    </row>
    <row r="557" spans="1:27" outlineLevel="1" x14ac:dyDescent="0.25">
      <c r="A557" s="119" t="s">
        <v>1982</v>
      </c>
      <c r="B557" s="51" t="s">
        <v>29</v>
      </c>
      <c r="C557" s="69" t="s">
        <v>1988</v>
      </c>
      <c r="D557" s="70" t="s">
        <v>1989</v>
      </c>
      <c r="E557" s="70"/>
      <c r="F557" s="78" t="s">
        <v>1990</v>
      </c>
      <c r="G557" s="70" t="s">
        <v>61</v>
      </c>
      <c r="H557" s="71">
        <v>45</v>
      </c>
      <c r="I557" s="56">
        <v>230000000</v>
      </c>
      <c r="J557" s="27" t="s">
        <v>585</v>
      </c>
      <c r="K557" s="70" t="s">
        <v>676</v>
      </c>
      <c r="L557" s="54" t="s">
        <v>38</v>
      </c>
      <c r="M557" s="27" t="s">
        <v>39</v>
      </c>
      <c r="N557" s="69" t="s">
        <v>62</v>
      </c>
      <c r="O557" s="41" t="s">
        <v>49</v>
      </c>
      <c r="P557" s="32">
        <v>796</v>
      </c>
      <c r="Q557" s="32" t="s">
        <v>42</v>
      </c>
      <c r="R557" s="72">
        <v>5</v>
      </c>
      <c r="S557" s="72">
        <v>17216.517857142855</v>
      </c>
      <c r="T557" s="107">
        <f>R557*S557</f>
        <v>86082.589285714275</v>
      </c>
      <c r="U557" s="107">
        <f t="shared" si="8"/>
        <v>96412.5</v>
      </c>
      <c r="V557" s="43" t="s">
        <v>51</v>
      </c>
      <c r="W557" s="70">
        <v>2016</v>
      </c>
      <c r="X557" s="73"/>
      <c r="Y557" s="23"/>
      <c r="Z557" s="22"/>
    </row>
    <row r="558" spans="1:27" outlineLevel="1" x14ac:dyDescent="0.25">
      <c r="A558" s="119" t="s">
        <v>1987</v>
      </c>
      <c r="B558" s="51" t="s">
        <v>29</v>
      </c>
      <c r="C558" s="69" t="s">
        <v>1992</v>
      </c>
      <c r="D558" s="70" t="s">
        <v>455</v>
      </c>
      <c r="E558" s="70" t="s">
        <v>1993</v>
      </c>
      <c r="F558" s="36" t="s">
        <v>34</v>
      </c>
      <c r="G558" s="36" t="s">
        <v>35</v>
      </c>
      <c r="H558" s="37">
        <v>0</v>
      </c>
      <c r="I558" s="56">
        <v>230000000</v>
      </c>
      <c r="J558" s="27" t="s">
        <v>585</v>
      </c>
      <c r="K558" s="70" t="s">
        <v>676</v>
      </c>
      <c r="L558" s="54" t="s">
        <v>38</v>
      </c>
      <c r="M558" s="27" t="s">
        <v>39</v>
      </c>
      <c r="N558" s="69" t="s">
        <v>62</v>
      </c>
      <c r="O558" s="41" t="s">
        <v>41</v>
      </c>
      <c r="P558" s="32">
        <v>796</v>
      </c>
      <c r="Q558" s="32" t="s">
        <v>42</v>
      </c>
      <c r="R558" s="72">
        <v>8</v>
      </c>
      <c r="S558" s="72">
        <v>375624.99999999994</v>
      </c>
      <c r="T558" s="107">
        <f>R558*S558</f>
        <v>3004999.9999999995</v>
      </c>
      <c r="U558" s="107">
        <f t="shared" si="8"/>
        <v>3365600</v>
      </c>
      <c r="V558" s="43"/>
      <c r="W558" s="70">
        <v>2016</v>
      </c>
      <c r="X558" s="73"/>
      <c r="Y558" s="23" t="s">
        <v>52</v>
      </c>
      <c r="Z558" s="22"/>
    </row>
    <row r="559" spans="1:27" outlineLevel="1" x14ac:dyDescent="0.25">
      <c r="A559" s="119" t="s">
        <v>1991</v>
      </c>
      <c r="B559" s="51" t="s">
        <v>29</v>
      </c>
      <c r="C559" s="69" t="s">
        <v>1995</v>
      </c>
      <c r="D559" s="70" t="s">
        <v>455</v>
      </c>
      <c r="E559" s="70" t="s">
        <v>1996</v>
      </c>
      <c r="F559" s="36" t="s">
        <v>34</v>
      </c>
      <c r="G559" s="36" t="s">
        <v>35</v>
      </c>
      <c r="H559" s="37">
        <v>0</v>
      </c>
      <c r="I559" s="56">
        <v>230000000</v>
      </c>
      <c r="J559" s="27" t="s">
        <v>585</v>
      </c>
      <c r="K559" s="70" t="s">
        <v>676</v>
      </c>
      <c r="L559" s="54" t="s">
        <v>38</v>
      </c>
      <c r="M559" s="27" t="s">
        <v>39</v>
      </c>
      <c r="N559" s="69" t="s">
        <v>62</v>
      </c>
      <c r="O559" s="41" t="s">
        <v>41</v>
      </c>
      <c r="P559" s="32">
        <v>796</v>
      </c>
      <c r="Q559" s="32" t="s">
        <v>42</v>
      </c>
      <c r="R559" s="72">
        <v>28</v>
      </c>
      <c r="S559" s="72">
        <v>18660.714285714283</v>
      </c>
      <c r="T559" s="107">
        <f>R559*S559</f>
        <v>522499.99999999988</v>
      </c>
      <c r="U559" s="107">
        <f t="shared" si="8"/>
        <v>585199.99999999988</v>
      </c>
      <c r="V559" s="43"/>
      <c r="W559" s="70">
        <v>2016</v>
      </c>
      <c r="X559" s="73"/>
      <c r="Y559" s="23" t="s">
        <v>52</v>
      </c>
      <c r="Z559" s="22"/>
    </row>
    <row r="560" spans="1:27" outlineLevel="1" x14ac:dyDescent="0.25">
      <c r="A560" s="119" t="s">
        <v>1994</v>
      </c>
      <c r="B560" s="51" t="s">
        <v>29</v>
      </c>
      <c r="C560" s="70" t="s">
        <v>1998</v>
      </c>
      <c r="D560" s="70" t="s">
        <v>455</v>
      </c>
      <c r="E560" s="70" t="s">
        <v>1999</v>
      </c>
      <c r="F560" s="36" t="s">
        <v>34</v>
      </c>
      <c r="G560" s="36" t="s">
        <v>35</v>
      </c>
      <c r="H560" s="37">
        <v>0</v>
      </c>
      <c r="I560" s="56">
        <v>230000000</v>
      </c>
      <c r="J560" s="27" t="s">
        <v>585</v>
      </c>
      <c r="K560" s="70" t="s">
        <v>676</v>
      </c>
      <c r="L560" s="54" t="s">
        <v>38</v>
      </c>
      <c r="M560" s="27" t="s">
        <v>39</v>
      </c>
      <c r="N560" s="69" t="s">
        <v>405</v>
      </c>
      <c r="O560" s="59" t="s">
        <v>41</v>
      </c>
      <c r="P560" s="32">
        <v>796</v>
      </c>
      <c r="Q560" s="32" t="s">
        <v>42</v>
      </c>
      <c r="R560" s="42">
        <v>41</v>
      </c>
      <c r="S560" s="72">
        <v>14919.642857142855</v>
      </c>
      <c r="T560" s="107">
        <f>R560*S560</f>
        <v>611705.35714285704</v>
      </c>
      <c r="U560" s="107">
        <f t="shared" si="8"/>
        <v>685110</v>
      </c>
      <c r="V560" s="43"/>
      <c r="W560" s="70">
        <v>2016</v>
      </c>
      <c r="X560" s="73"/>
      <c r="Y560" s="23" t="s">
        <v>52</v>
      </c>
      <c r="Z560" s="67"/>
      <c r="AA560" s="48"/>
    </row>
    <row r="561" spans="1:27" outlineLevel="1" x14ac:dyDescent="0.25">
      <c r="A561" s="119" t="s">
        <v>1997</v>
      </c>
      <c r="B561" s="51" t="s">
        <v>29</v>
      </c>
      <c r="C561" s="70" t="s">
        <v>2001</v>
      </c>
      <c r="D561" s="70" t="s">
        <v>455</v>
      </c>
      <c r="E561" s="70" t="s">
        <v>2002</v>
      </c>
      <c r="F561" s="36" t="s">
        <v>34</v>
      </c>
      <c r="G561" s="36" t="s">
        <v>35</v>
      </c>
      <c r="H561" s="37">
        <v>0</v>
      </c>
      <c r="I561" s="56">
        <v>230000000</v>
      </c>
      <c r="J561" s="27" t="s">
        <v>585</v>
      </c>
      <c r="K561" s="70" t="s">
        <v>676</v>
      </c>
      <c r="L561" s="54" t="s">
        <v>38</v>
      </c>
      <c r="M561" s="27" t="s">
        <v>39</v>
      </c>
      <c r="N561" s="69" t="s">
        <v>405</v>
      </c>
      <c r="O561" s="59" t="s">
        <v>41</v>
      </c>
      <c r="P561" s="32">
        <v>796</v>
      </c>
      <c r="Q561" s="32" t="s">
        <v>42</v>
      </c>
      <c r="R561" s="72">
        <v>8</v>
      </c>
      <c r="S561" s="72">
        <v>51339.28571428571</v>
      </c>
      <c r="T561" s="107">
        <f>R561*S561</f>
        <v>410714.28571428568</v>
      </c>
      <c r="U561" s="107">
        <f t="shared" si="8"/>
        <v>460000</v>
      </c>
      <c r="V561" s="43"/>
      <c r="W561" s="70">
        <v>2016</v>
      </c>
      <c r="X561" s="73"/>
      <c r="Y561" s="23" t="s">
        <v>52</v>
      </c>
      <c r="Z561" s="22"/>
    </row>
    <row r="562" spans="1:27" outlineLevel="1" x14ac:dyDescent="0.25">
      <c r="A562" s="119" t="s">
        <v>2000</v>
      </c>
      <c r="B562" s="51" t="s">
        <v>29</v>
      </c>
      <c r="C562" s="70" t="s">
        <v>2004</v>
      </c>
      <c r="D562" s="70" t="s">
        <v>455</v>
      </c>
      <c r="E562" s="70" t="s">
        <v>2005</v>
      </c>
      <c r="F562" s="36" t="s">
        <v>34</v>
      </c>
      <c r="G562" s="36" t="s">
        <v>35</v>
      </c>
      <c r="H562" s="37">
        <v>0</v>
      </c>
      <c r="I562" s="56">
        <v>230000000</v>
      </c>
      <c r="J562" s="27" t="s">
        <v>585</v>
      </c>
      <c r="K562" s="70" t="s">
        <v>676</v>
      </c>
      <c r="L562" s="54" t="s">
        <v>38</v>
      </c>
      <c r="M562" s="27" t="s">
        <v>39</v>
      </c>
      <c r="N562" s="69" t="s">
        <v>405</v>
      </c>
      <c r="O562" s="59" t="s">
        <v>41</v>
      </c>
      <c r="P562" s="32">
        <v>796</v>
      </c>
      <c r="Q562" s="32" t="s">
        <v>42</v>
      </c>
      <c r="R562" s="72">
        <v>8</v>
      </c>
      <c r="S562" s="72">
        <v>36071.428571428565</v>
      </c>
      <c r="T562" s="107">
        <f>R562*S562</f>
        <v>288571.42857142852</v>
      </c>
      <c r="U562" s="107">
        <f t="shared" si="8"/>
        <v>323200</v>
      </c>
      <c r="V562" s="43"/>
      <c r="W562" s="70">
        <v>2016</v>
      </c>
      <c r="X562" s="73"/>
      <c r="Y562" s="23" t="s">
        <v>52</v>
      </c>
      <c r="Z562" s="22"/>
    </row>
    <row r="563" spans="1:27" outlineLevel="1" x14ac:dyDescent="0.25">
      <c r="A563" s="119" t="s">
        <v>2003</v>
      </c>
      <c r="B563" s="51" t="s">
        <v>29</v>
      </c>
      <c r="C563" s="70" t="s">
        <v>2007</v>
      </c>
      <c r="D563" s="70" t="s">
        <v>455</v>
      </c>
      <c r="E563" s="70" t="s">
        <v>2008</v>
      </c>
      <c r="F563" s="36" t="s">
        <v>34</v>
      </c>
      <c r="G563" s="36" t="s">
        <v>35</v>
      </c>
      <c r="H563" s="37">
        <v>0</v>
      </c>
      <c r="I563" s="56">
        <v>230000000</v>
      </c>
      <c r="J563" s="27" t="s">
        <v>585</v>
      </c>
      <c r="K563" s="70" t="s">
        <v>676</v>
      </c>
      <c r="L563" s="54" t="s">
        <v>38</v>
      </c>
      <c r="M563" s="27" t="s">
        <v>39</v>
      </c>
      <c r="N563" s="69" t="s">
        <v>405</v>
      </c>
      <c r="O563" s="59" t="s">
        <v>41</v>
      </c>
      <c r="P563" s="32">
        <v>796</v>
      </c>
      <c r="Q563" s="32" t="s">
        <v>42</v>
      </c>
      <c r="R563" s="72">
        <v>30</v>
      </c>
      <c r="S563" s="72">
        <v>35576.78571428571</v>
      </c>
      <c r="T563" s="107">
        <f>R563*S563</f>
        <v>1067303.5714285714</v>
      </c>
      <c r="U563" s="107">
        <f t="shared" ref="U563:U587" si="9">T563*1.12</f>
        <v>1195380</v>
      </c>
      <c r="V563" s="43"/>
      <c r="W563" s="70">
        <v>2016</v>
      </c>
      <c r="X563" s="73"/>
      <c r="Y563" s="23" t="s">
        <v>52</v>
      </c>
      <c r="Z563" s="22"/>
    </row>
    <row r="564" spans="1:27" outlineLevel="1" x14ac:dyDescent="0.25">
      <c r="A564" s="119" t="s">
        <v>2006</v>
      </c>
      <c r="B564" s="51" t="s">
        <v>29</v>
      </c>
      <c r="C564" s="69" t="s">
        <v>2010</v>
      </c>
      <c r="D564" s="70" t="s">
        <v>455</v>
      </c>
      <c r="E564" s="70" t="s">
        <v>2011</v>
      </c>
      <c r="F564" s="36" t="s">
        <v>34</v>
      </c>
      <c r="G564" s="36" t="s">
        <v>35</v>
      </c>
      <c r="H564" s="37">
        <v>0</v>
      </c>
      <c r="I564" s="56">
        <v>230000000</v>
      </c>
      <c r="J564" s="27" t="s">
        <v>585</v>
      </c>
      <c r="K564" s="70" t="s">
        <v>676</v>
      </c>
      <c r="L564" s="54" t="s">
        <v>38</v>
      </c>
      <c r="M564" s="27" t="s">
        <v>39</v>
      </c>
      <c r="N564" s="69" t="s">
        <v>62</v>
      </c>
      <c r="O564" s="41" t="s">
        <v>41</v>
      </c>
      <c r="P564" s="32">
        <v>796</v>
      </c>
      <c r="Q564" s="32" t="s">
        <v>42</v>
      </c>
      <c r="R564" s="72">
        <v>40</v>
      </c>
      <c r="S564" s="72">
        <v>55535.714285714283</v>
      </c>
      <c r="T564" s="107">
        <f>R564*S564</f>
        <v>2221428.5714285714</v>
      </c>
      <c r="U564" s="107">
        <f t="shared" si="9"/>
        <v>2488000</v>
      </c>
      <c r="V564" s="43"/>
      <c r="W564" s="70">
        <v>2016</v>
      </c>
      <c r="X564" s="73"/>
      <c r="Y564" s="23" t="s">
        <v>52</v>
      </c>
      <c r="Z564" s="22"/>
    </row>
    <row r="565" spans="1:27" outlineLevel="1" x14ac:dyDescent="0.25">
      <c r="A565" s="119" t="s">
        <v>2009</v>
      </c>
      <c r="B565" s="51" t="s">
        <v>29</v>
      </c>
      <c r="C565" s="70" t="s">
        <v>2013</v>
      </c>
      <c r="D565" s="70" t="s">
        <v>455</v>
      </c>
      <c r="E565" s="70" t="s">
        <v>2014</v>
      </c>
      <c r="F565" s="36" t="s">
        <v>34</v>
      </c>
      <c r="G565" s="36" t="s">
        <v>35</v>
      </c>
      <c r="H565" s="37">
        <v>0</v>
      </c>
      <c r="I565" s="56">
        <v>230000000</v>
      </c>
      <c r="J565" s="27" t="s">
        <v>585</v>
      </c>
      <c r="K565" s="70" t="s">
        <v>676</v>
      </c>
      <c r="L565" s="54" t="s">
        <v>38</v>
      </c>
      <c r="M565" s="27" t="s">
        <v>39</v>
      </c>
      <c r="N565" s="69" t="s">
        <v>405</v>
      </c>
      <c r="O565" s="59" t="s">
        <v>41</v>
      </c>
      <c r="P565" s="32">
        <v>796</v>
      </c>
      <c r="Q565" s="32" t="s">
        <v>42</v>
      </c>
      <c r="R565" s="42">
        <v>27</v>
      </c>
      <c r="S565" s="72">
        <v>50699.999999999993</v>
      </c>
      <c r="T565" s="107">
        <f>R565*S565</f>
        <v>1368899.9999999998</v>
      </c>
      <c r="U565" s="107">
        <f t="shared" si="9"/>
        <v>1533168</v>
      </c>
      <c r="V565" s="43"/>
      <c r="W565" s="70">
        <v>2016</v>
      </c>
      <c r="X565" s="73"/>
      <c r="Y565" s="23" t="s">
        <v>52</v>
      </c>
      <c r="Z565" s="67"/>
      <c r="AA565" s="48"/>
    </row>
    <row r="566" spans="1:27" outlineLevel="1" x14ac:dyDescent="0.25">
      <c r="A566" s="119" t="s">
        <v>2012</v>
      </c>
      <c r="B566" s="51" t="s">
        <v>29</v>
      </c>
      <c r="C566" s="70" t="s">
        <v>2016</v>
      </c>
      <c r="D566" s="70" t="s">
        <v>455</v>
      </c>
      <c r="E566" s="70" t="s">
        <v>2017</v>
      </c>
      <c r="F566" s="36" t="s">
        <v>34</v>
      </c>
      <c r="G566" s="36" t="s">
        <v>35</v>
      </c>
      <c r="H566" s="37">
        <v>0</v>
      </c>
      <c r="I566" s="56">
        <v>230000000</v>
      </c>
      <c r="J566" s="27" t="s">
        <v>585</v>
      </c>
      <c r="K566" s="70" t="s">
        <v>676</v>
      </c>
      <c r="L566" s="54" t="s">
        <v>38</v>
      </c>
      <c r="M566" s="27" t="s">
        <v>39</v>
      </c>
      <c r="N566" s="69" t="s">
        <v>405</v>
      </c>
      <c r="O566" s="59" t="s">
        <v>41</v>
      </c>
      <c r="P566" s="32">
        <v>796</v>
      </c>
      <c r="Q566" s="32" t="s">
        <v>42</v>
      </c>
      <c r="R566" s="42">
        <v>92</v>
      </c>
      <c r="S566" s="72">
        <v>97946.428571428565</v>
      </c>
      <c r="T566" s="107">
        <f>R566*S566</f>
        <v>9011071.4285714272</v>
      </c>
      <c r="U566" s="107">
        <f t="shared" si="9"/>
        <v>10092400</v>
      </c>
      <c r="V566" s="43"/>
      <c r="W566" s="70">
        <v>2016</v>
      </c>
      <c r="X566" s="73"/>
      <c r="Y566" s="23" t="s">
        <v>52</v>
      </c>
      <c r="Z566" s="67"/>
      <c r="AA566" s="48"/>
    </row>
    <row r="567" spans="1:27" outlineLevel="1" x14ac:dyDescent="0.25">
      <c r="A567" s="119" t="s">
        <v>2015</v>
      </c>
      <c r="B567" s="51" t="s">
        <v>29</v>
      </c>
      <c r="C567" s="70" t="s">
        <v>2019</v>
      </c>
      <c r="D567" s="70" t="s">
        <v>455</v>
      </c>
      <c r="E567" s="70" t="s">
        <v>2020</v>
      </c>
      <c r="F567" s="36" t="s">
        <v>34</v>
      </c>
      <c r="G567" s="36" t="s">
        <v>35</v>
      </c>
      <c r="H567" s="37">
        <v>0</v>
      </c>
      <c r="I567" s="56">
        <v>230000000</v>
      </c>
      <c r="J567" s="27" t="s">
        <v>585</v>
      </c>
      <c r="K567" s="70" t="s">
        <v>676</v>
      </c>
      <c r="L567" s="54" t="s">
        <v>38</v>
      </c>
      <c r="M567" s="27" t="s">
        <v>39</v>
      </c>
      <c r="N567" s="69" t="s">
        <v>405</v>
      </c>
      <c r="O567" s="59" t="s">
        <v>41</v>
      </c>
      <c r="P567" s="32">
        <v>796</v>
      </c>
      <c r="Q567" s="32" t="s">
        <v>42</v>
      </c>
      <c r="R567" s="42">
        <v>82</v>
      </c>
      <c r="S567" s="72">
        <v>77708.928571428565</v>
      </c>
      <c r="T567" s="107">
        <f>R567*S567</f>
        <v>6372132.1428571427</v>
      </c>
      <c r="U567" s="107">
        <f t="shared" si="9"/>
        <v>7136788.0000000009</v>
      </c>
      <c r="V567" s="43"/>
      <c r="W567" s="70">
        <v>2016</v>
      </c>
      <c r="X567" s="73"/>
      <c r="Y567" s="23" t="s">
        <v>52</v>
      </c>
      <c r="Z567" s="67"/>
      <c r="AA567" s="48"/>
    </row>
    <row r="568" spans="1:27" outlineLevel="1" x14ac:dyDescent="0.25">
      <c r="A568" s="119" t="s">
        <v>2018</v>
      </c>
      <c r="B568" s="51" t="s">
        <v>29</v>
      </c>
      <c r="C568" s="69" t="s">
        <v>2022</v>
      </c>
      <c r="D568" s="70" t="s">
        <v>455</v>
      </c>
      <c r="E568" s="70" t="s">
        <v>2023</v>
      </c>
      <c r="F568" s="36" t="s">
        <v>34</v>
      </c>
      <c r="G568" s="36" t="s">
        <v>35</v>
      </c>
      <c r="H568" s="37">
        <v>0</v>
      </c>
      <c r="I568" s="56">
        <v>230000000</v>
      </c>
      <c r="J568" s="27" t="s">
        <v>585</v>
      </c>
      <c r="K568" s="70" t="s">
        <v>676</v>
      </c>
      <c r="L568" s="54" t="s">
        <v>38</v>
      </c>
      <c r="M568" s="27" t="s">
        <v>39</v>
      </c>
      <c r="N568" s="69" t="s">
        <v>62</v>
      </c>
      <c r="O568" s="41" t="s">
        <v>41</v>
      </c>
      <c r="P568" s="32">
        <v>796</v>
      </c>
      <c r="Q568" s="32" t="s">
        <v>42</v>
      </c>
      <c r="R568" s="72">
        <v>2</v>
      </c>
      <c r="S568" s="72">
        <v>34908.928571428565</v>
      </c>
      <c r="T568" s="107">
        <f>R568*S568</f>
        <v>69817.85714285713</v>
      </c>
      <c r="U568" s="107">
        <f t="shared" si="9"/>
        <v>78196</v>
      </c>
      <c r="V568" s="43"/>
      <c r="W568" s="70">
        <v>2016</v>
      </c>
      <c r="X568" s="73"/>
      <c r="Y568" s="23" t="s">
        <v>52</v>
      </c>
      <c r="Z568" s="22"/>
    </row>
    <row r="569" spans="1:27" outlineLevel="1" x14ac:dyDescent="0.25">
      <c r="A569" s="119" t="s">
        <v>2021</v>
      </c>
      <c r="B569" s="51" t="s">
        <v>29</v>
      </c>
      <c r="C569" s="69" t="s">
        <v>2025</v>
      </c>
      <c r="D569" s="70" t="s">
        <v>455</v>
      </c>
      <c r="E569" s="70" t="s">
        <v>2026</v>
      </c>
      <c r="F569" s="36" t="s">
        <v>34</v>
      </c>
      <c r="G569" s="36" t="s">
        <v>35</v>
      </c>
      <c r="H569" s="37">
        <v>0</v>
      </c>
      <c r="I569" s="56">
        <v>230000000</v>
      </c>
      <c r="J569" s="27" t="s">
        <v>585</v>
      </c>
      <c r="K569" s="70" t="s">
        <v>676</v>
      </c>
      <c r="L569" s="54" t="s">
        <v>38</v>
      </c>
      <c r="M569" s="27" t="s">
        <v>39</v>
      </c>
      <c r="N569" s="69" t="s">
        <v>62</v>
      </c>
      <c r="O569" s="41" t="s">
        <v>41</v>
      </c>
      <c r="P569" s="32">
        <v>796</v>
      </c>
      <c r="Q569" s="32" t="s">
        <v>42</v>
      </c>
      <c r="R569" s="72">
        <v>2</v>
      </c>
      <c r="S569" s="72">
        <v>30205.357142857141</v>
      </c>
      <c r="T569" s="107">
        <f>R569*S569</f>
        <v>60410.714285714283</v>
      </c>
      <c r="U569" s="107">
        <f t="shared" si="9"/>
        <v>67660</v>
      </c>
      <c r="V569" s="43"/>
      <c r="W569" s="70">
        <v>2016</v>
      </c>
      <c r="X569" s="73"/>
      <c r="Y569" s="23" t="s">
        <v>52</v>
      </c>
      <c r="Z569" s="22"/>
    </row>
    <row r="570" spans="1:27" outlineLevel="1" x14ac:dyDescent="0.25">
      <c r="A570" s="119" t="s">
        <v>2024</v>
      </c>
      <c r="B570" s="51" t="s">
        <v>29</v>
      </c>
      <c r="C570" s="70" t="s">
        <v>2028</v>
      </c>
      <c r="D570" s="70" t="s">
        <v>455</v>
      </c>
      <c r="E570" s="70" t="s">
        <v>2029</v>
      </c>
      <c r="F570" s="36" t="s">
        <v>34</v>
      </c>
      <c r="G570" s="36" t="s">
        <v>35</v>
      </c>
      <c r="H570" s="37">
        <v>0</v>
      </c>
      <c r="I570" s="56">
        <v>230000000</v>
      </c>
      <c r="J570" s="27" t="s">
        <v>585</v>
      </c>
      <c r="K570" s="70" t="s">
        <v>676</v>
      </c>
      <c r="L570" s="54" t="s">
        <v>38</v>
      </c>
      <c r="M570" s="27" t="s">
        <v>39</v>
      </c>
      <c r="N570" s="27" t="s">
        <v>40</v>
      </c>
      <c r="O570" s="59" t="s">
        <v>41</v>
      </c>
      <c r="P570" s="27">
        <v>796</v>
      </c>
      <c r="Q570" s="27" t="s">
        <v>42</v>
      </c>
      <c r="R570" s="77">
        <v>6</v>
      </c>
      <c r="S570" s="77">
        <v>53035.714285714283</v>
      </c>
      <c r="T570" s="107">
        <f>R570*S570</f>
        <v>318214.28571428568</v>
      </c>
      <c r="U570" s="107">
        <f t="shared" si="9"/>
        <v>356400</v>
      </c>
      <c r="V570" s="43"/>
      <c r="W570" s="70">
        <v>2016</v>
      </c>
      <c r="X570" s="73"/>
      <c r="Y570" s="23" t="s">
        <v>52</v>
      </c>
      <c r="Z570" s="67"/>
      <c r="AA570" s="48"/>
    </row>
    <row r="571" spans="1:27" outlineLevel="1" x14ac:dyDescent="0.25">
      <c r="A571" s="119" t="s">
        <v>2027</v>
      </c>
      <c r="B571" s="51" t="s">
        <v>29</v>
      </c>
      <c r="C571" s="70" t="s">
        <v>2031</v>
      </c>
      <c r="D571" s="70" t="s">
        <v>455</v>
      </c>
      <c r="E571" s="70" t="s">
        <v>2032</v>
      </c>
      <c r="F571" s="36" t="s">
        <v>34</v>
      </c>
      <c r="G571" s="36" t="s">
        <v>35</v>
      </c>
      <c r="H571" s="37">
        <v>0</v>
      </c>
      <c r="I571" s="56">
        <v>230000000</v>
      </c>
      <c r="J571" s="27" t="s">
        <v>585</v>
      </c>
      <c r="K571" s="70" t="s">
        <v>676</v>
      </c>
      <c r="L571" s="54" t="s">
        <v>38</v>
      </c>
      <c r="M571" s="27" t="s">
        <v>39</v>
      </c>
      <c r="N571" s="69" t="s">
        <v>62</v>
      </c>
      <c r="O571" s="41" t="s">
        <v>41</v>
      </c>
      <c r="P571" s="32">
        <v>796</v>
      </c>
      <c r="Q571" s="32" t="s">
        <v>42</v>
      </c>
      <c r="R571" s="72">
        <v>4</v>
      </c>
      <c r="S571" s="72">
        <v>71785.714285714275</v>
      </c>
      <c r="T571" s="107">
        <f>R571*S571</f>
        <v>287142.8571428571</v>
      </c>
      <c r="U571" s="107">
        <f t="shared" si="9"/>
        <v>321600</v>
      </c>
      <c r="V571" s="43"/>
      <c r="W571" s="70">
        <v>2016</v>
      </c>
      <c r="X571" s="73"/>
      <c r="Y571" s="23" t="s">
        <v>52</v>
      </c>
      <c r="Z571" s="22"/>
    </row>
    <row r="572" spans="1:27" ht="10.5" customHeight="1" outlineLevel="1" x14ac:dyDescent="0.25">
      <c r="A572" s="119" t="s">
        <v>2030</v>
      </c>
      <c r="B572" s="51" t="s">
        <v>29</v>
      </c>
      <c r="C572" s="70" t="s">
        <v>2034</v>
      </c>
      <c r="D572" s="70" t="s">
        <v>2035</v>
      </c>
      <c r="E572" s="70" t="s">
        <v>2036</v>
      </c>
      <c r="F572" s="36" t="s">
        <v>34</v>
      </c>
      <c r="G572" s="70" t="s">
        <v>35</v>
      </c>
      <c r="H572" s="71">
        <v>40</v>
      </c>
      <c r="I572" s="56">
        <v>230000000</v>
      </c>
      <c r="J572" s="27" t="s">
        <v>585</v>
      </c>
      <c r="K572" s="70" t="s">
        <v>676</v>
      </c>
      <c r="L572" s="54" t="s">
        <v>38</v>
      </c>
      <c r="M572" s="27" t="s">
        <v>39</v>
      </c>
      <c r="N572" s="69" t="s">
        <v>62</v>
      </c>
      <c r="O572" s="41" t="s">
        <v>49</v>
      </c>
      <c r="P572" s="32">
        <v>168</v>
      </c>
      <c r="Q572" s="32" t="s">
        <v>417</v>
      </c>
      <c r="R572" s="42">
        <v>6.072000000000001</v>
      </c>
      <c r="S572" s="72">
        <v>514999.99999999994</v>
      </c>
      <c r="T572" s="107">
        <f>R572*S572</f>
        <v>3127080</v>
      </c>
      <c r="U572" s="107">
        <f t="shared" si="9"/>
        <v>3502329.6000000006</v>
      </c>
      <c r="V572" s="43" t="s">
        <v>51</v>
      </c>
      <c r="W572" s="70">
        <v>2016</v>
      </c>
      <c r="X572" s="73"/>
      <c r="Y572" s="23" t="s">
        <v>52</v>
      </c>
      <c r="Z572" s="67"/>
      <c r="AA572" s="48"/>
    </row>
    <row r="573" spans="1:27" outlineLevel="1" x14ac:dyDescent="0.25">
      <c r="A573" s="119" t="s">
        <v>2033</v>
      </c>
      <c r="B573" s="51" t="s">
        <v>29</v>
      </c>
      <c r="C573" s="70" t="s">
        <v>2034</v>
      </c>
      <c r="D573" s="70" t="s">
        <v>2035</v>
      </c>
      <c r="E573" s="70" t="s">
        <v>2036</v>
      </c>
      <c r="F573" s="36" t="s">
        <v>34</v>
      </c>
      <c r="G573" s="70" t="s">
        <v>35</v>
      </c>
      <c r="H573" s="71">
        <v>40</v>
      </c>
      <c r="I573" s="56">
        <v>230000000</v>
      </c>
      <c r="J573" s="27" t="s">
        <v>585</v>
      </c>
      <c r="K573" s="70" t="s">
        <v>676</v>
      </c>
      <c r="L573" s="54" t="s">
        <v>38</v>
      </c>
      <c r="M573" s="27" t="s">
        <v>39</v>
      </c>
      <c r="N573" s="69" t="s">
        <v>62</v>
      </c>
      <c r="O573" s="41" t="s">
        <v>49</v>
      </c>
      <c r="P573" s="32">
        <v>168</v>
      </c>
      <c r="Q573" s="32" t="s">
        <v>417</v>
      </c>
      <c r="R573" s="42">
        <v>7.4969999999999999</v>
      </c>
      <c r="S573" s="72">
        <v>514999.99999999994</v>
      </c>
      <c r="T573" s="107">
        <f>R573*S573</f>
        <v>3860954.9999999995</v>
      </c>
      <c r="U573" s="107">
        <f t="shared" si="9"/>
        <v>4324269.5999999996</v>
      </c>
      <c r="V573" s="43" t="s">
        <v>51</v>
      </c>
      <c r="W573" s="70">
        <v>2016</v>
      </c>
      <c r="X573" s="73"/>
      <c r="Y573" s="23" t="s">
        <v>52</v>
      </c>
      <c r="Z573" s="67"/>
      <c r="AA573" s="48"/>
    </row>
    <row r="574" spans="1:27" outlineLevel="1" x14ac:dyDescent="0.25">
      <c r="A574" s="119" t="s">
        <v>2037</v>
      </c>
      <c r="B574" s="51" t="s">
        <v>29</v>
      </c>
      <c r="C574" s="70" t="s">
        <v>2039</v>
      </c>
      <c r="D574" s="70" t="s">
        <v>2035</v>
      </c>
      <c r="E574" s="70" t="s">
        <v>2040</v>
      </c>
      <c r="F574" s="36" t="s">
        <v>34</v>
      </c>
      <c r="G574" s="70" t="s">
        <v>35</v>
      </c>
      <c r="H574" s="71">
        <v>40</v>
      </c>
      <c r="I574" s="56">
        <v>230000000</v>
      </c>
      <c r="J574" s="27" t="s">
        <v>585</v>
      </c>
      <c r="K574" s="70" t="s">
        <v>676</v>
      </c>
      <c r="L574" s="54" t="s">
        <v>38</v>
      </c>
      <c r="M574" s="27" t="s">
        <v>39</v>
      </c>
      <c r="N574" s="69" t="s">
        <v>62</v>
      </c>
      <c r="O574" s="41" t="s">
        <v>49</v>
      </c>
      <c r="P574" s="32">
        <v>168</v>
      </c>
      <c r="Q574" s="32" t="s">
        <v>417</v>
      </c>
      <c r="R574" s="72">
        <v>30</v>
      </c>
      <c r="S574" s="72">
        <v>763674.99999999988</v>
      </c>
      <c r="T574" s="107">
        <f>R574*S574</f>
        <v>22910249.999999996</v>
      </c>
      <c r="U574" s="107">
        <f t="shared" si="9"/>
        <v>25659480</v>
      </c>
      <c r="V574" s="43" t="s">
        <v>51</v>
      </c>
      <c r="W574" s="70">
        <v>2016</v>
      </c>
      <c r="X574" s="73"/>
      <c r="Y574" s="23" t="s">
        <v>52</v>
      </c>
      <c r="Z574" s="22"/>
    </row>
    <row r="575" spans="1:27" outlineLevel="1" x14ac:dyDescent="0.25">
      <c r="A575" s="119" t="s">
        <v>2038</v>
      </c>
      <c r="B575" s="51" t="s">
        <v>29</v>
      </c>
      <c r="C575" s="69" t="s">
        <v>2042</v>
      </c>
      <c r="D575" s="70" t="s">
        <v>2035</v>
      </c>
      <c r="E575" s="70" t="s">
        <v>2043</v>
      </c>
      <c r="F575" s="36" t="s">
        <v>34</v>
      </c>
      <c r="G575" s="70" t="s">
        <v>35</v>
      </c>
      <c r="H575" s="71">
        <v>40</v>
      </c>
      <c r="I575" s="56">
        <v>230000000</v>
      </c>
      <c r="J575" s="27" t="s">
        <v>585</v>
      </c>
      <c r="K575" s="70" t="s">
        <v>676</v>
      </c>
      <c r="L575" s="54" t="s">
        <v>38</v>
      </c>
      <c r="M575" s="27" t="s">
        <v>39</v>
      </c>
      <c r="N575" s="69" t="s">
        <v>62</v>
      </c>
      <c r="O575" s="59" t="s">
        <v>49</v>
      </c>
      <c r="P575" s="32">
        <v>168</v>
      </c>
      <c r="Q575" s="32" t="s">
        <v>417</v>
      </c>
      <c r="R575" s="42">
        <v>11.847</v>
      </c>
      <c r="S575" s="72">
        <v>840499.99999999988</v>
      </c>
      <c r="T575" s="107">
        <f>R575*S575</f>
        <v>9957403.4999999981</v>
      </c>
      <c r="U575" s="107">
        <f t="shared" si="9"/>
        <v>11152291.919999998</v>
      </c>
      <c r="V575" s="43" t="s">
        <v>51</v>
      </c>
      <c r="W575" s="70">
        <v>2016</v>
      </c>
      <c r="X575" s="73"/>
      <c r="Y575" s="23" t="s">
        <v>52</v>
      </c>
      <c r="Z575" s="67"/>
      <c r="AA575" s="48"/>
    </row>
    <row r="576" spans="1:27" outlineLevel="1" x14ac:dyDescent="0.25">
      <c r="A576" s="119" t="s">
        <v>2041</v>
      </c>
      <c r="B576" s="51" t="s">
        <v>29</v>
      </c>
      <c r="C576" s="70" t="s">
        <v>2045</v>
      </c>
      <c r="D576" s="70" t="s">
        <v>2035</v>
      </c>
      <c r="E576" s="70" t="s">
        <v>2046</v>
      </c>
      <c r="F576" s="36" t="s">
        <v>34</v>
      </c>
      <c r="G576" s="70" t="s">
        <v>35</v>
      </c>
      <c r="H576" s="71">
        <v>40</v>
      </c>
      <c r="I576" s="56">
        <v>230000000</v>
      </c>
      <c r="J576" s="27" t="s">
        <v>585</v>
      </c>
      <c r="K576" s="70" t="s">
        <v>676</v>
      </c>
      <c r="L576" s="54" t="s">
        <v>38</v>
      </c>
      <c r="M576" s="27" t="s">
        <v>39</v>
      </c>
      <c r="N576" s="69" t="s">
        <v>62</v>
      </c>
      <c r="O576" s="41" t="s">
        <v>49</v>
      </c>
      <c r="P576" s="32">
        <v>168</v>
      </c>
      <c r="Q576" s="32" t="s">
        <v>417</v>
      </c>
      <c r="R576" s="42">
        <v>6.41</v>
      </c>
      <c r="S576" s="72">
        <v>973749.99999999988</v>
      </c>
      <c r="T576" s="107">
        <f>R576*S576</f>
        <v>6241737.4999999991</v>
      </c>
      <c r="U576" s="107">
        <f t="shared" si="9"/>
        <v>6990746</v>
      </c>
      <c r="V576" s="43" t="s">
        <v>51</v>
      </c>
      <c r="W576" s="70">
        <v>2016</v>
      </c>
      <c r="X576" s="73"/>
      <c r="Y576" s="23" t="s">
        <v>52</v>
      </c>
      <c r="Z576" s="67"/>
      <c r="AA576" s="48"/>
    </row>
    <row r="577" spans="1:27" outlineLevel="1" x14ac:dyDescent="0.25">
      <c r="A577" s="119" t="s">
        <v>2044</v>
      </c>
      <c r="B577" s="51" t="s">
        <v>29</v>
      </c>
      <c r="C577" s="70" t="s">
        <v>2045</v>
      </c>
      <c r="D577" s="70" t="s">
        <v>2035</v>
      </c>
      <c r="E577" s="70" t="s">
        <v>2046</v>
      </c>
      <c r="F577" s="36" t="s">
        <v>34</v>
      </c>
      <c r="G577" s="70" t="s">
        <v>35</v>
      </c>
      <c r="H577" s="71">
        <v>40</v>
      </c>
      <c r="I577" s="56">
        <v>230000000</v>
      </c>
      <c r="J577" s="27" t="s">
        <v>585</v>
      </c>
      <c r="K577" s="70" t="s">
        <v>676</v>
      </c>
      <c r="L577" s="54" t="s">
        <v>38</v>
      </c>
      <c r="M577" s="27" t="s">
        <v>39</v>
      </c>
      <c r="N577" s="69" t="s">
        <v>62</v>
      </c>
      <c r="O577" s="41" t="s">
        <v>49</v>
      </c>
      <c r="P577" s="32">
        <v>168</v>
      </c>
      <c r="Q577" s="32" t="s">
        <v>417</v>
      </c>
      <c r="R577" s="42">
        <v>6.41</v>
      </c>
      <c r="S577" s="72">
        <v>972499.99999999988</v>
      </c>
      <c r="T577" s="107">
        <f>R577*S577</f>
        <v>6233724.9999999991</v>
      </c>
      <c r="U577" s="107">
        <f t="shared" si="9"/>
        <v>6981772</v>
      </c>
      <c r="V577" s="43" t="s">
        <v>51</v>
      </c>
      <c r="W577" s="70">
        <v>2016</v>
      </c>
      <c r="X577" s="73"/>
      <c r="Y577" s="23" t="s">
        <v>52</v>
      </c>
      <c r="Z577" s="67"/>
      <c r="AA577" s="48"/>
    </row>
    <row r="578" spans="1:27" outlineLevel="1" x14ac:dyDescent="0.25">
      <c r="A578" s="119" t="s">
        <v>2047</v>
      </c>
      <c r="B578" s="51" t="s">
        <v>29</v>
      </c>
      <c r="C578" s="70" t="s">
        <v>1015</v>
      </c>
      <c r="D578" s="70" t="s">
        <v>1016</v>
      </c>
      <c r="E578" s="70" t="s">
        <v>1017</v>
      </c>
      <c r="F578" s="36" t="s">
        <v>34</v>
      </c>
      <c r="G578" s="91" t="s">
        <v>35</v>
      </c>
      <c r="H578" s="91">
        <v>40</v>
      </c>
      <c r="I578" s="56">
        <v>230000000</v>
      </c>
      <c r="J578" s="27" t="s">
        <v>585</v>
      </c>
      <c r="K578" s="70" t="s">
        <v>676</v>
      </c>
      <c r="L578" s="54" t="s">
        <v>38</v>
      </c>
      <c r="M578" s="27" t="s">
        <v>39</v>
      </c>
      <c r="N578" s="69" t="s">
        <v>40</v>
      </c>
      <c r="O578" s="41" t="s">
        <v>49</v>
      </c>
      <c r="P578" s="32">
        <v>796</v>
      </c>
      <c r="Q578" s="32" t="s">
        <v>42</v>
      </c>
      <c r="R578" s="72">
        <v>26</v>
      </c>
      <c r="S578" s="72">
        <v>56000</v>
      </c>
      <c r="T578" s="107">
        <f>R578*S578</f>
        <v>1456000</v>
      </c>
      <c r="U578" s="107">
        <f t="shared" si="9"/>
        <v>1630720.0000000002</v>
      </c>
      <c r="V578" s="43" t="s">
        <v>51</v>
      </c>
      <c r="W578" s="70">
        <v>2016</v>
      </c>
      <c r="X578" s="73"/>
      <c r="Y578" s="23"/>
      <c r="Z578" s="22"/>
    </row>
    <row r="579" spans="1:27" outlineLevel="1" x14ac:dyDescent="0.25">
      <c r="A579" s="119" t="s">
        <v>2048</v>
      </c>
      <c r="B579" s="51" t="s">
        <v>29</v>
      </c>
      <c r="C579" s="70" t="s">
        <v>1025</v>
      </c>
      <c r="D579" s="70" t="s">
        <v>1016</v>
      </c>
      <c r="E579" s="70" t="s">
        <v>1026</v>
      </c>
      <c r="F579" s="36" t="s">
        <v>34</v>
      </c>
      <c r="G579" s="91" t="s">
        <v>35</v>
      </c>
      <c r="H579" s="91">
        <v>40</v>
      </c>
      <c r="I579" s="56">
        <v>230000000</v>
      </c>
      <c r="J579" s="27" t="s">
        <v>585</v>
      </c>
      <c r="K579" s="70" t="s">
        <v>676</v>
      </c>
      <c r="L579" s="54" t="s">
        <v>38</v>
      </c>
      <c r="M579" s="27" t="s">
        <v>39</v>
      </c>
      <c r="N579" s="69" t="s">
        <v>40</v>
      </c>
      <c r="O579" s="41" t="s">
        <v>49</v>
      </c>
      <c r="P579" s="32">
        <v>796</v>
      </c>
      <c r="Q579" s="32" t="s">
        <v>42</v>
      </c>
      <c r="R579" s="72">
        <v>20</v>
      </c>
      <c r="S579" s="72">
        <v>35803</v>
      </c>
      <c r="T579" s="107">
        <f>R579*S579</f>
        <v>716060</v>
      </c>
      <c r="U579" s="107">
        <f t="shared" si="9"/>
        <v>801987.20000000007</v>
      </c>
      <c r="V579" s="43" t="s">
        <v>51</v>
      </c>
      <c r="W579" s="70">
        <v>2016</v>
      </c>
      <c r="X579" s="73"/>
      <c r="Y579" s="23"/>
      <c r="Z579" s="22"/>
    </row>
    <row r="580" spans="1:27" outlineLevel="1" x14ac:dyDescent="0.25">
      <c r="A580" s="119" t="s">
        <v>2049</v>
      </c>
      <c r="B580" s="51" t="s">
        <v>29</v>
      </c>
      <c r="C580" s="70" t="s">
        <v>425</v>
      </c>
      <c r="D580" s="70" t="s">
        <v>426</v>
      </c>
      <c r="E580" s="70" t="s">
        <v>427</v>
      </c>
      <c r="F580" s="36" t="s">
        <v>34</v>
      </c>
      <c r="G580" s="91" t="s">
        <v>35</v>
      </c>
      <c r="H580" s="92">
        <v>0</v>
      </c>
      <c r="I580" s="56">
        <v>230000000</v>
      </c>
      <c r="J580" s="27" t="s">
        <v>585</v>
      </c>
      <c r="K580" s="70" t="s">
        <v>676</v>
      </c>
      <c r="L580" s="54" t="s">
        <v>38</v>
      </c>
      <c r="M580" s="27" t="s">
        <v>39</v>
      </c>
      <c r="N580" s="69" t="s">
        <v>40</v>
      </c>
      <c r="O580" s="41" t="s">
        <v>41</v>
      </c>
      <c r="P580" s="32">
        <v>168</v>
      </c>
      <c r="Q580" s="32" t="s">
        <v>417</v>
      </c>
      <c r="R580" s="72">
        <v>19.2</v>
      </c>
      <c r="S580" s="72">
        <v>2100499.52</v>
      </c>
      <c r="T580" s="107">
        <f>R580*S580</f>
        <v>40329590.784000002</v>
      </c>
      <c r="U580" s="107">
        <f t="shared" si="9"/>
        <v>45169141.678080007</v>
      </c>
      <c r="V580" s="43"/>
      <c r="W580" s="70">
        <v>2016</v>
      </c>
      <c r="X580" s="73"/>
      <c r="Y580" s="23"/>
      <c r="Z580" s="22"/>
    </row>
    <row r="581" spans="1:27" outlineLevel="1" x14ac:dyDescent="0.25">
      <c r="A581" s="119" t="s">
        <v>2050</v>
      </c>
      <c r="B581" s="51" t="s">
        <v>29</v>
      </c>
      <c r="C581" s="70" t="s">
        <v>2052</v>
      </c>
      <c r="D581" s="70" t="s">
        <v>814</v>
      </c>
      <c r="E581" s="70" t="s">
        <v>2053</v>
      </c>
      <c r="F581" s="36" t="s">
        <v>34</v>
      </c>
      <c r="G581" s="91" t="s">
        <v>35</v>
      </c>
      <c r="H581" s="92">
        <v>0</v>
      </c>
      <c r="I581" s="56">
        <v>230000000</v>
      </c>
      <c r="J581" s="27" t="s">
        <v>585</v>
      </c>
      <c r="K581" s="70" t="s">
        <v>676</v>
      </c>
      <c r="L581" s="54" t="s">
        <v>38</v>
      </c>
      <c r="M581" s="27" t="s">
        <v>39</v>
      </c>
      <c r="N581" s="69" t="s">
        <v>40</v>
      </c>
      <c r="O581" s="41" t="s">
        <v>41</v>
      </c>
      <c r="P581" s="32">
        <v>796</v>
      </c>
      <c r="Q581" s="32" t="s">
        <v>42</v>
      </c>
      <c r="R581" s="72">
        <v>20</v>
      </c>
      <c r="S581" s="72">
        <v>496213.5</v>
      </c>
      <c r="T581" s="107">
        <f>R581*S581</f>
        <v>9924270</v>
      </c>
      <c r="U581" s="107">
        <f t="shared" si="9"/>
        <v>11115182.4</v>
      </c>
      <c r="V581" s="43"/>
      <c r="W581" s="70">
        <v>2016</v>
      </c>
      <c r="X581" s="73"/>
      <c r="Y581" s="23"/>
      <c r="Z581" s="22"/>
    </row>
    <row r="582" spans="1:27" outlineLevel="1" x14ac:dyDescent="0.25">
      <c r="A582" s="119" t="s">
        <v>2051</v>
      </c>
      <c r="B582" s="51" t="s">
        <v>29</v>
      </c>
      <c r="C582" s="69" t="s">
        <v>2055</v>
      </c>
      <c r="D582" s="70" t="s">
        <v>1410</v>
      </c>
      <c r="E582" s="70" t="s">
        <v>2056</v>
      </c>
      <c r="F582" s="74" t="s">
        <v>2057</v>
      </c>
      <c r="G582" s="69" t="s">
        <v>61</v>
      </c>
      <c r="H582" s="69">
        <v>45</v>
      </c>
      <c r="I582" s="56">
        <v>230000000</v>
      </c>
      <c r="J582" s="27" t="s">
        <v>585</v>
      </c>
      <c r="K582" s="70" t="s">
        <v>1083</v>
      </c>
      <c r="L582" s="54" t="s">
        <v>38</v>
      </c>
      <c r="M582" s="27" t="s">
        <v>39</v>
      </c>
      <c r="N582" s="69" t="s">
        <v>62</v>
      </c>
      <c r="O582" s="59" t="s">
        <v>49</v>
      </c>
      <c r="P582" s="32">
        <v>796</v>
      </c>
      <c r="Q582" s="27" t="s">
        <v>42</v>
      </c>
      <c r="R582" s="72">
        <v>13</v>
      </c>
      <c r="S582" s="72">
        <v>535.76785714285711</v>
      </c>
      <c r="T582" s="107">
        <f>R582*S582</f>
        <v>6964.9821428571422</v>
      </c>
      <c r="U582" s="107">
        <f t="shared" si="9"/>
        <v>7800.78</v>
      </c>
      <c r="V582" s="69" t="s">
        <v>51</v>
      </c>
      <c r="W582" s="70">
        <v>2016</v>
      </c>
      <c r="X582" s="73"/>
      <c r="Y582" s="23"/>
      <c r="Z582" s="22"/>
    </row>
    <row r="583" spans="1:27" outlineLevel="1" x14ac:dyDescent="0.25">
      <c r="A583" s="119" t="s">
        <v>2054</v>
      </c>
      <c r="B583" s="51" t="s">
        <v>29</v>
      </c>
      <c r="C583" s="69" t="s">
        <v>2059</v>
      </c>
      <c r="D583" s="70" t="s">
        <v>1410</v>
      </c>
      <c r="E583" s="70" t="s">
        <v>2060</v>
      </c>
      <c r="F583" s="74" t="s">
        <v>2061</v>
      </c>
      <c r="G583" s="69" t="s">
        <v>61</v>
      </c>
      <c r="H583" s="69">
        <v>45</v>
      </c>
      <c r="I583" s="56">
        <v>230000000</v>
      </c>
      <c r="J583" s="27" t="s">
        <v>585</v>
      </c>
      <c r="K583" s="70" t="s">
        <v>1083</v>
      </c>
      <c r="L583" s="54" t="s">
        <v>38</v>
      </c>
      <c r="M583" s="27" t="s">
        <v>39</v>
      </c>
      <c r="N583" s="69" t="s">
        <v>62</v>
      </c>
      <c r="O583" s="59" t="s">
        <v>49</v>
      </c>
      <c r="P583" s="32">
        <v>796</v>
      </c>
      <c r="Q583" s="32" t="s">
        <v>42</v>
      </c>
      <c r="R583" s="72">
        <v>72</v>
      </c>
      <c r="S583" s="72">
        <v>163.91071428571428</v>
      </c>
      <c r="T583" s="107">
        <f>R583*S583</f>
        <v>11801.571428571428</v>
      </c>
      <c r="U583" s="107">
        <f t="shared" si="9"/>
        <v>13217.76</v>
      </c>
      <c r="V583" s="69" t="s">
        <v>51</v>
      </c>
      <c r="W583" s="70">
        <v>2016</v>
      </c>
      <c r="X583" s="73"/>
      <c r="Y583" s="23"/>
      <c r="Z583" s="22"/>
    </row>
    <row r="584" spans="1:27" s="45" customFormat="1" outlineLevel="1" x14ac:dyDescent="0.25">
      <c r="A584" s="119" t="s">
        <v>2058</v>
      </c>
      <c r="B584" s="33" t="s">
        <v>29</v>
      </c>
      <c r="C584" s="34" t="s">
        <v>547</v>
      </c>
      <c r="D584" s="35" t="s">
        <v>363</v>
      </c>
      <c r="E584" s="35" t="s">
        <v>548</v>
      </c>
      <c r="F584" s="36" t="s">
        <v>549</v>
      </c>
      <c r="G584" s="36" t="s">
        <v>61</v>
      </c>
      <c r="H584" s="40">
        <v>40</v>
      </c>
      <c r="I584" s="38">
        <v>230000000</v>
      </c>
      <c r="J584" s="32" t="s">
        <v>36</v>
      </c>
      <c r="K584" s="39" t="s">
        <v>676</v>
      </c>
      <c r="L584" s="36" t="s">
        <v>38</v>
      </c>
      <c r="M584" s="32" t="s">
        <v>39</v>
      </c>
      <c r="N584" s="40" t="s">
        <v>40</v>
      </c>
      <c r="O584" s="41" t="s">
        <v>49</v>
      </c>
      <c r="P584" s="50" t="s">
        <v>365</v>
      </c>
      <c r="Q584" s="27" t="s">
        <v>550</v>
      </c>
      <c r="R584" s="72">
        <v>1</v>
      </c>
      <c r="S584" s="72">
        <v>784001.99107142852</v>
      </c>
      <c r="T584" s="105">
        <f>R584*S584</f>
        <v>784001.99107142852</v>
      </c>
      <c r="U584" s="105">
        <f t="shared" si="9"/>
        <v>878082.23</v>
      </c>
      <c r="V584" s="43" t="s">
        <v>51</v>
      </c>
      <c r="W584" s="32">
        <v>2016</v>
      </c>
      <c r="X584" s="44"/>
      <c r="Y584" s="32" t="s">
        <v>52</v>
      </c>
      <c r="Z584" s="47"/>
      <c r="AA584" s="48"/>
    </row>
    <row r="585" spans="1:27" outlineLevel="1" x14ac:dyDescent="0.25">
      <c r="A585" s="119" t="s">
        <v>2062</v>
      </c>
      <c r="B585" s="51" t="s">
        <v>29</v>
      </c>
      <c r="C585" s="69" t="s">
        <v>1752</v>
      </c>
      <c r="D585" s="69" t="s">
        <v>1753</v>
      </c>
      <c r="E585" s="69" t="s">
        <v>1754</v>
      </c>
      <c r="F585" s="83" t="s">
        <v>2064</v>
      </c>
      <c r="G585" s="69" t="s">
        <v>61</v>
      </c>
      <c r="H585" s="40">
        <v>0</v>
      </c>
      <c r="I585" s="38">
        <v>230000000</v>
      </c>
      <c r="J585" s="32" t="s">
        <v>585</v>
      </c>
      <c r="K585" s="69" t="s">
        <v>676</v>
      </c>
      <c r="L585" s="36" t="s">
        <v>38</v>
      </c>
      <c r="M585" s="32" t="s">
        <v>39</v>
      </c>
      <c r="N585" s="69" t="s">
        <v>1756</v>
      </c>
      <c r="O585" s="41" t="s">
        <v>41</v>
      </c>
      <c r="P585" s="32">
        <v>796</v>
      </c>
      <c r="Q585" s="32" t="s">
        <v>42</v>
      </c>
      <c r="R585" s="72">
        <v>1</v>
      </c>
      <c r="S585" s="72">
        <v>703059.8</v>
      </c>
      <c r="T585" s="108">
        <f>R585*S585</f>
        <v>703059.8</v>
      </c>
      <c r="U585" s="108">
        <f t="shared" si="9"/>
        <v>787426.97600000014</v>
      </c>
      <c r="V585" s="69"/>
      <c r="W585" s="70">
        <v>2016</v>
      </c>
      <c r="X585" s="73"/>
      <c r="Y585" s="32" t="s">
        <v>52</v>
      </c>
      <c r="Z585" s="93"/>
    </row>
    <row r="586" spans="1:27" outlineLevel="1" x14ac:dyDescent="0.25">
      <c r="A586" s="119" t="s">
        <v>2063</v>
      </c>
      <c r="B586" s="51" t="s">
        <v>29</v>
      </c>
      <c r="C586" s="69" t="s">
        <v>1752</v>
      </c>
      <c r="D586" s="69" t="s">
        <v>1753</v>
      </c>
      <c r="E586" s="69" t="s">
        <v>1754</v>
      </c>
      <c r="F586" s="83" t="s">
        <v>2066</v>
      </c>
      <c r="G586" s="69" t="s">
        <v>61</v>
      </c>
      <c r="H586" s="40">
        <v>0</v>
      </c>
      <c r="I586" s="38">
        <v>230000000</v>
      </c>
      <c r="J586" s="32" t="s">
        <v>585</v>
      </c>
      <c r="K586" s="69" t="s">
        <v>676</v>
      </c>
      <c r="L586" s="36" t="s">
        <v>38</v>
      </c>
      <c r="M586" s="32" t="s">
        <v>39</v>
      </c>
      <c r="N586" s="69" t="s">
        <v>1756</v>
      </c>
      <c r="O586" s="41" t="s">
        <v>41</v>
      </c>
      <c r="P586" s="32">
        <v>796</v>
      </c>
      <c r="Q586" s="32" t="s">
        <v>42</v>
      </c>
      <c r="R586" s="94">
        <v>1</v>
      </c>
      <c r="S586" s="94">
        <v>590300.08035714272</v>
      </c>
      <c r="T586" s="108">
        <f>R586*S586</f>
        <v>590300.08035714272</v>
      </c>
      <c r="U586" s="108">
        <f t="shared" si="9"/>
        <v>661136.09</v>
      </c>
      <c r="V586" s="69"/>
      <c r="W586" s="70">
        <v>2016</v>
      </c>
      <c r="X586" s="73"/>
      <c r="Y586" s="32" t="s">
        <v>52</v>
      </c>
      <c r="Z586" s="95"/>
    </row>
    <row r="587" spans="1:27" outlineLevel="1" x14ac:dyDescent="0.25">
      <c r="A587" s="119" t="s">
        <v>2065</v>
      </c>
      <c r="B587" s="51" t="s">
        <v>29</v>
      </c>
      <c r="C587" s="69" t="s">
        <v>2067</v>
      </c>
      <c r="D587" s="69" t="s">
        <v>1847</v>
      </c>
      <c r="E587" s="69" t="s">
        <v>2068</v>
      </c>
      <c r="F587" s="83" t="s">
        <v>2069</v>
      </c>
      <c r="G587" s="69" t="s">
        <v>61</v>
      </c>
      <c r="H587" s="40">
        <v>0</v>
      </c>
      <c r="I587" s="38">
        <v>230000000</v>
      </c>
      <c r="J587" s="32" t="s">
        <v>585</v>
      </c>
      <c r="K587" s="69" t="s">
        <v>676</v>
      </c>
      <c r="L587" s="36" t="s">
        <v>38</v>
      </c>
      <c r="M587" s="32" t="s">
        <v>39</v>
      </c>
      <c r="N587" s="69" t="s">
        <v>40</v>
      </c>
      <c r="O587" s="41" t="s">
        <v>41</v>
      </c>
      <c r="P587" s="32">
        <v>796</v>
      </c>
      <c r="Q587" s="32" t="s">
        <v>42</v>
      </c>
      <c r="R587" s="94">
        <v>5</v>
      </c>
      <c r="S587" s="94">
        <v>77399.19642857142</v>
      </c>
      <c r="T587" s="108">
        <f>R587*S587</f>
        <v>386995.9821428571</v>
      </c>
      <c r="U587" s="108">
        <f t="shared" si="9"/>
        <v>433435.5</v>
      </c>
      <c r="V587" s="69"/>
      <c r="W587" s="70">
        <v>2016</v>
      </c>
      <c r="X587" s="73"/>
      <c r="Y587" s="32" t="s">
        <v>109</v>
      </c>
      <c r="Z587" s="95"/>
    </row>
    <row r="588" spans="1:27" s="95" customFormat="1" x14ac:dyDescent="0.25">
      <c r="A588" s="111" t="s">
        <v>673</v>
      </c>
      <c r="B588" s="103"/>
      <c r="C588" s="103"/>
      <c r="D588" s="103"/>
      <c r="E588" s="103"/>
      <c r="F588" s="103"/>
      <c r="G588" s="103"/>
      <c r="H588" s="103"/>
      <c r="I588" s="103"/>
      <c r="J588" s="103"/>
      <c r="K588" s="103"/>
      <c r="L588" s="103"/>
      <c r="M588" s="103"/>
      <c r="N588" s="103"/>
      <c r="O588" s="103"/>
      <c r="P588" s="103"/>
      <c r="Q588" s="103"/>
      <c r="R588" s="103"/>
      <c r="S588" s="103"/>
      <c r="T588" s="103">
        <f>SUM(T172:T587)</f>
        <v>1626101345.8840601</v>
      </c>
      <c r="U588" s="103">
        <f>SUM(U172:U587)</f>
        <v>1821233507.3901465</v>
      </c>
      <c r="V588" s="103"/>
      <c r="W588" s="103"/>
      <c r="X588" s="103"/>
      <c r="Y588" s="24"/>
    </row>
    <row r="589" spans="1:27" s="95" customFormat="1" x14ac:dyDescent="0.25">
      <c r="A589" s="111" t="s">
        <v>2168</v>
      </c>
      <c r="B589" s="103"/>
      <c r="C589" s="103"/>
      <c r="D589" s="103"/>
      <c r="E589" s="103"/>
      <c r="F589" s="103"/>
      <c r="G589" s="103"/>
      <c r="H589" s="103"/>
      <c r="I589" s="103"/>
      <c r="J589" s="103"/>
      <c r="K589" s="103"/>
      <c r="L589" s="103"/>
      <c r="M589" s="103"/>
      <c r="N589" s="103"/>
      <c r="O589" s="103"/>
      <c r="P589" s="103"/>
      <c r="Q589" s="103"/>
      <c r="R589" s="103"/>
      <c r="S589" s="103"/>
      <c r="T589" s="103"/>
      <c r="U589" s="103"/>
      <c r="V589" s="103"/>
      <c r="W589" s="103"/>
      <c r="X589" s="103"/>
      <c r="Y589" s="100"/>
    </row>
    <row r="590" spans="1:27" s="95" customFormat="1" x14ac:dyDescent="0.25">
      <c r="A590" s="111" t="s">
        <v>27</v>
      </c>
      <c r="B590" s="103"/>
      <c r="C590" s="103"/>
      <c r="D590" s="103"/>
      <c r="E590" s="103"/>
      <c r="F590" s="103"/>
      <c r="G590" s="103"/>
      <c r="H590" s="103"/>
      <c r="I590" s="103"/>
      <c r="J590" s="103"/>
      <c r="K590" s="103"/>
      <c r="L590" s="103"/>
      <c r="M590" s="103"/>
      <c r="N590" s="103"/>
      <c r="O590" s="103"/>
      <c r="P590" s="103"/>
      <c r="Q590" s="103"/>
      <c r="R590" s="103"/>
      <c r="S590" s="103"/>
      <c r="T590" s="103"/>
      <c r="U590" s="103"/>
      <c r="V590" s="103"/>
      <c r="W590" s="103"/>
      <c r="X590" s="103"/>
      <c r="Y590" s="100"/>
    </row>
    <row r="591" spans="1:27" outlineLevel="1" x14ac:dyDescent="0.25">
      <c r="A591" s="107" t="s">
        <v>2070</v>
      </c>
      <c r="B591" s="107" t="s">
        <v>2106</v>
      </c>
      <c r="C591" s="107" t="s">
        <v>2107</v>
      </c>
      <c r="D591" s="107" t="s">
        <v>2114</v>
      </c>
      <c r="E591" s="107" t="s">
        <v>2114</v>
      </c>
      <c r="F591" s="107" t="s">
        <v>2115</v>
      </c>
      <c r="G591" s="107" t="s">
        <v>2146</v>
      </c>
      <c r="H591" s="107">
        <v>100</v>
      </c>
      <c r="I591" s="107">
        <v>230000000</v>
      </c>
      <c r="J591" s="107" t="s">
        <v>585</v>
      </c>
      <c r="K591" s="107" t="s">
        <v>591</v>
      </c>
      <c r="L591" s="107" t="s">
        <v>592</v>
      </c>
      <c r="M591" s="107"/>
      <c r="N591" s="107" t="s">
        <v>2147</v>
      </c>
      <c r="O591" s="107" t="s">
        <v>2148</v>
      </c>
      <c r="P591" s="107"/>
      <c r="Q591" s="107"/>
      <c r="R591" s="107"/>
      <c r="S591" s="107"/>
      <c r="T591" s="107">
        <v>0</v>
      </c>
      <c r="U591" s="107">
        <v>0</v>
      </c>
      <c r="V591" s="107"/>
      <c r="W591" s="107">
        <v>2016</v>
      </c>
      <c r="X591" s="107" t="s">
        <v>2149</v>
      </c>
    </row>
    <row r="592" spans="1:27" s="96" customFormat="1" outlineLevel="1" x14ac:dyDescent="0.25">
      <c r="A592" s="107" t="s">
        <v>2071</v>
      </c>
      <c r="B592" s="107" t="s">
        <v>2106</v>
      </c>
      <c r="C592" s="107" t="s">
        <v>2107</v>
      </c>
      <c r="D592" s="107" t="s">
        <v>2114</v>
      </c>
      <c r="E592" s="107" t="s">
        <v>2114</v>
      </c>
      <c r="F592" s="107" t="s">
        <v>2116</v>
      </c>
      <c r="G592" s="107" t="s">
        <v>2146</v>
      </c>
      <c r="H592" s="107">
        <v>100</v>
      </c>
      <c r="I592" s="107">
        <v>230000000</v>
      </c>
      <c r="J592" s="107" t="s">
        <v>585</v>
      </c>
      <c r="K592" s="107" t="s">
        <v>591</v>
      </c>
      <c r="L592" s="107" t="s">
        <v>592</v>
      </c>
      <c r="M592" s="107"/>
      <c r="N592" s="107" t="s">
        <v>2147</v>
      </c>
      <c r="O592" s="107" t="s">
        <v>2148</v>
      </c>
      <c r="P592" s="107"/>
      <c r="Q592" s="107"/>
      <c r="R592" s="107"/>
      <c r="S592" s="107"/>
      <c r="T592" s="107">
        <v>0</v>
      </c>
      <c r="U592" s="107">
        <v>0</v>
      </c>
      <c r="V592" s="107"/>
      <c r="W592" s="107">
        <v>2016</v>
      </c>
      <c r="X592" s="107" t="s">
        <v>2149</v>
      </c>
      <c r="Y592" s="22"/>
      <c r="Z592" s="21"/>
      <c r="AA592" s="22"/>
    </row>
    <row r="593" spans="1:24" outlineLevel="1" x14ac:dyDescent="0.25">
      <c r="A593" s="107" t="s">
        <v>2072</v>
      </c>
      <c r="B593" s="107" t="s">
        <v>2106</v>
      </c>
      <c r="C593" s="107" t="s">
        <v>2107</v>
      </c>
      <c r="D593" s="107" t="s">
        <v>2114</v>
      </c>
      <c r="E593" s="107" t="s">
        <v>2114</v>
      </c>
      <c r="F593" s="107" t="s">
        <v>2117</v>
      </c>
      <c r="G593" s="107" t="s">
        <v>2146</v>
      </c>
      <c r="H593" s="107">
        <v>100</v>
      </c>
      <c r="I593" s="107">
        <v>230000000</v>
      </c>
      <c r="J593" s="107" t="s">
        <v>585</v>
      </c>
      <c r="K593" s="107" t="s">
        <v>591</v>
      </c>
      <c r="L593" s="107" t="s">
        <v>592</v>
      </c>
      <c r="M593" s="107"/>
      <c r="N593" s="107" t="s">
        <v>2147</v>
      </c>
      <c r="O593" s="107" t="s">
        <v>2148</v>
      </c>
      <c r="P593" s="107"/>
      <c r="Q593" s="107"/>
      <c r="R593" s="107"/>
      <c r="S593" s="107"/>
      <c r="T593" s="107">
        <v>0</v>
      </c>
      <c r="U593" s="107">
        <v>0</v>
      </c>
      <c r="V593" s="107"/>
      <c r="W593" s="107">
        <v>2016</v>
      </c>
      <c r="X593" s="107" t="s">
        <v>2149</v>
      </c>
    </row>
    <row r="594" spans="1:24" outlineLevel="1" x14ac:dyDescent="0.25">
      <c r="A594" s="107" t="s">
        <v>2073</v>
      </c>
      <c r="B594" s="107" t="s">
        <v>2106</v>
      </c>
      <c r="C594" s="107" t="s">
        <v>2107</v>
      </c>
      <c r="D594" s="107" t="s">
        <v>2114</v>
      </c>
      <c r="E594" s="107" t="s">
        <v>2114</v>
      </c>
      <c r="F594" s="107" t="s">
        <v>2118</v>
      </c>
      <c r="G594" s="107" t="s">
        <v>2146</v>
      </c>
      <c r="H594" s="107">
        <v>100</v>
      </c>
      <c r="I594" s="107">
        <v>230000000</v>
      </c>
      <c r="J594" s="107" t="s">
        <v>585</v>
      </c>
      <c r="K594" s="107" t="s">
        <v>591</v>
      </c>
      <c r="L594" s="107" t="s">
        <v>592</v>
      </c>
      <c r="M594" s="107"/>
      <c r="N594" s="107" t="s">
        <v>2147</v>
      </c>
      <c r="O594" s="107" t="s">
        <v>2148</v>
      </c>
      <c r="P594" s="107"/>
      <c r="Q594" s="107"/>
      <c r="R594" s="107"/>
      <c r="S594" s="107"/>
      <c r="T594" s="107">
        <v>0</v>
      </c>
      <c r="U594" s="107">
        <v>0</v>
      </c>
      <c r="V594" s="107"/>
      <c r="W594" s="107">
        <v>2016</v>
      </c>
      <c r="X594" s="107" t="s">
        <v>2149</v>
      </c>
    </row>
    <row r="595" spans="1:24" outlineLevel="1" x14ac:dyDescent="0.25">
      <c r="A595" s="107" t="s">
        <v>2074</v>
      </c>
      <c r="B595" s="107" t="s">
        <v>2106</v>
      </c>
      <c r="C595" s="107" t="s">
        <v>2107</v>
      </c>
      <c r="D595" s="107" t="s">
        <v>2114</v>
      </c>
      <c r="E595" s="107" t="s">
        <v>2114</v>
      </c>
      <c r="F595" s="107" t="s">
        <v>2119</v>
      </c>
      <c r="G595" s="107" t="s">
        <v>2146</v>
      </c>
      <c r="H595" s="107">
        <v>100</v>
      </c>
      <c r="I595" s="107">
        <v>230000000</v>
      </c>
      <c r="J595" s="107" t="s">
        <v>585</v>
      </c>
      <c r="K595" s="107" t="s">
        <v>591</v>
      </c>
      <c r="L595" s="107" t="s">
        <v>592</v>
      </c>
      <c r="M595" s="107"/>
      <c r="N595" s="107" t="s">
        <v>2147</v>
      </c>
      <c r="O595" s="107" t="s">
        <v>2148</v>
      </c>
      <c r="P595" s="107"/>
      <c r="Q595" s="107"/>
      <c r="R595" s="107"/>
      <c r="S595" s="107"/>
      <c r="T595" s="107">
        <v>0</v>
      </c>
      <c r="U595" s="107">
        <v>0</v>
      </c>
      <c r="V595" s="107"/>
      <c r="W595" s="107">
        <v>2016</v>
      </c>
      <c r="X595" s="107" t="s">
        <v>2149</v>
      </c>
    </row>
    <row r="596" spans="1:24" outlineLevel="1" x14ac:dyDescent="0.25">
      <c r="A596" s="107" t="s">
        <v>2075</v>
      </c>
      <c r="B596" s="107" t="s">
        <v>2106</v>
      </c>
      <c r="C596" s="107" t="s">
        <v>2107</v>
      </c>
      <c r="D596" s="107" t="s">
        <v>2114</v>
      </c>
      <c r="E596" s="107" t="s">
        <v>2114</v>
      </c>
      <c r="F596" s="107" t="s">
        <v>2120</v>
      </c>
      <c r="G596" s="107" t="s">
        <v>2146</v>
      </c>
      <c r="H596" s="107">
        <v>100</v>
      </c>
      <c r="I596" s="107">
        <v>230000000</v>
      </c>
      <c r="J596" s="107" t="s">
        <v>585</v>
      </c>
      <c r="K596" s="107" t="s">
        <v>591</v>
      </c>
      <c r="L596" s="107" t="s">
        <v>592</v>
      </c>
      <c r="M596" s="107"/>
      <c r="N596" s="107" t="s">
        <v>2147</v>
      </c>
      <c r="O596" s="107" t="s">
        <v>2148</v>
      </c>
      <c r="P596" s="107"/>
      <c r="Q596" s="107"/>
      <c r="R596" s="107"/>
      <c r="S596" s="107"/>
      <c r="T596" s="107">
        <v>0</v>
      </c>
      <c r="U596" s="107">
        <v>0</v>
      </c>
      <c r="V596" s="107"/>
      <c r="W596" s="107">
        <v>2016</v>
      </c>
      <c r="X596" s="107" t="s">
        <v>2149</v>
      </c>
    </row>
    <row r="597" spans="1:24" outlineLevel="1" x14ac:dyDescent="0.25">
      <c r="A597" s="107" t="s">
        <v>2076</v>
      </c>
      <c r="B597" s="107" t="s">
        <v>2106</v>
      </c>
      <c r="C597" s="107" t="s">
        <v>2107</v>
      </c>
      <c r="D597" s="107" t="s">
        <v>2114</v>
      </c>
      <c r="E597" s="107" t="s">
        <v>2114</v>
      </c>
      <c r="F597" s="107" t="s">
        <v>2121</v>
      </c>
      <c r="G597" s="107" t="s">
        <v>2146</v>
      </c>
      <c r="H597" s="107">
        <v>100</v>
      </c>
      <c r="I597" s="107">
        <v>230000000</v>
      </c>
      <c r="J597" s="107" t="s">
        <v>585</v>
      </c>
      <c r="K597" s="107" t="s">
        <v>591</v>
      </c>
      <c r="L597" s="107" t="s">
        <v>592</v>
      </c>
      <c r="M597" s="107"/>
      <c r="N597" s="107" t="s">
        <v>2147</v>
      </c>
      <c r="O597" s="107" t="s">
        <v>2148</v>
      </c>
      <c r="P597" s="107"/>
      <c r="Q597" s="107"/>
      <c r="R597" s="107"/>
      <c r="S597" s="107"/>
      <c r="T597" s="107">
        <v>0</v>
      </c>
      <c r="U597" s="107">
        <v>0</v>
      </c>
      <c r="V597" s="107"/>
      <c r="W597" s="107">
        <v>2016</v>
      </c>
      <c r="X597" s="107" t="s">
        <v>2149</v>
      </c>
    </row>
    <row r="598" spans="1:24" outlineLevel="1" x14ac:dyDescent="0.25">
      <c r="A598" s="107" t="s">
        <v>2077</v>
      </c>
      <c r="B598" s="107" t="s">
        <v>596</v>
      </c>
      <c r="C598" s="107" t="s">
        <v>2107</v>
      </c>
      <c r="D598" s="107" t="s">
        <v>2114</v>
      </c>
      <c r="E598" s="107" t="s">
        <v>2114</v>
      </c>
      <c r="F598" s="107" t="s">
        <v>2122</v>
      </c>
      <c r="G598" s="107" t="s">
        <v>492</v>
      </c>
      <c r="H598" s="107">
        <v>100</v>
      </c>
      <c r="I598" s="107">
        <v>230000000</v>
      </c>
      <c r="J598" s="107" t="s">
        <v>585</v>
      </c>
      <c r="K598" s="107" t="s">
        <v>2150</v>
      </c>
      <c r="L598" s="107" t="s">
        <v>592</v>
      </c>
      <c r="M598" s="107"/>
      <c r="N598" s="107" t="s">
        <v>2151</v>
      </c>
      <c r="O598" s="107" t="s">
        <v>2148</v>
      </c>
      <c r="P598" s="107"/>
      <c r="Q598" s="107"/>
      <c r="R598" s="107"/>
      <c r="S598" s="107"/>
      <c r="T598" s="107">
        <v>0</v>
      </c>
      <c r="U598" s="107">
        <v>0</v>
      </c>
      <c r="V598" s="107"/>
      <c r="W598" s="107">
        <v>2016</v>
      </c>
      <c r="X598" s="107">
        <v>6</v>
      </c>
    </row>
    <row r="599" spans="1:24" outlineLevel="1" x14ac:dyDescent="0.25">
      <c r="A599" s="107" t="s">
        <v>2078</v>
      </c>
      <c r="B599" s="107" t="s">
        <v>596</v>
      </c>
      <c r="C599" s="107" t="s">
        <v>2108</v>
      </c>
      <c r="D599" s="107" t="s">
        <v>2123</v>
      </c>
      <c r="E599" s="107" t="s">
        <v>2124</v>
      </c>
      <c r="F599" s="107" t="s">
        <v>2125</v>
      </c>
      <c r="G599" s="107" t="s">
        <v>2146</v>
      </c>
      <c r="H599" s="107">
        <v>45</v>
      </c>
      <c r="I599" s="107">
        <v>230000000</v>
      </c>
      <c r="J599" s="107" t="s">
        <v>585</v>
      </c>
      <c r="K599" s="107" t="s">
        <v>37</v>
      </c>
      <c r="L599" s="107" t="s">
        <v>592</v>
      </c>
      <c r="M599" s="107" t="s">
        <v>32</v>
      </c>
      <c r="N599" s="107" t="s">
        <v>2152</v>
      </c>
      <c r="O599" s="107" t="s">
        <v>2153</v>
      </c>
      <c r="P599" s="107" t="s">
        <v>2154</v>
      </c>
      <c r="Q599" s="107"/>
      <c r="R599" s="107"/>
      <c r="S599" s="107" t="s">
        <v>2154</v>
      </c>
      <c r="T599" s="107">
        <v>0</v>
      </c>
      <c r="U599" s="107">
        <f t="shared" ref="U599:U605" si="10">T599*1.12</f>
        <v>0</v>
      </c>
      <c r="V599" s="107"/>
      <c r="W599" s="107">
        <v>2016</v>
      </c>
      <c r="X599" s="107">
        <v>11.14</v>
      </c>
    </row>
    <row r="600" spans="1:24" outlineLevel="1" x14ac:dyDescent="0.25">
      <c r="A600" s="107" t="s">
        <v>2079</v>
      </c>
      <c r="B600" s="107" t="s">
        <v>29</v>
      </c>
      <c r="C600" s="107" t="s">
        <v>2109</v>
      </c>
      <c r="D600" s="107" t="s">
        <v>2126</v>
      </c>
      <c r="E600" s="107" t="s">
        <v>2126</v>
      </c>
      <c r="F600" s="107" t="s">
        <v>2127</v>
      </c>
      <c r="G600" s="107" t="s">
        <v>35</v>
      </c>
      <c r="H600" s="107">
        <v>100</v>
      </c>
      <c r="I600" s="107">
        <v>230000000</v>
      </c>
      <c r="J600" s="107" t="s">
        <v>36</v>
      </c>
      <c r="K600" s="107" t="s">
        <v>2155</v>
      </c>
      <c r="L600" s="107" t="s">
        <v>592</v>
      </c>
      <c r="M600" s="107"/>
      <c r="N600" s="107" t="s">
        <v>2156</v>
      </c>
      <c r="O600" s="107" t="s">
        <v>2148</v>
      </c>
      <c r="P600" s="107"/>
      <c r="Q600" s="107"/>
      <c r="R600" s="107"/>
      <c r="S600" s="107"/>
      <c r="T600" s="107">
        <v>0</v>
      </c>
      <c r="U600" s="107">
        <f t="shared" si="10"/>
        <v>0</v>
      </c>
      <c r="V600" s="107"/>
      <c r="W600" s="107">
        <v>2016</v>
      </c>
      <c r="X600" s="107">
        <v>15</v>
      </c>
    </row>
    <row r="601" spans="1:24" outlineLevel="1" x14ac:dyDescent="0.25">
      <c r="A601" s="107" t="s">
        <v>2080</v>
      </c>
      <c r="B601" s="107" t="s">
        <v>29</v>
      </c>
      <c r="C601" s="107" t="s">
        <v>2109</v>
      </c>
      <c r="D601" s="107" t="s">
        <v>2126</v>
      </c>
      <c r="E601" s="107" t="s">
        <v>2126</v>
      </c>
      <c r="F601" s="107" t="s">
        <v>2128</v>
      </c>
      <c r="G601" s="107" t="s">
        <v>35</v>
      </c>
      <c r="H601" s="107">
        <v>100</v>
      </c>
      <c r="I601" s="107">
        <v>230000000</v>
      </c>
      <c r="J601" s="107" t="s">
        <v>36</v>
      </c>
      <c r="K601" s="107" t="s">
        <v>2155</v>
      </c>
      <c r="L601" s="107" t="s">
        <v>592</v>
      </c>
      <c r="M601" s="107"/>
      <c r="N601" s="107" t="s">
        <v>2157</v>
      </c>
      <c r="O601" s="107" t="s">
        <v>2148</v>
      </c>
      <c r="P601" s="107"/>
      <c r="Q601" s="107"/>
      <c r="R601" s="107"/>
      <c r="S601" s="107"/>
      <c r="T601" s="107">
        <v>0</v>
      </c>
      <c r="U601" s="107">
        <f t="shared" si="10"/>
        <v>0</v>
      </c>
      <c r="V601" s="107"/>
      <c r="W601" s="107">
        <v>2016</v>
      </c>
      <c r="X601" s="107">
        <v>15</v>
      </c>
    </row>
    <row r="602" spans="1:24" outlineLevel="1" x14ac:dyDescent="0.25">
      <c r="A602" s="107" t="s">
        <v>2081</v>
      </c>
      <c r="B602" s="107" t="s">
        <v>29</v>
      </c>
      <c r="C602" s="107" t="s">
        <v>2109</v>
      </c>
      <c r="D602" s="107" t="s">
        <v>2126</v>
      </c>
      <c r="E602" s="107" t="s">
        <v>2126</v>
      </c>
      <c r="F602" s="107" t="s">
        <v>2129</v>
      </c>
      <c r="G602" s="107" t="s">
        <v>35</v>
      </c>
      <c r="H602" s="107">
        <v>100</v>
      </c>
      <c r="I602" s="107">
        <v>230000000</v>
      </c>
      <c r="J602" s="107" t="s">
        <v>36</v>
      </c>
      <c r="K602" s="107" t="s">
        <v>2155</v>
      </c>
      <c r="L602" s="107" t="s">
        <v>592</v>
      </c>
      <c r="M602" s="107"/>
      <c r="N602" s="107" t="s">
        <v>2158</v>
      </c>
      <c r="O602" s="107" t="s">
        <v>2148</v>
      </c>
      <c r="P602" s="107"/>
      <c r="Q602" s="107"/>
      <c r="R602" s="107"/>
      <c r="S602" s="107"/>
      <c r="T602" s="107">
        <v>0</v>
      </c>
      <c r="U602" s="107">
        <f t="shared" si="10"/>
        <v>0</v>
      </c>
      <c r="V602" s="107"/>
      <c r="W602" s="107">
        <v>2016</v>
      </c>
      <c r="X602" s="107">
        <v>15</v>
      </c>
    </row>
    <row r="603" spans="1:24" outlineLevel="1" x14ac:dyDescent="0.25">
      <c r="A603" s="107" t="s">
        <v>2082</v>
      </c>
      <c r="B603" s="107" t="s">
        <v>29</v>
      </c>
      <c r="C603" s="107" t="s">
        <v>2109</v>
      </c>
      <c r="D603" s="107" t="s">
        <v>2126</v>
      </c>
      <c r="E603" s="107" t="s">
        <v>2126</v>
      </c>
      <c r="F603" s="107" t="s">
        <v>2130</v>
      </c>
      <c r="G603" s="107" t="s">
        <v>35</v>
      </c>
      <c r="H603" s="107">
        <v>100</v>
      </c>
      <c r="I603" s="107">
        <v>230000000</v>
      </c>
      <c r="J603" s="107" t="s">
        <v>36</v>
      </c>
      <c r="K603" s="107" t="s">
        <v>2155</v>
      </c>
      <c r="L603" s="107" t="s">
        <v>592</v>
      </c>
      <c r="M603" s="107"/>
      <c r="N603" s="107" t="s">
        <v>2159</v>
      </c>
      <c r="O603" s="107" t="s">
        <v>2148</v>
      </c>
      <c r="P603" s="107"/>
      <c r="Q603" s="107"/>
      <c r="R603" s="107"/>
      <c r="S603" s="107"/>
      <c r="T603" s="107">
        <v>0</v>
      </c>
      <c r="U603" s="107">
        <f t="shared" si="10"/>
        <v>0</v>
      </c>
      <c r="V603" s="107"/>
      <c r="W603" s="107">
        <v>2016</v>
      </c>
      <c r="X603" s="107">
        <v>15</v>
      </c>
    </row>
    <row r="604" spans="1:24" outlineLevel="1" x14ac:dyDescent="0.25">
      <c r="A604" s="107" t="s">
        <v>2083</v>
      </c>
      <c r="B604" s="107" t="s">
        <v>29</v>
      </c>
      <c r="C604" s="107" t="s">
        <v>2110</v>
      </c>
      <c r="D604" s="107" t="s">
        <v>2131</v>
      </c>
      <c r="E604" s="107" t="s">
        <v>2131</v>
      </c>
      <c r="F604" s="107" t="s">
        <v>2132</v>
      </c>
      <c r="G604" s="107" t="s">
        <v>35</v>
      </c>
      <c r="H604" s="107">
        <v>100</v>
      </c>
      <c r="I604" s="107">
        <v>230000000</v>
      </c>
      <c r="J604" s="107" t="s">
        <v>36</v>
      </c>
      <c r="K604" s="107" t="s">
        <v>2155</v>
      </c>
      <c r="L604" s="107" t="s">
        <v>592</v>
      </c>
      <c r="M604" s="107"/>
      <c r="N604" s="107" t="s">
        <v>2160</v>
      </c>
      <c r="O604" s="107" t="s">
        <v>2148</v>
      </c>
      <c r="P604" s="107"/>
      <c r="Q604" s="107"/>
      <c r="R604" s="107"/>
      <c r="S604" s="107"/>
      <c r="T604" s="107">
        <v>0</v>
      </c>
      <c r="U604" s="107">
        <f t="shared" si="10"/>
        <v>0</v>
      </c>
      <c r="V604" s="107"/>
      <c r="W604" s="107">
        <v>2016</v>
      </c>
      <c r="X604" s="107">
        <v>15</v>
      </c>
    </row>
    <row r="605" spans="1:24" outlineLevel="1" x14ac:dyDescent="0.25">
      <c r="A605" s="107" t="s">
        <v>2084</v>
      </c>
      <c r="B605" s="107" t="s">
        <v>29</v>
      </c>
      <c r="C605" s="107" t="s">
        <v>2110</v>
      </c>
      <c r="D605" s="107" t="s">
        <v>2131</v>
      </c>
      <c r="E605" s="107" t="s">
        <v>2131</v>
      </c>
      <c r="F605" s="107" t="s">
        <v>2133</v>
      </c>
      <c r="G605" s="107" t="s">
        <v>35</v>
      </c>
      <c r="H605" s="107">
        <v>100</v>
      </c>
      <c r="I605" s="107">
        <v>230000000</v>
      </c>
      <c r="J605" s="107" t="s">
        <v>36</v>
      </c>
      <c r="K605" s="107" t="s">
        <v>2155</v>
      </c>
      <c r="L605" s="107" t="s">
        <v>592</v>
      </c>
      <c r="M605" s="107"/>
      <c r="N605" s="107" t="s">
        <v>2160</v>
      </c>
      <c r="O605" s="107" t="s">
        <v>2148</v>
      </c>
      <c r="P605" s="107"/>
      <c r="Q605" s="107"/>
      <c r="R605" s="107"/>
      <c r="S605" s="107"/>
      <c r="T605" s="107">
        <v>0</v>
      </c>
      <c r="U605" s="107">
        <f t="shared" si="10"/>
        <v>0</v>
      </c>
      <c r="V605" s="107"/>
      <c r="W605" s="107">
        <v>2016</v>
      </c>
      <c r="X605" s="107">
        <v>15</v>
      </c>
    </row>
    <row r="606" spans="1:24" x14ac:dyDescent="0.25">
      <c r="A606" s="110" t="s">
        <v>2085</v>
      </c>
      <c r="B606" s="103"/>
      <c r="C606" s="103"/>
      <c r="D606" s="103"/>
      <c r="E606" s="103"/>
      <c r="F606" s="103"/>
      <c r="G606" s="103"/>
      <c r="H606" s="103"/>
      <c r="I606" s="103"/>
      <c r="J606" s="103"/>
      <c r="K606" s="103"/>
      <c r="L606" s="103"/>
      <c r="M606" s="103"/>
      <c r="N606" s="103"/>
      <c r="O606" s="103"/>
      <c r="P606" s="103"/>
      <c r="Q606" s="103"/>
      <c r="R606" s="103"/>
      <c r="S606" s="103"/>
      <c r="T606" s="103"/>
      <c r="U606" s="103"/>
      <c r="V606" s="103"/>
      <c r="W606" s="103"/>
      <c r="X606" s="103"/>
    </row>
    <row r="607" spans="1:24" outlineLevel="1" x14ac:dyDescent="0.25">
      <c r="A607" s="107" t="s">
        <v>2086</v>
      </c>
      <c r="B607" s="107" t="s">
        <v>2106</v>
      </c>
      <c r="C607" s="107" t="s">
        <v>2107</v>
      </c>
      <c r="D607" s="107" t="s">
        <v>2114</v>
      </c>
      <c r="E607" s="107" t="s">
        <v>2114</v>
      </c>
      <c r="F607" s="107" t="s">
        <v>2134</v>
      </c>
      <c r="G607" s="107" t="s">
        <v>2146</v>
      </c>
      <c r="H607" s="107">
        <v>100</v>
      </c>
      <c r="I607" s="107">
        <v>230000000</v>
      </c>
      <c r="J607" s="107" t="s">
        <v>585</v>
      </c>
      <c r="K607" s="107" t="s">
        <v>2155</v>
      </c>
      <c r="L607" s="107" t="s">
        <v>592</v>
      </c>
      <c r="M607" s="107"/>
      <c r="N607" s="107" t="s">
        <v>2161</v>
      </c>
      <c r="O607" s="107" t="s">
        <v>2148</v>
      </c>
      <c r="P607" s="107"/>
      <c r="Q607" s="107"/>
      <c r="R607" s="107"/>
      <c r="S607" s="107"/>
      <c r="T607" s="107">
        <v>12882496</v>
      </c>
      <c r="U607" s="107">
        <f>T607*1.12</f>
        <v>14428395.520000001</v>
      </c>
      <c r="V607" s="107"/>
      <c r="W607" s="107">
        <v>2016</v>
      </c>
      <c r="X607" s="107"/>
    </row>
    <row r="608" spans="1:24" outlineLevel="1" x14ac:dyDescent="0.25">
      <c r="A608" s="107" t="s">
        <v>2087</v>
      </c>
      <c r="B608" s="107" t="s">
        <v>2106</v>
      </c>
      <c r="C608" s="107" t="s">
        <v>2107</v>
      </c>
      <c r="D608" s="107" t="s">
        <v>2114</v>
      </c>
      <c r="E608" s="107" t="s">
        <v>2114</v>
      </c>
      <c r="F608" s="107" t="s">
        <v>2135</v>
      </c>
      <c r="G608" s="107" t="s">
        <v>2146</v>
      </c>
      <c r="H608" s="107">
        <v>100</v>
      </c>
      <c r="I608" s="107">
        <v>230000000</v>
      </c>
      <c r="J608" s="107" t="s">
        <v>585</v>
      </c>
      <c r="K608" s="107" t="s">
        <v>2155</v>
      </c>
      <c r="L608" s="107" t="s">
        <v>592</v>
      </c>
      <c r="M608" s="107"/>
      <c r="N608" s="107" t="s">
        <v>2161</v>
      </c>
      <c r="O608" s="107" t="s">
        <v>2148</v>
      </c>
      <c r="P608" s="107"/>
      <c r="Q608" s="107"/>
      <c r="R608" s="107"/>
      <c r="S608" s="107"/>
      <c r="T608" s="107">
        <v>12882496</v>
      </c>
      <c r="U608" s="107">
        <f t="shared" ref="U608:U615" si="11">T608*1.12</f>
        <v>14428395.520000001</v>
      </c>
      <c r="V608" s="107"/>
      <c r="W608" s="107">
        <v>2016</v>
      </c>
      <c r="X608" s="107"/>
    </row>
    <row r="609" spans="1:24" outlineLevel="1" x14ac:dyDescent="0.25">
      <c r="A609" s="107" t="s">
        <v>2088</v>
      </c>
      <c r="B609" s="107" t="s">
        <v>2106</v>
      </c>
      <c r="C609" s="107" t="s">
        <v>2107</v>
      </c>
      <c r="D609" s="107" t="s">
        <v>2114</v>
      </c>
      <c r="E609" s="107" t="s">
        <v>2114</v>
      </c>
      <c r="F609" s="107" t="s">
        <v>2136</v>
      </c>
      <c r="G609" s="107" t="s">
        <v>2146</v>
      </c>
      <c r="H609" s="107">
        <v>100</v>
      </c>
      <c r="I609" s="107">
        <v>230000000</v>
      </c>
      <c r="J609" s="107" t="s">
        <v>585</v>
      </c>
      <c r="K609" s="107" t="s">
        <v>2155</v>
      </c>
      <c r="L609" s="107" t="s">
        <v>592</v>
      </c>
      <c r="M609" s="107"/>
      <c r="N609" s="107" t="s">
        <v>2161</v>
      </c>
      <c r="O609" s="107" t="s">
        <v>2148</v>
      </c>
      <c r="P609" s="107"/>
      <c r="Q609" s="107"/>
      <c r="R609" s="107"/>
      <c r="S609" s="107"/>
      <c r="T609" s="107">
        <v>12882496</v>
      </c>
      <c r="U609" s="107">
        <f t="shared" si="11"/>
        <v>14428395.520000001</v>
      </c>
      <c r="V609" s="107"/>
      <c r="W609" s="107">
        <v>2016</v>
      </c>
      <c r="X609" s="107"/>
    </row>
    <row r="610" spans="1:24" outlineLevel="1" x14ac:dyDescent="0.25">
      <c r="A610" s="107" t="s">
        <v>2089</v>
      </c>
      <c r="B610" s="107" t="s">
        <v>2106</v>
      </c>
      <c r="C610" s="107" t="s">
        <v>2107</v>
      </c>
      <c r="D610" s="107" t="s">
        <v>2114</v>
      </c>
      <c r="E610" s="107" t="s">
        <v>2114</v>
      </c>
      <c r="F610" s="107" t="s">
        <v>2137</v>
      </c>
      <c r="G610" s="107" t="s">
        <v>2146</v>
      </c>
      <c r="H610" s="107">
        <v>100</v>
      </c>
      <c r="I610" s="107">
        <v>230000000</v>
      </c>
      <c r="J610" s="107" t="s">
        <v>585</v>
      </c>
      <c r="K610" s="107" t="s">
        <v>2155</v>
      </c>
      <c r="L610" s="107" t="s">
        <v>592</v>
      </c>
      <c r="M610" s="107"/>
      <c r="N610" s="107" t="s">
        <v>2161</v>
      </c>
      <c r="O610" s="107" t="s">
        <v>2148</v>
      </c>
      <c r="P610" s="107"/>
      <c r="Q610" s="107"/>
      <c r="R610" s="107"/>
      <c r="S610" s="107"/>
      <c r="T610" s="107">
        <v>12882496</v>
      </c>
      <c r="U610" s="107">
        <f t="shared" si="11"/>
        <v>14428395.520000001</v>
      </c>
      <c r="V610" s="107"/>
      <c r="W610" s="107">
        <v>2016</v>
      </c>
      <c r="X610" s="107"/>
    </row>
    <row r="611" spans="1:24" outlineLevel="1" x14ac:dyDescent="0.25">
      <c r="A611" s="107" t="s">
        <v>2090</v>
      </c>
      <c r="B611" s="107" t="s">
        <v>2106</v>
      </c>
      <c r="C611" s="107" t="s">
        <v>2107</v>
      </c>
      <c r="D611" s="107" t="s">
        <v>2114</v>
      </c>
      <c r="E611" s="107" t="s">
        <v>2114</v>
      </c>
      <c r="F611" s="107" t="s">
        <v>2138</v>
      </c>
      <c r="G611" s="107" t="s">
        <v>2146</v>
      </c>
      <c r="H611" s="107">
        <v>100</v>
      </c>
      <c r="I611" s="107">
        <v>230000000</v>
      </c>
      <c r="J611" s="107" t="s">
        <v>585</v>
      </c>
      <c r="K611" s="107" t="s">
        <v>2155</v>
      </c>
      <c r="L611" s="107" t="s">
        <v>592</v>
      </c>
      <c r="M611" s="107"/>
      <c r="N611" s="107" t="s">
        <v>2161</v>
      </c>
      <c r="O611" s="107" t="s">
        <v>2148</v>
      </c>
      <c r="P611" s="107"/>
      <c r="Q611" s="107"/>
      <c r="R611" s="107"/>
      <c r="S611" s="107"/>
      <c r="T611" s="107">
        <v>12882496</v>
      </c>
      <c r="U611" s="107">
        <f t="shared" si="11"/>
        <v>14428395.520000001</v>
      </c>
      <c r="V611" s="107"/>
      <c r="W611" s="107">
        <v>2016</v>
      </c>
      <c r="X611" s="107"/>
    </row>
    <row r="612" spans="1:24" outlineLevel="1" x14ac:dyDescent="0.25">
      <c r="A612" s="107" t="s">
        <v>2091</v>
      </c>
      <c r="B612" s="107" t="s">
        <v>2106</v>
      </c>
      <c r="C612" s="107" t="s">
        <v>2107</v>
      </c>
      <c r="D612" s="107" t="s">
        <v>2114</v>
      </c>
      <c r="E612" s="107" t="s">
        <v>2114</v>
      </c>
      <c r="F612" s="107" t="s">
        <v>2139</v>
      </c>
      <c r="G612" s="107" t="s">
        <v>2146</v>
      </c>
      <c r="H612" s="107">
        <v>100</v>
      </c>
      <c r="I612" s="107">
        <v>230000000</v>
      </c>
      <c r="J612" s="107" t="s">
        <v>585</v>
      </c>
      <c r="K612" s="107" t="s">
        <v>2155</v>
      </c>
      <c r="L612" s="107" t="s">
        <v>592</v>
      </c>
      <c r="M612" s="107"/>
      <c r="N612" s="107" t="s">
        <v>2161</v>
      </c>
      <c r="O612" s="107" t="s">
        <v>2148</v>
      </c>
      <c r="P612" s="107"/>
      <c r="Q612" s="107"/>
      <c r="R612" s="107"/>
      <c r="S612" s="107"/>
      <c r="T612" s="107">
        <v>12882496</v>
      </c>
      <c r="U612" s="107">
        <f t="shared" si="11"/>
        <v>14428395.520000001</v>
      </c>
      <c r="V612" s="107"/>
      <c r="W612" s="107">
        <v>2016</v>
      </c>
      <c r="X612" s="107"/>
    </row>
    <row r="613" spans="1:24" outlineLevel="1" x14ac:dyDescent="0.25">
      <c r="A613" s="107" t="s">
        <v>2092</v>
      </c>
      <c r="B613" s="107" t="s">
        <v>2106</v>
      </c>
      <c r="C613" s="107" t="s">
        <v>2107</v>
      </c>
      <c r="D613" s="107" t="s">
        <v>2114</v>
      </c>
      <c r="E613" s="107" t="s">
        <v>2114</v>
      </c>
      <c r="F613" s="107" t="s">
        <v>2140</v>
      </c>
      <c r="G613" s="107" t="s">
        <v>2146</v>
      </c>
      <c r="H613" s="107">
        <v>100</v>
      </c>
      <c r="I613" s="107">
        <v>230000000</v>
      </c>
      <c r="J613" s="107" t="s">
        <v>585</v>
      </c>
      <c r="K613" s="107" t="s">
        <v>2155</v>
      </c>
      <c r="L613" s="107" t="s">
        <v>592</v>
      </c>
      <c r="M613" s="107"/>
      <c r="N613" s="107" t="s">
        <v>2161</v>
      </c>
      <c r="O613" s="107" t="s">
        <v>2148</v>
      </c>
      <c r="P613" s="107"/>
      <c r="Q613" s="107"/>
      <c r="R613" s="107"/>
      <c r="S613" s="107"/>
      <c r="T613" s="107">
        <v>12882496</v>
      </c>
      <c r="U613" s="107">
        <f t="shared" si="11"/>
        <v>14428395.520000001</v>
      </c>
      <c r="V613" s="107"/>
      <c r="W613" s="107">
        <v>2016</v>
      </c>
      <c r="X613" s="107"/>
    </row>
    <row r="614" spans="1:24" outlineLevel="1" x14ac:dyDescent="0.25">
      <c r="A614" s="107" t="s">
        <v>2093</v>
      </c>
      <c r="B614" s="107" t="s">
        <v>596</v>
      </c>
      <c r="C614" s="107" t="s">
        <v>2107</v>
      </c>
      <c r="D614" s="107" t="s">
        <v>2114</v>
      </c>
      <c r="E614" s="107" t="s">
        <v>2114</v>
      </c>
      <c r="F614" s="107" t="s">
        <v>2141</v>
      </c>
      <c r="G614" s="107" t="s">
        <v>492</v>
      </c>
      <c r="H614" s="107">
        <v>100</v>
      </c>
      <c r="I614" s="107">
        <v>230000000</v>
      </c>
      <c r="J614" s="107" t="s">
        <v>585</v>
      </c>
      <c r="K614" s="107" t="s">
        <v>2150</v>
      </c>
      <c r="L614" s="107" t="s">
        <v>592</v>
      </c>
      <c r="M614" s="107"/>
      <c r="N614" s="107" t="s">
        <v>2162</v>
      </c>
      <c r="O614" s="107" t="s">
        <v>2148</v>
      </c>
      <c r="P614" s="107"/>
      <c r="Q614" s="107"/>
      <c r="R614" s="107"/>
      <c r="S614" s="107"/>
      <c r="T614" s="107">
        <v>32754000</v>
      </c>
      <c r="U614" s="107">
        <f t="shared" si="11"/>
        <v>36684480</v>
      </c>
      <c r="V614" s="107"/>
      <c r="W614" s="107">
        <v>2016</v>
      </c>
      <c r="X614" s="107"/>
    </row>
    <row r="615" spans="1:24" outlineLevel="1" x14ac:dyDescent="0.25">
      <c r="A615" s="107" t="s">
        <v>2094</v>
      </c>
      <c r="B615" s="107" t="s">
        <v>596</v>
      </c>
      <c r="C615" s="107" t="s">
        <v>2108</v>
      </c>
      <c r="D615" s="107" t="s">
        <v>2123</v>
      </c>
      <c r="E615" s="107" t="s">
        <v>2124</v>
      </c>
      <c r="F615" s="107" t="s">
        <v>2125</v>
      </c>
      <c r="G615" s="107" t="s">
        <v>2146</v>
      </c>
      <c r="H615" s="107">
        <v>45</v>
      </c>
      <c r="I615" s="107">
        <v>230000000</v>
      </c>
      <c r="J615" s="107" t="s">
        <v>585</v>
      </c>
      <c r="K615" s="107" t="s">
        <v>2163</v>
      </c>
      <c r="L615" s="107" t="s">
        <v>592</v>
      </c>
      <c r="M615" s="107" t="s">
        <v>32</v>
      </c>
      <c r="N615" s="107" t="s">
        <v>643</v>
      </c>
      <c r="O615" s="107" t="s">
        <v>2153</v>
      </c>
      <c r="P615" s="107" t="s">
        <v>2154</v>
      </c>
      <c r="Q615" s="107"/>
      <c r="R615" s="107"/>
      <c r="S615" s="107" t="s">
        <v>2154</v>
      </c>
      <c r="T615" s="107">
        <v>258508011.30000001</v>
      </c>
      <c r="U615" s="107">
        <f t="shared" si="11"/>
        <v>289528972.65600002</v>
      </c>
      <c r="V615" s="107"/>
      <c r="W615" s="107">
        <v>2016</v>
      </c>
      <c r="X615" s="107"/>
    </row>
    <row r="616" spans="1:24" outlineLevel="1" x14ac:dyDescent="0.25">
      <c r="A616" s="107" t="s">
        <v>2095</v>
      </c>
      <c r="B616" s="107" t="s">
        <v>29</v>
      </c>
      <c r="C616" s="107" t="s">
        <v>2109</v>
      </c>
      <c r="D616" s="107" t="s">
        <v>2126</v>
      </c>
      <c r="E616" s="107" t="s">
        <v>2126</v>
      </c>
      <c r="F616" s="107" t="s">
        <v>2127</v>
      </c>
      <c r="G616" s="107" t="s">
        <v>35</v>
      </c>
      <c r="H616" s="107">
        <v>100</v>
      </c>
      <c r="I616" s="107">
        <v>230000000</v>
      </c>
      <c r="J616" s="107" t="s">
        <v>36</v>
      </c>
      <c r="K616" s="107" t="s">
        <v>2155</v>
      </c>
      <c r="L616" s="107" t="s">
        <v>592</v>
      </c>
      <c r="M616" s="107"/>
      <c r="N616" s="107" t="s">
        <v>2156</v>
      </c>
      <c r="O616" s="107" t="s">
        <v>2164</v>
      </c>
      <c r="P616" s="107"/>
      <c r="Q616" s="107"/>
      <c r="R616" s="107"/>
      <c r="S616" s="107"/>
      <c r="T616" s="107">
        <v>345000000</v>
      </c>
      <c r="U616" s="107">
        <v>386400000.00000006</v>
      </c>
      <c r="V616" s="107"/>
      <c r="W616" s="107">
        <v>2016</v>
      </c>
      <c r="X616" s="107"/>
    </row>
    <row r="617" spans="1:24" outlineLevel="1" x14ac:dyDescent="0.25">
      <c r="A617" s="107" t="s">
        <v>2096</v>
      </c>
      <c r="B617" s="107" t="s">
        <v>29</v>
      </c>
      <c r="C617" s="107" t="s">
        <v>2109</v>
      </c>
      <c r="D617" s="107" t="s">
        <v>2126</v>
      </c>
      <c r="E617" s="107" t="s">
        <v>2126</v>
      </c>
      <c r="F617" s="107" t="s">
        <v>2128</v>
      </c>
      <c r="G617" s="107" t="s">
        <v>35</v>
      </c>
      <c r="H617" s="107">
        <v>100</v>
      </c>
      <c r="I617" s="107">
        <v>230000000</v>
      </c>
      <c r="J617" s="107" t="s">
        <v>36</v>
      </c>
      <c r="K617" s="107" t="s">
        <v>2155</v>
      </c>
      <c r="L617" s="107" t="s">
        <v>592</v>
      </c>
      <c r="M617" s="107"/>
      <c r="N617" s="107" t="s">
        <v>2157</v>
      </c>
      <c r="O617" s="107" t="s">
        <v>2164</v>
      </c>
      <c r="P617" s="107"/>
      <c r="Q617" s="107"/>
      <c r="R617" s="107"/>
      <c r="S617" s="107"/>
      <c r="T617" s="107">
        <v>115000000</v>
      </c>
      <c r="U617" s="107">
        <v>128800000.00000001</v>
      </c>
      <c r="V617" s="107"/>
      <c r="W617" s="107">
        <v>2016</v>
      </c>
      <c r="X617" s="107"/>
    </row>
    <row r="618" spans="1:24" outlineLevel="1" x14ac:dyDescent="0.25">
      <c r="A618" s="107" t="s">
        <v>2097</v>
      </c>
      <c r="B618" s="107" t="s">
        <v>29</v>
      </c>
      <c r="C618" s="107" t="s">
        <v>2109</v>
      </c>
      <c r="D618" s="107" t="s">
        <v>2126</v>
      </c>
      <c r="E618" s="107" t="s">
        <v>2126</v>
      </c>
      <c r="F618" s="107" t="s">
        <v>2129</v>
      </c>
      <c r="G618" s="107" t="s">
        <v>35</v>
      </c>
      <c r="H618" s="107">
        <v>100</v>
      </c>
      <c r="I618" s="107">
        <v>230000000</v>
      </c>
      <c r="J618" s="107" t="s">
        <v>36</v>
      </c>
      <c r="K618" s="107" t="s">
        <v>2155</v>
      </c>
      <c r="L618" s="107" t="s">
        <v>592</v>
      </c>
      <c r="M618" s="107"/>
      <c r="N618" s="107" t="s">
        <v>2158</v>
      </c>
      <c r="O618" s="107" t="s">
        <v>2164</v>
      </c>
      <c r="P618" s="107"/>
      <c r="Q618" s="107"/>
      <c r="R618" s="107"/>
      <c r="S618" s="107"/>
      <c r="T618" s="107">
        <v>115000000</v>
      </c>
      <c r="U618" s="107">
        <v>128800000.00000001</v>
      </c>
      <c r="V618" s="107"/>
      <c r="W618" s="107">
        <v>2016</v>
      </c>
      <c r="X618" s="107"/>
    </row>
    <row r="619" spans="1:24" outlineLevel="1" x14ac:dyDescent="0.25">
      <c r="A619" s="107" t="s">
        <v>2098</v>
      </c>
      <c r="B619" s="107" t="s">
        <v>29</v>
      </c>
      <c r="C619" s="107" t="s">
        <v>2109</v>
      </c>
      <c r="D619" s="107" t="s">
        <v>2126</v>
      </c>
      <c r="E619" s="107" t="s">
        <v>2126</v>
      </c>
      <c r="F619" s="107" t="s">
        <v>2130</v>
      </c>
      <c r="G619" s="107" t="s">
        <v>35</v>
      </c>
      <c r="H619" s="107">
        <v>100</v>
      </c>
      <c r="I619" s="107">
        <v>230000000</v>
      </c>
      <c r="J619" s="107" t="s">
        <v>36</v>
      </c>
      <c r="K619" s="107" t="s">
        <v>2155</v>
      </c>
      <c r="L619" s="107" t="s">
        <v>592</v>
      </c>
      <c r="M619" s="107"/>
      <c r="N619" s="107" t="s">
        <v>2159</v>
      </c>
      <c r="O619" s="107" t="s">
        <v>2164</v>
      </c>
      <c r="P619" s="107"/>
      <c r="Q619" s="107"/>
      <c r="R619" s="107"/>
      <c r="S619" s="107"/>
      <c r="T619" s="107">
        <v>115000000</v>
      </c>
      <c r="U619" s="107">
        <v>128800000.00000001</v>
      </c>
      <c r="V619" s="107"/>
      <c r="W619" s="107">
        <v>2016</v>
      </c>
      <c r="X619" s="107"/>
    </row>
    <row r="620" spans="1:24" outlineLevel="1" x14ac:dyDescent="0.25">
      <c r="A620" s="107" t="s">
        <v>2099</v>
      </c>
      <c r="B620" s="107" t="s">
        <v>29</v>
      </c>
      <c r="C620" s="107" t="s">
        <v>2110</v>
      </c>
      <c r="D620" s="107" t="s">
        <v>2131</v>
      </c>
      <c r="E620" s="107" t="s">
        <v>2131</v>
      </c>
      <c r="F620" s="107" t="s">
        <v>2132</v>
      </c>
      <c r="G620" s="107" t="s">
        <v>35</v>
      </c>
      <c r="H620" s="107">
        <v>100</v>
      </c>
      <c r="I620" s="107">
        <v>230000000</v>
      </c>
      <c r="J620" s="107" t="s">
        <v>36</v>
      </c>
      <c r="K620" s="107" t="s">
        <v>2155</v>
      </c>
      <c r="L620" s="107" t="s">
        <v>592</v>
      </c>
      <c r="M620" s="107"/>
      <c r="N620" s="107" t="s">
        <v>2160</v>
      </c>
      <c r="O620" s="107" t="s">
        <v>2164</v>
      </c>
      <c r="P620" s="107"/>
      <c r="Q620" s="107"/>
      <c r="R620" s="107"/>
      <c r="S620" s="107"/>
      <c r="T620" s="107">
        <v>114000000</v>
      </c>
      <c r="U620" s="107">
        <v>127680000.00000001</v>
      </c>
      <c r="V620" s="107"/>
      <c r="W620" s="107">
        <v>2016</v>
      </c>
      <c r="X620" s="107"/>
    </row>
    <row r="621" spans="1:24" outlineLevel="1" x14ac:dyDescent="0.25">
      <c r="A621" s="107" t="s">
        <v>2100</v>
      </c>
      <c r="B621" s="107" t="s">
        <v>29</v>
      </c>
      <c r="C621" s="107" t="s">
        <v>2110</v>
      </c>
      <c r="D621" s="107" t="s">
        <v>2131</v>
      </c>
      <c r="E621" s="107" t="s">
        <v>2131</v>
      </c>
      <c r="F621" s="107" t="s">
        <v>2133</v>
      </c>
      <c r="G621" s="107" t="s">
        <v>35</v>
      </c>
      <c r="H621" s="107">
        <v>100</v>
      </c>
      <c r="I621" s="107">
        <v>230000000</v>
      </c>
      <c r="J621" s="107" t="s">
        <v>36</v>
      </c>
      <c r="K621" s="107" t="s">
        <v>2155</v>
      </c>
      <c r="L621" s="107" t="s">
        <v>592</v>
      </c>
      <c r="M621" s="107"/>
      <c r="N621" s="107" t="s">
        <v>2160</v>
      </c>
      <c r="O621" s="107" t="s">
        <v>2164</v>
      </c>
      <c r="P621" s="107"/>
      <c r="Q621" s="107"/>
      <c r="R621" s="107"/>
      <c r="S621" s="107"/>
      <c r="T621" s="107">
        <v>646000000</v>
      </c>
      <c r="U621" s="107">
        <v>723520000.00000012</v>
      </c>
      <c r="V621" s="107"/>
      <c r="W621" s="107">
        <v>2016</v>
      </c>
      <c r="X621" s="107"/>
    </row>
    <row r="622" spans="1:24" x14ac:dyDescent="0.25">
      <c r="A622" s="110" t="s">
        <v>2101</v>
      </c>
      <c r="B622" s="103"/>
      <c r="C622" s="103"/>
      <c r="D622" s="103"/>
      <c r="E622" s="103"/>
      <c r="F622" s="103"/>
      <c r="G622" s="103"/>
      <c r="H622" s="103"/>
      <c r="I622" s="103"/>
      <c r="J622" s="103"/>
      <c r="K622" s="103"/>
      <c r="L622" s="103"/>
      <c r="M622" s="103"/>
      <c r="N622" s="103"/>
      <c r="O622" s="103"/>
      <c r="P622" s="103"/>
      <c r="Q622" s="103"/>
      <c r="R622" s="103"/>
      <c r="S622" s="103"/>
      <c r="T622" s="103">
        <f>SUM(T607:T621)</f>
        <v>1831439483.3</v>
      </c>
      <c r="U622" s="103">
        <f>SUM(U607:U621)</f>
        <v>2051212221.296</v>
      </c>
      <c r="V622" s="103"/>
      <c r="W622" s="103"/>
      <c r="X622" s="103"/>
    </row>
    <row r="623" spans="1:24" x14ac:dyDescent="0.25">
      <c r="A623" s="110" t="s">
        <v>2102</v>
      </c>
      <c r="B623" s="103"/>
      <c r="C623" s="103"/>
      <c r="D623" s="103"/>
      <c r="E623" s="103"/>
      <c r="F623" s="103"/>
      <c r="G623" s="103"/>
      <c r="H623" s="103"/>
      <c r="I623" s="103"/>
      <c r="J623" s="103"/>
      <c r="K623" s="103"/>
      <c r="L623" s="103"/>
      <c r="M623" s="103"/>
      <c r="N623" s="103"/>
      <c r="O623" s="103"/>
      <c r="P623" s="103"/>
      <c r="Q623" s="103"/>
      <c r="R623" s="103"/>
      <c r="S623" s="103"/>
      <c r="T623" s="103"/>
      <c r="U623" s="103"/>
      <c r="V623" s="103"/>
      <c r="W623" s="103"/>
      <c r="X623" s="103"/>
    </row>
    <row r="624" spans="1:24" x14ac:dyDescent="0.25">
      <c r="A624" s="110" t="s">
        <v>2085</v>
      </c>
      <c r="B624" s="103"/>
      <c r="C624" s="103"/>
      <c r="D624" s="103"/>
      <c r="E624" s="103"/>
      <c r="F624" s="103"/>
      <c r="G624" s="103"/>
      <c r="H624" s="103"/>
      <c r="I624" s="103"/>
      <c r="J624" s="103"/>
      <c r="K624" s="103"/>
      <c r="L624" s="103"/>
      <c r="M624" s="103"/>
      <c r="N624" s="103"/>
      <c r="O624" s="103"/>
      <c r="P624" s="103"/>
      <c r="Q624" s="103"/>
      <c r="R624" s="103"/>
      <c r="S624" s="103"/>
      <c r="T624" s="103"/>
      <c r="U624" s="103"/>
      <c r="V624" s="103"/>
      <c r="W624" s="103"/>
      <c r="X624" s="103"/>
    </row>
    <row r="625" spans="1:24" outlineLevel="1" x14ac:dyDescent="0.25">
      <c r="A625" s="107" t="s">
        <v>2103</v>
      </c>
      <c r="B625" s="107" t="s">
        <v>2106</v>
      </c>
      <c r="C625" s="107" t="s">
        <v>2111</v>
      </c>
      <c r="D625" s="107" t="s">
        <v>2142</v>
      </c>
      <c r="E625" s="107" t="s">
        <v>2142</v>
      </c>
      <c r="F625" s="107"/>
      <c r="G625" s="107" t="s">
        <v>35</v>
      </c>
      <c r="H625" s="107">
        <v>90</v>
      </c>
      <c r="I625" s="107">
        <v>230000000</v>
      </c>
      <c r="J625" s="107" t="s">
        <v>585</v>
      </c>
      <c r="K625" s="107" t="s">
        <v>2165</v>
      </c>
      <c r="L625" s="107" t="s">
        <v>2166</v>
      </c>
      <c r="M625" s="107"/>
      <c r="N625" s="107" t="s">
        <v>643</v>
      </c>
      <c r="O625" s="107" t="s">
        <v>2167</v>
      </c>
      <c r="P625" s="107"/>
      <c r="Q625" s="107"/>
      <c r="R625" s="107"/>
      <c r="S625" s="107"/>
      <c r="T625" s="107">
        <v>30000000</v>
      </c>
      <c r="U625" s="107">
        <f>T625*1.12</f>
        <v>33600000</v>
      </c>
      <c r="V625" s="107"/>
      <c r="W625" s="107">
        <v>2016</v>
      </c>
      <c r="X625" s="107"/>
    </row>
    <row r="626" spans="1:24" outlineLevel="1" x14ac:dyDescent="0.25">
      <c r="A626" s="107" t="s">
        <v>2104</v>
      </c>
      <c r="B626" s="107" t="s">
        <v>2106</v>
      </c>
      <c r="C626" s="107" t="s">
        <v>2112</v>
      </c>
      <c r="D626" s="107" t="s">
        <v>2143</v>
      </c>
      <c r="E626" s="107" t="s">
        <v>2143</v>
      </c>
      <c r="F626" s="107"/>
      <c r="G626" s="107" t="s">
        <v>35</v>
      </c>
      <c r="H626" s="107">
        <v>90</v>
      </c>
      <c r="I626" s="107">
        <v>230000000</v>
      </c>
      <c r="J626" s="107" t="s">
        <v>585</v>
      </c>
      <c r="K626" s="107" t="s">
        <v>2165</v>
      </c>
      <c r="L626" s="107" t="s">
        <v>2166</v>
      </c>
      <c r="M626" s="107"/>
      <c r="N626" s="107" t="s">
        <v>643</v>
      </c>
      <c r="O626" s="107" t="s">
        <v>2167</v>
      </c>
      <c r="P626" s="107"/>
      <c r="Q626" s="107"/>
      <c r="R626" s="107"/>
      <c r="S626" s="107"/>
      <c r="T626" s="107">
        <v>290000000</v>
      </c>
      <c r="U626" s="107">
        <f>T626*1.12</f>
        <v>324800000.00000006</v>
      </c>
      <c r="V626" s="107"/>
      <c r="W626" s="107">
        <v>2016</v>
      </c>
      <c r="X626" s="107"/>
    </row>
    <row r="627" spans="1:24" outlineLevel="1" x14ac:dyDescent="0.25">
      <c r="A627" s="107" t="s">
        <v>2105</v>
      </c>
      <c r="B627" s="107" t="s">
        <v>2106</v>
      </c>
      <c r="C627" s="107" t="s">
        <v>2113</v>
      </c>
      <c r="D627" s="107" t="s">
        <v>2144</v>
      </c>
      <c r="E627" s="107" t="s">
        <v>2145</v>
      </c>
      <c r="F627" s="107"/>
      <c r="G627" s="107" t="s">
        <v>492</v>
      </c>
      <c r="H627" s="107">
        <v>100</v>
      </c>
      <c r="I627" s="107">
        <v>230000000</v>
      </c>
      <c r="J627" s="107" t="s">
        <v>585</v>
      </c>
      <c r="K627" s="107" t="s">
        <v>2165</v>
      </c>
      <c r="L627" s="107" t="s">
        <v>2166</v>
      </c>
      <c r="M627" s="107"/>
      <c r="N627" s="107" t="s">
        <v>643</v>
      </c>
      <c r="O627" s="107" t="s">
        <v>2167</v>
      </c>
      <c r="P627" s="107"/>
      <c r="Q627" s="107"/>
      <c r="R627" s="107"/>
      <c r="S627" s="107"/>
      <c r="T627" s="107">
        <v>669640</v>
      </c>
      <c r="U627" s="107">
        <f>T627*1.12</f>
        <v>749996.8</v>
      </c>
      <c r="V627" s="107"/>
      <c r="W627" s="107">
        <v>2016</v>
      </c>
      <c r="X627" s="107"/>
    </row>
    <row r="628" spans="1:24" collapsed="1" x14ac:dyDescent="0.25">
      <c r="A628" s="110" t="s">
        <v>2169</v>
      </c>
      <c r="B628" s="103"/>
      <c r="C628" s="103"/>
      <c r="D628" s="103"/>
      <c r="E628" s="103"/>
      <c r="F628" s="103"/>
      <c r="G628" s="103"/>
      <c r="H628" s="103"/>
      <c r="I628" s="103"/>
      <c r="J628" s="103"/>
      <c r="K628" s="103"/>
      <c r="L628" s="103"/>
      <c r="M628" s="103"/>
      <c r="N628" s="103"/>
      <c r="O628" s="103"/>
      <c r="P628" s="103"/>
      <c r="Q628" s="103"/>
      <c r="R628" s="103"/>
      <c r="S628" s="103"/>
      <c r="T628" s="103">
        <f>SUM(T625:T627)</f>
        <v>320669640</v>
      </c>
      <c r="U628" s="103">
        <f>SUM(U625:U627)</f>
        <v>359149996.80000007</v>
      </c>
      <c r="V628" s="103"/>
      <c r="W628" s="103"/>
      <c r="X628" s="103"/>
    </row>
    <row r="629" spans="1:24" x14ac:dyDescent="0.25">
      <c r="A629" s="103"/>
      <c r="B629" s="103"/>
      <c r="C629" s="103"/>
      <c r="D629" s="103"/>
      <c r="E629" s="103"/>
      <c r="F629" s="103"/>
      <c r="G629" s="103"/>
      <c r="H629" s="103"/>
      <c r="I629" s="103"/>
      <c r="J629" s="103"/>
      <c r="K629" s="103"/>
      <c r="L629" s="103"/>
      <c r="M629" s="103"/>
      <c r="N629" s="103"/>
      <c r="O629" s="103"/>
      <c r="P629" s="103"/>
      <c r="Q629" s="103"/>
      <c r="R629" s="103"/>
      <c r="S629" s="103"/>
      <c r="T629" s="103"/>
      <c r="U629" s="103"/>
      <c r="V629" s="103"/>
      <c r="W629" s="103"/>
      <c r="X629" s="103"/>
    </row>
  </sheetData>
  <protectedRanges>
    <protectedRange algorithmName="SHA-512" hashValue="C6Cbff/4HN7G3PSf0G8Ee9YkDWD1X5sCNxH2sLYVyWQ0+NLMI+DBuR1UJ5D4pS4a9ty4lCJdBA0Tj/WP7uAASg==" saltValue="waHZ1BW1EsIfUvTHJrEO5g==" spinCount="100000" sqref="Y185:Y188 Y177:Y181 Y110:Y113 Y102:Y106" name="Диапазон3_19_2" securityDescriptor="O:WDG:WDD:(A;;CC;;;S-1-5-21-1281035640-548247933-376692995-11259)(A;;CC;;;S-1-5-21-1281035640-548247933-376692995-11258)(A;;CC;;;S-1-5-21-1281035640-548247933-376692995-5864)"/>
    <protectedRange password="CA9C" sqref="A202:A206 A134:A135 A208:A209 A127:A131" name="Диапазон3_74_2_2"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Y189 Y201 Y493:Y496 Y213:Y215 Y445:Y447 Y325:Y326 Y440:Y442 Y365 Y367:Y368 Y376:Y377 Y380:Y384 Y390:Y391 Y408:Y410 Y413 Y136:Y137 Y460 Y462:Y464 Y481 Y499:Y500 Y502 Y506 Y509:Y516 Y140:Y142 Y114 Y126 Y131:Y133 Y449:Y450 Y292:Y317 Y370:Y374 Y206:Y207 Y244:Y290 Y329:Y362 Y210" name="Диапазон3_19_2_54"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Y182 Y107" name="Диапазон3_19_2_80"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Y183 Y108" name="Диапазон3_19_2_8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Y184 Y109" name="Диапазон3_19_2_82" securityDescriptor="O:WDG:WDD:(A;;CC;;;S-1-5-21-1281035640-548247933-376692995-11259)(A;;CC;;;S-1-5-21-1281035640-548247933-376692995-11258)(A;;CC;;;S-1-5-21-1281035640-548247933-376692995-5864)"/>
    <protectedRange password="CA9C" sqref="A136:A138 A210:A211" name="Диапазон3_74_2_2_86" securityDescriptor="O:WDG:WDD:(A;;CC;;;S-1-5-21-1281035640-548247933-376692995-11259)(A;;CC;;;S-1-5-21-1281035640-548247933-376692995-11258)(A;;CC;;;S-1-5-21-1281035640-548247933-376692995-5864)"/>
    <protectedRange password="CA9C" sqref="A214 A212 A141 A139" name="Диапазон3_74_2_2_2_5_3" securityDescriptor="O:WDG:WDD:(A;;CC;;;S-1-5-21-1281035640-548247933-376692995-11259)(A;;CC;;;S-1-5-21-1281035640-548247933-376692995-11258)(A;;CC;;;S-1-5-21-1281035640-548247933-376692995-5864)"/>
    <protectedRange password="CA9C" sqref="A132" name="Диапазон3_74_2_2_2_1_1" securityDescriptor="O:WDG:WDD:(A;;CC;;;S-1-5-21-1281035640-548247933-376692995-11259)(A;;CC;;;S-1-5-21-1281035640-548247933-376692995-11258)(A;;CC;;;S-1-5-21-1281035640-548247933-376692995-5864)"/>
    <protectedRange password="CA9C" sqref="A207 A133" name="Диапазон3_74_2_2_3_2_1" securityDescriptor="O:WDG:WDD:(A;;CC;;;S-1-5-21-1281035640-548247933-376692995-11259)(A;;CC;;;S-1-5-21-1281035640-548247933-376692995-11258)(A;;CC;;;S-1-5-21-1281035640-548247933-376692995-5864)"/>
    <protectedRange password="CA9C" sqref="A213 A140" name="Диапазон3_74_2_2_2_5_2_2" securityDescriptor="O:WDG:WDD:(A;;CC;;;S-1-5-21-1281035640-548247933-376692995-11259)(A;;CC;;;S-1-5-21-1281035640-548247933-376692995-11258)(A;;CC;;;S-1-5-21-1281035640-548247933-376692995-5864)"/>
    <protectedRange password="CA9C" sqref="A215 A142" name="Диапазон3_74_2_2_2_5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Y17 Y22:Y23 Y12:Y14" name="Диапазон3_19_2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Y15" name="Диапазон3_19_2_47"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Y16" name="Диапазон3_19_2_48"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Y19" name="Диапазон3_19_2_50"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Y20" name="Диапазон3_19_2_5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Y21" name="Диапазон3_19_2_52" securityDescriptor="O:WDG:WDD:(A;;CC;;;S-1-5-21-1281035640-548247933-376692995-11259)(A;;CC;;;S-1-5-21-1281035640-548247933-376692995-11258)(A;;CC;;;S-1-5-21-1281035640-548247933-376692995-5864)"/>
    <protectedRange password="CA9C" sqref="A25" name="Диапазон3_74_2_2_56"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Y18" name="Диапазон3_19_2_78" securityDescriptor="O:WDG:WDD:(A;;CC;;;S-1-5-21-1281035640-548247933-376692995-11259)(A;;CC;;;S-1-5-21-1281035640-548247933-376692995-11258)(A;;CC;;;S-1-5-21-1281035640-548247933-376692995-5864)"/>
    <protectedRange password="CA9C" sqref="A24" name="Диапазон3_74_2_2_9_1" securityDescriptor="O:WDG:WDD:(A;;CC;;;S-1-5-21-1281035640-548247933-376692995-11259)(A;;CC;;;S-1-5-21-1281035640-548247933-376692995-11258)(A;;CC;;;S-1-5-21-1281035640-548247933-376692995-5864)"/>
    <protectedRange password="CA9C" sqref="A27" name="Диапазон3_74_2_2_78" securityDescriptor="O:WDG:WDD:(A;;CC;;;S-1-5-21-1281035640-548247933-376692995-11259)(A;;CC;;;S-1-5-21-1281035640-548247933-376692995-11258)(A;;CC;;;S-1-5-21-1281035640-548247933-376692995-5864)"/>
    <protectedRange password="CA9C" sqref="A28" name="Диапазон3_74_2_2_16_1" securityDescriptor="O:WDG:WDD:(A;;CC;;;S-1-5-21-1281035640-548247933-376692995-11259)(A;;CC;;;S-1-5-21-1281035640-548247933-376692995-11258)(A;;CC;;;S-1-5-21-1281035640-548247933-376692995-5864)"/>
    <protectedRange password="CA9C" sqref="A51 A45 A47 A72 A85:A86 A90 A93 A54 A30 A74 A77 A58 A88 A67 A81 A62 A35 A38 A43" name="Диапазон3_74_2_2_86_1" securityDescriptor="O:WDG:WDD:(A;;CC;;;S-1-5-21-1281035640-548247933-376692995-11259)(A;;CC;;;S-1-5-21-1281035640-548247933-376692995-11258)(A;;CC;;;S-1-5-21-1281035640-548247933-376692995-5864)"/>
    <protectedRange password="CA9C" sqref="A75:A76 A55:A57 A78:A80 A59:A61 A63:A66 A31:A34 A29 A89 A82:A84 A87 A52:A53 A68:A71 A36:A37 A44 A39:A42 A46 A91:A92 A94:A95 A73 A48:A50" name="Диапазон3_74_2_2_2_5_3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Y29:Y95" name="Диапазон3_19_2_15_1" securityDescriptor="O:WDG:WDD:(A;;CC;;;S-1-5-21-1281035640-548247933-376692995-11259)(A;;CC;;;S-1-5-21-1281035640-548247933-376692995-11258)(A;;CC;;;S-1-5-21-1281035640-548247933-376692995-5864)"/>
    <protectedRange password="CA9C" sqref="A26" name="Диапазон3_74_2_2_5_11" securityDescriptor="O:WDG:WDD:(A;;CC;;;S-1-5-21-1281035640-548247933-376692995-11259)(A;;CC;;;S-1-5-21-1281035640-548247933-376692995-11258)(A;;CC;;;S-1-5-21-1281035640-548247933-376692995-5864)"/>
    <protectedRange password="CA9C" sqref="A96" name="Диапазон3_74_2_2_2_5_1_1_2"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Y96 Y170:Y171" name="Диапазон3_19_2_15_1_1_2" securityDescriptor="O:WDG:WDD:(A;;CC;;;S-1-5-21-1281035640-548247933-376692995-11259)(A;;CC;;;S-1-5-21-1281035640-548247933-376692995-11258)(A;;CC;;;S-1-5-21-1281035640-548247933-376692995-5864)"/>
    <protectedRange password="CA9C" sqref="D578" name="Диапазон3_5_1" securityDescriptor="O:WDG:WDD:(A;;CC;;;S-1-5-21-1281035640-548247933-376692995-11259)(A;;CC;;;S-1-5-21-1281035640-548247933-376692995-11258)(A;;CC;;;S-1-5-21-1281035640-548247933-376692995-5864)"/>
    <protectedRange password="CA9C" sqref="G578" name="Диапазон3_6" securityDescriptor="O:WDG:WDD:(A;;CC;;;S-1-5-21-1281035640-548247933-376692995-11259)(A;;CC;;;S-1-5-21-1281035640-548247933-376692995-11258)(A;;CC;;;S-1-5-21-1281035640-548247933-376692995-5864)"/>
    <protectedRange password="CA9C" sqref="G579:G580" name="Диапазон3_6_2" securityDescriptor="O:WDG:WDD:(A;;CC;;;S-1-5-21-1281035640-548247933-376692995-11259)(A;;CC;;;S-1-5-21-1281035640-548247933-376692995-11258)(A;;CC;;;S-1-5-21-1281035640-548247933-376692995-5864)"/>
    <protectedRange password="CA9C" sqref="G581" name="Диапазон3_6_3" securityDescriptor="O:WDG:WDD:(A;;CC;;;S-1-5-21-1281035640-548247933-376692995-11259)(A;;CC;;;S-1-5-21-1281035640-548247933-376692995-11258)(A;;CC;;;S-1-5-21-1281035640-548247933-376692995-5864)"/>
    <protectedRange password="CA9C" sqref="N578" name="Диапазон3_6_4" securityDescriptor="O:WDG:WDD:(A;;CC;;;S-1-5-21-1281035640-548247933-376692995-11259)(A;;CC;;;S-1-5-21-1281035640-548247933-376692995-11258)(A;;CC;;;S-1-5-21-1281035640-548247933-376692995-5864)"/>
    <protectedRange password="CA9C" sqref="N579:N580" name="Диапазон3_6_6" securityDescriptor="O:WDG:WDD:(A;;CC;;;S-1-5-21-1281035640-548247933-376692995-11259)(A;;CC;;;S-1-5-21-1281035640-548247933-376692995-11258)(A;;CC;;;S-1-5-21-1281035640-548247933-376692995-5864)"/>
    <protectedRange password="CA9C" sqref="N581" name="Диапазон3_6_7" securityDescriptor="O:WDG:WDD:(A;;CC;;;S-1-5-21-1281035640-548247933-376692995-11259)(A;;CC;;;S-1-5-21-1281035640-548247933-376692995-11258)(A;;CC;;;S-1-5-21-1281035640-548247933-376692995-5864)"/>
    <protectedRange password="CA9C" sqref="S578" name="Диапазон3_74" securityDescriptor="O:WDG:WDD:(A;;CC;;;S-1-5-21-1281035640-548247933-376692995-11259)(A;;CC;;;S-1-5-21-1281035640-548247933-376692995-11258)(A;;CC;;;S-1-5-21-1281035640-548247933-376692995-5864)"/>
    <protectedRange password="CA9C" sqref="A144:A145 A217:A218" name="Диапазон3_74_2_2_2_5_1_1_2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Y144:Y145 Y217:Y218" name="Диапазон3_19_2_15_1_1_2_1" securityDescriptor="O:WDG:WDD:(A;;CC;;;S-1-5-21-1281035640-548247933-376692995-11259)(A;;CC;;;S-1-5-21-1281035640-548247933-376692995-11258)(A;;CC;;;S-1-5-21-1281035640-548247933-376692995-5864)"/>
    <protectedRange password="CA9C" sqref="C578" name="Диапазон3_5_3" securityDescriptor="O:WDG:WDD:(A;;CC;;;S-1-5-21-1281035640-548247933-376692995-11259)(A;;CC;;;S-1-5-21-1281035640-548247933-376692995-11258)(A;;CC;;;S-1-5-21-1281035640-548247933-376692995-5864)"/>
    <protectedRange password="CA9C" sqref="A143 A216" name="Диапазон3_74_2_2_2_5_1_1_2_2"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Y143 Y216" name="Диапазон3_19_2_15_1_1_2_2"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Y146 Y219" name="Диапазон3_19_2_2"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Y147 Y220" name="Диапазон3_19_2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Y148 Y221" name="Диапазон3_19_2_2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Y149 Y222" name="Диапазон3_19_2_3"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Y150 Y223" name="Диапазон3_19_2_4"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Y151 Y224" name="Диапазон3_19_2_5"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Y152 Y225" name="Диапазон3_19_2_6"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Y153 Y226" name="Диапазон3_19_2_7"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Y154 Y227" name="Диапазон3_19_2_8"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Y155 Y228" name="Диапазон3_19_2_9"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Y156 Y229" name="Диапазон3_19_2_10"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Y157 Y230" name="Диапазон3_19_2_11" securityDescriptor="O:WDG:WDD:(A;;CC;;;S-1-5-21-1281035640-548247933-376692995-11259)(A;;CC;;;S-1-5-21-1281035640-548247933-376692995-11258)(A;;CC;;;S-1-5-21-1281035640-548247933-376692995-5864)"/>
    <protectedRange password="CA9C" sqref="A158 A231" name="Диапазон3_74_2_2_57" securityDescriptor="O:WDG:WDD:(A;;CC;;;S-1-5-21-1281035640-548247933-376692995-11259)(A;;CC;;;S-1-5-21-1281035640-548247933-376692995-11258)(A;;CC;;;S-1-5-21-1281035640-548247933-376692995-5864)"/>
    <protectedRange password="CA9C" sqref="A159 A232" name="Диапазон3_74_2_2_5_38" securityDescriptor="O:WDG:WDD:(A;;CC;;;S-1-5-21-1281035640-548247933-376692995-11259)(A;;CC;;;S-1-5-21-1281035640-548247933-376692995-11258)(A;;CC;;;S-1-5-21-1281035640-548247933-376692995-5864)"/>
    <protectedRange password="CA9C" sqref="A160 A163 A233 A236" name="Диапазон3_74_2_2_86_2" securityDescriptor="O:WDG:WDD:(A;;CC;;;S-1-5-21-1281035640-548247933-376692995-11259)(A;;CC;;;S-1-5-21-1281035640-548247933-376692995-11258)(A;;CC;;;S-1-5-21-1281035640-548247933-376692995-5864)"/>
    <protectedRange password="CA9C" sqref="A161:A162 A164 A234:A235 A237" name="Диапазон3_74_2_2_2_5_3_2"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Y160:Y164 Y233:Y237" name="Диапазон3_19_2_15_1_1" securityDescriptor="O:WDG:WDD:(A;;CC;;;S-1-5-21-1281035640-548247933-376692995-11259)(A;;CC;;;S-1-5-21-1281035640-548247933-376692995-11258)(A;;CC;;;S-1-5-21-1281035640-548247933-376692995-5864)"/>
    <protectedRange password="CA9C" sqref="A165 A238" name="Диапазон3_74_2_2_2_5_1_1_2_3"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Y165 Y238" name="Диапазон3_19_2_15_1_1_2_3" securityDescriptor="O:WDG:WDD:(A;;CC;;;S-1-5-21-1281035640-548247933-376692995-11259)(A;;CC;;;S-1-5-21-1281035640-548247933-376692995-11258)(A;;CC;;;S-1-5-21-1281035640-548247933-376692995-5864)"/>
    <protectedRange password="CA9C" sqref="A166 A239" name="Диапазон3_74_2_2_2_5_1_1_2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Y166 Y239" name="Диапазон3_19_2_15_1_1_2_1_1" securityDescriptor="O:WDG:WDD:(A;;CC;;;S-1-5-21-1281035640-548247933-376692995-11259)(A;;CC;;;S-1-5-21-1281035640-548247933-376692995-11258)(A;;CC;;;S-1-5-21-1281035640-548247933-376692995-5864)"/>
    <protectedRange password="CA9C" sqref="A167 A240" name="Диапазон3_74_2_2_2_5_1_1_2_2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Y167 Y240" name="Диапазон3_19_2_15_1_1_2_2_1" securityDescriptor="O:WDG:WDD:(A;;CC;;;S-1-5-21-1281035640-548247933-376692995-11259)(A;;CC;;;S-1-5-21-1281035640-548247933-376692995-11258)(A;;CC;;;S-1-5-21-1281035640-548247933-376692995-5864)"/>
    <protectedRange password="CA9C" sqref="A168 A241" name="Диапазон3_74_2_2_2_5_1_1_2_3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Y168 Y241" name="Диапазон3_19_2_15_1_1_2_3_1" securityDescriptor="O:WDG:WDD:(A;;CC;;;S-1-5-21-1281035640-548247933-376692995-11259)(A;;CC;;;S-1-5-21-1281035640-548247933-376692995-11258)(A;;CC;;;S-1-5-21-1281035640-548247933-376692995-5864)"/>
    <protectedRange password="CA9C" sqref="A169 A242" name="Диапазон3_74_2_2_2_5_1_1_2_4"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Y169 Y242" name="Диапазон3_19_2_15_1_1_2_4"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Y584" name="Диапазон3_19_2_54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Y585" name="Диапазон3_19_2_54_2"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Y586" name="Диапазон3_19_2_54_3" securityDescriptor="O:WDG:WDD:(A;;CC;;;S-1-5-21-1281035640-548247933-376692995-11259)(A;;CC;;;S-1-5-21-1281035640-548247933-376692995-11258)(A;;CC;;;S-1-5-21-1281035640-548247933-376692995-5864)"/>
    <protectedRange algorithmName="SHA-512" hashValue="5tQ4H0lmv5FP90hKtagsMLoBU+HAF6R4k33s57bUHE3zxyHFYP8ElXCtrQkodQ3Ty4FkxE4CNSzA/57mPMmwjQ==" saltValue="QRBpkLA3u/kNSWJiPLZiSQ==" spinCount="100000" sqref="A625:A627" name="Айгуль_1_1_4_4"/>
    <protectedRange password="CA9C" sqref="B598 B614" name="Диапазон3_1_4"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B599" name="Диапазон3_74_2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B615" name="Диапазон3_74_2_3_1" securityDescriptor="O:WDG:WDD:(A;;CC;;;S-1-5-21-1281035640-548247933-376692995-11259)(A;;CC;;;S-1-5-21-1281035640-548247933-376692995-11258)(A;;CC;;;S-1-5-21-1281035640-548247933-376692995-5864)"/>
    <protectedRange password="CA9C" sqref="C598 C614" name="Диапазон3_12_5"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C599" name="Диапазон3_74_2_3_9"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C615" name="Диапазон3_74_2_3_9_1" securityDescriptor="O:WDG:WDD:(A;;CC;;;S-1-5-21-1281035640-548247933-376692995-11259)(A;;CC;;;S-1-5-21-1281035640-548247933-376692995-11258)(A;;CC;;;S-1-5-21-1281035640-548247933-376692995-5864)"/>
    <protectedRange password="CA9C" sqref="C600" name="Диапазон3_12_2_2_1_1" securityDescriptor="O:WDG:WDD:(A;;CC;;;S-1-5-21-1281035640-548247933-376692995-11259)(A;;CC;;;S-1-5-21-1281035640-548247933-376692995-11258)(A;;CC;;;S-1-5-21-1281035640-548247933-376692995-5864)"/>
    <protectedRange password="CA9C" sqref="C601" name="Диапазон3_12_2_2_2_1" securityDescriptor="O:WDG:WDD:(A;;CC;;;S-1-5-21-1281035640-548247933-376692995-11259)(A;;CC;;;S-1-5-21-1281035640-548247933-376692995-11258)(A;;CC;;;S-1-5-21-1281035640-548247933-376692995-5864)"/>
    <protectedRange password="CA9C" sqref="C602" name="Диапазон3_12_2_2_3_1" securityDescriptor="O:WDG:WDD:(A;;CC;;;S-1-5-21-1281035640-548247933-376692995-11259)(A;;CC;;;S-1-5-21-1281035640-548247933-376692995-11258)(A;;CC;;;S-1-5-21-1281035640-548247933-376692995-5864)"/>
    <protectedRange password="CA9C" sqref="C603" name="Диапазон3_12_2_2_4_1" securityDescriptor="O:WDG:WDD:(A;;CC;;;S-1-5-21-1281035640-548247933-376692995-11259)(A;;CC;;;S-1-5-21-1281035640-548247933-376692995-11258)(A;;CC;;;S-1-5-21-1281035640-548247933-376692995-5864)"/>
    <protectedRange password="CA9C" sqref="C604" name="Диапазон3_12_2_2_5_1" securityDescriptor="O:WDG:WDD:(A;;CC;;;S-1-5-21-1281035640-548247933-376692995-11259)(A;;CC;;;S-1-5-21-1281035640-548247933-376692995-11258)(A;;CC;;;S-1-5-21-1281035640-548247933-376692995-5864)"/>
    <protectedRange password="CA9C" sqref="C605" name="Диапазон3_12_2_2_6" securityDescriptor="O:WDG:WDD:(A;;CC;;;S-1-5-21-1281035640-548247933-376692995-11259)(A;;CC;;;S-1-5-21-1281035640-548247933-376692995-11258)(A;;CC;;;S-1-5-21-1281035640-548247933-376692995-5864)"/>
    <protectedRange password="CA9C" sqref="C616" name="Диапазон3_12_2_2_1_1_1" securityDescriptor="O:WDG:WDD:(A;;CC;;;S-1-5-21-1281035640-548247933-376692995-11259)(A;;CC;;;S-1-5-21-1281035640-548247933-376692995-11258)(A;;CC;;;S-1-5-21-1281035640-548247933-376692995-5864)"/>
    <protectedRange password="CA9C" sqref="C617" name="Диапазон3_12_2_2_2_1_1" securityDescriptor="O:WDG:WDD:(A;;CC;;;S-1-5-21-1281035640-548247933-376692995-11259)(A;;CC;;;S-1-5-21-1281035640-548247933-376692995-11258)(A;;CC;;;S-1-5-21-1281035640-548247933-376692995-5864)"/>
    <protectedRange password="CA9C" sqref="C618" name="Диапазон3_12_2_2_3_1_1" securityDescriptor="O:WDG:WDD:(A;;CC;;;S-1-5-21-1281035640-548247933-376692995-11259)(A;;CC;;;S-1-5-21-1281035640-548247933-376692995-11258)(A;;CC;;;S-1-5-21-1281035640-548247933-376692995-5864)"/>
    <protectedRange password="CA9C" sqref="C619" name="Диапазон3_12_2_2_4_1_1" securityDescriptor="O:WDG:WDD:(A;;CC;;;S-1-5-21-1281035640-548247933-376692995-11259)(A;;CC;;;S-1-5-21-1281035640-548247933-376692995-11258)(A;;CC;;;S-1-5-21-1281035640-548247933-376692995-5864)"/>
    <protectedRange password="CA9C" sqref="C620" name="Диапазон3_12_2_2_5_2" securityDescriptor="O:WDG:WDD:(A;;CC;;;S-1-5-21-1281035640-548247933-376692995-11259)(A;;CC;;;S-1-5-21-1281035640-548247933-376692995-11258)(A;;CC;;;S-1-5-21-1281035640-548247933-376692995-5864)"/>
    <protectedRange password="CA9C" sqref="C621" name="Диапазон3_12_2_2_6_1" securityDescriptor="O:WDG:WDD:(A;;CC;;;S-1-5-21-1281035640-548247933-376692995-11259)(A;;CC;;;S-1-5-21-1281035640-548247933-376692995-11258)(A;;CC;;;S-1-5-21-1281035640-548247933-376692995-5864)"/>
    <protectedRange password="CA9C" sqref="D598 D614" name="Диапазон3_12_5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D599" name="Диапазон3_74_2_3_9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D615" name="Диапазон3_74_2_3_9_1_1" securityDescriptor="O:WDG:WDD:(A;;CC;;;S-1-5-21-1281035640-548247933-376692995-11259)(A;;CC;;;S-1-5-21-1281035640-548247933-376692995-11258)(A;;CC;;;S-1-5-21-1281035640-548247933-376692995-5864)"/>
    <protectedRange password="CA9C" sqref="D600" name="Диапазон3_12_10_5_1_1" securityDescriptor="O:WDG:WDD:(A;;CC;;;S-1-5-21-1281035640-548247933-376692995-11259)(A;;CC;;;S-1-5-21-1281035640-548247933-376692995-11258)(A;;CC;;;S-1-5-21-1281035640-548247933-376692995-5864)"/>
    <protectedRange password="CA9C" sqref="D601" name="Диапазон3_12_10_8_1" securityDescriptor="O:WDG:WDD:(A;;CC;;;S-1-5-21-1281035640-548247933-376692995-11259)(A;;CC;;;S-1-5-21-1281035640-548247933-376692995-11258)(A;;CC;;;S-1-5-21-1281035640-548247933-376692995-5864)"/>
    <protectedRange password="CA9C" sqref="D602" name="Диапазон3_12_10_9_1" securityDescriptor="O:WDG:WDD:(A;;CC;;;S-1-5-21-1281035640-548247933-376692995-11259)(A;;CC;;;S-1-5-21-1281035640-548247933-376692995-11258)(A;;CC;;;S-1-5-21-1281035640-548247933-376692995-5864)"/>
    <protectedRange password="CA9C" sqref="D603" name="Диапазон3_12_10_10_1" securityDescriptor="O:WDG:WDD:(A;;CC;;;S-1-5-21-1281035640-548247933-376692995-11259)(A;;CC;;;S-1-5-21-1281035640-548247933-376692995-11258)(A;;CC;;;S-1-5-21-1281035640-548247933-376692995-5864)"/>
    <protectedRange password="CA9C" sqref="D604" name="Диапазон3_12_3_2" securityDescriptor="O:WDG:WDD:(A;;CC;;;S-1-5-21-1281035640-548247933-376692995-11259)(A;;CC;;;S-1-5-21-1281035640-548247933-376692995-11258)(A;;CC;;;S-1-5-21-1281035640-548247933-376692995-5864)"/>
    <protectedRange password="CA9C" sqref="D605" name="Диапазон3_12_3_3" securityDescriptor="O:WDG:WDD:(A;;CC;;;S-1-5-21-1281035640-548247933-376692995-11259)(A;;CC;;;S-1-5-21-1281035640-548247933-376692995-11258)(A;;CC;;;S-1-5-21-1281035640-548247933-376692995-5864)"/>
    <protectedRange password="CA9C" sqref="D616" name="Диапазон3_12_10_5_1_1_1" securityDescriptor="O:WDG:WDD:(A;;CC;;;S-1-5-21-1281035640-548247933-376692995-11259)(A;;CC;;;S-1-5-21-1281035640-548247933-376692995-11258)(A;;CC;;;S-1-5-21-1281035640-548247933-376692995-5864)"/>
    <protectedRange password="CA9C" sqref="D617" name="Диапазон3_12_10_8_1_1" securityDescriptor="O:WDG:WDD:(A;;CC;;;S-1-5-21-1281035640-548247933-376692995-11259)(A;;CC;;;S-1-5-21-1281035640-548247933-376692995-11258)(A;;CC;;;S-1-5-21-1281035640-548247933-376692995-5864)"/>
    <protectedRange password="CA9C" sqref="D618" name="Диапазон3_12_10_9_1_1" securityDescriptor="O:WDG:WDD:(A;;CC;;;S-1-5-21-1281035640-548247933-376692995-11259)(A;;CC;;;S-1-5-21-1281035640-548247933-376692995-11258)(A;;CC;;;S-1-5-21-1281035640-548247933-376692995-5864)"/>
    <protectedRange password="CA9C" sqref="D619" name="Диапазон3_12_10_10_1_1" securityDescriptor="O:WDG:WDD:(A;;CC;;;S-1-5-21-1281035640-548247933-376692995-11259)(A;;CC;;;S-1-5-21-1281035640-548247933-376692995-11258)(A;;CC;;;S-1-5-21-1281035640-548247933-376692995-5864)"/>
    <protectedRange password="CA9C" sqref="D620" name="Диапазон3_12_3_2_1" securityDescriptor="O:WDG:WDD:(A;;CC;;;S-1-5-21-1281035640-548247933-376692995-11259)(A;;CC;;;S-1-5-21-1281035640-548247933-376692995-11258)(A;;CC;;;S-1-5-21-1281035640-548247933-376692995-5864)"/>
    <protectedRange password="CA9C" sqref="D621" name="Диапазон3_12_3_3_1" securityDescriptor="O:WDG:WDD:(A;;CC;;;S-1-5-21-1281035640-548247933-376692995-11259)(A;;CC;;;S-1-5-21-1281035640-548247933-376692995-11258)(A;;CC;;;S-1-5-21-1281035640-548247933-376692995-5864)"/>
    <protectedRange password="CA9C" sqref="F598" name="Диапазон3_12_5_2" securityDescriptor="O:WDG:WDD:(A;;CC;;;S-1-5-21-1281035640-548247933-376692995-11259)(A;;CC;;;S-1-5-21-1281035640-548247933-376692995-11258)(A;;CC;;;S-1-5-21-1281035640-548247933-376692995-5864)"/>
    <protectedRange password="CA9C" sqref="F614" name="Диапазон3_12_2_2_5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F599" name="Диапазон3_74_2_3_9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F615" name="Диапазон3_74_2_3_9_1_2" securityDescriptor="O:WDG:WDD:(A;;CC;;;S-1-5-21-1281035640-548247933-376692995-11259)(A;;CC;;;S-1-5-21-1281035640-548247933-376692995-11258)(A;;CC;;;S-1-5-21-1281035640-548247933-376692995-5864)"/>
    <protectedRange password="CA9C" sqref="F600" name="Диапазон3_12_10_5_1_1_2" securityDescriptor="O:WDG:WDD:(A;;CC;;;S-1-5-21-1281035640-548247933-376692995-11259)(A;;CC;;;S-1-5-21-1281035640-548247933-376692995-11258)(A;;CC;;;S-1-5-21-1281035640-548247933-376692995-5864)"/>
    <protectedRange password="CA9C" sqref="F601" name="Диапазон3_12_10_8_1_2" securityDescriptor="O:WDG:WDD:(A;;CC;;;S-1-5-21-1281035640-548247933-376692995-11259)(A;;CC;;;S-1-5-21-1281035640-548247933-376692995-11258)(A;;CC;;;S-1-5-21-1281035640-548247933-376692995-5864)"/>
    <protectedRange password="CA9C" sqref="F602" name="Диапазон3_12_10_9_1_2" securityDescriptor="O:WDG:WDD:(A;;CC;;;S-1-5-21-1281035640-548247933-376692995-11259)(A;;CC;;;S-1-5-21-1281035640-548247933-376692995-11258)(A;;CC;;;S-1-5-21-1281035640-548247933-376692995-5864)"/>
    <protectedRange password="CA9C" sqref="F603" name="Диапазон3_12_10_10_1_2" securityDescriptor="O:WDG:WDD:(A;;CC;;;S-1-5-21-1281035640-548247933-376692995-11259)(A;;CC;;;S-1-5-21-1281035640-548247933-376692995-11258)(A;;CC;;;S-1-5-21-1281035640-548247933-376692995-5864)"/>
    <protectedRange password="CA9C" sqref="F604" name="Диапазон3_12_3_2_2" securityDescriptor="O:WDG:WDD:(A;;CC;;;S-1-5-21-1281035640-548247933-376692995-11259)(A;;CC;;;S-1-5-21-1281035640-548247933-376692995-11258)(A;;CC;;;S-1-5-21-1281035640-548247933-376692995-5864)"/>
    <protectedRange password="CA9C" sqref="F605" name="Диапазон3_12_3_3_2" securityDescriptor="O:WDG:WDD:(A;;CC;;;S-1-5-21-1281035640-548247933-376692995-11259)(A;;CC;;;S-1-5-21-1281035640-548247933-376692995-11258)(A;;CC;;;S-1-5-21-1281035640-548247933-376692995-5864)"/>
    <protectedRange password="CA9C" sqref="F616" name="Диапазон3_12_10_5_1_1_1_1" securityDescriptor="O:WDG:WDD:(A;;CC;;;S-1-5-21-1281035640-548247933-376692995-11259)(A;;CC;;;S-1-5-21-1281035640-548247933-376692995-11258)(A;;CC;;;S-1-5-21-1281035640-548247933-376692995-5864)"/>
    <protectedRange password="CA9C" sqref="F617" name="Диапазон3_12_10_8_1_1_1" securityDescriptor="O:WDG:WDD:(A;;CC;;;S-1-5-21-1281035640-548247933-376692995-11259)(A;;CC;;;S-1-5-21-1281035640-548247933-376692995-11258)(A;;CC;;;S-1-5-21-1281035640-548247933-376692995-5864)"/>
    <protectedRange password="CA9C" sqref="F618" name="Диапазон3_12_10_9_1_1_1" securityDescriptor="O:WDG:WDD:(A;;CC;;;S-1-5-21-1281035640-548247933-376692995-11259)(A;;CC;;;S-1-5-21-1281035640-548247933-376692995-11258)(A;;CC;;;S-1-5-21-1281035640-548247933-376692995-5864)"/>
    <protectedRange password="CA9C" sqref="F619" name="Диапазон3_12_10_10_1_1_1" securityDescriptor="O:WDG:WDD:(A;;CC;;;S-1-5-21-1281035640-548247933-376692995-11259)(A;;CC;;;S-1-5-21-1281035640-548247933-376692995-11258)(A;;CC;;;S-1-5-21-1281035640-548247933-376692995-5864)"/>
    <protectedRange password="CA9C" sqref="F620" name="Диапазон3_12_3_2_1_1" securityDescriptor="O:WDG:WDD:(A;;CC;;;S-1-5-21-1281035640-548247933-376692995-11259)(A;;CC;;;S-1-5-21-1281035640-548247933-376692995-11258)(A;;CC;;;S-1-5-21-1281035640-548247933-376692995-5864)"/>
    <protectedRange password="CA9C" sqref="F621" name="Диапазон3_12_3_3_1_1" securityDescriptor="O:WDG:WDD:(A;;CC;;;S-1-5-21-1281035640-548247933-376692995-11259)(A;;CC;;;S-1-5-21-1281035640-548247933-376692995-11258)(A;;CC;;;S-1-5-21-1281035640-548247933-376692995-5864)"/>
    <protectedRange password="CA9C" sqref="F608" name="Диапазон3_12_4_1_1" securityDescriptor="O:WDG:WDD:(A;;CC;;;S-1-5-21-1281035640-548247933-376692995-11259)(A;;CC;;;S-1-5-21-1281035640-548247933-376692995-11258)(A;;CC;;;S-1-5-21-1281035640-548247933-376692995-5864)"/>
    <protectedRange password="CA9C" sqref="F609:F613" name="Диапазон3_12_2_2_1" securityDescriptor="O:WDG:WDD:(A;;CC;;;S-1-5-21-1281035640-548247933-376692995-11259)(A;;CC;;;S-1-5-21-1281035640-548247933-376692995-11258)(A;;CC;;;S-1-5-21-1281035640-548247933-376692995-5864)"/>
    <protectedRange password="CA9C" sqref="E614 E598" name="Диапазон3_12_5_4"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599" name="Диапазон3_74_2_3_9_5"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615" name="Диапазон3_74_2_3_9_1_4" securityDescriptor="O:WDG:WDD:(A;;CC;;;S-1-5-21-1281035640-548247933-376692995-11259)(A;;CC;;;S-1-5-21-1281035640-548247933-376692995-11258)(A;;CC;;;S-1-5-21-1281035640-548247933-376692995-5864)"/>
    <protectedRange password="CA9C" sqref="E600" name="Диапазон3_12_10_5_1_1_4" securityDescriptor="O:WDG:WDD:(A;;CC;;;S-1-5-21-1281035640-548247933-376692995-11259)(A;;CC;;;S-1-5-21-1281035640-548247933-376692995-11258)(A;;CC;;;S-1-5-21-1281035640-548247933-376692995-5864)"/>
    <protectedRange password="CA9C" sqref="E601" name="Диапазон3_12_10_8_1_4" securityDescriptor="O:WDG:WDD:(A;;CC;;;S-1-5-21-1281035640-548247933-376692995-11259)(A;;CC;;;S-1-5-21-1281035640-548247933-376692995-11258)(A;;CC;;;S-1-5-21-1281035640-548247933-376692995-5864)"/>
    <protectedRange password="CA9C" sqref="E602" name="Диапазон3_12_10_9_1_4" securityDescriptor="O:WDG:WDD:(A;;CC;;;S-1-5-21-1281035640-548247933-376692995-11259)(A;;CC;;;S-1-5-21-1281035640-548247933-376692995-11258)(A;;CC;;;S-1-5-21-1281035640-548247933-376692995-5864)"/>
    <protectedRange password="CA9C" sqref="E603" name="Диапазон3_12_10_10_1_4" securityDescriptor="O:WDG:WDD:(A;;CC;;;S-1-5-21-1281035640-548247933-376692995-11259)(A;;CC;;;S-1-5-21-1281035640-548247933-376692995-11258)(A;;CC;;;S-1-5-21-1281035640-548247933-376692995-5864)"/>
    <protectedRange password="CA9C" sqref="E604" name="Диапазон3_12_3_2_4" securityDescriptor="O:WDG:WDD:(A;;CC;;;S-1-5-21-1281035640-548247933-376692995-11259)(A;;CC;;;S-1-5-21-1281035640-548247933-376692995-11258)(A;;CC;;;S-1-5-21-1281035640-548247933-376692995-5864)"/>
    <protectedRange password="CA9C" sqref="E605" name="Диапазон3_12_3_3_4" securityDescriptor="O:WDG:WDD:(A;;CC;;;S-1-5-21-1281035640-548247933-376692995-11259)(A;;CC;;;S-1-5-21-1281035640-548247933-376692995-11258)(A;;CC;;;S-1-5-21-1281035640-548247933-376692995-5864)"/>
    <protectedRange password="CA9C" sqref="E616" name="Диапазон3_12_10_5_1_1_1_3" securityDescriptor="O:WDG:WDD:(A;;CC;;;S-1-5-21-1281035640-548247933-376692995-11259)(A;;CC;;;S-1-5-21-1281035640-548247933-376692995-11258)(A;;CC;;;S-1-5-21-1281035640-548247933-376692995-5864)"/>
    <protectedRange password="CA9C" sqref="E617" name="Диапазон3_12_10_8_1_1_3" securityDescriptor="O:WDG:WDD:(A;;CC;;;S-1-5-21-1281035640-548247933-376692995-11259)(A;;CC;;;S-1-5-21-1281035640-548247933-376692995-11258)(A;;CC;;;S-1-5-21-1281035640-548247933-376692995-5864)"/>
    <protectedRange password="CA9C" sqref="E618" name="Диапазон3_12_10_9_1_1_3" securityDescriptor="O:WDG:WDD:(A;;CC;;;S-1-5-21-1281035640-548247933-376692995-11259)(A;;CC;;;S-1-5-21-1281035640-548247933-376692995-11258)(A;;CC;;;S-1-5-21-1281035640-548247933-376692995-5864)"/>
    <protectedRange password="CA9C" sqref="E619" name="Диапазон3_12_10_10_1_1_3" securityDescriptor="O:WDG:WDD:(A;;CC;;;S-1-5-21-1281035640-548247933-376692995-11259)(A;;CC;;;S-1-5-21-1281035640-548247933-376692995-11258)(A;;CC;;;S-1-5-21-1281035640-548247933-376692995-5864)"/>
    <protectedRange password="CA9C" sqref="E620" name="Диапазон3_12_3_2_1_3" securityDescriptor="O:WDG:WDD:(A;;CC;;;S-1-5-21-1281035640-548247933-376692995-11259)(A;;CC;;;S-1-5-21-1281035640-548247933-376692995-11258)(A;;CC;;;S-1-5-21-1281035640-548247933-376692995-5864)"/>
    <protectedRange password="CA9C" sqref="E621" name="Диапазон3_12_3_3_1_3" securityDescriptor="O:WDG:WDD:(A;;CC;;;S-1-5-21-1281035640-548247933-376692995-11259)(A;;CC;;;S-1-5-21-1281035640-548247933-376692995-11258)(A;;CC;;;S-1-5-21-1281035640-548247933-376692995-5864)"/>
    <protectedRange password="CA9C" sqref="X598 H598 V598 Q614:S614 O598 X614 V614 T614 O614 H614 Q598:S598 G614 G598" name="Диапазон3_12_5_5" securityDescriptor="O:WDG:WDD:(A;;CC;;;S-1-5-21-1281035640-548247933-376692995-11259)(A;;CC;;;S-1-5-21-1281035640-548247933-376692995-11258)(A;;CC;;;S-1-5-21-1281035640-548247933-376692995-5864)"/>
    <protectedRange password="CA9C" sqref="K607:K613" name="Диапазон3_12_1_3_2" securityDescriptor="O:WDG:WDD:(A;;CC;;;S-1-5-21-1281035640-548247933-376692995-11259)(A;;CC;;;S-1-5-21-1281035640-548247933-376692995-11258)(A;;CC;;;S-1-5-21-1281035640-548247933-376692995-5864)"/>
    <protectedRange password="CA9C" sqref="N607:N614" name="Диапазон3_12_1_3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V599 T599:T605 N599:O599 Q599:S599 G599:H599" name="Диапазон3_74_2_3_2" securityDescriptor="O:WDG:WDD:(A;;CC;;;S-1-5-21-1281035640-548247933-376692995-11259)(A;;CC;;;S-1-5-21-1281035640-548247933-376692995-11258)(A;;CC;;;S-1-5-21-1281035640-548247933-376692995-5864)"/>
    <protectedRange algorithmName="SHA-512" hashValue="mySd5loAaXKHNAfUMtmz2vsB8F5/lEFhX7BiDV4+FlUyo20Q7bpxP5RpUIj4738qVG5Cjp1nHintsDtXo3Ungg==" saltValue="orlnvgYG8qjG4nkm1liJ4w==" spinCount="100000" sqref="K599" name="Диапазон3_12_1_1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V615 O615 Q615:T615 G615:H615" name="Диапазон3_74_2_3_1_1" securityDescriptor="O:WDG:WDD:(A;;CC;;;S-1-5-21-1281035640-548247933-376692995-11259)(A;;CC;;;S-1-5-21-1281035640-548247933-376692995-11258)(A;;CC;;;S-1-5-21-1281035640-548247933-376692995-5864)"/>
    <protectedRange algorithmName="SHA-512" hashValue="mySd5loAaXKHNAfUMtmz2vsB8F5/lEFhX7BiDV4+FlUyo20Q7bpxP5RpUIj4738qVG5Cjp1nHintsDtXo3Ungg==" saltValue="orlnvgYG8qjG4nkm1liJ4w==" spinCount="100000" sqref="K615" name="Диапазон3_12_1_1_1_1_1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N615" name="Диапазон3_74_2_3_2_1" securityDescriptor="O:WDG:WDD:(A;;CC;;;S-1-5-21-1281035640-548247933-376692995-11259)(A;;CC;;;S-1-5-21-1281035640-548247933-376692995-11258)(A;;CC;;;S-1-5-21-1281035640-548247933-376692995-5864)"/>
    <protectedRange password="CA9C" sqref="V600 X600:X605 Q600:S600 G600:H600" name="Диапазон3_12_10_5_1_1_5" securityDescriptor="O:WDG:WDD:(A;;CC;;;S-1-5-21-1281035640-548247933-376692995-11259)(A;;CC;;;S-1-5-21-1281035640-548247933-376692995-11258)(A;;CC;;;S-1-5-21-1281035640-548247933-376692995-5864)"/>
    <protectedRange password="CA9C" sqref="O600" name="Диапазон3_12_1_3_1_1" securityDescriptor="O:WDG:WDD:(A;;CC;;;S-1-5-21-1281035640-548247933-376692995-11259)(A;;CC;;;S-1-5-21-1281035640-548247933-376692995-11258)(A;;CC;;;S-1-5-21-1281035640-548247933-376692995-5864)"/>
    <protectedRange password="CA9C" sqref="V601 Q601:S601 G601:H601" name="Диапазон3_12_10_8_1_5" securityDescriptor="O:WDG:WDD:(A;;CC;;;S-1-5-21-1281035640-548247933-376692995-11259)(A;;CC;;;S-1-5-21-1281035640-548247933-376692995-11258)(A;;CC;;;S-1-5-21-1281035640-548247933-376692995-5864)"/>
    <protectedRange password="CA9C" sqref="O601" name="Диапазон3_12_1_3_1_2" securityDescriptor="O:WDG:WDD:(A;;CC;;;S-1-5-21-1281035640-548247933-376692995-11259)(A;;CC;;;S-1-5-21-1281035640-548247933-376692995-11258)(A;;CC;;;S-1-5-21-1281035640-548247933-376692995-5864)"/>
    <protectedRange password="CA9C" sqref="V602 Q602:S602 G602:H602" name="Диапазон3_12_10_9_1_5" securityDescriptor="O:WDG:WDD:(A;;CC;;;S-1-5-21-1281035640-548247933-376692995-11259)(A;;CC;;;S-1-5-21-1281035640-548247933-376692995-11258)(A;;CC;;;S-1-5-21-1281035640-548247933-376692995-5864)"/>
    <protectedRange password="CA9C" sqref="O602" name="Диапазон3_12_1_3_1_3" securityDescriptor="O:WDG:WDD:(A;;CC;;;S-1-5-21-1281035640-548247933-376692995-11259)(A;;CC;;;S-1-5-21-1281035640-548247933-376692995-11258)(A;;CC;;;S-1-5-21-1281035640-548247933-376692995-5864)"/>
    <protectedRange password="CA9C" sqref="V603 Q603:S603 G603:H603" name="Диапазон3_12_10_10_1_5" securityDescriptor="O:WDG:WDD:(A;;CC;;;S-1-5-21-1281035640-548247933-376692995-11259)(A;;CC;;;S-1-5-21-1281035640-548247933-376692995-11258)(A;;CC;;;S-1-5-21-1281035640-548247933-376692995-5864)"/>
    <protectedRange password="CA9C" sqref="O603" name="Диапазон3_12_1_3_1_4" securityDescriptor="O:WDG:WDD:(A;;CC;;;S-1-5-21-1281035640-548247933-376692995-11259)(A;;CC;;;S-1-5-21-1281035640-548247933-376692995-11258)(A;;CC;;;S-1-5-21-1281035640-548247933-376692995-5864)"/>
    <protectedRange password="CA9C" sqref="V604 Q604:S604 G604:H604" name="Диапазон3_12_3_2_5" securityDescriptor="O:WDG:WDD:(A;;CC;;;S-1-5-21-1281035640-548247933-376692995-11259)(A;;CC;;;S-1-5-21-1281035640-548247933-376692995-11258)(A;;CC;;;S-1-5-21-1281035640-548247933-376692995-5864)"/>
    <protectedRange password="CA9C" sqref="K604" name="Диапазон3_12_1_1_1" securityDescriptor="O:WDG:WDD:(A;;CC;;;S-1-5-21-1281035640-548247933-376692995-11259)(A;;CC;;;S-1-5-21-1281035640-548247933-376692995-11258)(A;;CC;;;S-1-5-21-1281035640-548247933-376692995-5864)"/>
    <protectedRange password="CA9C" sqref="O604" name="Диапазон3_12_1_1_2_2" securityDescriptor="O:WDG:WDD:(A;;CC;;;S-1-5-21-1281035640-548247933-376692995-11259)(A;;CC;;;S-1-5-21-1281035640-548247933-376692995-11258)(A;;CC;;;S-1-5-21-1281035640-548247933-376692995-5864)"/>
    <protectedRange password="CA9C" sqref="V605 Q605:S605 G605:H605" name="Диапазон3_12_3_3_5" securityDescriptor="O:WDG:WDD:(A;;CC;;;S-1-5-21-1281035640-548247933-376692995-11259)(A;;CC;;;S-1-5-21-1281035640-548247933-376692995-11258)(A;;CC;;;S-1-5-21-1281035640-548247933-376692995-5864)"/>
    <protectedRange password="CA9C" sqref="K605" name="Диапазон3_12_1_1_1_1" securityDescriptor="O:WDG:WDD:(A;;CC;;;S-1-5-21-1281035640-548247933-376692995-11259)(A;;CC;;;S-1-5-21-1281035640-548247933-376692995-11258)(A;;CC;;;S-1-5-21-1281035640-548247933-376692995-5864)"/>
    <protectedRange password="CA9C" sqref="O605" name="Диапазон3_12_1_1_2_3" securityDescriptor="O:WDG:WDD:(A;;CC;;;S-1-5-21-1281035640-548247933-376692995-11259)(A;;CC;;;S-1-5-21-1281035640-548247933-376692995-11258)(A;;CC;;;S-1-5-21-1281035640-548247933-376692995-5864)"/>
    <protectedRange password="CA9C" sqref="X616 V616 Q616:T616 G616:H616" name="Диапазон3_12_10_5_1_1_1_4" securityDescriptor="O:WDG:WDD:(A;;CC;;;S-1-5-21-1281035640-548247933-376692995-11259)(A;;CC;;;S-1-5-21-1281035640-548247933-376692995-11258)(A;;CC;;;S-1-5-21-1281035640-548247933-376692995-5864)"/>
    <protectedRange password="CA9C" sqref="X617 V617 Q617:T617 G617:H617" name="Диапазон3_12_10_8_1_1_4" securityDescriptor="O:WDG:WDD:(A;;CC;;;S-1-5-21-1281035640-548247933-376692995-11259)(A;;CC;;;S-1-5-21-1281035640-548247933-376692995-11258)(A;;CC;;;S-1-5-21-1281035640-548247933-376692995-5864)"/>
    <protectedRange password="CA9C" sqref="X618 V618 Q618:T618 G618:H618" name="Диапазон3_12_10_9_1_1_4" securityDescriptor="O:WDG:WDD:(A;;CC;;;S-1-5-21-1281035640-548247933-376692995-11259)(A;;CC;;;S-1-5-21-1281035640-548247933-376692995-11258)(A;;CC;;;S-1-5-21-1281035640-548247933-376692995-5864)"/>
    <protectedRange password="CA9C" sqref="X619 V619 Q619:T619 G619:H619" name="Диапазон3_12_10_10_1_1_4" securityDescriptor="O:WDG:WDD:(A;;CC;;;S-1-5-21-1281035640-548247933-376692995-11259)(A;;CC;;;S-1-5-21-1281035640-548247933-376692995-11258)(A;;CC;;;S-1-5-21-1281035640-548247933-376692995-5864)"/>
    <protectedRange password="CA9C" sqref="X620 V620 Q620:T620 G620:H620" name="Диапазон3_12_3_2_1_4" securityDescriptor="O:WDG:WDD:(A;;CC;;;S-1-5-21-1281035640-548247933-376692995-11259)(A;;CC;;;S-1-5-21-1281035640-548247933-376692995-11258)(A;;CC;;;S-1-5-21-1281035640-548247933-376692995-5864)"/>
    <protectedRange password="CA9C" sqref="K620" name="Диапазон3_12_1_1_1_2" securityDescriptor="O:WDG:WDD:(A;;CC;;;S-1-5-21-1281035640-548247933-376692995-11259)(A;;CC;;;S-1-5-21-1281035640-548247933-376692995-11258)(A;;CC;;;S-1-5-21-1281035640-548247933-376692995-5864)"/>
    <protectedRange password="CA9C" sqref="X621 V621 Q621:T621 G621:H621" name="Диапазон3_12_3_3_1_4" securityDescriptor="O:WDG:WDD:(A;;CC;;;S-1-5-21-1281035640-548247933-376692995-11259)(A;;CC;;;S-1-5-21-1281035640-548247933-376692995-11258)(A;;CC;;;S-1-5-21-1281035640-548247933-376692995-5864)"/>
    <protectedRange password="CA9C" sqref="K621" name="Диапазон3_12_1_1_1_1_2" securityDescriptor="O:WDG:WDD:(A;;CC;;;S-1-5-21-1281035640-548247933-376692995-11259)(A;;CC;;;S-1-5-21-1281035640-548247933-376692995-11258)(A;;CC;;;S-1-5-21-1281035640-548247933-376692995-5864)"/>
    <protectedRange password="CA9C" sqref="O616:O621" name="Диапазон3_12_5_1_1" securityDescriptor="O:WDG:WDD:(A;;CC;;;S-1-5-21-1281035640-548247933-376692995-11259)(A;;CC;;;S-1-5-21-1281035640-548247933-376692995-11258)(A;;CC;;;S-1-5-21-1281035640-548247933-376692995-5864)"/>
  </protectedRanges>
  <autoFilter ref="A6:AA628"/>
  <conditionalFormatting sqref="C471">
    <cfRule type="duplicateValues" dxfId="1" priority="2"/>
  </conditionalFormatting>
  <conditionalFormatting sqref="C471">
    <cfRule type="duplicateValues" dxfId="0" priority="1"/>
  </conditionalFormatting>
  <pageMargins left="0.31496062992125984" right="0.11811023622047245" top="0.35433070866141736" bottom="0.35433070866141736" header="0.31496062992125984" footer="0.31496062992125984"/>
  <pageSetup paperSize="8" scale="35" fitToHeight="0" orientation="landscape" horizontalDpi="300" verticalDpi="300"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ГПЗ №7 фин.версия</vt:lpstr>
      <vt:lpstr>'ГПЗ №7 фин.версия'!Область_печати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Туленов Данияр Салаватович</dc:creator>
  <cp:lastModifiedBy>Тусипкалиева Айгуль Мугиевна</cp:lastModifiedBy>
  <dcterms:created xsi:type="dcterms:W3CDTF">2016-03-04T11:59:45Z</dcterms:created>
  <dcterms:modified xsi:type="dcterms:W3CDTF">2016-03-10T04:21:20Z</dcterms:modified>
</cp:coreProperties>
</file>