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10" sheetId="9" r:id="rId1"/>
  </sheets>
  <definedNames>
    <definedName name="_xlnm._FilterDatabase" localSheetId="0" hidden="1">№10!$A$6:$X$86</definedName>
  </definedNames>
  <calcPr calcId="152511"/>
  <fileRecoveryPr autoRecover="0"/>
</workbook>
</file>

<file path=xl/calcChain.xml><?xml version="1.0" encoding="utf-8"?>
<calcChain xmlns="http://schemas.openxmlformats.org/spreadsheetml/2006/main">
  <c r="T31" i="9" l="1"/>
  <c r="U31" i="9" s="1"/>
  <c r="T32" i="9"/>
  <c r="U32" i="9" s="1"/>
  <c r="T33" i="9"/>
  <c r="U33" i="9" s="1"/>
  <c r="T34" i="9"/>
  <c r="U34" i="9" s="1"/>
  <c r="T35" i="9"/>
  <c r="U35" i="9" s="1"/>
  <c r="T36" i="9"/>
  <c r="U36" i="9" s="1"/>
  <c r="T37" i="9"/>
  <c r="U37" i="9" s="1"/>
  <c r="T38" i="9"/>
  <c r="U38" i="9" s="1"/>
  <c r="T39" i="9"/>
  <c r="U39" i="9" s="1"/>
  <c r="T40" i="9"/>
  <c r="U40" i="9" s="1"/>
  <c r="T41" i="9"/>
  <c r="U41" i="9" s="1"/>
  <c r="T42" i="9"/>
  <c r="U42" i="9" s="1"/>
  <c r="T43" i="9"/>
  <c r="U43" i="9" s="1"/>
  <c r="T44" i="9"/>
  <c r="U44" i="9" s="1"/>
  <c r="T45" i="9"/>
  <c r="U45" i="9" s="1"/>
  <c r="T46" i="9"/>
  <c r="U46" i="9" s="1"/>
  <c r="T47" i="9"/>
  <c r="U47" i="9" s="1"/>
  <c r="T48" i="9"/>
  <c r="U48" i="9" s="1"/>
  <c r="T49" i="9"/>
  <c r="U49" i="9" s="1"/>
  <c r="T50" i="9"/>
  <c r="U50" i="9" s="1"/>
  <c r="T51" i="9"/>
  <c r="U51" i="9" s="1"/>
  <c r="T52" i="9"/>
  <c r="U52" i="9" s="1"/>
  <c r="T53" i="9"/>
  <c r="U53" i="9" s="1"/>
  <c r="T54" i="9"/>
  <c r="U54" i="9" s="1"/>
  <c r="T86" i="9" l="1"/>
  <c r="U85" i="9"/>
  <c r="U76" i="9"/>
  <c r="U26" i="9" l="1"/>
  <c r="U27" i="9"/>
  <c r="T30" i="9" l="1"/>
  <c r="T55" i="9" s="1"/>
  <c r="U22" i="9"/>
  <c r="U23" i="9"/>
  <c r="U24" i="9"/>
  <c r="U25" i="9"/>
  <c r="U30" i="9" l="1"/>
  <c r="U55" i="9" s="1"/>
  <c r="T28" i="9"/>
  <c r="U21" i="9"/>
  <c r="U28" i="9" s="1"/>
  <c r="U66" i="9"/>
  <c r="U67" i="9"/>
  <c r="U68" i="9"/>
  <c r="U69" i="9"/>
  <c r="U65" i="9"/>
  <c r="U84" i="9" l="1"/>
  <c r="U83" i="9"/>
  <c r="U82" i="9"/>
  <c r="U80" i="9"/>
  <c r="U81" i="9"/>
  <c r="U79" i="9"/>
  <c r="U86" i="9" l="1"/>
  <c r="T77" i="9"/>
  <c r="U77" i="9"/>
  <c r="T70" i="9"/>
  <c r="U70" i="9"/>
  <c r="T63" i="9"/>
  <c r="U63" i="9"/>
</calcChain>
</file>

<file path=xl/sharedStrings.xml><?xml version="1.0" encoding="utf-8"?>
<sst xmlns="http://schemas.openxmlformats.org/spreadsheetml/2006/main" count="1092" uniqueCount="363">
  <si>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</si>
  <si>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</si>
  <si>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</si>
  <si>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</si>
  <si>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</si>
  <si>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</si>
  <si>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</si>
  <si>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</si>
  <si>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</si>
  <si>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</si>
  <si>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</si>
  <si>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</si>
  <si>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</si>
  <si>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</si>
  <si>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</si>
  <si>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</si>
  <si>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</si>
  <si>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</si>
  <si>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</si>
  <si>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</si>
  <si>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</si>
  <si>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</si>
  <si>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</si>
  <si>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</si>
  <si>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</si>
  <si>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</si>
  <si>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</si>
  <si>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</si>
  <si>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</si>
  <si>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</si>
  <si>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</si>
  <si>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</si>
  <si>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</si>
  <si>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</si>
  <si>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</si>
  <si>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</si>
  <si>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</si>
  <si>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</si>
  <si>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</si>
  <si>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</si>
  <si>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</si>
  <si>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</si>
  <si>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</si>
  <si>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</si>
  <si>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</si>
  <si>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</si>
  <si>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</si>
  <si>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</si>
  <si>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</si>
  <si>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</si>
  <si>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</si>
  <si>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</si>
  <si>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</si>
  <si>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</si>
  <si>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</si>
  <si>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</si>
  <si>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</si>
  <si>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</si>
  <si>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</si>
  <si>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</si>
  <si>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</si>
  <si>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</si>
  <si>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3.Услуги</t>
  </si>
  <si>
    <t>ЭОТТ</t>
  </si>
  <si>
    <t>ОИ</t>
  </si>
  <si>
    <t xml:space="preserve">Атырауская область </t>
  </si>
  <si>
    <t>АО Эмбамунайгаз</t>
  </si>
  <si>
    <t>Атырауская область</t>
  </si>
  <si>
    <t>согласно технической спецификации</t>
  </si>
  <si>
    <t>ЦПЭ</t>
  </si>
  <si>
    <t>октябрь-ноябрь</t>
  </si>
  <si>
    <t>Атырауская обл, г.Атырау, ст.Тендык, УПТОиКО</t>
  </si>
  <si>
    <t>DDP</t>
  </si>
  <si>
    <t>штука</t>
  </si>
  <si>
    <t>ТПХ</t>
  </si>
  <si>
    <t>*</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</si>
  <si>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</si>
  <si>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</si>
  <si>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</si>
  <si>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</si>
  <si>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</si>
  <si>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вывозу и утилизации жидких бытовых отходов с объектов Эмбамунайэнерго, УПТОиКО Атырауская база</t>
  </si>
  <si>
    <t>Штука</t>
  </si>
  <si>
    <t>март-декабрь</t>
  </si>
  <si>
    <t>ЭОТ</t>
  </si>
  <si>
    <t>Атырауская область, Жылыойский район</t>
  </si>
  <si>
    <t>26.51.41.000.015.00.0796.000000000000</t>
  </si>
  <si>
    <t xml:space="preserve">Дозиметр </t>
  </si>
  <si>
    <t>прямопоказывающий</t>
  </si>
  <si>
    <t>Дозиметр рентгеновского и гамма-излучения ДКС-АТ 1121</t>
  </si>
  <si>
    <t>Килограмм</t>
  </si>
  <si>
    <t xml:space="preserve"> </t>
  </si>
  <si>
    <t>20.14.42.900.002.00.0166.000000000000</t>
  </si>
  <si>
    <t>Метилдиэтаноламин</t>
  </si>
  <si>
    <t>химический реагент, сорт высший</t>
  </si>
  <si>
    <t>жидкость</t>
  </si>
  <si>
    <t>19.20.31.300.000.00.0166.000000000000</t>
  </si>
  <si>
    <t>Пропан</t>
  </si>
  <si>
    <t>20.41.44.000.002.01.0166.000000000000</t>
  </si>
  <si>
    <t>Порошок</t>
  </si>
  <si>
    <t>Метр</t>
  </si>
  <si>
    <t>Рукав</t>
  </si>
  <si>
    <t>006</t>
  </si>
  <si>
    <t>28.13.31.000.158.00.0839.000000000000</t>
  </si>
  <si>
    <t>Привод</t>
  </si>
  <si>
    <t>для механического привода, для штангового глубинного насоса, в комплекте до 10 предметов</t>
  </si>
  <si>
    <t>Клапан</t>
  </si>
  <si>
    <t xml:space="preserve"> 28.13.31.000.076.06.0796.000000000001</t>
  </si>
  <si>
    <t>28.13.31.000.037.00.0796.000000000003</t>
  </si>
  <si>
    <t>Кольцо</t>
  </si>
  <si>
    <t>к насосу</t>
  </si>
  <si>
    <t>Масло</t>
  </si>
  <si>
    <t>Редуктор</t>
  </si>
  <si>
    <t>27.90.32.000.061.01.0796.000000000006</t>
  </si>
  <si>
    <t>кислородный, кислородный, баллонный, пропускная способность 50 м3/ч</t>
  </si>
  <si>
    <t>27.90.32.000.061.03.0796.000000000000</t>
  </si>
  <si>
    <t>пропановый, пропановый, баллонный, пропускная способность 5 м3/ч, ГОСТ 13861-89</t>
  </si>
  <si>
    <t>22.19.30.500.000.01.0006.000000000002</t>
  </si>
  <si>
    <t>резиновый, с текстильным каркасом, напорно-всасывающий, тип Б-2-16, неармированный, диаметр 18 мм, ГОСТ 5398-76</t>
  </si>
  <si>
    <t>Шланг</t>
  </si>
  <si>
    <t>Рукав напорный</t>
  </si>
  <si>
    <t>резиновый, класса Б, с текстильным каркасом, ГОСТ 18698-79</t>
  </si>
  <si>
    <t>13.96.16.900.009.00.0006.000000000000</t>
  </si>
  <si>
    <t>22.19.30.590.000.00.0796.000000000000</t>
  </si>
  <si>
    <t>нагнетательный 2, соединение БРС</t>
  </si>
  <si>
    <t>28.13.31.000.147.00.0796.000000000000</t>
  </si>
  <si>
    <t>Секция</t>
  </si>
  <si>
    <t>для мультифазной насосной установки, в сборе</t>
  </si>
  <si>
    <t>технический, массовая доля сероводорода и меркаптановой серы не более 0,013%, интенсивность запаха не менее 3 баллов</t>
  </si>
  <si>
    <t>Комплект</t>
  </si>
  <si>
    <t>февраль-март</t>
  </si>
  <si>
    <t>в течение 60 календарных дней с даты заключения договора</t>
  </si>
  <si>
    <t>в течение 90 календарных дней с даты заключения договора</t>
  </si>
  <si>
    <t>апрель-декабрь</t>
  </si>
  <si>
    <t>30 Т</t>
  </si>
  <si>
    <t>89 Т</t>
  </si>
  <si>
    <t>промежуточный платеж  90% в течении 30 рабочих дней; 10 % окончательный расчет</t>
  </si>
  <si>
    <t>промежуточный платеж  100 % в течении 30 рабочих дней.</t>
  </si>
  <si>
    <t xml:space="preserve">Атырауская обл, Станция Кульсары, Кульсаринский участок УПТОиКО </t>
  </si>
  <si>
    <t>г. Атырау, ул. Валиханова, 1</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</si>
  <si>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</si>
  <si>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</si>
  <si>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</si>
  <si>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январь-февраль</t>
  </si>
  <si>
    <t>май-декабрь</t>
  </si>
  <si>
    <t>март-апрель</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</si>
  <si>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</si>
  <si>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</si>
  <si>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</si>
  <si>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 xml:space="preserve">февраль-декабрь </t>
  </si>
  <si>
    <t>декабрь 2016г.-январь 2017г.</t>
  </si>
  <si>
    <t>39-1 У</t>
  </si>
  <si>
    <t>40-1 У</t>
  </si>
  <si>
    <t>41-1 У</t>
  </si>
  <si>
    <t>февраль, март</t>
  </si>
  <si>
    <t>г.Атырау, ст.Тендык, УПТОиКО</t>
  </si>
  <si>
    <t>0</t>
  </si>
  <si>
    <t>Тонна</t>
  </si>
  <si>
    <t xml:space="preserve">71.12.17.000.000.00.0999.000000000000 </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</si>
  <si>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</si>
  <si>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</si>
  <si>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</si>
  <si>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62-1 Р</t>
  </si>
  <si>
    <t>91-1 Р</t>
  </si>
  <si>
    <t>92-1 Р</t>
  </si>
  <si>
    <t>93-1 Р</t>
  </si>
  <si>
    <t>В ТЕЧЕНИЕ  90 КАЛЕНДАРНЫХ ДНЕЙ С ДАТЫ ЗАКЛЮЧЕНИЯ ДОГОВОРА ИЛИ ПОЛУЧЕНИЯ УВЕДОМЛЕНИЯ ОТ ЗАКАЗЧИКА</t>
  </si>
  <si>
    <t>В ТЕЧЕНИИ 90 КАЛЕНДАРНЫХ ДНЕЙ С ДАТЫ ЗАКЛЮЧЕНИЯ ДОГОВОРА ИЛИ ПОЛУЧЕНИЯ УВЕДОМЛЕНИЯ ОТ ЗАКАЗЧИКА</t>
  </si>
  <si>
    <t>В ТЕЧЕНИИ 60 КАЛЕНДАРНЫХ ДНЕЙ С ДАТЫ ЗАКЛЮЧЕНИЯ ДОГОВОРА ИЛИ ПОЛУЧЕНИЯ УВЕДОМЛЕНИЯ ОТ ЗАКАЗЧИКА</t>
  </si>
  <si>
    <t>45</t>
  </si>
  <si>
    <t>55-1 Т</t>
  </si>
  <si>
    <t>Атырауская область, г. Кульсары</t>
  </si>
  <si>
    <t>58-1 Т</t>
  </si>
  <si>
    <t>60-1 Т</t>
  </si>
  <si>
    <t>от накипи, для предотвращения появления накипи</t>
  </si>
  <si>
    <t>В ТЕЧЕНИИ 40 КАЛЕНДАРНЫХ ДНЕЙ С ДАТЫ ЗАКЛЮЧЕНИЯ ДОГОВОРА ИЛИ ПОЛУЧЕНИЯ УВЕДОМЛЕНИЯ ОТ ЗАКАЗЧИКА</t>
  </si>
  <si>
    <t>Литр</t>
  </si>
  <si>
    <t>В ТЕЧЕНИИ 70 КАЛЕНДАРНЫХ ДНЕЙ С ДАТЫ ЗАКЛЮЧЕНИЯ ДОГОВОРА ИЛИ ПОЛУЧЕНИЯ УВЕДОМЛЕНИЯ ОТ ЗАКАЗЧИКА</t>
  </si>
  <si>
    <t>г. Кульсары</t>
  </si>
  <si>
    <t>237-1 Р</t>
  </si>
  <si>
    <t>Г.АТЫРАУ, УЛ.ВАЛИХАНОВА 1</t>
  </si>
  <si>
    <t xml:space="preserve">май-декабрь </t>
  </si>
  <si>
    <t>Ноутбук</t>
  </si>
  <si>
    <t>26.20.13.000.008.01.0796.000000000001</t>
  </si>
  <si>
    <t>Компьютер</t>
  </si>
  <si>
    <t>напорный, для трехплунжерного насоса, наружный диаметр 125 мм,высота 108 мм</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</si>
  <si>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</si>
  <si>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Запчасти к насосам серии СИН Клапан СИН61.00.108.600-01 Сталь 40ХЛ ГОСТ 977-87</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</si>
  <si>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</si>
  <si>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</si>
  <si>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Шланг нагнетательный -  запасная часть цементировочного насоса НЦ-320(9Т)</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</si>
  <si>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
</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</si>
  <si>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
</t>
  </si>
  <si>
    <t xml:space="preserve">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 
</t>
  </si>
  <si>
    <t>Кольцо разгрузки 6МС-6-0111 ЦНС 180-85.425</t>
  </si>
  <si>
    <t>Кольцо разгрузки 6МС-6-0112 ЦНС 180-85...425</t>
  </si>
  <si>
    <t>Кольцо разгрузки 8МС-7-0111</t>
  </si>
  <si>
    <t>Кольцо разгрузки 8МС-7-0112 ЦНС 300-120#600</t>
  </si>
  <si>
    <t>Секция насосная МФНУ НВ1-240.3.04.1500/000 Секция является составной частью одновинтовой мультифазной установки У1НВ1-240.3.04.1500/000</t>
  </si>
  <si>
    <t>40</t>
  </si>
  <si>
    <t xml:space="preserve"> 997 Т</t>
  </si>
  <si>
    <t>1006 Т</t>
  </si>
  <si>
    <t>1007 Т</t>
  </si>
  <si>
    <t>1008 Т</t>
  </si>
  <si>
    <t>1134 Т</t>
  </si>
  <si>
    <t>1135 Т</t>
  </si>
  <si>
    <t>1136 Т</t>
  </si>
  <si>
    <t>1147 Т</t>
  </si>
  <si>
    <t>1148 Т</t>
  </si>
  <si>
    <t>1149 Т</t>
  </si>
  <si>
    <t>1150 Т</t>
  </si>
  <si>
    <t>1163 Т</t>
  </si>
  <si>
    <t>Приложение 1</t>
  </si>
  <si>
    <t>2. Работы</t>
  </si>
  <si>
    <t>Исключить</t>
  </si>
  <si>
    <t>Итого по работам исключить</t>
  </si>
  <si>
    <t>Включить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</si>
  <si>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</si>
  <si>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</si>
  <si>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</si>
  <si>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</si>
  <si>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Код ЕНС ТРУ. Указывается код товара, работы или услуги на уровне 30 символов. Пример: 26.20.21.300.002.00.0796.000000000000</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</si>
  <si>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</si>
  <si>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</si>
  <si>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</si>
  <si>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</si>
  <si>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10 изменения и дополнения в План закупок товаров, работ и услуг АО "Эмбамунайгаз" на 2017 год</t>
  </si>
  <si>
    <t>39-2 У</t>
  </si>
  <si>
    <t>40-2 У</t>
  </si>
  <si>
    <t>41-2 У</t>
  </si>
  <si>
    <t>март- апрель</t>
  </si>
  <si>
    <t>11,14,20,21</t>
  </si>
  <si>
    <t>398 У</t>
  </si>
  <si>
    <t>399 У</t>
  </si>
  <si>
    <t>400 У</t>
  </si>
  <si>
    <t>62-2 Р</t>
  </si>
  <si>
    <t>91-2 Р</t>
  </si>
  <si>
    <t>92-2 Р</t>
  </si>
  <si>
    <t>93-2 Р</t>
  </si>
  <si>
    <t>237-2 Р</t>
  </si>
  <si>
    <t>март, апрель</t>
  </si>
  <si>
    <t>Проектно-изыскательские работы  "Реконструкция УПГ м/р С.Балгимбаев"</t>
  </si>
  <si>
    <t>6,7,11</t>
  </si>
  <si>
    <t>1. Товары</t>
  </si>
  <si>
    <t>исключить</t>
  </si>
  <si>
    <t>ичключить</t>
  </si>
  <si>
    <t>Итого по товарам исключить</t>
  </si>
  <si>
    <t>Итого по товарам включить</t>
  </si>
  <si>
    <t>19.20.29.560.000.00.0112.000000000012</t>
  </si>
  <si>
    <t>19.20.29.590.000.08.0112.000000000000</t>
  </si>
  <si>
    <t>20.14.63.900.002.00.0166.000000000000</t>
  </si>
  <si>
    <t>19.20.29.500.000.01.0168.000000000000</t>
  </si>
  <si>
    <t>19.20.29.500.000.01.0168.000000000001</t>
  </si>
  <si>
    <t>19.20.29.500.000.01.0168.000000000009</t>
  </si>
  <si>
    <t>19.20.29.500.000.01.0168.000000000019</t>
  </si>
  <si>
    <t>19.20.29.520.000.00.0168.000000000008</t>
  </si>
  <si>
    <t>19.20.29.550.000.00.0168.000000000010</t>
  </si>
  <si>
    <t>19.20.29.590.000.00.0168.000000000000</t>
  </si>
  <si>
    <t>20.13.24.333.000.00.0168.000000000000</t>
  </si>
  <si>
    <t>20.59.43.300.000.00.0168.000000000000</t>
  </si>
  <si>
    <t>20.59.43.960.001.00.0168.000000000001</t>
  </si>
  <si>
    <t>26.20.11.100.002.00.0796.000000000001</t>
  </si>
  <si>
    <t>26.20.40.000.108.00.0796.000000000001</t>
  </si>
  <si>
    <t>26.30.23.900.025.00.0796.000000000000</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</si>
  <si>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</si>
  <si>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</si>
  <si>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</si>
  <si>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</si>
  <si>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</si>
  <si>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</si>
  <si>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моторное, для дизельных двигателей, обозначение по SAE 15W-40</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</si>
  <si>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 сульфатная, %, не более-1,8. Склонность к пенообразованию/стабильность пены см 3, не более - при 24 0 С-10/0, при 94 0 С- 50/0. Массовая доля активных элементов, % (масс.), не более - кальций -0,29, - цинк-0,12, - фосфор - 0,12. Тара: металлическая,объем от 180 до 220 литр.</t>
  </si>
  <si>
    <t>моторное, для дизельных двигателей, обозначение по SAE 10W-40</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</si>
  <si>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число, мг КОН/г, не менее-9,0; зольностьсульфатная, %, не более-1,8. Склонность к пенообразованию/стабильность пены см 3, не более - при 24 0 С-10/0, при 94 0С- 50/0. Массовая доля активных элементов, % (масс.), не более - кальций -0,29, - цинк-0,12, - фосфор - 0,12. Тара: металлическая, объем от 180 до 220 литр.</t>
  </si>
  <si>
    <t>моторное, для бензиновых двигателей, обозначение по SAE 10W-40</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</si>
  <si>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 число, мг КОН/г, не менее-6,6; зольность сульфатная, %, не более-1,3. Тара: металлическая, объем от 180 до 220 литр.</t>
  </si>
  <si>
    <t>моторное, для дизельных двигателей, обозначение по SAE 20W-40</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</si>
  <si>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220 литр.</t>
  </si>
  <si>
    <t>гидравлическое, марка МГЕ-46В</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</si>
  <si>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объем от 180 до 220 литр.</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</si>
  <si>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</si>
  <si>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</si>
  <si>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гидравлическое, вязкость кинематическая при 40°C 46 мм2/с, при 100°C 8,2 мм2/с, плотность 87,3 кг/м3 при 20°С</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</si>
  <si>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объем от 180 до 220 литр.</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</si>
  <si>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</si>
  <si>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</si>
  <si>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</si>
  <si>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Жидкость тормозная</t>
  </si>
  <si>
    <t>гидравлическая, температура кипения не менее 260°С, вязкость 900</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</si>
  <si>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</si>
  <si>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Жидкость охлаждающая</t>
  </si>
  <si>
    <t>температура начала замерзания не ниже -40°С, ГОСТ 28084-89</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</si>
  <si>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</si>
  <si>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</si>
  <si>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бюджетный, диагональ экрана 12-15 дюйма, низкая мультимедийнаяфункциональность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</si>
  <si>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дюймов; Разрешение: Full HD.Тип графического контроллера: интегрированный; графический чипсет: не менее HD Graphics 520; Интерфейсы: не менее 3 x USB 3.0, HDMI, Mini DisplayPort, RJ-45, наушники, микрофон. Наличие картридера: обязательно; Возможность считывания карт памяти SD, SDHC, SDXC; Наличие двух аккумуляторов: внутренний и внешний (с горячей заменой). Тип аккумулятора: 3 Cell Li-Ion Battery 23.2WH Rear; Время работы ноутбука без перезарядки должна быть не менее 12 часов. В комплекте: должно быть мышь и сумка для ноутбука; Мышь не должен отличатся от производителя; Дополнительно: Возможность подключения к док.станции; Габариты: не более 305 x 20 x 208 мм; Вес: Не менее 1,5 кг.</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</si>
  <si>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Собственное разрешение -1920 x 1080 при 60 Гц
http://hpru.ru/shop/kompyuteryi/nastolnyie_kompyuteryi/biznes-seriya/hp_seriya_8300_elite/hp_8300_elite_sff_core_i7-3770_4gb_ddr3-1600_dimm1tb_satadvd_-rwkeyboardmousegiglantpmwin7pro_64bitrec_64_32-bitmsof_2010_prelstrlbrepl_xy144ea/</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</si>
  <si>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</si>
  <si>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</si>
  <si>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</si>
  <si>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Модем</t>
  </si>
  <si>
    <t>для выделенной линии</t>
  </si>
  <si>
    <t xml:space="preserve">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 потоком; Дополнительные параметры: Выключатель питания на задней панели: Внешний адаптер питания; Питание: не менее 12В; В комплекте должны быть: Внешний сплиттер VDSL/POT:  Блок питания:  Кабель Ethernet RJ-45: Кабель телефонный RJ-11 :  Консольный кабель RS-232;  Размеры: Ш х Г х В: 189 x 132 x 40мм; Вес: не менее 307г.                                                                                               
</t>
  </si>
  <si>
    <t>30-1 Т</t>
  </si>
  <si>
    <t>55-2 Т</t>
  </si>
  <si>
    <t>58-2 Т</t>
  </si>
  <si>
    <t>60-2 Т</t>
  </si>
  <si>
    <t>89-1 Т</t>
  </si>
  <si>
    <t>В ТЕЧЕНИИ 240 КАЛЕНДАРНЫХ ДНЕЙ С ДАТЫ ЗАКЛЮЧЕНИЯ ДОГОВОРА ИЛИ ПОЛУЧЕНИЯ УВЕДОМЛЕНИЯ ОТ ЗАКАЗЧИКА</t>
  </si>
  <si>
    <t>8,11,12,14,22,23</t>
  </si>
  <si>
    <t>11,12,14</t>
  </si>
  <si>
    <t>11,12,14,18,20,21,23</t>
  </si>
  <si>
    <t>Растворитель</t>
  </si>
  <si>
    <t>для очистки попутного нефтяного газа от кислых компонентов, наоснове метилдиэтаноламина</t>
  </si>
  <si>
    <t>Средство для предотвращения образования накипи</t>
  </si>
  <si>
    <t>20.14.42.900.051.00.0166.000000000000</t>
  </si>
  <si>
    <t>20.41.44.000.070.00.0112.000000000000</t>
  </si>
  <si>
    <t>3,4,5,11,12</t>
  </si>
  <si>
    <t>Литр (куб. дм.)</t>
  </si>
  <si>
    <t>3,4,5,11,12,14,16,17</t>
  </si>
  <si>
    <t xml:space="preserve"> 644 Т</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</si>
  <si>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</si>
  <si>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</si>
  <si>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</si>
  <si>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комплект</t>
  </si>
  <si>
    <t>1132 Т</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</si>
  <si>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</si>
  <si>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</si>
  <si>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</si>
  <si>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</si>
  <si>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14.12.22.400.000.00.0839.000000000001</t>
  </si>
  <si>
    <t>27.90.31.900.024.00.0796.000000000001</t>
  </si>
  <si>
    <t xml:space="preserve"> 644-1 Т</t>
  </si>
  <si>
    <t>1132-1 Т</t>
  </si>
  <si>
    <t>363 У</t>
  </si>
  <si>
    <t>74.90.20.000.007.00.0777.000000000000</t>
  </si>
  <si>
    <t>Услуги по проведению аудита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</si>
  <si>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</si>
  <si>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г. Атырау ул. Валиханова, 1</t>
  </si>
  <si>
    <t>июнь-июль</t>
  </si>
  <si>
    <t>363-1 У</t>
  </si>
  <si>
    <t>Агрегат сварочный, однопостовой на одноосном прицепе. Подвеска рессорная</t>
  </si>
  <si>
    <t>6,18,20,21,22</t>
  </si>
  <si>
    <t xml:space="preserve">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дополнительных принадлежностей
 Подвесной нагрудный карман с правой стороны
 2 боковых кармана на «молнии»
 Карман для карты под нагрудной сборкой
Светоотражающая трубчатая оборка 
 Внутренний карман на «липучке»
 Регулировка пояса затягивающимся шнуром 
 Регулировка затягивающимся шнуром нижней кромки
МАТЕРИАЛ: Высокопрочная ткань с полиуретановым покрытием, 100% нейлон – 210г,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ячеистуюструктуру образующий воздушную мембрану, благодаря этому тепловая энергия не выходит за пределы изделия и сохраняет комфортную температуру даже принизких температурах.)
 120г на туловище и 80 г на рукавах
Подкладка - 100% нейлон
Цвет: Темно-коричневый
На куртке логотип Общества«ЕмбіМұнайГаз» АҚ. Метод нанесения логотипа - вышивание. Размещение – логотип с левой стороны на передней полочке, размер 115 мм. х30 мм. 
Брюки - с высоким стеганым поясом, из ткани основного цвета. На передних половинках брюк накладные карманы. Пояс широкий, стеганный, с пятью шлевками, застегивающийся на две пуговицы. Гульфик на молнии. Лямки спереди на пряжке-карабине. Натяжение лямок должно обеспечиваться эластичной лентой в нижней части.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 структуру образующий воздушную мембрану, благодаря этому тепловая энергия не выходит за пределы изделия и сохраняет комфортную температуру даже при низких температурах.)
</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</si>
  <si>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</si>
  <si>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</si>
  <si>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</si>
  <si>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</si>
  <si>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</si>
  <si>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</si>
  <si>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</si>
  <si>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</si>
  <si>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</si>
  <si>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</si>
  <si>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</si>
  <si>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</si>
  <si>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</si>
  <si>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</si>
  <si>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</si>
  <si>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</si>
  <si>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</si>
  <si>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</si>
  <si>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Приказ №191 от 24.02.2017г.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</si>
</sst>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4">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General"/>
    <numFmt numFmtId="291" formatCode="&quot; &quot;#,##0.00&quot;    &quot;;&quot;-&quot;#,##0.00&quot;    &quot;;&quot; -&quot;#&quot;    &quot;;&quot; &quot;@&quot; &quot;"/>
    <numFmt numFmtId="292" formatCode="[$-419]#,##0"/>
    <numFmt numFmtId="293" formatCode="_-* #,##0_р_._-;\-* #,##0_р_._-;_-* &quot;-&quot;??_р_._-;_-@_-"/>
    <numFmt numFmtId="294" formatCode="#,##0.00\ _р_."/>
    <numFmt numFmtId="295" formatCode="_-* #,##0.000\ _р_._-;\-* #,##0.000\ _р_._-;_-* &quot;-&quot;??\ _р_._-;_-@_-"/>
    <numFmt numFmtId="296" formatCode="[$-419]#,##0.00"/>
  </numFmts>
  <fonts count="2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color indexed="8"/>
      <name val="Times New Roman"/>
      <family val="1"/>
      <charset val="204"/>
    </font>
    <font>
      <sz val="10"/>
      <name val="Arial"/>
      <family val="2"/>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11"/>
      <name val="Times New Roman"/>
      <family val="1"/>
      <charset val="204"/>
    </font>
    <font>
      <sz val="10"/>
      <color theme="1"/>
      <name val="Calibri"/>
      <family val="2"/>
      <scheme val="minor"/>
    </font>
    <font>
      <b/>
      <sz val="10"/>
      <color indexed="8"/>
      <name val="Times New Roman"/>
      <family val="1"/>
      <charset val="204"/>
    </font>
    <font>
      <u/>
      <sz val="10"/>
      <name val="Times New Roman"/>
      <family val="1"/>
      <charset val="204"/>
    </font>
    <font>
      <b/>
      <u/>
      <sz val="10"/>
      <name val="Times New Roman"/>
      <family val="1"/>
      <charset val="204"/>
    </font>
    <font>
      <b/>
      <u/>
      <sz val="10"/>
      <color indexed="8"/>
      <name val="Times New Roman"/>
      <family val="1"/>
      <charset val="204"/>
    </font>
    <font>
      <sz val="10"/>
      <color rgb="FF000000"/>
      <name val="Times New Roman"/>
      <family val="1"/>
      <charset val="204"/>
    </font>
    <font>
      <sz val="10"/>
      <name val="Arial"/>
    </font>
    <font>
      <sz val="10"/>
      <name val="Tahoma"/>
      <family val="2"/>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16134">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7" fillId="0" borderId="0"/>
    <xf numFmtId="0" fontId="217" fillId="0" borderId="0"/>
    <xf numFmtId="0" fontId="217" fillId="0" borderId="0"/>
    <xf numFmtId="43" fontId="6" fillId="0" borderId="0" applyFont="0" applyFill="0" applyBorder="0" applyAlignment="0" applyProtection="0"/>
    <xf numFmtId="0" fontId="7" fillId="0" borderId="0"/>
    <xf numFmtId="291" fontId="218" fillId="0" borderId="0"/>
    <xf numFmtId="290" fontId="219" fillId="76"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6" fillId="0" borderId="0"/>
    <xf numFmtId="0" fontId="1" fillId="0" borderId="0"/>
    <xf numFmtId="0" fontId="229" fillId="0" borderId="0"/>
    <xf numFmtId="43" fontId="230" fillId="0" borderId="0" applyFont="0" applyFill="0" applyBorder="0" applyAlignment="0" applyProtection="0"/>
    <xf numFmtId="0" fontId="24" fillId="0" borderId="0"/>
    <xf numFmtId="0" fontId="230" fillId="0" borderId="0"/>
    <xf numFmtId="43" fontId="229" fillId="0" borderId="0" applyFont="0" applyFill="0" applyBorder="0" applyAlignment="0" applyProtection="0"/>
    <xf numFmtId="43" fontId="230" fillId="0" borderId="0" applyFont="0" applyFill="0" applyBorder="0" applyAlignment="0" applyProtection="0"/>
    <xf numFmtId="43" fontId="229" fillId="0" borderId="0" applyFont="0" applyFill="0" applyBorder="0" applyAlignment="0" applyProtection="0"/>
    <xf numFmtId="0" fontId="229" fillId="0" borderId="0"/>
    <xf numFmtId="43" fontId="229" fillId="0" borderId="0" applyFont="0" applyFill="0" applyBorder="0" applyAlignment="0" applyProtection="0"/>
    <xf numFmtId="0" fontId="229" fillId="0" borderId="0"/>
  </cellStyleXfs>
  <cellXfs count="218">
    <xf numFmtId="0" fontId="0" fillId="0" borderId="0" xfId="0"/>
    <xf numFmtId="0" fontId="8" fillId="0" borderId="0" xfId="1" applyFont="1" applyFill="1" applyAlignment="1">
      <alignment vertical="center"/>
    </xf>
    <xf numFmtId="0" fontId="10" fillId="0" borderId="0" xfId="1" applyFont="1" applyFill="1" applyAlignment="1">
      <alignment vertical="center"/>
    </xf>
    <xf numFmtId="0" fontId="8" fillId="0" borderId="0" xfId="18" applyFont="1" applyFill="1" applyAlignment="1">
      <alignment vertical="center"/>
    </xf>
    <xf numFmtId="0" fontId="8" fillId="0" borderId="0" xfId="18" applyNumberFormat="1" applyFont="1" applyFill="1" applyBorder="1" applyAlignment="1">
      <alignment vertical="center"/>
    </xf>
    <xf numFmtId="0" fontId="216" fillId="0" borderId="0" xfId="0" applyNumberFormat="1" applyFont="1" applyFill="1" applyBorder="1" applyAlignment="1">
      <alignment horizontal="left"/>
    </xf>
    <xf numFmtId="0" fontId="10" fillId="0" borderId="0" xfId="18" applyFont="1" applyFill="1" applyAlignment="1">
      <alignment vertical="center"/>
    </xf>
    <xf numFmtId="0" fontId="8" fillId="0" borderId="0" xfId="18" applyFont="1" applyFill="1" applyAlignment="1">
      <alignment horizontal="left" vertical="center"/>
    </xf>
    <xf numFmtId="0" fontId="220" fillId="0" borderId="0" xfId="1" applyFont="1" applyFill="1" applyBorder="1" applyAlignment="1">
      <alignment vertical="center"/>
    </xf>
    <xf numFmtId="0" fontId="221" fillId="0" borderId="0" xfId="1" applyFont="1" applyFill="1" applyBorder="1" applyAlignment="1">
      <alignment vertical="center"/>
    </xf>
    <xf numFmtId="0" fontId="221" fillId="0" borderId="0" xfId="1" applyNumberFormat="1" applyFont="1" applyFill="1" applyBorder="1" applyAlignment="1">
      <alignment vertical="center"/>
    </xf>
    <xf numFmtId="0" fontId="220" fillId="0" borderId="0" xfId="18" applyNumberFormat="1" applyFont="1" applyFill="1" applyBorder="1" applyAlignment="1">
      <alignment vertical="center"/>
    </xf>
    <xf numFmtId="0" fontId="8" fillId="0" borderId="0" xfId="0" applyFont="1" applyFill="1" applyAlignment="1">
      <alignment vertical="center"/>
    </xf>
    <xf numFmtId="0" fontId="8" fillId="0" borderId="73" xfId="0" applyFont="1" applyFill="1" applyBorder="1" applyAlignment="1">
      <alignment vertical="center"/>
    </xf>
    <xf numFmtId="0" fontId="8" fillId="0" borderId="73" xfId="18" applyFont="1" applyFill="1" applyBorder="1" applyAlignment="1">
      <alignment vertical="center"/>
    </xf>
    <xf numFmtId="0" fontId="8" fillId="0" borderId="73" xfId="0" applyFont="1" applyFill="1" applyBorder="1" applyAlignment="1">
      <alignment horizontal="left" vertical="center"/>
    </xf>
    <xf numFmtId="0" fontId="8" fillId="0" borderId="73" xfId="2" applyFont="1" applyFill="1" applyBorder="1" applyAlignment="1">
      <alignment horizontal="left" vertical="center"/>
    </xf>
    <xf numFmtId="0" fontId="8" fillId="0" borderId="73" xfId="1" applyFont="1" applyFill="1" applyBorder="1" applyAlignment="1">
      <alignment horizontal="left" vertical="center"/>
    </xf>
    <xf numFmtId="0" fontId="220" fillId="0" borderId="73" xfId="2" applyFont="1" applyFill="1" applyBorder="1" applyAlignment="1">
      <alignment horizontal="left" vertical="center"/>
    </xf>
    <xf numFmtId="0" fontId="220" fillId="0" borderId="73" xfId="18" applyNumberFormat="1" applyFont="1" applyFill="1" applyBorder="1" applyAlignment="1">
      <alignment vertical="center"/>
    </xf>
    <xf numFmtId="0" fontId="220" fillId="0" borderId="73" xfId="0" applyFont="1" applyFill="1" applyBorder="1" applyAlignment="1">
      <alignment horizontal="left" vertical="center"/>
    </xf>
    <xf numFmtId="0" fontId="8" fillId="0" borderId="73" xfId="18" applyFont="1" applyFill="1" applyBorder="1" applyAlignment="1">
      <alignment horizontal="left" vertical="center"/>
    </xf>
    <xf numFmtId="0" fontId="8" fillId="0" borderId="73" xfId="0" applyFont="1" applyFill="1" applyBorder="1" applyAlignment="1">
      <alignment horizontal="center" vertical="center"/>
    </xf>
    <xf numFmtId="4" fontId="220" fillId="0" borderId="73" xfId="1" applyNumberFormat="1" applyFont="1" applyFill="1" applyBorder="1" applyAlignment="1">
      <alignment horizontal="left" vertical="center"/>
    </xf>
    <xf numFmtId="0" fontId="220" fillId="0" borderId="73" xfId="18" applyNumberFormat="1" applyFont="1" applyFill="1" applyBorder="1" applyAlignment="1">
      <alignment horizontal="left" vertical="center"/>
    </xf>
    <xf numFmtId="0" fontId="8" fillId="0" borderId="73" xfId="18" applyFont="1" applyFill="1" applyBorder="1" applyAlignment="1">
      <alignment horizontal="center" vertical="center"/>
    </xf>
    <xf numFmtId="0" fontId="8" fillId="0" borderId="73" xfId="18" applyNumberFormat="1" applyFont="1" applyFill="1" applyBorder="1" applyAlignment="1">
      <alignment horizontal="left" vertical="center"/>
    </xf>
    <xf numFmtId="0" fontId="220" fillId="0" borderId="0" xfId="1" applyFont="1" applyFill="1" applyBorder="1" applyAlignment="1">
      <alignment horizontal="center" vertical="center"/>
    </xf>
    <xf numFmtId="0" fontId="221" fillId="0" borderId="0" xfId="1" applyFont="1" applyFill="1" applyBorder="1" applyAlignment="1">
      <alignment horizontal="center" vertical="center"/>
    </xf>
    <xf numFmtId="0" fontId="220" fillId="0" borderId="0" xfId="18" applyNumberFormat="1" applyFont="1" applyFill="1" applyBorder="1" applyAlignment="1">
      <alignment horizontal="center" vertical="center"/>
    </xf>
    <xf numFmtId="0" fontId="220" fillId="0" borderId="0" xfId="18" applyNumberFormat="1" applyFont="1" applyFill="1" applyBorder="1" applyAlignment="1">
      <alignment horizontal="left" vertical="center"/>
    </xf>
    <xf numFmtId="0" fontId="220" fillId="0" borderId="0" xfId="1" applyFont="1" applyFill="1" applyBorder="1" applyAlignment="1">
      <alignment horizontal="left" vertical="center"/>
    </xf>
    <xf numFmtId="0" fontId="221" fillId="0" borderId="0" xfId="1" applyFont="1" applyFill="1" applyBorder="1" applyAlignment="1">
      <alignment horizontal="left" vertical="center"/>
    </xf>
    <xf numFmtId="0" fontId="221" fillId="0" borderId="0" xfId="1" applyFont="1" applyFill="1" applyAlignment="1">
      <alignment horizontal="left"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0" applyFont="1" applyFill="1" applyBorder="1" applyAlignment="1"/>
    <xf numFmtId="1" fontId="220" fillId="0" borderId="0" xfId="1" applyNumberFormat="1" applyFont="1" applyFill="1" applyBorder="1" applyAlignment="1">
      <alignment horizontal="center" vertical="center"/>
    </xf>
    <xf numFmtId="295" fontId="220" fillId="0" borderId="0" xfId="16111" applyNumberFormat="1" applyFont="1" applyFill="1" applyBorder="1" applyAlignment="1">
      <alignment vertical="center"/>
    </xf>
    <xf numFmtId="288" fontId="220" fillId="0" borderId="0" xfId="1" applyNumberFormat="1" applyFont="1" applyFill="1" applyBorder="1" applyAlignment="1">
      <alignment vertical="center"/>
    </xf>
    <xf numFmtId="0" fontId="220" fillId="0" borderId="0" xfId="1" applyNumberFormat="1" applyFont="1" applyFill="1" applyBorder="1" applyAlignment="1">
      <alignment vertical="center"/>
    </xf>
    <xf numFmtId="0" fontId="8" fillId="0" borderId="0" xfId="18" applyNumberFormat="1" applyFont="1" applyFill="1" applyBorder="1" applyAlignment="1">
      <alignment horizontal="center" vertical="center"/>
    </xf>
    <xf numFmtId="43" fontId="220" fillId="0" borderId="0" xfId="16111" applyFont="1" applyFill="1" applyBorder="1" applyAlignment="1">
      <alignment vertical="center"/>
    </xf>
    <xf numFmtId="288" fontId="221" fillId="0" borderId="0" xfId="3" applyNumberFormat="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1" fontId="221" fillId="0" borderId="0" xfId="1" applyNumberFormat="1" applyFont="1" applyFill="1" applyBorder="1" applyAlignment="1">
      <alignment horizontal="center" vertical="center"/>
    </xf>
    <xf numFmtId="295" fontId="221" fillId="0" borderId="0" xfId="16111" applyNumberFormat="1" applyFont="1" applyFill="1" applyBorder="1" applyAlignment="1">
      <alignment vertical="center"/>
    </xf>
    <xf numFmtId="43" fontId="221" fillId="0" borderId="0" xfId="16111" applyFont="1" applyFill="1" applyBorder="1" applyAlignment="1">
      <alignment vertical="center"/>
    </xf>
    <xf numFmtId="288" fontId="221" fillId="0" borderId="0" xfId="3" applyNumberFormat="1" applyFont="1" applyFill="1" applyAlignment="1">
      <alignment vertical="center"/>
    </xf>
    <xf numFmtId="288" fontId="221" fillId="0" borderId="0" xfId="1" applyNumberFormat="1" applyFont="1" applyFill="1" applyBorder="1" applyAlignment="1">
      <alignment vertical="center"/>
    </xf>
    <xf numFmtId="288" fontId="220" fillId="0" borderId="0" xfId="1" applyNumberFormat="1" applyFont="1" applyFill="1" applyAlignment="1">
      <alignment vertical="center"/>
    </xf>
    <xf numFmtId="4" fontId="220" fillId="0" borderId="0" xfId="3" applyNumberFormat="1" applyFont="1" applyFill="1" applyAlignment="1">
      <alignment vertical="center"/>
    </xf>
    <xf numFmtId="0" fontId="220" fillId="0" borderId="0" xfId="1" applyNumberFormat="1" applyFont="1" applyFill="1" applyAlignment="1">
      <alignment vertical="center"/>
    </xf>
    <xf numFmtId="4" fontId="8" fillId="0" borderId="0" xfId="18" applyNumberFormat="1" applyFont="1" applyFill="1" applyAlignment="1">
      <alignment horizontal="left" vertical="center"/>
    </xf>
    <xf numFmtId="288" fontId="8" fillId="0" borderId="0" xfId="18" applyNumberFormat="1" applyFont="1" applyFill="1" applyAlignment="1">
      <alignment horizontal="left" vertical="center"/>
    </xf>
    <xf numFmtId="4" fontId="8" fillId="0" borderId="0" xfId="18" applyNumberFormat="1" applyFont="1" applyFill="1" applyAlignment="1">
      <alignment vertical="center"/>
    </xf>
    <xf numFmtId="288" fontId="10" fillId="0" borderId="0" xfId="18" applyNumberFormat="1" applyFont="1" applyFill="1" applyBorder="1" applyAlignment="1">
      <alignment horizontal="left" vertical="center"/>
    </xf>
    <xf numFmtId="0" fontId="10" fillId="0" borderId="0" xfId="18" applyFont="1" applyFill="1" applyAlignment="1">
      <alignment horizontal="left" vertical="center"/>
    </xf>
    <xf numFmtId="0" fontId="216" fillId="0" borderId="0" xfId="0" applyNumberFormat="1" applyFont="1" applyFill="1" applyBorder="1" applyAlignment="1"/>
    <xf numFmtId="0" fontId="8" fillId="0" borderId="0" xfId="0" applyNumberFormat="1" applyFont="1" applyFill="1" applyBorder="1" applyAlignment="1"/>
    <xf numFmtId="0" fontId="8" fillId="0" borderId="0" xfId="0" applyNumberFormat="1" applyFont="1" applyFill="1" applyBorder="1" applyAlignment="1">
      <alignment horizontal="center"/>
    </xf>
    <xf numFmtId="0" fontId="216" fillId="0" borderId="0" xfId="0" applyNumberFormat="1" applyFont="1" applyFill="1" applyBorder="1" applyAlignment="1">
      <alignment horizontal="center"/>
    </xf>
    <xf numFmtId="295" fontId="216" fillId="0" borderId="0" xfId="16111" applyNumberFormat="1" applyFont="1" applyFill="1" applyBorder="1" applyAlignment="1"/>
    <xf numFmtId="43" fontId="216" fillId="0" borderId="0" xfId="16111" applyFont="1" applyFill="1" applyBorder="1" applyAlignment="1"/>
    <xf numFmtId="0" fontId="223" fillId="0" borderId="0" xfId="0" applyFont="1" applyFill="1" applyAlignment="1"/>
    <xf numFmtId="0" fontId="10" fillId="0" borderId="0" xfId="0" applyNumberFormat="1" applyFont="1" applyFill="1" applyBorder="1" applyAlignment="1"/>
    <xf numFmtId="0" fontId="10" fillId="0" borderId="0" xfId="0" applyNumberFormat="1" applyFont="1" applyFill="1" applyBorder="1" applyAlignment="1">
      <alignment horizontal="center"/>
    </xf>
    <xf numFmtId="0" fontId="224" fillId="0" borderId="0" xfId="0" applyNumberFormat="1" applyFont="1" applyFill="1" applyBorder="1" applyAlignment="1">
      <alignment horizontal="left"/>
    </xf>
    <xf numFmtId="0" fontId="225" fillId="0" borderId="0" xfId="0" applyNumberFormat="1" applyFont="1" applyFill="1" applyBorder="1" applyAlignment="1">
      <alignment horizontal="left"/>
    </xf>
    <xf numFmtId="0" fontId="8" fillId="0" borderId="0" xfId="0" applyNumberFormat="1" applyFont="1" applyFill="1" applyBorder="1" applyAlignment="1">
      <alignment horizontal="left"/>
    </xf>
    <xf numFmtId="295" fontId="216" fillId="0" borderId="0" xfId="16111" applyNumberFormat="1" applyFont="1" applyFill="1" applyBorder="1" applyAlignment="1">
      <alignment horizontal="left"/>
    </xf>
    <xf numFmtId="0" fontId="226" fillId="0" borderId="0" xfId="0" applyNumberFormat="1" applyFont="1" applyFill="1" applyBorder="1" applyAlignment="1"/>
    <xf numFmtId="0" fontId="226" fillId="0" borderId="0" xfId="0" applyNumberFormat="1" applyFont="1" applyFill="1" applyBorder="1" applyAlignment="1">
      <alignment horizontal="center"/>
    </xf>
    <xf numFmtId="0" fontId="227" fillId="0" borderId="0" xfId="0" applyNumberFormat="1" applyFont="1" applyFill="1" applyBorder="1" applyAlignment="1"/>
    <xf numFmtId="0" fontId="227" fillId="0" borderId="0" xfId="0" applyNumberFormat="1" applyFont="1" applyFill="1" applyBorder="1" applyAlignment="1">
      <alignment horizontal="center"/>
    </xf>
    <xf numFmtId="295" fontId="227" fillId="0" borderId="0" xfId="16111" applyNumberFormat="1" applyFont="1" applyFill="1" applyBorder="1" applyAlignment="1"/>
    <xf numFmtId="49" fontId="8" fillId="0" borderId="0" xfId="0" applyNumberFormat="1" applyFont="1" applyFill="1" applyBorder="1" applyAlignment="1"/>
    <xf numFmtId="49" fontId="8" fillId="0" borderId="0" xfId="0" applyNumberFormat="1" applyFont="1" applyFill="1" applyBorder="1" applyAlignment="1">
      <alignment horizontal="center"/>
    </xf>
    <xf numFmtId="43" fontId="216" fillId="0" borderId="0" xfId="16111" applyFont="1" applyFill="1" applyBorder="1" applyAlignment="1">
      <alignment horizontal="left"/>
    </xf>
    <xf numFmtId="0" fontId="224" fillId="0" borderId="0" xfId="0" applyNumberFormat="1" applyFont="1" applyFill="1" applyBorder="1" applyAlignment="1">
      <alignment horizontal="left" vertical="center"/>
    </xf>
    <xf numFmtId="288" fontId="220" fillId="0" borderId="0" xfId="18" applyNumberFormat="1" applyFont="1" applyFill="1" applyBorder="1" applyAlignment="1">
      <alignment vertical="center"/>
    </xf>
    <xf numFmtId="0" fontId="220" fillId="0" borderId="73" xfId="18" applyFont="1" applyFill="1" applyBorder="1" applyAlignment="1">
      <alignment horizontal="left" vertical="center"/>
    </xf>
    <xf numFmtId="0" fontId="221" fillId="0" borderId="73" xfId="18" applyNumberFormat="1" applyFont="1" applyFill="1" applyBorder="1" applyAlignment="1">
      <alignment horizontal="left" vertical="center"/>
    </xf>
    <xf numFmtId="0" fontId="10" fillId="0" borderId="73" xfId="18" applyNumberFormat="1" applyFont="1" applyFill="1" applyBorder="1" applyAlignment="1">
      <alignment horizontal="left" vertical="center"/>
    </xf>
    <xf numFmtId="0" fontId="10" fillId="0" borderId="73" xfId="18" applyNumberFormat="1" applyFont="1" applyFill="1" applyBorder="1" applyAlignment="1">
      <alignment horizontal="center" vertical="center"/>
    </xf>
    <xf numFmtId="0" fontId="221" fillId="0" borderId="73" xfId="18" applyNumberFormat="1" applyFont="1" applyFill="1" applyBorder="1" applyAlignment="1">
      <alignment horizontal="center" vertical="center"/>
    </xf>
    <xf numFmtId="295" fontId="221" fillId="0" borderId="73" xfId="16111" applyNumberFormat="1" applyFont="1" applyFill="1" applyBorder="1" applyAlignment="1">
      <alignment horizontal="left" vertical="center"/>
    </xf>
    <xf numFmtId="43" fontId="221" fillId="0" borderId="73" xfId="16111" applyFont="1" applyFill="1" applyBorder="1" applyAlignment="1">
      <alignment horizontal="left" vertical="center"/>
    </xf>
    <xf numFmtId="288" fontId="221" fillId="0" borderId="73" xfId="18" applyNumberFormat="1" applyFont="1" applyFill="1" applyBorder="1" applyAlignment="1">
      <alignment horizontal="left" vertical="center"/>
    </xf>
    <xf numFmtId="0" fontId="220" fillId="0" borderId="73" xfId="18" applyFont="1" applyFill="1" applyBorder="1" applyAlignment="1">
      <alignment horizontal="center" vertical="center"/>
    </xf>
    <xf numFmtId="0" fontId="220" fillId="0" borderId="73" xfId="18" applyNumberFormat="1" applyFont="1" applyFill="1" applyBorder="1" applyAlignment="1">
      <alignment horizontal="center" vertical="center"/>
    </xf>
    <xf numFmtId="295" fontId="221" fillId="0" borderId="73" xfId="16111" applyNumberFormat="1" applyFont="1" applyFill="1" applyBorder="1" applyAlignment="1">
      <alignment horizontal="center" vertical="center"/>
    </xf>
    <xf numFmtId="43" fontId="221" fillId="0" borderId="73" xfId="16111" applyFont="1" applyFill="1" applyBorder="1" applyAlignment="1">
      <alignment horizontal="center" vertical="center"/>
    </xf>
    <xf numFmtId="0" fontId="8" fillId="0" borderId="73" xfId="0" applyFont="1" applyFill="1" applyBorder="1" applyAlignment="1"/>
    <xf numFmtId="0" fontId="8" fillId="0" borderId="73" xfId="18" applyNumberFormat="1" applyFont="1" applyFill="1" applyBorder="1" applyAlignment="1">
      <alignment vertical="center"/>
    </xf>
    <xf numFmtId="0" fontId="8" fillId="0" borderId="73" xfId="18" applyNumberFormat="1" applyFont="1" applyFill="1" applyBorder="1" applyAlignment="1">
      <alignment horizontal="center" vertical="center"/>
    </xf>
    <xf numFmtId="295" fontId="220" fillId="0" borderId="73" xfId="16111" applyNumberFormat="1" applyFont="1" applyFill="1" applyBorder="1" applyAlignment="1">
      <alignment horizontal="left" vertical="center"/>
    </xf>
    <xf numFmtId="43" fontId="220" fillId="0" borderId="73" xfId="16111" applyFont="1" applyFill="1" applyBorder="1" applyAlignment="1">
      <alignment horizontal="left" vertical="center"/>
    </xf>
    <xf numFmtId="288" fontId="221" fillId="0" borderId="73" xfId="18" applyNumberFormat="1" applyFont="1" applyFill="1" applyBorder="1" applyAlignment="1">
      <alignment horizontal="center" vertical="center"/>
    </xf>
    <xf numFmtId="288" fontId="220" fillId="0" borderId="73" xfId="18" applyNumberFormat="1" applyFont="1" applyFill="1" applyBorder="1" applyAlignment="1">
      <alignment horizontal="left" vertical="center"/>
    </xf>
    <xf numFmtId="4" fontId="221" fillId="0" borderId="73" xfId="18" applyNumberFormat="1" applyFont="1" applyFill="1" applyBorder="1" applyAlignment="1">
      <alignment horizontal="center" vertical="center"/>
    </xf>
    <xf numFmtId="0" fontId="10" fillId="0" borderId="73" xfId="0" applyFont="1" applyFill="1" applyBorder="1" applyAlignment="1">
      <alignment horizontal="left" vertical="center"/>
    </xf>
    <xf numFmtId="0" fontId="8" fillId="0" borderId="73" xfId="4" applyFont="1" applyFill="1" applyBorder="1" applyAlignment="1">
      <alignment horizontal="left" vertical="center"/>
    </xf>
    <xf numFmtId="295" fontId="220" fillId="0" borderId="73" xfId="16111" applyNumberFormat="1" applyFont="1" applyFill="1" applyBorder="1" applyAlignment="1">
      <alignment vertical="center"/>
    </xf>
    <xf numFmtId="43" fontId="220" fillId="0" borderId="73" xfId="16111" applyFont="1" applyFill="1" applyBorder="1" applyAlignment="1">
      <alignment vertical="center"/>
    </xf>
    <xf numFmtId="288" fontId="221" fillId="0" borderId="73" xfId="18" applyNumberFormat="1" applyFont="1" applyFill="1" applyBorder="1" applyAlignment="1">
      <alignment vertical="center"/>
    </xf>
    <xf numFmtId="288" fontId="10" fillId="0" borderId="73" xfId="16111" applyNumberFormat="1" applyFont="1" applyFill="1" applyBorder="1" applyAlignment="1">
      <alignment horizontal="right" vertical="center"/>
    </xf>
    <xf numFmtId="0" fontId="10" fillId="0" borderId="73" xfId="0" applyFont="1" applyFill="1" applyBorder="1" applyAlignment="1">
      <alignment vertical="center"/>
    </xf>
    <xf numFmtId="0" fontId="10" fillId="0" borderId="73" xfId="0" applyFont="1" applyFill="1" applyBorder="1" applyAlignment="1">
      <alignment horizontal="center" vertical="center"/>
    </xf>
    <xf numFmtId="295" fontId="10" fillId="0" borderId="73" xfId="16111" applyNumberFormat="1" applyFont="1" applyFill="1" applyBorder="1" applyAlignment="1">
      <alignment vertical="center"/>
    </xf>
    <xf numFmtId="43" fontId="10" fillId="0" borderId="73" xfId="16111" applyFont="1" applyFill="1" applyBorder="1" applyAlignment="1">
      <alignment vertical="center"/>
    </xf>
    <xf numFmtId="288" fontId="10" fillId="0" borderId="73" xfId="0" applyNumberFormat="1" applyFont="1" applyFill="1" applyBorder="1" applyAlignment="1">
      <alignment vertical="center"/>
    </xf>
    <xf numFmtId="0" fontId="220" fillId="0" borderId="73" xfId="0" applyFont="1" applyFill="1" applyBorder="1" applyAlignment="1">
      <alignment horizontal="center" vertical="center"/>
    </xf>
    <xf numFmtId="0" fontId="220" fillId="0" borderId="73" xfId="0" applyFont="1" applyFill="1" applyBorder="1" applyAlignment="1">
      <alignment horizontal="left"/>
    </xf>
    <xf numFmtId="0" fontId="8" fillId="0" borderId="73" xfId="2" applyNumberFormat="1" applyFont="1" applyFill="1" applyBorder="1" applyAlignment="1" applyProtection="1">
      <alignment horizontal="left" vertical="center"/>
      <protection hidden="1"/>
    </xf>
    <xf numFmtId="290" fontId="8" fillId="0" borderId="73" xfId="16114" applyFont="1" applyFill="1" applyBorder="1" applyAlignment="1">
      <alignment horizontal="left" vertical="center"/>
    </xf>
    <xf numFmtId="292" fontId="220" fillId="0" borderId="73" xfId="1" applyNumberFormat="1" applyFont="1" applyFill="1" applyBorder="1" applyAlignment="1">
      <alignment horizontal="center" vertical="center"/>
    </xf>
    <xf numFmtId="1" fontId="220" fillId="0" borderId="73" xfId="2" applyNumberFormat="1" applyFont="1" applyFill="1" applyBorder="1" applyAlignment="1">
      <alignment horizontal="left" vertical="center"/>
    </xf>
    <xf numFmtId="0" fontId="220" fillId="0" borderId="73" xfId="1" applyFont="1" applyFill="1" applyBorder="1" applyAlignment="1">
      <alignment horizontal="left" vertical="center"/>
    </xf>
    <xf numFmtId="43" fontId="220" fillId="0" borderId="73" xfId="16111" applyFont="1" applyFill="1" applyBorder="1" applyAlignment="1">
      <alignment horizontal="left"/>
    </xf>
    <xf numFmtId="288" fontId="221" fillId="0" borderId="73" xfId="16111" applyNumberFormat="1" applyFont="1" applyFill="1" applyBorder="1" applyAlignment="1">
      <alignment horizontal="center" vertical="center"/>
    </xf>
    <xf numFmtId="0" fontId="8" fillId="0" borderId="73" xfId="16121" applyFont="1" applyFill="1" applyBorder="1" applyAlignment="1">
      <alignment horizontal="left" vertical="center"/>
    </xf>
    <xf numFmtId="0" fontId="8" fillId="0" borderId="73" xfId="2" applyFont="1" applyFill="1" applyBorder="1" applyAlignment="1">
      <alignment horizontal="center" vertical="center"/>
    </xf>
    <xf numFmtId="0" fontId="220" fillId="0" borderId="73" xfId="2" applyFont="1" applyFill="1" applyBorder="1" applyAlignment="1" applyProtection="1">
      <alignment horizontal="left" vertical="center"/>
      <protection hidden="1"/>
    </xf>
    <xf numFmtId="49" fontId="220" fillId="0" borderId="73" xfId="2" applyNumberFormat="1" applyFont="1" applyFill="1" applyBorder="1" applyAlignment="1">
      <alignment horizontal="left" vertical="center"/>
    </xf>
    <xf numFmtId="4" fontId="220" fillId="0" borderId="73" xfId="2" applyNumberFormat="1" applyFont="1" applyFill="1" applyBorder="1" applyAlignment="1">
      <alignment horizontal="left" vertical="center"/>
    </xf>
    <xf numFmtId="288" fontId="220" fillId="0" borderId="73" xfId="0" applyNumberFormat="1" applyFont="1" applyFill="1" applyBorder="1" applyAlignment="1">
      <alignment horizontal="left" vertical="center"/>
    </xf>
    <xf numFmtId="0" fontId="8" fillId="0" borderId="73" xfId="1" applyFont="1" applyFill="1" applyBorder="1" applyAlignment="1">
      <alignment vertical="center"/>
    </xf>
    <xf numFmtId="0" fontId="8" fillId="0" borderId="73" xfId="2" applyFont="1" applyFill="1" applyBorder="1" applyAlignment="1">
      <alignment vertical="center"/>
    </xf>
    <xf numFmtId="0" fontId="8" fillId="0" borderId="73" xfId="0" applyFont="1" applyFill="1" applyBorder="1" applyAlignment="1">
      <alignment horizontal="center"/>
    </xf>
    <xf numFmtId="49" fontId="8" fillId="0" borderId="73" xfId="0" applyNumberFormat="1" applyFont="1" applyFill="1" applyBorder="1" applyAlignment="1">
      <alignment horizontal="center"/>
    </xf>
    <xf numFmtId="4" fontId="8" fillId="0" borderId="73" xfId="0" applyNumberFormat="1" applyFont="1" applyFill="1" applyBorder="1" applyAlignment="1"/>
    <xf numFmtId="4" fontId="8" fillId="0" borderId="73" xfId="0" applyNumberFormat="1" applyFont="1" applyFill="1" applyBorder="1" applyAlignment="1">
      <alignment horizontal="right"/>
    </xf>
    <xf numFmtId="49" fontId="8" fillId="0" borderId="73" xfId="0" applyNumberFormat="1" applyFont="1" applyFill="1" applyBorder="1" applyAlignment="1"/>
    <xf numFmtId="0" fontId="8" fillId="0" borderId="73" xfId="0" applyFont="1" applyFill="1" applyBorder="1" applyAlignment="1">
      <alignment horizontal="left"/>
    </xf>
    <xf numFmtId="49" fontId="8" fillId="0" borderId="73" xfId="0" applyNumberFormat="1" applyFont="1" applyFill="1" applyBorder="1" applyAlignment="1">
      <alignment horizontal="left"/>
    </xf>
    <xf numFmtId="0" fontId="220" fillId="0" borderId="73" xfId="2" applyFont="1" applyFill="1" applyBorder="1" applyAlignment="1">
      <alignment vertical="center"/>
    </xf>
    <xf numFmtId="0" fontId="220" fillId="0" borderId="73" xfId="2" applyNumberFormat="1" applyFont="1" applyFill="1" applyBorder="1" applyAlignment="1" applyProtection="1">
      <alignment horizontal="left" vertical="center"/>
      <protection hidden="1"/>
    </xf>
    <xf numFmtId="0" fontId="220" fillId="0" borderId="73" xfId="2" applyNumberFormat="1" applyFont="1" applyFill="1" applyBorder="1" applyAlignment="1" applyProtection="1">
      <alignment horizontal="center" vertical="center"/>
      <protection hidden="1"/>
    </xf>
    <xf numFmtId="289" fontId="220" fillId="0" borderId="73" xfId="2" applyNumberFormat="1" applyFont="1" applyFill="1" applyBorder="1" applyAlignment="1">
      <alignment horizontal="center" vertical="center"/>
    </xf>
    <xf numFmtId="0" fontId="220" fillId="0" borderId="73" xfId="1" applyFont="1" applyFill="1" applyBorder="1" applyAlignment="1">
      <alignment vertical="center"/>
    </xf>
    <xf numFmtId="288" fontId="220" fillId="0" borderId="73" xfId="8" applyNumberFormat="1" applyFont="1" applyFill="1" applyBorder="1" applyAlignment="1" applyProtection="1">
      <alignment horizontal="right" vertical="center"/>
      <protection hidden="1"/>
    </xf>
    <xf numFmtId="0" fontId="220" fillId="0" borderId="73" xfId="67" applyNumberFormat="1" applyFont="1" applyFill="1" applyBorder="1" applyAlignment="1">
      <alignment horizontal="left" vertical="center"/>
    </xf>
    <xf numFmtId="0" fontId="220" fillId="0" borderId="73" xfId="8" applyNumberFormat="1" applyFont="1" applyFill="1" applyBorder="1" applyAlignment="1" applyProtection="1">
      <alignment horizontal="left" vertical="center"/>
      <protection hidden="1"/>
    </xf>
    <xf numFmtId="288" fontId="220" fillId="0" borderId="73" xfId="8" applyNumberFormat="1" applyFont="1" applyFill="1" applyBorder="1" applyAlignment="1" applyProtection="1">
      <alignment horizontal="left" vertical="center"/>
      <protection hidden="1"/>
    </xf>
    <xf numFmtId="288" fontId="220" fillId="0" borderId="73" xfId="0" applyNumberFormat="1" applyFont="1" applyFill="1" applyBorder="1" applyAlignment="1">
      <alignment horizontal="right" vertical="center"/>
    </xf>
    <xf numFmtId="4" fontId="220" fillId="0" borderId="73" xfId="10" applyNumberFormat="1" applyFont="1" applyFill="1" applyBorder="1" applyAlignment="1">
      <alignment horizontal="left" vertical="center"/>
    </xf>
    <xf numFmtId="0" fontId="220" fillId="0" borderId="73" xfId="16112" applyNumberFormat="1" applyFont="1" applyFill="1" applyBorder="1" applyAlignment="1">
      <alignment horizontal="left" vertical="center"/>
    </xf>
    <xf numFmtId="0" fontId="8" fillId="0" borderId="73" xfId="2" applyNumberFormat="1" applyFont="1" applyFill="1" applyBorder="1" applyAlignment="1">
      <alignment horizontal="left" vertical="center"/>
    </xf>
    <xf numFmtId="0" fontId="8" fillId="0" borderId="73" xfId="1" applyFont="1" applyFill="1" applyBorder="1" applyAlignment="1">
      <alignment horizontal="center" vertical="center"/>
    </xf>
    <xf numFmtId="289" fontId="8" fillId="0" borderId="73" xfId="2" applyNumberFormat="1" applyFont="1" applyFill="1" applyBorder="1" applyAlignment="1">
      <alignment horizontal="center" vertical="center"/>
    </xf>
    <xf numFmtId="0" fontId="8" fillId="0" borderId="73" xfId="1273" applyFont="1" applyFill="1" applyBorder="1" applyAlignment="1">
      <alignment vertical="center"/>
    </xf>
    <xf numFmtId="294" fontId="8" fillId="0" borderId="73" xfId="1" applyNumberFormat="1" applyFont="1" applyFill="1" applyBorder="1" applyAlignment="1">
      <alignment horizontal="right" vertical="center"/>
    </xf>
    <xf numFmtId="294" fontId="8" fillId="0" borderId="73" xfId="16111" applyNumberFormat="1" applyFont="1" applyFill="1" applyBorder="1" applyAlignment="1">
      <alignment vertical="center"/>
    </xf>
    <xf numFmtId="0" fontId="10" fillId="0" borderId="73" xfId="1" applyFont="1" applyFill="1" applyBorder="1" applyAlignment="1">
      <alignment vertical="center"/>
    </xf>
    <xf numFmtId="294" fontId="8" fillId="0" borderId="73" xfId="0" applyNumberFormat="1" applyFont="1" applyFill="1" applyBorder="1" applyAlignment="1">
      <alignment horizontal="right" vertical="center"/>
    </xf>
    <xf numFmtId="294" fontId="8" fillId="0" borderId="73" xfId="18" applyNumberFormat="1" applyFont="1" applyFill="1" applyBorder="1" applyAlignment="1">
      <alignment horizontal="right" vertical="center"/>
    </xf>
    <xf numFmtId="0" fontId="8" fillId="0" borderId="73" xfId="3" applyFont="1" applyFill="1" applyBorder="1" applyAlignment="1" applyProtection="1">
      <alignment horizontal="left" vertical="center"/>
      <protection hidden="1"/>
    </xf>
    <xf numFmtId="0" fontId="8" fillId="0" borderId="73" xfId="67" applyNumberFormat="1" applyFont="1" applyFill="1" applyBorder="1" applyAlignment="1">
      <alignment vertical="center"/>
    </xf>
    <xf numFmtId="0" fontId="8" fillId="0" borderId="73" xfId="3" applyFont="1" applyFill="1" applyBorder="1" applyAlignment="1">
      <alignment horizontal="center" vertical="center"/>
    </xf>
    <xf numFmtId="0" fontId="8" fillId="0" borderId="73" xfId="3" applyFont="1" applyFill="1" applyBorder="1" applyAlignment="1">
      <alignment vertical="center"/>
    </xf>
    <xf numFmtId="49" fontId="8" fillId="0" borderId="73" xfId="2" applyNumberFormat="1" applyFont="1" applyFill="1" applyBorder="1" applyAlignment="1">
      <alignment vertical="center"/>
    </xf>
    <xf numFmtId="294" fontId="8" fillId="0" borderId="73" xfId="16111" applyNumberFormat="1" applyFont="1" applyFill="1" applyBorder="1" applyAlignment="1">
      <alignment horizontal="right" vertical="center"/>
    </xf>
    <xf numFmtId="0" fontId="8" fillId="0" borderId="160" xfId="18" applyFont="1" applyFill="1" applyBorder="1" applyAlignment="1">
      <alignment horizontal="left" vertical="center"/>
    </xf>
    <xf numFmtId="0" fontId="8" fillId="0" borderId="160" xfId="2" applyFont="1" applyFill="1" applyBorder="1" applyAlignment="1">
      <alignment vertical="center"/>
    </xf>
    <xf numFmtId="0" fontId="8" fillId="0" borderId="160" xfId="0" applyFont="1" applyFill="1" applyBorder="1" applyAlignment="1"/>
    <xf numFmtId="0" fontId="8" fillId="0" borderId="160" xfId="0" applyFont="1" applyFill="1" applyBorder="1" applyAlignment="1">
      <alignment horizontal="center"/>
    </xf>
    <xf numFmtId="49" fontId="8" fillId="0" borderId="160" xfId="0" applyNumberFormat="1" applyFont="1" applyFill="1" applyBorder="1" applyAlignment="1">
      <alignment horizontal="center"/>
    </xf>
    <xf numFmtId="4" fontId="8" fillId="0" borderId="160" xfId="0" applyNumberFormat="1" applyFont="1" applyFill="1" applyBorder="1" applyAlignment="1"/>
    <xf numFmtId="0" fontId="8" fillId="0" borderId="160" xfId="16133" applyFont="1" applyFill="1" applyBorder="1" applyAlignment="1"/>
    <xf numFmtId="0" fontId="220" fillId="0" borderId="73" xfId="0" applyFont="1" applyFill="1" applyBorder="1" applyAlignment="1">
      <alignment vertical="center"/>
    </xf>
    <xf numFmtId="294" fontId="8" fillId="0" borderId="73" xfId="0" applyNumberFormat="1" applyFont="1" applyFill="1" applyBorder="1" applyAlignment="1">
      <alignment vertical="center"/>
    </xf>
    <xf numFmtId="294" fontId="8" fillId="0" borderId="73" xfId="18" applyNumberFormat="1" applyFont="1" applyFill="1" applyBorder="1" applyAlignment="1">
      <alignment vertical="center"/>
    </xf>
    <xf numFmtId="0" fontId="8" fillId="0" borderId="73" xfId="16131" applyFont="1" applyFill="1" applyBorder="1" applyAlignment="1">
      <alignment horizontal="left"/>
    </xf>
    <xf numFmtId="1" fontId="8" fillId="0" borderId="73" xfId="18" applyNumberFormat="1" applyFont="1" applyFill="1" applyBorder="1" applyAlignment="1">
      <alignment horizontal="left" vertical="center"/>
    </xf>
    <xf numFmtId="4" fontId="8" fillId="0" borderId="73" xfId="1" applyNumberFormat="1" applyFont="1" applyFill="1" applyBorder="1" applyAlignment="1">
      <alignment horizontal="left" vertical="center"/>
    </xf>
    <xf numFmtId="4" fontId="8" fillId="0" borderId="73" xfId="1" applyNumberFormat="1" applyFont="1" applyFill="1" applyBorder="1" applyAlignment="1">
      <alignment horizontal="center" vertical="center"/>
    </xf>
    <xf numFmtId="3" fontId="8" fillId="0" borderId="73" xfId="1" applyNumberFormat="1" applyFont="1" applyFill="1" applyBorder="1" applyAlignment="1">
      <alignment horizontal="center" vertical="center"/>
    </xf>
    <xf numFmtId="0" fontId="8" fillId="0" borderId="73" xfId="0" applyNumberFormat="1" applyFont="1" applyFill="1" applyBorder="1" applyAlignment="1">
      <alignment vertical="center"/>
    </xf>
    <xf numFmtId="293" fontId="8" fillId="0" borderId="73" xfId="16111" applyNumberFormat="1" applyFont="1" applyFill="1" applyBorder="1" applyAlignment="1">
      <alignment horizontal="left" vertical="center"/>
    </xf>
    <xf numFmtId="293" fontId="8" fillId="0" borderId="73" xfId="16111" applyNumberFormat="1" applyFont="1" applyFill="1" applyBorder="1" applyAlignment="1">
      <alignment horizontal="center" vertical="center"/>
    </xf>
    <xf numFmtId="0" fontId="53" fillId="0" borderId="73" xfId="1" applyFont="1" applyFill="1" applyBorder="1" applyAlignment="1">
      <alignment horizontal="center" vertical="center"/>
    </xf>
    <xf numFmtId="1" fontId="8" fillId="0" borderId="73" xfId="2" applyNumberFormat="1" applyFont="1" applyFill="1" applyBorder="1" applyAlignment="1">
      <alignment horizontal="center" vertical="center"/>
    </xf>
    <xf numFmtId="0" fontId="220" fillId="0" borderId="73" xfId="3" applyNumberFormat="1" applyFont="1" applyFill="1" applyBorder="1" applyAlignment="1">
      <alignment horizontal="left" vertical="center"/>
    </xf>
    <xf numFmtId="0" fontId="222" fillId="0" borderId="73" xfId="1" applyFont="1" applyFill="1" applyBorder="1" applyAlignment="1">
      <alignment horizontal="left" vertical="center"/>
    </xf>
    <xf numFmtId="0" fontId="220" fillId="0" borderId="73" xfId="2" applyNumberFormat="1" applyFont="1" applyFill="1" applyBorder="1" applyAlignment="1" applyProtection="1">
      <alignment vertical="center"/>
      <protection hidden="1"/>
    </xf>
    <xf numFmtId="4" fontId="220" fillId="0" borderId="73" xfId="1" applyNumberFormat="1" applyFont="1" applyFill="1" applyBorder="1" applyAlignment="1">
      <alignment vertical="center"/>
    </xf>
    <xf numFmtId="0" fontId="220" fillId="0" borderId="73" xfId="8" applyNumberFormat="1" applyFont="1" applyFill="1" applyBorder="1" applyAlignment="1" applyProtection="1">
      <alignment vertical="center"/>
      <protection hidden="1"/>
    </xf>
    <xf numFmtId="294" fontId="220" fillId="0" borderId="73" xfId="8" applyNumberFormat="1" applyFont="1" applyFill="1" applyBorder="1" applyAlignment="1" applyProtection="1">
      <alignment horizontal="right" vertical="center"/>
      <protection hidden="1"/>
    </xf>
    <xf numFmtId="294" fontId="220" fillId="0" borderId="73" xfId="0" applyNumberFormat="1" applyFont="1" applyFill="1" applyBorder="1" applyAlignment="1">
      <alignment horizontal="right" vertical="center"/>
    </xf>
    <xf numFmtId="4" fontId="220" fillId="0" borderId="73" xfId="10" applyNumberFormat="1" applyFont="1" applyFill="1" applyBorder="1" applyAlignment="1">
      <alignment vertical="center"/>
    </xf>
    <xf numFmtId="0" fontId="220" fillId="0" borderId="73" xfId="16112" applyNumberFormat="1" applyFont="1" applyFill="1" applyBorder="1" applyAlignment="1">
      <alignment vertical="center"/>
    </xf>
    <xf numFmtId="0" fontId="8" fillId="0" borderId="160" xfId="18" applyNumberFormat="1" applyFont="1" applyFill="1" applyBorder="1" applyAlignment="1">
      <alignment horizontal="left" vertical="center"/>
    </xf>
    <xf numFmtId="0" fontId="8" fillId="0" borderId="161" xfId="2" applyFont="1" applyFill="1" applyBorder="1" applyAlignment="1">
      <alignment horizontal="left" vertical="center"/>
    </xf>
    <xf numFmtId="296" fontId="8" fillId="0" borderId="161" xfId="1" applyNumberFormat="1" applyFont="1" applyFill="1" applyBorder="1" applyAlignment="1">
      <alignment horizontal="left" vertical="center"/>
    </xf>
    <xf numFmtId="296" fontId="8" fillId="0" borderId="161" xfId="1" applyNumberFormat="1" applyFont="1" applyFill="1" applyBorder="1" applyAlignment="1">
      <alignment horizontal="center" vertical="center"/>
    </xf>
    <xf numFmtId="292" fontId="8" fillId="0" borderId="161" xfId="1" applyNumberFormat="1" applyFont="1" applyFill="1" applyBorder="1" applyAlignment="1">
      <alignment horizontal="center" vertical="center"/>
    </xf>
    <xf numFmtId="0" fontId="8" fillId="0" borderId="161" xfId="18" applyFont="1" applyFill="1" applyBorder="1" applyAlignment="1">
      <alignment horizontal="center" vertical="center"/>
    </xf>
    <xf numFmtId="0" fontId="8" fillId="0" borderId="160" xfId="1" applyFont="1" applyFill="1" applyBorder="1" applyAlignment="1">
      <alignment horizontal="left" vertical="center"/>
    </xf>
    <xf numFmtId="0" fontId="8" fillId="0" borderId="161" xfId="3" applyFont="1" applyFill="1" applyBorder="1" applyAlignment="1">
      <alignment horizontal="left" vertical="center"/>
    </xf>
    <xf numFmtId="0" fontId="8" fillId="0" borderId="161" xfId="1" applyFont="1" applyFill="1" applyBorder="1" applyAlignment="1">
      <alignment horizontal="left" vertical="center"/>
    </xf>
    <xf numFmtId="0" fontId="8" fillId="0" borderId="160" xfId="1273" applyFont="1" applyFill="1" applyBorder="1" applyAlignment="1">
      <alignment horizontal="left" vertical="center"/>
    </xf>
    <xf numFmtId="0" fontId="8" fillId="0" borderId="162" xfId="0" applyFont="1" applyFill="1" applyBorder="1" applyAlignment="1">
      <alignment horizontal="center" vertical="center"/>
    </xf>
    <xf numFmtId="294" fontId="8" fillId="0" borderId="161" xfId="1" applyNumberFormat="1" applyFont="1" applyFill="1" applyBorder="1" applyAlignment="1">
      <alignment horizontal="right" vertical="center"/>
    </xf>
    <xf numFmtId="294" fontId="8" fillId="0" borderId="160" xfId="16111" applyNumberFormat="1" applyFont="1" applyFill="1" applyBorder="1" applyAlignment="1">
      <alignment horizontal="right" vertical="center"/>
    </xf>
    <xf numFmtId="294" fontId="228" fillId="0" borderId="161" xfId="18" applyNumberFormat="1" applyFont="1" applyFill="1" applyBorder="1" applyAlignment="1">
      <alignment horizontal="right" vertical="center"/>
    </xf>
    <xf numFmtId="0" fontId="8" fillId="0" borderId="161" xfId="16112" applyFont="1" applyFill="1" applyBorder="1" applyAlignment="1">
      <alignment horizontal="left" vertical="center"/>
    </xf>
    <xf numFmtId="0" fontId="8" fillId="0" borderId="0" xfId="18" applyNumberFormat="1" applyFont="1" applyFill="1" applyBorder="1" applyAlignment="1">
      <alignment horizontal="left" vertical="center"/>
    </xf>
    <xf numFmtId="0" fontId="220" fillId="0" borderId="0" xfId="1" applyFont="1" applyFill="1" applyAlignment="1">
      <alignment horizontal="left" vertical="center"/>
    </xf>
    <xf numFmtId="0" fontId="8" fillId="0" borderId="160" xfId="0" applyFont="1" applyFill="1" applyBorder="1" applyAlignment="1">
      <alignment horizontal="left"/>
    </xf>
    <xf numFmtId="4" fontId="8" fillId="0" borderId="73" xfId="3" applyNumberFormat="1" applyFont="1" applyFill="1" applyBorder="1" applyAlignment="1">
      <alignment horizontal="left" vertical="center"/>
    </xf>
    <xf numFmtId="0" fontId="8" fillId="0" borderId="73" xfId="3" applyFont="1" applyFill="1" applyBorder="1" applyAlignment="1">
      <alignment horizontal="left" vertical="center"/>
    </xf>
    <xf numFmtId="2" fontId="220" fillId="0" borderId="73" xfId="1" applyNumberFormat="1" applyFont="1" applyFill="1" applyBorder="1" applyAlignment="1">
      <alignment horizontal="left" vertical="center"/>
    </xf>
    <xf numFmtId="292" fontId="8" fillId="0" borderId="161" xfId="1" applyNumberFormat="1" applyFont="1" applyFill="1" applyBorder="1" applyAlignment="1">
      <alignment horizontal="left" vertical="center"/>
    </xf>
    <xf numFmtId="0" fontId="216" fillId="0" borderId="0" xfId="0" applyNumberFormat="1" applyFont="1" applyFill="1" applyBorder="1" applyAlignment="1">
      <alignment horizontal="left" wrapText="1"/>
    </xf>
    <xf numFmtId="0" fontId="216" fillId="0" borderId="0" xfId="0" applyNumberFormat="1" applyFont="1" applyFill="1" applyBorder="1" applyAlignment="1">
      <alignment horizontal="left" vertical="justify"/>
    </xf>
    <xf numFmtId="0" fontId="216" fillId="0" borderId="0" xfId="0" applyNumberFormat="1" applyFont="1" applyFill="1" applyBorder="1" applyAlignment="1">
      <alignment horizontal="left" vertical="center" wrapText="1"/>
    </xf>
  </cellXfs>
  <cellStyles count="16134">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 6 3" xfId="16125"/>
    <cellStyle name="Comma 6 3 2" xfId="16129"/>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3"/>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0 6" xfId="16126"/>
    <cellStyle name="Normal 11" xfId="5263"/>
    <cellStyle name="Normal 11 2" xfId="5264"/>
    <cellStyle name="Normal 11 3" xfId="16127"/>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3"/>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6"/>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5"/>
    <cellStyle name="Обычный 151" xfId="16117"/>
    <cellStyle name="Обычный 152" xfId="16118"/>
    <cellStyle name="Обычный 153" xfId="16124"/>
    <cellStyle name="Обычный 154" xfId="16119"/>
    <cellStyle name="Обычный 155" xfId="16131"/>
    <cellStyle name="Обычный 156" xfId="16096"/>
    <cellStyle name="Обычный 157" xfId="16133"/>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12"/>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2"/>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21"/>
    <cellStyle name="Обычный_Лист1 3" xfId="16114"/>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20"/>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11" xfId="1613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36" xfId="16128"/>
    <cellStyle name="Финансовый 37" xfId="1613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1"/>
  <sheetViews>
    <sheetView tabSelected="1" topLeftCell="A3" zoomScale="85" zoomScaleNormal="85" workbookViewId="0">
      <pane ySplit="4" topLeftCell="A7" activePane="bottomLeft" state="frozen"/>
      <selection activeCell="A3" sqref="A3"/>
      <selection pane="bottomLeft" activeCell="S26" sqref="S26"/>
    </sheetView>
  </sheetViews>
  <sheetFormatPr defaultColWidth="9.140625" defaultRowHeight="12.75"/>
  <cols>
    <col min="1" max="1" width="8.140625" style="30" customWidth="1"/>
    <col min="2" max="2" width="8.28515625" style="4" customWidth="1"/>
    <col min="3" max="3" width="10.28515625" style="4" customWidth="1"/>
    <col min="4" max="6" width="17.5703125" style="4" customWidth="1"/>
    <col min="7" max="7" width="7.28515625" style="41" customWidth="1"/>
    <col min="8" max="8" width="4.28515625" style="29" customWidth="1"/>
    <col min="9" max="9" width="10.85546875" style="29" customWidth="1"/>
    <col min="10" max="10" width="10.85546875" style="11" customWidth="1"/>
    <col min="11" max="11" width="12.42578125" style="11" customWidth="1"/>
    <col min="12" max="12" width="19.85546875" style="11" customWidth="1"/>
    <col min="13" max="13" width="5.42578125" style="11" customWidth="1"/>
    <col min="14" max="14" width="14" style="11" customWidth="1"/>
    <col min="15" max="15" width="23.140625" style="11" customWidth="1"/>
    <col min="16" max="16" width="4.85546875" style="29" customWidth="1"/>
    <col min="17" max="17" width="4.85546875" style="11" customWidth="1"/>
    <col min="18" max="18" width="10.85546875" style="38" customWidth="1"/>
    <col min="19" max="19" width="14.85546875" style="42" customWidth="1"/>
    <col min="20" max="20" width="18.85546875" style="81" customWidth="1"/>
    <col min="21" max="21" width="19.5703125" style="81" customWidth="1"/>
    <col min="22" max="22" width="5.28515625" style="11" customWidth="1"/>
    <col min="23" max="23" width="5.140625" style="11" customWidth="1"/>
    <col min="24" max="24" width="17.5703125" style="30" customWidth="1"/>
    <col min="25" max="25" width="7.7109375" style="3" customWidth="1"/>
    <col min="26" max="26" width="14.28515625" style="3" customWidth="1"/>
    <col min="27" max="27" width="15.42578125" style="3" customWidth="1"/>
    <col min="28" max="16384" width="9.140625" style="3"/>
  </cols>
  <sheetData>
    <row r="1" spans="1:24" s="34" customFormat="1">
      <c r="A1" s="31"/>
      <c r="F1" s="36"/>
      <c r="G1" s="35"/>
      <c r="H1" s="27"/>
      <c r="I1" s="27"/>
      <c r="J1" s="8"/>
      <c r="K1" s="8"/>
      <c r="L1" s="8"/>
      <c r="M1" s="8"/>
      <c r="N1" s="8"/>
      <c r="O1" s="8"/>
      <c r="P1" s="37"/>
      <c r="Q1" s="8"/>
      <c r="R1" s="38"/>
      <c r="S1" s="4"/>
      <c r="T1" s="4"/>
      <c r="U1" s="39"/>
      <c r="V1" s="8"/>
      <c r="W1" s="40"/>
      <c r="X1" s="208"/>
    </row>
    <row r="2" spans="1:24" s="34" customFormat="1">
      <c r="A2" s="31"/>
      <c r="G2" s="35"/>
      <c r="H2" s="27"/>
      <c r="I2" s="27"/>
      <c r="J2" s="8"/>
      <c r="K2" s="8"/>
      <c r="L2" s="8"/>
      <c r="M2" s="8"/>
      <c r="N2" s="8"/>
      <c r="O2" s="8"/>
      <c r="P2" s="37"/>
      <c r="Q2" s="8"/>
      <c r="R2" s="38"/>
      <c r="S2" s="42"/>
      <c r="T2" s="4"/>
      <c r="U2" s="43" t="s">
        <v>212</v>
      </c>
      <c r="V2" s="8"/>
      <c r="W2" s="40"/>
      <c r="X2" s="208"/>
    </row>
    <row r="3" spans="1:24" s="2" customFormat="1">
      <c r="A3" s="33"/>
      <c r="C3" s="44"/>
      <c r="D3" s="44" t="s">
        <v>226</v>
      </c>
      <c r="E3" s="44"/>
      <c r="F3" s="44"/>
      <c r="G3" s="45"/>
      <c r="H3" s="28"/>
      <c r="I3" s="28"/>
      <c r="J3" s="9"/>
      <c r="K3" s="9"/>
      <c r="L3" s="9"/>
      <c r="M3" s="9"/>
      <c r="N3" s="9"/>
      <c r="O3" s="8"/>
      <c r="P3" s="46"/>
      <c r="Q3" s="9"/>
      <c r="R3" s="47"/>
      <c r="S3" s="48"/>
      <c r="T3" s="49"/>
      <c r="U3" s="50" t="s">
        <v>362</v>
      </c>
      <c r="V3" s="9"/>
      <c r="W3" s="10"/>
      <c r="X3" s="209"/>
    </row>
    <row r="4" spans="1:24" s="1" customFormat="1">
      <c r="A4" s="32"/>
      <c r="B4" s="12"/>
      <c r="C4" s="44"/>
      <c r="D4" s="44"/>
      <c r="E4" s="44"/>
      <c r="F4" s="44"/>
      <c r="G4" s="45"/>
      <c r="H4" s="28"/>
      <c r="I4" s="28"/>
      <c r="J4" s="9"/>
      <c r="K4" s="9"/>
      <c r="L4" s="9"/>
      <c r="M4" s="9"/>
      <c r="N4" s="9"/>
      <c r="O4" s="8"/>
      <c r="P4" s="28"/>
      <c r="Q4" s="9"/>
      <c r="R4" s="47"/>
      <c r="S4" s="48"/>
      <c r="T4" s="50"/>
      <c r="U4" s="51"/>
      <c r="V4" s="52"/>
      <c r="W4" s="53"/>
      <c r="X4" s="31"/>
    </row>
    <row r="5" spans="1:24" s="7" customFormat="1">
      <c r="A5" s="83" t="s">
        <v>18</v>
      </c>
      <c r="B5" s="84" t="s">
        <v>0</v>
      </c>
      <c r="C5" s="84" t="s">
        <v>1</v>
      </c>
      <c r="D5" s="84" t="s">
        <v>19</v>
      </c>
      <c r="E5" s="84" t="s">
        <v>20</v>
      </c>
      <c r="F5" s="84" t="s">
        <v>21</v>
      </c>
      <c r="G5" s="85" t="s">
        <v>2</v>
      </c>
      <c r="H5" s="86" t="s">
        <v>22</v>
      </c>
      <c r="I5" s="83" t="s">
        <v>3</v>
      </c>
      <c r="J5" s="83" t="s">
        <v>23</v>
      </c>
      <c r="K5" s="83" t="s">
        <v>4</v>
      </c>
      <c r="L5" s="83" t="s">
        <v>5</v>
      </c>
      <c r="M5" s="83" t="s">
        <v>6</v>
      </c>
      <c r="N5" s="83" t="s">
        <v>7</v>
      </c>
      <c r="O5" s="83" t="s">
        <v>8</v>
      </c>
      <c r="P5" s="83" t="s">
        <v>9</v>
      </c>
      <c r="Q5" s="83" t="s">
        <v>10</v>
      </c>
      <c r="R5" s="87" t="s">
        <v>11</v>
      </c>
      <c r="S5" s="88" t="s">
        <v>12</v>
      </c>
      <c r="T5" s="89" t="s">
        <v>13</v>
      </c>
      <c r="U5" s="89" t="s">
        <v>14</v>
      </c>
      <c r="V5" s="83" t="s">
        <v>15</v>
      </c>
      <c r="W5" s="83" t="s">
        <v>16</v>
      </c>
      <c r="X5" s="86" t="s">
        <v>17</v>
      </c>
    </row>
    <row r="6" spans="1:24">
      <c r="A6" s="83">
        <v>1</v>
      </c>
      <c r="B6" s="85">
        <v>2</v>
      </c>
      <c r="C6" s="85">
        <v>3</v>
      </c>
      <c r="D6" s="85">
        <v>4</v>
      </c>
      <c r="E6" s="85">
        <v>5</v>
      </c>
      <c r="F6" s="85">
        <v>6</v>
      </c>
      <c r="G6" s="85">
        <v>7</v>
      </c>
      <c r="H6" s="86">
        <v>8</v>
      </c>
      <c r="I6" s="86">
        <v>9</v>
      </c>
      <c r="J6" s="86">
        <v>10</v>
      </c>
      <c r="K6" s="86">
        <v>11</v>
      </c>
      <c r="L6" s="86">
        <v>12</v>
      </c>
      <c r="M6" s="86">
        <v>13</v>
      </c>
      <c r="N6" s="86">
        <v>14</v>
      </c>
      <c r="O6" s="91">
        <v>15</v>
      </c>
      <c r="P6" s="86">
        <v>16</v>
      </c>
      <c r="Q6" s="86">
        <v>17</v>
      </c>
      <c r="R6" s="92">
        <v>18</v>
      </c>
      <c r="S6" s="93">
        <v>19</v>
      </c>
      <c r="T6" s="86">
        <v>20</v>
      </c>
      <c r="U6" s="86">
        <v>21</v>
      </c>
      <c r="V6" s="86">
        <v>22</v>
      </c>
      <c r="W6" s="86">
        <v>23</v>
      </c>
      <c r="X6" s="86">
        <v>24</v>
      </c>
    </row>
    <row r="7" spans="1:24">
      <c r="A7" s="83" t="s">
        <v>243</v>
      </c>
      <c r="B7" s="85"/>
      <c r="C7" s="85"/>
      <c r="D7" s="85"/>
      <c r="E7" s="85"/>
      <c r="F7" s="85"/>
      <c r="G7" s="85"/>
      <c r="H7" s="86"/>
      <c r="I7" s="86"/>
      <c r="J7" s="86"/>
      <c r="K7" s="86"/>
      <c r="L7" s="86"/>
      <c r="M7" s="86"/>
      <c r="N7" s="86"/>
      <c r="O7" s="91"/>
      <c r="P7" s="86"/>
      <c r="Q7" s="86"/>
      <c r="R7" s="92"/>
      <c r="S7" s="93"/>
      <c r="T7" s="86"/>
      <c r="U7" s="86"/>
      <c r="V7" s="86"/>
      <c r="W7" s="86"/>
      <c r="X7" s="24"/>
    </row>
    <row r="8" spans="1:24">
      <c r="A8" s="83" t="s">
        <v>244</v>
      </c>
      <c r="B8" s="85"/>
      <c r="C8" s="85"/>
      <c r="D8" s="85"/>
      <c r="E8" s="85"/>
      <c r="F8" s="85"/>
      <c r="G8" s="85"/>
      <c r="H8" s="86"/>
      <c r="I8" s="86"/>
      <c r="J8" s="86"/>
      <c r="K8" s="86"/>
      <c r="L8" s="86"/>
      <c r="M8" s="86"/>
      <c r="N8" s="86"/>
      <c r="O8" s="91"/>
      <c r="P8" s="86"/>
      <c r="Q8" s="86"/>
      <c r="R8" s="92"/>
      <c r="S8" s="93"/>
      <c r="T8" s="86"/>
      <c r="U8" s="86"/>
      <c r="V8" s="86"/>
      <c r="W8" s="86"/>
      <c r="X8" s="24"/>
    </row>
    <row r="9" spans="1:24">
      <c r="A9" s="21" t="s">
        <v>200</v>
      </c>
      <c r="B9" s="129" t="s">
        <v>66</v>
      </c>
      <c r="C9" s="94" t="s">
        <v>107</v>
      </c>
      <c r="D9" s="94" t="s">
        <v>106</v>
      </c>
      <c r="E9" s="94" t="s">
        <v>185</v>
      </c>
      <c r="F9" s="94" t="s">
        <v>187</v>
      </c>
      <c r="G9" s="130" t="s">
        <v>69</v>
      </c>
      <c r="H9" s="131" t="s">
        <v>169</v>
      </c>
      <c r="I9" s="94">
        <v>230000000</v>
      </c>
      <c r="J9" s="94" t="s">
        <v>180</v>
      </c>
      <c r="K9" s="94" t="s">
        <v>130</v>
      </c>
      <c r="L9" s="94" t="s">
        <v>155</v>
      </c>
      <c r="M9" s="94" t="s">
        <v>72</v>
      </c>
      <c r="N9" s="94" t="s">
        <v>167</v>
      </c>
      <c r="O9" s="94" t="s">
        <v>136</v>
      </c>
      <c r="P9" s="94">
        <v>796</v>
      </c>
      <c r="Q9" s="94" t="s">
        <v>82</v>
      </c>
      <c r="R9" s="132">
        <v>4</v>
      </c>
      <c r="S9" s="132">
        <v>3520</v>
      </c>
      <c r="T9" s="133">
        <v>0</v>
      </c>
      <c r="U9" s="133">
        <v>0</v>
      </c>
      <c r="V9" s="94" t="s">
        <v>74</v>
      </c>
      <c r="W9" s="94">
        <v>2017</v>
      </c>
      <c r="X9" s="135" t="s">
        <v>245</v>
      </c>
    </row>
    <row r="10" spans="1:24">
      <c r="A10" s="21" t="s">
        <v>201</v>
      </c>
      <c r="B10" s="129" t="s">
        <v>66</v>
      </c>
      <c r="C10" s="94" t="s">
        <v>122</v>
      </c>
      <c r="D10" s="94" t="s">
        <v>120</v>
      </c>
      <c r="E10" s="94" t="s">
        <v>121</v>
      </c>
      <c r="F10" s="94" t="s">
        <v>188</v>
      </c>
      <c r="G10" s="130" t="s">
        <v>69</v>
      </c>
      <c r="H10" s="131" t="s">
        <v>156</v>
      </c>
      <c r="I10" s="94">
        <v>230000000</v>
      </c>
      <c r="J10" s="94" t="s">
        <v>180</v>
      </c>
      <c r="K10" s="94" t="s">
        <v>130</v>
      </c>
      <c r="L10" s="94" t="s">
        <v>155</v>
      </c>
      <c r="M10" s="94" t="s">
        <v>72</v>
      </c>
      <c r="N10" s="94" t="s">
        <v>168</v>
      </c>
      <c r="O10" s="94" t="s">
        <v>136</v>
      </c>
      <c r="P10" s="134" t="s">
        <v>102</v>
      </c>
      <c r="Q10" s="94" t="s">
        <v>100</v>
      </c>
      <c r="R10" s="132">
        <v>49</v>
      </c>
      <c r="S10" s="132">
        <v>3721.5</v>
      </c>
      <c r="T10" s="133">
        <v>0</v>
      </c>
      <c r="U10" s="133">
        <v>0</v>
      </c>
      <c r="V10" s="94"/>
      <c r="W10" s="94">
        <v>2017</v>
      </c>
      <c r="X10" s="135" t="s">
        <v>245</v>
      </c>
    </row>
    <row r="11" spans="1:24">
      <c r="A11" s="21" t="s">
        <v>202</v>
      </c>
      <c r="B11" s="129" t="s">
        <v>66</v>
      </c>
      <c r="C11" s="94" t="s">
        <v>117</v>
      </c>
      <c r="D11" s="94" t="s">
        <v>101</v>
      </c>
      <c r="E11" s="94" t="s">
        <v>118</v>
      </c>
      <c r="F11" s="94" t="s">
        <v>189</v>
      </c>
      <c r="G11" s="130" t="s">
        <v>69</v>
      </c>
      <c r="H11" s="131" t="s">
        <v>169</v>
      </c>
      <c r="I11" s="94">
        <v>230000000</v>
      </c>
      <c r="J11" s="94" t="s">
        <v>180</v>
      </c>
      <c r="K11" s="94" t="s">
        <v>130</v>
      </c>
      <c r="L11" s="94" t="s">
        <v>155</v>
      </c>
      <c r="M11" s="94" t="s">
        <v>72</v>
      </c>
      <c r="N11" s="94" t="s">
        <v>168</v>
      </c>
      <c r="O11" s="94" t="s">
        <v>136</v>
      </c>
      <c r="P11" s="134" t="s">
        <v>102</v>
      </c>
      <c r="Q11" s="94" t="s">
        <v>100</v>
      </c>
      <c r="R11" s="132">
        <v>16</v>
      </c>
      <c r="S11" s="132">
        <v>7857.14</v>
      </c>
      <c r="T11" s="133">
        <v>0</v>
      </c>
      <c r="U11" s="133">
        <v>0</v>
      </c>
      <c r="V11" s="94" t="s">
        <v>74</v>
      </c>
      <c r="W11" s="94">
        <v>2017</v>
      </c>
      <c r="X11" s="135" t="s">
        <v>245</v>
      </c>
    </row>
    <row r="12" spans="1:24">
      <c r="A12" s="21" t="s">
        <v>203</v>
      </c>
      <c r="B12" s="129" t="s">
        <v>66</v>
      </c>
      <c r="C12" s="94" t="s">
        <v>123</v>
      </c>
      <c r="D12" s="94" t="s">
        <v>119</v>
      </c>
      <c r="E12" s="94" t="s">
        <v>124</v>
      </c>
      <c r="F12" s="94" t="s">
        <v>190</v>
      </c>
      <c r="G12" s="130" t="s">
        <v>69</v>
      </c>
      <c r="H12" s="131" t="s">
        <v>169</v>
      </c>
      <c r="I12" s="94">
        <v>230000000</v>
      </c>
      <c r="J12" s="94" t="s">
        <v>180</v>
      </c>
      <c r="K12" s="94" t="s">
        <v>130</v>
      </c>
      <c r="L12" s="94" t="s">
        <v>155</v>
      </c>
      <c r="M12" s="94" t="s">
        <v>72</v>
      </c>
      <c r="N12" s="94" t="s">
        <v>168</v>
      </c>
      <c r="O12" s="94" t="s">
        <v>136</v>
      </c>
      <c r="P12" s="94">
        <v>796</v>
      </c>
      <c r="Q12" s="94" t="s">
        <v>82</v>
      </c>
      <c r="R12" s="132">
        <v>9</v>
      </c>
      <c r="S12" s="132">
        <v>50450</v>
      </c>
      <c r="T12" s="133">
        <v>0</v>
      </c>
      <c r="U12" s="133">
        <v>0</v>
      </c>
      <c r="V12" s="94" t="s">
        <v>74</v>
      </c>
      <c r="W12" s="94">
        <v>2017</v>
      </c>
      <c r="X12" s="135" t="s">
        <v>245</v>
      </c>
    </row>
    <row r="13" spans="1:24">
      <c r="A13" s="21" t="s">
        <v>204</v>
      </c>
      <c r="B13" s="129" t="s">
        <v>66</v>
      </c>
      <c r="C13" s="94" t="s">
        <v>113</v>
      </c>
      <c r="D13" s="94" t="s">
        <v>112</v>
      </c>
      <c r="E13" s="94" t="s">
        <v>114</v>
      </c>
      <c r="F13" s="94" t="s">
        <v>191</v>
      </c>
      <c r="G13" s="130" t="s">
        <v>69</v>
      </c>
      <c r="H13" s="131" t="s">
        <v>169</v>
      </c>
      <c r="I13" s="94">
        <v>230000000</v>
      </c>
      <c r="J13" s="94" t="s">
        <v>180</v>
      </c>
      <c r="K13" s="94" t="s">
        <v>130</v>
      </c>
      <c r="L13" s="94" t="s">
        <v>155</v>
      </c>
      <c r="M13" s="94" t="s">
        <v>72</v>
      </c>
      <c r="N13" s="94" t="s">
        <v>168</v>
      </c>
      <c r="O13" s="94" t="s">
        <v>136</v>
      </c>
      <c r="P13" s="94">
        <v>796</v>
      </c>
      <c r="Q13" s="94" t="s">
        <v>82</v>
      </c>
      <c r="R13" s="132">
        <v>6</v>
      </c>
      <c r="S13" s="132">
        <v>5893</v>
      </c>
      <c r="T13" s="133">
        <v>0</v>
      </c>
      <c r="U13" s="133">
        <v>0</v>
      </c>
      <c r="V13" s="94" t="s">
        <v>74</v>
      </c>
      <c r="W13" s="94">
        <v>2017</v>
      </c>
      <c r="X13" s="135" t="s">
        <v>245</v>
      </c>
    </row>
    <row r="14" spans="1:24">
      <c r="A14" s="21" t="s">
        <v>205</v>
      </c>
      <c r="B14" s="129" t="s">
        <v>66</v>
      </c>
      <c r="C14" s="94" t="s">
        <v>113</v>
      </c>
      <c r="D14" s="94" t="s">
        <v>112</v>
      </c>
      <c r="E14" s="94" t="s">
        <v>114</v>
      </c>
      <c r="F14" s="94" t="s">
        <v>192</v>
      </c>
      <c r="G14" s="130" t="s">
        <v>69</v>
      </c>
      <c r="H14" s="131" t="s">
        <v>169</v>
      </c>
      <c r="I14" s="94">
        <v>230000000</v>
      </c>
      <c r="J14" s="94" t="s">
        <v>180</v>
      </c>
      <c r="K14" s="94" t="s">
        <v>130</v>
      </c>
      <c r="L14" s="94" t="s">
        <v>155</v>
      </c>
      <c r="M14" s="94" t="s">
        <v>72</v>
      </c>
      <c r="N14" s="94" t="s">
        <v>168</v>
      </c>
      <c r="O14" s="94" t="s">
        <v>136</v>
      </c>
      <c r="P14" s="94">
        <v>796</v>
      </c>
      <c r="Q14" s="94" t="s">
        <v>82</v>
      </c>
      <c r="R14" s="132">
        <v>4</v>
      </c>
      <c r="S14" s="132">
        <v>10858.03</v>
      </c>
      <c r="T14" s="133">
        <v>0</v>
      </c>
      <c r="U14" s="133">
        <v>0</v>
      </c>
      <c r="V14" s="94" t="s">
        <v>74</v>
      </c>
      <c r="W14" s="94">
        <v>2017</v>
      </c>
      <c r="X14" s="135" t="s">
        <v>245</v>
      </c>
    </row>
    <row r="15" spans="1:24">
      <c r="A15" s="21" t="s">
        <v>206</v>
      </c>
      <c r="B15" s="129" t="s">
        <v>66</v>
      </c>
      <c r="C15" s="94" t="s">
        <v>115</v>
      </c>
      <c r="D15" s="94" t="s">
        <v>112</v>
      </c>
      <c r="E15" s="94" t="s">
        <v>116</v>
      </c>
      <c r="F15" s="94" t="s">
        <v>193</v>
      </c>
      <c r="G15" s="130" t="s">
        <v>69</v>
      </c>
      <c r="H15" s="131" t="s">
        <v>199</v>
      </c>
      <c r="I15" s="94">
        <v>230000000</v>
      </c>
      <c r="J15" s="94" t="s">
        <v>180</v>
      </c>
      <c r="K15" s="94" t="s">
        <v>130</v>
      </c>
      <c r="L15" s="94" t="s">
        <v>155</v>
      </c>
      <c r="M15" s="94" t="s">
        <v>72</v>
      </c>
      <c r="N15" s="94" t="s">
        <v>168</v>
      </c>
      <c r="O15" s="94" t="s">
        <v>136</v>
      </c>
      <c r="P15" s="94">
        <v>796</v>
      </c>
      <c r="Q15" s="94" t="s">
        <v>82</v>
      </c>
      <c r="R15" s="132">
        <v>4</v>
      </c>
      <c r="S15" s="132">
        <v>5456.25</v>
      </c>
      <c r="T15" s="133">
        <v>0</v>
      </c>
      <c r="U15" s="133">
        <v>0</v>
      </c>
      <c r="V15" s="94" t="s">
        <v>74</v>
      </c>
      <c r="W15" s="94">
        <v>2017</v>
      </c>
      <c r="X15" s="135" t="s">
        <v>245</v>
      </c>
    </row>
    <row r="16" spans="1:24">
      <c r="A16" s="21" t="s">
        <v>207</v>
      </c>
      <c r="B16" s="129" t="s">
        <v>66</v>
      </c>
      <c r="C16" s="94" t="s">
        <v>108</v>
      </c>
      <c r="D16" s="94" t="s">
        <v>109</v>
      </c>
      <c r="E16" s="94" t="s">
        <v>110</v>
      </c>
      <c r="F16" s="94" t="s">
        <v>194</v>
      </c>
      <c r="G16" s="130" t="s">
        <v>69</v>
      </c>
      <c r="H16" s="131" t="s">
        <v>169</v>
      </c>
      <c r="I16" s="94">
        <v>230000000</v>
      </c>
      <c r="J16" s="94" t="s">
        <v>180</v>
      </c>
      <c r="K16" s="94" t="s">
        <v>130</v>
      </c>
      <c r="L16" s="94" t="s">
        <v>155</v>
      </c>
      <c r="M16" s="94" t="s">
        <v>72</v>
      </c>
      <c r="N16" s="94" t="s">
        <v>168</v>
      </c>
      <c r="O16" s="94" t="s">
        <v>136</v>
      </c>
      <c r="P16" s="94">
        <v>796</v>
      </c>
      <c r="Q16" s="94" t="s">
        <v>82</v>
      </c>
      <c r="R16" s="132">
        <v>150</v>
      </c>
      <c r="S16" s="132">
        <v>21821.43</v>
      </c>
      <c r="T16" s="133">
        <v>0</v>
      </c>
      <c r="U16" s="133">
        <v>0</v>
      </c>
      <c r="V16" s="94" t="s">
        <v>74</v>
      </c>
      <c r="W16" s="94">
        <v>2017</v>
      </c>
      <c r="X16" s="135" t="s">
        <v>245</v>
      </c>
    </row>
    <row r="17" spans="1:24">
      <c r="A17" s="21" t="s">
        <v>208</v>
      </c>
      <c r="B17" s="129" t="s">
        <v>66</v>
      </c>
      <c r="C17" s="94" t="s">
        <v>108</v>
      </c>
      <c r="D17" s="94" t="s">
        <v>109</v>
      </c>
      <c r="E17" s="94" t="s">
        <v>110</v>
      </c>
      <c r="F17" s="94" t="s">
        <v>195</v>
      </c>
      <c r="G17" s="130" t="s">
        <v>69</v>
      </c>
      <c r="H17" s="131" t="s">
        <v>169</v>
      </c>
      <c r="I17" s="94">
        <v>230000000</v>
      </c>
      <c r="J17" s="94" t="s">
        <v>180</v>
      </c>
      <c r="K17" s="94" t="s">
        <v>130</v>
      </c>
      <c r="L17" s="94" t="s">
        <v>155</v>
      </c>
      <c r="M17" s="94" t="s">
        <v>72</v>
      </c>
      <c r="N17" s="94" t="s">
        <v>168</v>
      </c>
      <c r="O17" s="94" t="s">
        <v>136</v>
      </c>
      <c r="P17" s="94">
        <v>796</v>
      </c>
      <c r="Q17" s="94" t="s">
        <v>82</v>
      </c>
      <c r="R17" s="132">
        <v>126</v>
      </c>
      <c r="S17" s="132">
        <v>21821.43</v>
      </c>
      <c r="T17" s="133">
        <v>0</v>
      </c>
      <c r="U17" s="133">
        <v>0</v>
      </c>
      <c r="V17" s="94" t="s">
        <v>74</v>
      </c>
      <c r="W17" s="94">
        <v>2017</v>
      </c>
      <c r="X17" s="135" t="s">
        <v>245</v>
      </c>
    </row>
    <row r="18" spans="1:24">
      <c r="A18" s="21" t="s">
        <v>209</v>
      </c>
      <c r="B18" s="129" t="s">
        <v>66</v>
      </c>
      <c r="C18" s="94" t="s">
        <v>108</v>
      </c>
      <c r="D18" s="94" t="s">
        <v>109</v>
      </c>
      <c r="E18" s="94" t="s">
        <v>110</v>
      </c>
      <c r="F18" s="94" t="s">
        <v>196</v>
      </c>
      <c r="G18" s="130" t="s">
        <v>69</v>
      </c>
      <c r="H18" s="131" t="s">
        <v>169</v>
      </c>
      <c r="I18" s="94">
        <v>230000000</v>
      </c>
      <c r="J18" s="94" t="s">
        <v>180</v>
      </c>
      <c r="K18" s="94" t="s">
        <v>130</v>
      </c>
      <c r="L18" s="94" t="s">
        <v>155</v>
      </c>
      <c r="M18" s="94" t="s">
        <v>72</v>
      </c>
      <c r="N18" s="94" t="s">
        <v>168</v>
      </c>
      <c r="O18" s="94" t="s">
        <v>136</v>
      </c>
      <c r="P18" s="94">
        <v>796</v>
      </c>
      <c r="Q18" s="94" t="s">
        <v>82</v>
      </c>
      <c r="R18" s="132">
        <v>3</v>
      </c>
      <c r="S18" s="132">
        <v>23582.14</v>
      </c>
      <c r="T18" s="133">
        <v>0</v>
      </c>
      <c r="U18" s="133">
        <v>0</v>
      </c>
      <c r="V18" s="94" t="s">
        <v>74</v>
      </c>
      <c r="W18" s="94">
        <v>2017</v>
      </c>
      <c r="X18" s="135" t="s">
        <v>245</v>
      </c>
    </row>
    <row r="19" spans="1:24">
      <c r="A19" s="21" t="s">
        <v>210</v>
      </c>
      <c r="B19" s="129" t="s">
        <v>66</v>
      </c>
      <c r="C19" s="94" t="s">
        <v>108</v>
      </c>
      <c r="D19" s="94" t="s">
        <v>109</v>
      </c>
      <c r="E19" s="94" t="s">
        <v>110</v>
      </c>
      <c r="F19" s="94" t="s">
        <v>197</v>
      </c>
      <c r="G19" s="130" t="s">
        <v>69</v>
      </c>
      <c r="H19" s="131" t="s">
        <v>169</v>
      </c>
      <c r="I19" s="94">
        <v>230000000</v>
      </c>
      <c r="J19" s="94" t="s">
        <v>180</v>
      </c>
      <c r="K19" s="94" t="s">
        <v>130</v>
      </c>
      <c r="L19" s="94" t="s">
        <v>155</v>
      </c>
      <c r="M19" s="94" t="s">
        <v>72</v>
      </c>
      <c r="N19" s="94" t="s">
        <v>168</v>
      </c>
      <c r="O19" s="94" t="s">
        <v>136</v>
      </c>
      <c r="P19" s="94">
        <v>796</v>
      </c>
      <c r="Q19" s="94" t="s">
        <v>82</v>
      </c>
      <c r="R19" s="132">
        <v>18</v>
      </c>
      <c r="S19" s="132">
        <v>23582.14</v>
      </c>
      <c r="T19" s="133">
        <v>0</v>
      </c>
      <c r="U19" s="133">
        <v>0</v>
      </c>
      <c r="V19" s="94" t="s">
        <v>74</v>
      </c>
      <c r="W19" s="94">
        <v>2017</v>
      </c>
      <c r="X19" s="135" t="s">
        <v>245</v>
      </c>
    </row>
    <row r="20" spans="1:24">
      <c r="A20" s="21" t="s">
        <v>211</v>
      </c>
      <c r="B20" s="129" t="s">
        <v>66</v>
      </c>
      <c r="C20" s="94" t="s">
        <v>125</v>
      </c>
      <c r="D20" s="94" t="s">
        <v>126</v>
      </c>
      <c r="E20" s="94" t="s">
        <v>127</v>
      </c>
      <c r="F20" s="94" t="s">
        <v>198</v>
      </c>
      <c r="G20" s="130" t="s">
        <v>63</v>
      </c>
      <c r="H20" s="131" t="s">
        <v>169</v>
      </c>
      <c r="I20" s="94">
        <v>230000000</v>
      </c>
      <c r="J20" s="94" t="s">
        <v>180</v>
      </c>
      <c r="K20" s="94" t="s">
        <v>130</v>
      </c>
      <c r="L20" s="94" t="s">
        <v>155</v>
      </c>
      <c r="M20" s="94" t="s">
        <v>72</v>
      </c>
      <c r="N20" s="94" t="s">
        <v>168</v>
      </c>
      <c r="O20" s="94" t="s">
        <v>136</v>
      </c>
      <c r="P20" s="94">
        <v>796</v>
      </c>
      <c r="Q20" s="94" t="s">
        <v>82</v>
      </c>
      <c r="R20" s="132">
        <v>6</v>
      </c>
      <c r="S20" s="132">
        <v>6819120</v>
      </c>
      <c r="T20" s="133">
        <v>0</v>
      </c>
      <c r="U20" s="133">
        <v>0</v>
      </c>
      <c r="V20" s="94" t="s">
        <v>74</v>
      </c>
      <c r="W20" s="94">
        <v>2017</v>
      </c>
      <c r="X20" s="135" t="s">
        <v>245</v>
      </c>
    </row>
    <row r="21" spans="1:24">
      <c r="A21" s="26" t="s">
        <v>134</v>
      </c>
      <c r="B21" s="129" t="s">
        <v>66</v>
      </c>
      <c r="C21" s="149" t="s">
        <v>86</v>
      </c>
      <c r="D21" s="13" t="s">
        <v>87</v>
      </c>
      <c r="E21" s="13" t="s">
        <v>88</v>
      </c>
      <c r="F21" s="13" t="s">
        <v>89</v>
      </c>
      <c r="G21" s="150" t="s">
        <v>63</v>
      </c>
      <c r="H21" s="150">
        <v>0</v>
      </c>
      <c r="I21" s="151">
        <v>230000000</v>
      </c>
      <c r="J21" s="128" t="s">
        <v>139</v>
      </c>
      <c r="K21" s="128" t="s">
        <v>70</v>
      </c>
      <c r="L21" s="129" t="s">
        <v>71</v>
      </c>
      <c r="M21" s="152" t="s">
        <v>72</v>
      </c>
      <c r="N21" s="95" t="s">
        <v>131</v>
      </c>
      <c r="O21" s="15" t="s">
        <v>136</v>
      </c>
      <c r="P21" s="25">
        <v>796</v>
      </c>
      <c r="Q21" s="14" t="s">
        <v>73</v>
      </c>
      <c r="R21" s="153">
        <v>10</v>
      </c>
      <c r="S21" s="153">
        <v>1038822.35</v>
      </c>
      <c r="T21" s="133">
        <v>0</v>
      </c>
      <c r="U21" s="154">
        <f t="shared" ref="U21:U27" si="0">T21*1.12</f>
        <v>0</v>
      </c>
      <c r="V21" s="155"/>
      <c r="W21" s="128">
        <v>2016</v>
      </c>
      <c r="X21" s="135" t="s">
        <v>309</v>
      </c>
    </row>
    <row r="22" spans="1:24">
      <c r="A22" s="135" t="s">
        <v>170</v>
      </c>
      <c r="B22" s="129" t="s">
        <v>66</v>
      </c>
      <c r="C22" s="135" t="s">
        <v>92</v>
      </c>
      <c r="D22" s="94" t="s">
        <v>93</v>
      </c>
      <c r="E22" s="94" t="s">
        <v>94</v>
      </c>
      <c r="F22" s="95" t="s">
        <v>68</v>
      </c>
      <c r="G22" s="130" t="s">
        <v>63</v>
      </c>
      <c r="H22" s="131" t="s">
        <v>156</v>
      </c>
      <c r="I22" s="151">
        <v>230000000</v>
      </c>
      <c r="J22" s="128" t="s">
        <v>139</v>
      </c>
      <c r="K22" s="94" t="s">
        <v>130</v>
      </c>
      <c r="L22" s="94" t="s">
        <v>171</v>
      </c>
      <c r="M22" s="94" t="s">
        <v>72</v>
      </c>
      <c r="N22" s="94" t="s">
        <v>166</v>
      </c>
      <c r="O22" s="94" t="s">
        <v>136</v>
      </c>
      <c r="P22" s="94">
        <v>166</v>
      </c>
      <c r="Q22" s="94" t="s">
        <v>90</v>
      </c>
      <c r="R22" s="156">
        <v>20000</v>
      </c>
      <c r="S22" s="157">
        <v>3571</v>
      </c>
      <c r="T22" s="133">
        <v>0</v>
      </c>
      <c r="U22" s="154">
        <f t="shared" si="0"/>
        <v>0</v>
      </c>
      <c r="V22" s="94"/>
      <c r="W22" s="94">
        <v>2017</v>
      </c>
      <c r="X22" s="135" t="s">
        <v>317</v>
      </c>
    </row>
    <row r="23" spans="1:24">
      <c r="A23" s="135" t="s">
        <v>172</v>
      </c>
      <c r="B23" s="129" t="s">
        <v>66</v>
      </c>
      <c r="C23" s="135" t="s">
        <v>96</v>
      </c>
      <c r="D23" s="94" t="s">
        <v>97</v>
      </c>
      <c r="E23" s="94" t="s">
        <v>128</v>
      </c>
      <c r="F23" s="95" t="s">
        <v>68</v>
      </c>
      <c r="G23" s="130" t="s">
        <v>63</v>
      </c>
      <c r="H23" s="131" t="s">
        <v>156</v>
      </c>
      <c r="I23" s="151">
        <v>230000000</v>
      </c>
      <c r="J23" s="128" t="s">
        <v>139</v>
      </c>
      <c r="K23" s="94" t="s">
        <v>130</v>
      </c>
      <c r="L23" s="94" t="s">
        <v>171</v>
      </c>
      <c r="M23" s="94" t="s">
        <v>72</v>
      </c>
      <c r="N23" s="94" t="s">
        <v>166</v>
      </c>
      <c r="O23" s="94" t="s">
        <v>136</v>
      </c>
      <c r="P23" s="94">
        <v>166</v>
      </c>
      <c r="Q23" s="94" t="s">
        <v>90</v>
      </c>
      <c r="R23" s="156">
        <v>6000</v>
      </c>
      <c r="S23" s="157">
        <v>1904</v>
      </c>
      <c r="T23" s="133">
        <v>0</v>
      </c>
      <c r="U23" s="154">
        <f t="shared" si="0"/>
        <v>0</v>
      </c>
      <c r="V23" s="94"/>
      <c r="W23" s="94">
        <v>2017</v>
      </c>
      <c r="X23" s="135" t="s">
        <v>310</v>
      </c>
    </row>
    <row r="24" spans="1:24">
      <c r="A24" s="135" t="s">
        <v>173</v>
      </c>
      <c r="B24" s="129" t="s">
        <v>66</v>
      </c>
      <c r="C24" s="135" t="s">
        <v>98</v>
      </c>
      <c r="D24" s="94" t="s">
        <v>99</v>
      </c>
      <c r="E24" s="94" t="s">
        <v>174</v>
      </c>
      <c r="F24" s="95" t="s">
        <v>68</v>
      </c>
      <c r="G24" s="130" t="s">
        <v>63</v>
      </c>
      <c r="H24" s="131" t="s">
        <v>156</v>
      </c>
      <c r="I24" s="151">
        <v>230000000</v>
      </c>
      <c r="J24" s="128" t="s">
        <v>139</v>
      </c>
      <c r="K24" s="94" t="s">
        <v>130</v>
      </c>
      <c r="L24" s="94" t="s">
        <v>171</v>
      </c>
      <c r="M24" s="94" t="s">
        <v>72</v>
      </c>
      <c r="N24" s="94" t="s">
        <v>166</v>
      </c>
      <c r="O24" s="94" t="s">
        <v>136</v>
      </c>
      <c r="P24" s="94">
        <v>166</v>
      </c>
      <c r="Q24" s="94" t="s">
        <v>90</v>
      </c>
      <c r="R24" s="156">
        <v>5250</v>
      </c>
      <c r="S24" s="157">
        <v>2600</v>
      </c>
      <c r="T24" s="133">
        <v>0</v>
      </c>
      <c r="U24" s="154">
        <f t="shared" si="0"/>
        <v>0</v>
      </c>
      <c r="V24" s="94"/>
      <c r="W24" s="94">
        <v>2017</v>
      </c>
      <c r="X24" s="135" t="s">
        <v>319</v>
      </c>
    </row>
    <row r="25" spans="1:24">
      <c r="A25" s="158" t="s">
        <v>135</v>
      </c>
      <c r="B25" s="16" t="s">
        <v>66</v>
      </c>
      <c r="C25" s="15" t="s">
        <v>103</v>
      </c>
      <c r="D25" s="13" t="s">
        <v>104</v>
      </c>
      <c r="E25" s="13" t="s">
        <v>105</v>
      </c>
      <c r="F25" s="159" t="s">
        <v>68</v>
      </c>
      <c r="G25" s="160" t="s">
        <v>63</v>
      </c>
      <c r="H25" s="160">
        <v>45</v>
      </c>
      <c r="I25" s="151">
        <v>230000000</v>
      </c>
      <c r="J25" s="128" t="s">
        <v>139</v>
      </c>
      <c r="K25" s="16" t="s">
        <v>150</v>
      </c>
      <c r="L25" s="13" t="s">
        <v>138</v>
      </c>
      <c r="M25" s="161" t="s">
        <v>72</v>
      </c>
      <c r="N25" s="159" t="s">
        <v>132</v>
      </c>
      <c r="O25" s="15" t="s">
        <v>136</v>
      </c>
      <c r="P25" s="160">
        <v>839</v>
      </c>
      <c r="Q25" s="162" t="s">
        <v>129</v>
      </c>
      <c r="R25" s="163">
        <v>6</v>
      </c>
      <c r="S25" s="163">
        <v>11007142.859999999</v>
      </c>
      <c r="T25" s="133">
        <v>0</v>
      </c>
      <c r="U25" s="154">
        <f t="shared" si="0"/>
        <v>0</v>
      </c>
      <c r="V25" s="161" t="s">
        <v>74</v>
      </c>
      <c r="W25" s="161">
        <v>2016</v>
      </c>
      <c r="X25" s="135" t="s">
        <v>311</v>
      </c>
    </row>
    <row r="26" spans="1:24">
      <c r="A26" s="164" t="s">
        <v>320</v>
      </c>
      <c r="B26" s="165" t="s">
        <v>66</v>
      </c>
      <c r="C26" s="166" t="s">
        <v>330</v>
      </c>
      <c r="D26" s="166" t="s">
        <v>321</v>
      </c>
      <c r="E26" s="166" t="s">
        <v>322</v>
      </c>
      <c r="F26" s="166" t="s">
        <v>323</v>
      </c>
      <c r="G26" s="167" t="s">
        <v>64</v>
      </c>
      <c r="H26" s="168" t="s">
        <v>169</v>
      </c>
      <c r="I26" s="166">
        <v>230000000</v>
      </c>
      <c r="J26" s="166" t="s">
        <v>180</v>
      </c>
      <c r="K26" s="166" t="s">
        <v>130</v>
      </c>
      <c r="L26" s="166" t="s">
        <v>155</v>
      </c>
      <c r="M26" s="166" t="s">
        <v>72</v>
      </c>
      <c r="N26" s="166" t="s">
        <v>167</v>
      </c>
      <c r="O26" s="166" t="s">
        <v>136</v>
      </c>
      <c r="P26" s="166">
        <v>839</v>
      </c>
      <c r="Q26" s="166" t="s">
        <v>324</v>
      </c>
      <c r="R26" s="169">
        <v>86</v>
      </c>
      <c r="S26" s="169">
        <v>90000</v>
      </c>
      <c r="T26" s="133">
        <v>0</v>
      </c>
      <c r="U26" s="154">
        <f t="shared" si="0"/>
        <v>0</v>
      </c>
      <c r="V26" s="166" t="s">
        <v>74</v>
      </c>
      <c r="W26" s="166">
        <v>2017</v>
      </c>
      <c r="X26" s="210" t="s">
        <v>242</v>
      </c>
    </row>
    <row r="27" spans="1:24">
      <c r="A27" s="164" t="s">
        <v>325</v>
      </c>
      <c r="B27" s="165" t="s">
        <v>66</v>
      </c>
      <c r="C27" s="166" t="s">
        <v>331</v>
      </c>
      <c r="D27" s="166" t="s">
        <v>326</v>
      </c>
      <c r="E27" s="166" t="s">
        <v>327</v>
      </c>
      <c r="F27" s="166" t="s">
        <v>328</v>
      </c>
      <c r="G27" s="167" t="s">
        <v>63</v>
      </c>
      <c r="H27" s="168" t="s">
        <v>169</v>
      </c>
      <c r="I27" s="166">
        <v>230000000</v>
      </c>
      <c r="J27" s="166" t="s">
        <v>180</v>
      </c>
      <c r="K27" s="166" t="s">
        <v>130</v>
      </c>
      <c r="L27" s="166" t="s">
        <v>155</v>
      </c>
      <c r="M27" s="166" t="s">
        <v>72</v>
      </c>
      <c r="N27" s="166" t="s">
        <v>167</v>
      </c>
      <c r="O27" s="166" t="s">
        <v>136</v>
      </c>
      <c r="P27" s="166">
        <v>796</v>
      </c>
      <c r="Q27" s="166" t="s">
        <v>82</v>
      </c>
      <c r="R27" s="169">
        <v>6</v>
      </c>
      <c r="S27" s="169">
        <v>1881696.42</v>
      </c>
      <c r="T27" s="133">
        <v>0</v>
      </c>
      <c r="U27" s="154">
        <f t="shared" si="0"/>
        <v>0</v>
      </c>
      <c r="V27" s="166" t="s">
        <v>329</v>
      </c>
      <c r="W27" s="166">
        <v>2017</v>
      </c>
      <c r="X27" s="210" t="s">
        <v>342</v>
      </c>
    </row>
    <row r="28" spans="1:24" s="7" customFormat="1">
      <c r="A28" s="83" t="s">
        <v>246</v>
      </c>
      <c r="B28" s="26"/>
      <c r="C28" s="26"/>
      <c r="D28" s="26"/>
      <c r="E28" s="26"/>
      <c r="F28" s="26"/>
      <c r="G28" s="96"/>
      <c r="H28" s="91"/>
      <c r="I28" s="24"/>
      <c r="J28" s="24"/>
      <c r="K28" s="24"/>
      <c r="L28" s="24"/>
      <c r="M28" s="24"/>
      <c r="N28" s="24"/>
      <c r="O28" s="24"/>
      <c r="P28" s="24"/>
      <c r="Q28" s="24"/>
      <c r="R28" s="97"/>
      <c r="S28" s="98"/>
      <c r="T28" s="99">
        <f>SUM(T19:T25)</f>
        <v>0</v>
      </c>
      <c r="U28" s="99">
        <f>SUM(U19:U25)</f>
        <v>0</v>
      </c>
      <c r="V28" s="24"/>
      <c r="W28" s="24"/>
      <c r="X28" s="24"/>
    </row>
    <row r="29" spans="1:24" s="7" customFormat="1">
      <c r="A29" s="83" t="s">
        <v>216</v>
      </c>
      <c r="B29" s="26"/>
      <c r="C29" s="26"/>
      <c r="D29" s="26"/>
      <c r="E29" s="26"/>
      <c r="F29" s="26"/>
      <c r="G29" s="96"/>
      <c r="H29" s="91"/>
      <c r="I29" s="24"/>
      <c r="J29" s="24"/>
      <c r="K29" s="24"/>
      <c r="L29" s="24"/>
      <c r="M29" s="24"/>
      <c r="N29" s="24"/>
      <c r="O29" s="24"/>
      <c r="P29" s="24"/>
      <c r="Q29" s="24"/>
      <c r="R29" s="97"/>
      <c r="S29" s="98"/>
      <c r="T29" s="100"/>
      <c r="U29" s="100"/>
      <c r="V29" s="24"/>
      <c r="W29" s="24"/>
      <c r="X29" s="24"/>
    </row>
    <row r="30" spans="1:24">
      <c r="A30" s="170" t="s">
        <v>344</v>
      </c>
      <c r="B30" s="129" t="s">
        <v>66</v>
      </c>
      <c r="C30" s="135" t="s">
        <v>248</v>
      </c>
      <c r="D30" s="135" t="s">
        <v>111</v>
      </c>
      <c r="E30" s="135" t="s">
        <v>264</v>
      </c>
      <c r="F30" s="135" t="s">
        <v>265</v>
      </c>
      <c r="G30" s="135" t="s">
        <v>63</v>
      </c>
      <c r="H30" s="136" t="s">
        <v>169</v>
      </c>
      <c r="I30" s="94">
        <v>230000000</v>
      </c>
      <c r="J30" s="94" t="s">
        <v>180</v>
      </c>
      <c r="K30" s="135" t="s">
        <v>145</v>
      </c>
      <c r="L30" s="135" t="s">
        <v>155</v>
      </c>
      <c r="M30" s="135" t="s">
        <v>72</v>
      </c>
      <c r="N30" s="135" t="s">
        <v>168</v>
      </c>
      <c r="O30" s="135" t="s">
        <v>136</v>
      </c>
      <c r="P30" s="135">
        <v>112</v>
      </c>
      <c r="Q30" s="135" t="s">
        <v>176</v>
      </c>
      <c r="R30" s="133">
        <v>37000</v>
      </c>
      <c r="S30" s="133">
        <v>1500</v>
      </c>
      <c r="T30" s="133">
        <f t="shared" ref="T30:T54" si="1">R30*S30</f>
        <v>55500000</v>
      </c>
      <c r="U30" s="133">
        <f t="shared" ref="U30:U54" si="2">T30*1.12</f>
        <v>62160000.000000007</v>
      </c>
      <c r="V30" s="135" t="s">
        <v>74</v>
      </c>
      <c r="W30" s="135">
        <v>2017</v>
      </c>
      <c r="X30" s="135"/>
    </row>
    <row r="31" spans="1:24">
      <c r="A31" s="170" t="s">
        <v>345</v>
      </c>
      <c r="B31" s="129" t="s">
        <v>66</v>
      </c>
      <c r="C31" s="135" t="s">
        <v>249</v>
      </c>
      <c r="D31" s="135" t="s">
        <v>111</v>
      </c>
      <c r="E31" s="135" t="s">
        <v>266</v>
      </c>
      <c r="F31" s="135" t="s">
        <v>267</v>
      </c>
      <c r="G31" s="135" t="s">
        <v>63</v>
      </c>
      <c r="H31" s="136" t="s">
        <v>169</v>
      </c>
      <c r="I31" s="94">
        <v>230000000</v>
      </c>
      <c r="J31" s="94" t="s">
        <v>180</v>
      </c>
      <c r="K31" s="135" t="s">
        <v>145</v>
      </c>
      <c r="L31" s="135" t="s">
        <v>155</v>
      </c>
      <c r="M31" s="135" t="s">
        <v>72</v>
      </c>
      <c r="N31" s="135" t="s">
        <v>168</v>
      </c>
      <c r="O31" s="135" t="s">
        <v>136</v>
      </c>
      <c r="P31" s="135">
        <v>112</v>
      </c>
      <c r="Q31" s="135" t="s">
        <v>176</v>
      </c>
      <c r="R31" s="133">
        <v>209</v>
      </c>
      <c r="S31" s="133">
        <v>3500</v>
      </c>
      <c r="T31" s="133">
        <f t="shared" si="1"/>
        <v>731500</v>
      </c>
      <c r="U31" s="133">
        <f t="shared" si="2"/>
        <v>819280.00000000012</v>
      </c>
      <c r="V31" s="135" t="s">
        <v>74</v>
      </c>
      <c r="W31" s="135">
        <v>2017</v>
      </c>
      <c r="X31" s="135"/>
    </row>
    <row r="32" spans="1:24">
      <c r="A32" s="170" t="s">
        <v>346</v>
      </c>
      <c r="B32" s="129" t="s">
        <v>66</v>
      </c>
      <c r="C32" s="135" t="s">
        <v>250</v>
      </c>
      <c r="D32" s="135" t="s">
        <v>268</v>
      </c>
      <c r="E32" s="135" t="s">
        <v>95</v>
      </c>
      <c r="F32" s="135" t="s">
        <v>269</v>
      </c>
      <c r="G32" s="135" t="s">
        <v>69</v>
      </c>
      <c r="H32" s="136" t="s">
        <v>156</v>
      </c>
      <c r="I32" s="94">
        <v>230000000</v>
      </c>
      <c r="J32" s="94" t="s">
        <v>180</v>
      </c>
      <c r="K32" s="135" t="s">
        <v>145</v>
      </c>
      <c r="L32" s="135" t="s">
        <v>155</v>
      </c>
      <c r="M32" s="135" t="s">
        <v>72</v>
      </c>
      <c r="N32" s="135" t="s">
        <v>168</v>
      </c>
      <c r="O32" s="135" t="s">
        <v>136</v>
      </c>
      <c r="P32" s="135">
        <v>166</v>
      </c>
      <c r="Q32" s="135" t="s">
        <v>90</v>
      </c>
      <c r="R32" s="133">
        <v>6657</v>
      </c>
      <c r="S32" s="133">
        <v>678.57</v>
      </c>
      <c r="T32" s="133">
        <f t="shared" si="1"/>
        <v>4517240.49</v>
      </c>
      <c r="U32" s="133">
        <f t="shared" si="2"/>
        <v>5059309.3488000007</v>
      </c>
      <c r="V32" s="135"/>
      <c r="W32" s="135">
        <v>2017</v>
      </c>
      <c r="X32" s="135"/>
    </row>
    <row r="33" spans="1:24">
      <c r="A33" s="170" t="s">
        <v>347</v>
      </c>
      <c r="B33" s="129" t="s">
        <v>66</v>
      </c>
      <c r="C33" s="135" t="s">
        <v>251</v>
      </c>
      <c r="D33" s="135" t="s">
        <v>111</v>
      </c>
      <c r="E33" s="135" t="s">
        <v>270</v>
      </c>
      <c r="F33" s="135" t="s">
        <v>271</v>
      </c>
      <c r="G33" s="135" t="s">
        <v>63</v>
      </c>
      <c r="H33" s="136" t="s">
        <v>169</v>
      </c>
      <c r="I33" s="94">
        <v>230000000</v>
      </c>
      <c r="J33" s="94" t="s">
        <v>180</v>
      </c>
      <c r="K33" s="135" t="s">
        <v>145</v>
      </c>
      <c r="L33" s="135" t="s">
        <v>155</v>
      </c>
      <c r="M33" s="135" t="s">
        <v>72</v>
      </c>
      <c r="N33" s="135" t="s">
        <v>168</v>
      </c>
      <c r="O33" s="135" t="s">
        <v>136</v>
      </c>
      <c r="P33" s="135">
        <v>168</v>
      </c>
      <c r="Q33" s="135" t="s">
        <v>157</v>
      </c>
      <c r="R33" s="133">
        <v>9.7140000000000004</v>
      </c>
      <c r="S33" s="133">
        <v>824979.43</v>
      </c>
      <c r="T33" s="133">
        <f t="shared" si="1"/>
        <v>8013850.1830200013</v>
      </c>
      <c r="U33" s="133">
        <f t="shared" si="2"/>
        <v>8975512.2049824018</v>
      </c>
      <c r="V33" s="135" t="s">
        <v>74</v>
      </c>
      <c r="W33" s="135">
        <v>2017</v>
      </c>
      <c r="X33" s="135"/>
    </row>
    <row r="34" spans="1:24">
      <c r="A34" s="170" t="s">
        <v>348</v>
      </c>
      <c r="B34" s="129" t="s">
        <v>66</v>
      </c>
      <c r="C34" s="135" t="s">
        <v>252</v>
      </c>
      <c r="D34" s="135" t="s">
        <v>111</v>
      </c>
      <c r="E34" s="135" t="s">
        <v>272</v>
      </c>
      <c r="F34" s="135" t="s">
        <v>273</v>
      </c>
      <c r="G34" s="135" t="s">
        <v>63</v>
      </c>
      <c r="H34" s="136" t="s">
        <v>169</v>
      </c>
      <c r="I34" s="94">
        <v>230000000</v>
      </c>
      <c r="J34" s="94" t="s">
        <v>180</v>
      </c>
      <c r="K34" s="135" t="s">
        <v>145</v>
      </c>
      <c r="L34" s="135" t="s">
        <v>155</v>
      </c>
      <c r="M34" s="135" t="s">
        <v>72</v>
      </c>
      <c r="N34" s="135" t="s">
        <v>168</v>
      </c>
      <c r="O34" s="135" t="s">
        <v>136</v>
      </c>
      <c r="P34" s="135">
        <v>168</v>
      </c>
      <c r="Q34" s="135" t="s">
        <v>157</v>
      </c>
      <c r="R34" s="133">
        <v>13</v>
      </c>
      <c r="S34" s="133">
        <v>855316</v>
      </c>
      <c r="T34" s="133">
        <f t="shared" si="1"/>
        <v>11119108</v>
      </c>
      <c r="U34" s="133">
        <f t="shared" si="2"/>
        <v>12453400.960000001</v>
      </c>
      <c r="V34" s="135" t="s">
        <v>74</v>
      </c>
      <c r="W34" s="135">
        <v>2017</v>
      </c>
      <c r="X34" s="135"/>
    </row>
    <row r="35" spans="1:24">
      <c r="A35" s="170" t="s">
        <v>349</v>
      </c>
      <c r="B35" s="129" t="s">
        <v>66</v>
      </c>
      <c r="C35" s="135" t="s">
        <v>253</v>
      </c>
      <c r="D35" s="135" t="s">
        <v>111</v>
      </c>
      <c r="E35" s="135" t="s">
        <v>274</v>
      </c>
      <c r="F35" s="135" t="s">
        <v>275</v>
      </c>
      <c r="G35" s="135" t="s">
        <v>63</v>
      </c>
      <c r="H35" s="136" t="s">
        <v>169</v>
      </c>
      <c r="I35" s="94">
        <v>230000000</v>
      </c>
      <c r="J35" s="94" t="s">
        <v>180</v>
      </c>
      <c r="K35" s="135" t="s">
        <v>145</v>
      </c>
      <c r="L35" s="135" t="s">
        <v>155</v>
      </c>
      <c r="M35" s="135" t="s">
        <v>72</v>
      </c>
      <c r="N35" s="135" t="s">
        <v>168</v>
      </c>
      <c r="O35" s="135" t="s">
        <v>136</v>
      </c>
      <c r="P35" s="135">
        <v>168</v>
      </c>
      <c r="Q35" s="135" t="s">
        <v>157</v>
      </c>
      <c r="R35" s="133">
        <v>15.813000000000001</v>
      </c>
      <c r="S35" s="133">
        <v>850144.28</v>
      </c>
      <c r="T35" s="133">
        <f t="shared" si="1"/>
        <v>13443331.499640001</v>
      </c>
      <c r="U35" s="133">
        <f t="shared" si="2"/>
        <v>15056531.279596802</v>
      </c>
      <c r="V35" s="135" t="s">
        <v>74</v>
      </c>
      <c r="W35" s="135">
        <v>2017</v>
      </c>
      <c r="X35" s="135"/>
    </row>
    <row r="36" spans="1:24">
      <c r="A36" s="170" t="s">
        <v>350</v>
      </c>
      <c r="B36" s="129" t="s">
        <v>66</v>
      </c>
      <c r="C36" s="135" t="s">
        <v>254</v>
      </c>
      <c r="D36" s="135" t="s">
        <v>111</v>
      </c>
      <c r="E36" s="135" t="s">
        <v>276</v>
      </c>
      <c r="F36" s="135" t="s">
        <v>277</v>
      </c>
      <c r="G36" s="135" t="s">
        <v>63</v>
      </c>
      <c r="H36" s="136" t="s">
        <v>169</v>
      </c>
      <c r="I36" s="94">
        <v>230000000</v>
      </c>
      <c r="J36" s="94" t="s">
        <v>180</v>
      </c>
      <c r="K36" s="135" t="s">
        <v>145</v>
      </c>
      <c r="L36" s="135" t="s">
        <v>155</v>
      </c>
      <c r="M36" s="135" t="s">
        <v>72</v>
      </c>
      <c r="N36" s="135" t="s">
        <v>168</v>
      </c>
      <c r="O36" s="135" t="s">
        <v>136</v>
      </c>
      <c r="P36" s="135">
        <v>168</v>
      </c>
      <c r="Q36" s="135" t="s">
        <v>157</v>
      </c>
      <c r="R36" s="133">
        <v>22.045999999999999</v>
      </c>
      <c r="S36" s="133">
        <v>810152</v>
      </c>
      <c r="T36" s="133">
        <f t="shared" si="1"/>
        <v>17860610.991999999</v>
      </c>
      <c r="U36" s="133">
        <f t="shared" si="2"/>
        <v>20003884.311039999</v>
      </c>
      <c r="V36" s="135" t="s">
        <v>74</v>
      </c>
      <c r="W36" s="135">
        <v>2017</v>
      </c>
      <c r="X36" s="135"/>
    </row>
    <row r="37" spans="1:24">
      <c r="A37" s="170" t="s">
        <v>351</v>
      </c>
      <c r="B37" s="129" t="s">
        <v>66</v>
      </c>
      <c r="C37" s="135" t="s">
        <v>255</v>
      </c>
      <c r="D37" s="135" t="s">
        <v>111</v>
      </c>
      <c r="E37" s="135" t="s">
        <v>278</v>
      </c>
      <c r="F37" s="135" t="s">
        <v>279</v>
      </c>
      <c r="G37" s="135" t="s">
        <v>63</v>
      </c>
      <c r="H37" s="136" t="s">
        <v>169</v>
      </c>
      <c r="I37" s="94">
        <v>230000000</v>
      </c>
      <c r="J37" s="94" t="s">
        <v>180</v>
      </c>
      <c r="K37" s="135" t="s">
        <v>145</v>
      </c>
      <c r="L37" s="135" t="s">
        <v>155</v>
      </c>
      <c r="M37" s="135" t="s">
        <v>72</v>
      </c>
      <c r="N37" s="135" t="s">
        <v>168</v>
      </c>
      <c r="O37" s="135" t="s">
        <v>136</v>
      </c>
      <c r="P37" s="135">
        <v>168</v>
      </c>
      <c r="Q37" s="135" t="s">
        <v>157</v>
      </c>
      <c r="R37" s="133">
        <v>4.7670000000000003</v>
      </c>
      <c r="S37" s="133">
        <v>475900</v>
      </c>
      <c r="T37" s="133">
        <f t="shared" si="1"/>
        <v>2268615.3000000003</v>
      </c>
      <c r="U37" s="133">
        <f t="shared" si="2"/>
        <v>2540849.1360000004</v>
      </c>
      <c r="V37" s="135" t="s">
        <v>74</v>
      </c>
      <c r="W37" s="135">
        <v>2017</v>
      </c>
      <c r="X37" s="135"/>
    </row>
    <row r="38" spans="1:24">
      <c r="A38" s="170" t="s">
        <v>352</v>
      </c>
      <c r="B38" s="129" t="s">
        <v>66</v>
      </c>
      <c r="C38" s="135" t="s">
        <v>256</v>
      </c>
      <c r="D38" s="135" t="s">
        <v>111</v>
      </c>
      <c r="E38" s="135" t="s">
        <v>280</v>
      </c>
      <c r="F38" s="135" t="s">
        <v>281</v>
      </c>
      <c r="G38" s="135" t="s">
        <v>63</v>
      </c>
      <c r="H38" s="136" t="s">
        <v>169</v>
      </c>
      <c r="I38" s="94">
        <v>230000000</v>
      </c>
      <c r="J38" s="94" t="s">
        <v>180</v>
      </c>
      <c r="K38" s="135" t="s">
        <v>145</v>
      </c>
      <c r="L38" s="135" t="s">
        <v>155</v>
      </c>
      <c r="M38" s="135" t="s">
        <v>72</v>
      </c>
      <c r="N38" s="135" t="s">
        <v>168</v>
      </c>
      <c r="O38" s="135" t="s">
        <v>136</v>
      </c>
      <c r="P38" s="135">
        <v>168</v>
      </c>
      <c r="Q38" s="135" t="s">
        <v>157</v>
      </c>
      <c r="R38" s="133">
        <v>2.0350000000000001</v>
      </c>
      <c r="S38" s="133">
        <v>986564.28</v>
      </c>
      <c r="T38" s="133">
        <f t="shared" si="1"/>
        <v>2007658.3098000002</v>
      </c>
      <c r="U38" s="133">
        <f t="shared" si="2"/>
        <v>2248577.3069760003</v>
      </c>
      <c r="V38" s="135" t="s">
        <v>74</v>
      </c>
      <c r="W38" s="135">
        <v>2017</v>
      </c>
      <c r="X38" s="135"/>
    </row>
    <row r="39" spans="1:24">
      <c r="A39" s="170" t="s">
        <v>353</v>
      </c>
      <c r="B39" s="129" t="s">
        <v>66</v>
      </c>
      <c r="C39" s="135" t="s">
        <v>257</v>
      </c>
      <c r="D39" s="135" t="s">
        <v>111</v>
      </c>
      <c r="E39" s="135" t="s">
        <v>282</v>
      </c>
      <c r="F39" s="135" t="s">
        <v>283</v>
      </c>
      <c r="G39" s="135" t="s">
        <v>63</v>
      </c>
      <c r="H39" s="136" t="s">
        <v>169</v>
      </c>
      <c r="I39" s="94">
        <v>230000000</v>
      </c>
      <c r="J39" s="94" t="s">
        <v>180</v>
      </c>
      <c r="K39" s="135" t="s">
        <v>145</v>
      </c>
      <c r="L39" s="135" t="s">
        <v>155</v>
      </c>
      <c r="M39" s="135" t="s">
        <v>72</v>
      </c>
      <c r="N39" s="135" t="s">
        <v>168</v>
      </c>
      <c r="O39" s="135" t="s">
        <v>136</v>
      </c>
      <c r="P39" s="135">
        <v>168</v>
      </c>
      <c r="Q39" s="135" t="s">
        <v>157</v>
      </c>
      <c r="R39" s="133">
        <v>5.33</v>
      </c>
      <c r="S39" s="133">
        <v>576800</v>
      </c>
      <c r="T39" s="133">
        <f t="shared" si="1"/>
        <v>3074344</v>
      </c>
      <c r="U39" s="133">
        <f t="shared" si="2"/>
        <v>3443265.2800000003</v>
      </c>
      <c r="V39" s="135" t="s">
        <v>74</v>
      </c>
      <c r="W39" s="135">
        <v>2017</v>
      </c>
      <c r="X39" s="135"/>
    </row>
    <row r="40" spans="1:24">
      <c r="A40" s="170" t="s">
        <v>354</v>
      </c>
      <c r="B40" s="129" t="s">
        <v>66</v>
      </c>
      <c r="C40" s="135" t="s">
        <v>258</v>
      </c>
      <c r="D40" s="135" t="s">
        <v>284</v>
      </c>
      <c r="E40" s="135" t="s">
        <v>285</v>
      </c>
      <c r="F40" s="135" t="s">
        <v>286</v>
      </c>
      <c r="G40" s="135" t="s">
        <v>69</v>
      </c>
      <c r="H40" s="136" t="s">
        <v>169</v>
      </c>
      <c r="I40" s="94">
        <v>230000000</v>
      </c>
      <c r="J40" s="94" t="s">
        <v>180</v>
      </c>
      <c r="K40" s="135" t="s">
        <v>145</v>
      </c>
      <c r="L40" s="135" t="s">
        <v>155</v>
      </c>
      <c r="M40" s="135" t="s">
        <v>72</v>
      </c>
      <c r="N40" s="135" t="s">
        <v>168</v>
      </c>
      <c r="O40" s="135" t="s">
        <v>136</v>
      </c>
      <c r="P40" s="135">
        <v>168</v>
      </c>
      <c r="Q40" s="135" t="s">
        <v>157</v>
      </c>
      <c r="R40" s="133">
        <v>0.78700000000000003</v>
      </c>
      <c r="S40" s="133">
        <v>223214.28</v>
      </c>
      <c r="T40" s="133">
        <f t="shared" si="1"/>
        <v>175669.63836000001</v>
      </c>
      <c r="U40" s="133">
        <f t="shared" si="2"/>
        <v>196749.99496320004</v>
      </c>
      <c r="V40" s="135" t="s">
        <v>74</v>
      </c>
      <c r="W40" s="135">
        <v>2017</v>
      </c>
      <c r="X40" s="135"/>
    </row>
    <row r="41" spans="1:24">
      <c r="A41" s="170" t="s">
        <v>355</v>
      </c>
      <c r="B41" s="129" t="s">
        <v>66</v>
      </c>
      <c r="C41" s="135" t="s">
        <v>259</v>
      </c>
      <c r="D41" s="135" t="s">
        <v>287</v>
      </c>
      <c r="E41" s="135" t="s">
        <v>288</v>
      </c>
      <c r="F41" s="135" t="s">
        <v>289</v>
      </c>
      <c r="G41" s="135" t="s">
        <v>69</v>
      </c>
      <c r="H41" s="136" t="s">
        <v>169</v>
      </c>
      <c r="I41" s="94">
        <v>230000000</v>
      </c>
      <c r="J41" s="94" t="s">
        <v>180</v>
      </c>
      <c r="K41" s="135" t="s">
        <v>145</v>
      </c>
      <c r="L41" s="135" t="s">
        <v>155</v>
      </c>
      <c r="M41" s="135" t="s">
        <v>72</v>
      </c>
      <c r="N41" s="135" t="s">
        <v>168</v>
      </c>
      <c r="O41" s="135" t="s">
        <v>136</v>
      </c>
      <c r="P41" s="135">
        <v>168</v>
      </c>
      <c r="Q41" s="135" t="s">
        <v>157</v>
      </c>
      <c r="R41" s="133">
        <v>2.1160000000000001</v>
      </c>
      <c r="S41" s="133">
        <v>883928</v>
      </c>
      <c r="T41" s="133">
        <f t="shared" si="1"/>
        <v>1870391.648</v>
      </c>
      <c r="U41" s="133">
        <f t="shared" si="2"/>
        <v>2094838.6457600002</v>
      </c>
      <c r="V41" s="135" t="s">
        <v>74</v>
      </c>
      <c r="W41" s="135">
        <v>2017</v>
      </c>
      <c r="X41" s="135"/>
    </row>
    <row r="42" spans="1:24">
      <c r="A42" s="170" t="s">
        <v>356</v>
      </c>
      <c r="B42" s="129" t="s">
        <v>66</v>
      </c>
      <c r="C42" s="135" t="s">
        <v>260</v>
      </c>
      <c r="D42" s="135" t="s">
        <v>290</v>
      </c>
      <c r="E42" s="135" t="s">
        <v>291</v>
      </c>
      <c r="F42" s="135" t="s">
        <v>292</v>
      </c>
      <c r="G42" s="135" t="s">
        <v>69</v>
      </c>
      <c r="H42" s="136" t="s">
        <v>169</v>
      </c>
      <c r="I42" s="94">
        <v>230000000</v>
      </c>
      <c r="J42" s="94" t="s">
        <v>180</v>
      </c>
      <c r="K42" s="135" t="s">
        <v>145</v>
      </c>
      <c r="L42" s="135" t="s">
        <v>155</v>
      </c>
      <c r="M42" s="135" t="s">
        <v>72</v>
      </c>
      <c r="N42" s="135" t="s">
        <v>168</v>
      </c>
      <c r="O42" s="135" t="s">
        <v>136</v>
      </c>
      <c r="P42" s="135">
        <v>168</v>
      </c>
      <c r="Q42" s="135" t="s">
        <v>157</v>
      </c>
      <c r="R42" s="133">
        <v>10.65</v>
      </c>
      <c r="S42" s="133">
        <v>268128</v>
      </c>
      <c r="T42" s="133">
        <f t="shared" si="1"/>
        <v>2855563.2</v>
      </c>
      <c r="U42" s="133">
        <f t="shared" si="2"/>
        <v>3198230.7840000005</v>
      </c>
      <c r="V42" s="135" t="s">
        <v>74</v>
      </c>
      <c r="W42" s="135">
        <v>2017</v>
      </c>
      <c r="X42" s="135"/>
    </row>
    <row r="43" spans="1:24">
      <c r="A43" s="170" t="s">
        <v>357</v>
      </c>
      <c r="B43" s="129" t="s">
        <v>66</v>
      </c>
      <c r="C43" s="135" t="s">
        <v>260</v>
      </c>
      <c r="D43" s="135" t="s">
        <v>290</v>
      </c>
      <c r="E43" s="135" t="s">
        <v>291</v>
      </c>
      <c r="F43" s="135" t="s">
        <v>293</v>
      </c>
      <c r="G43" s="135" t="s">
        <v>69</v>
      </c>
      <c r="H43" s="136" t="s">
        <v>169</v>
      </c>
      <c r="I43" s="94">
        <v>230000000</v>
      </c>
      <c r="J43" s="94" t="s">
        <v>180</v>
      </c>
      <c r="K43" s="135" t="s">
        <v>145</v>
      </c>
      <c r="L43" s="135" t="s">
        <v>155</v>
      </c>
      <c r="M43" s="135" t="s">
        <v>72</v>
      </c>
      <c r="N43" s="135" t="s">
        <v>168</v>
      </c>
      <c r="O43" s="135" t="s">
        <v>136</v>
      </c>
      <c r="P43" s="135">
        <v>168</v>
      </c>
      <c r="Q43" s="135" t="s">
        <v>157</v>
      </c>
      <c r="R43" s="133">
        <v>14.144</v>
      </c>
      <c r="S43" s="133">
        <v>257784.49</v>
      </c>
      <c r="T43" s="133">
        <f t="shared" si="1"/>
        <v>3646103.82656</v>
      </c>
      <c r="U43" s="133">
        <f t="shared" si="2"/>
        <v>4083636.2857472003</v>
      </c>
      <c r="V43" s="135" t="s">
        <v>74</v>
      </c>
      <c r="W43" s="135">
        <v>2017</v>
      </c>
      <c r="X43" s="135"/>
    </row>
    <row r="44" spans="1:24">
      <c r="A44" s="170" t="s">
        <v>358</v>
      </c>
      <c r="B44" s="129" t="s">
        <v>66</v>
      </c>
      <c r="C44" s="135" t="s">
        <v>261</v>
      </c>
      <c r="D44" s="135" t="s">
        <v>182</v>
      </c>
      <c r="E44" s="135" t="s">
        <v>294</v>
      </c>
      <c r="F44" s="135" t="s">
        <v>295</v>
      </c>
      <c r="G44" s="135" t="s">
        <v>69</v>
      </c>
      <c r="H44" s="136" t="s">
        <v>156</v>
      </c>
      <c r="I44" s="94">
        <v>230000000</v>
      </c>
      <c r="J44" s="94" t="s">
        <v>180</v>
      </c>
      <c r="K44" s="135" t="s">
        <v>130</v>
      </c>
      <c r="L44" s="135" t="s">
        <v>155</v>
      </c>
      <c r="M44" s="135" t="s">
        <v>72</v>
      </c>
      <c r="N44" s="135" t="s">
        <v>177</v>
      </c>
      <c r="O44" s="135" t="s">
        <v>136</v>
      </c>
      <c r="P44" s="135">
        <v>796</v>
      </c>
      <c r="Q44" s="135" t="s">
        <v>82</v>
      </c>
      <c r="R44" s="133">
        <v>7</v>
      </c>
      <c r="S44" s="133">
        <v>416167.55</v>
      </c>
      <c r="T44" s="133">
        <f t="shared" si="1"/>
        <v>2913172.85</v>
      </c>
      <c r="U44" s="133">
        <f t="shared" si="2"/>
        <v>3262753.5920000006</v>
      </c>
      <c r="V44" s="135"/>
      <c r="W44" s="135">
        <v>2017</v>
      </c>
      <c r="X44" s="135"/>
    </row>
    <row r="45" spans="1:24">
      <c r="A45" s="170" t="s">
        <v>359</v>
      </c>
      <c r="B45" s="129" t="s">
        <v>66</v>
      </c>
      <c r="C45" s="135" t="s">
        <v>183</v>
      </c>
      <c r="D45" s="135" t="s">
        <v>184</v>
      </c>
      <c r="E45" s="135" t="s">
        <v>186</v>
      </c>
      <c r="F45" s="135" t="s">
        <v>296</v>
      </c>
      <c r="G45" s="135" t="s">
        <v>63</v>
      </c>
      <c r="H45" s="136" t="s">
        <v>156</v>
      </c>
      <c r="I45" s="94">
        <v>230000000</v>
      </c>
      <c r="J45" s="94" t="s">
        <v>180</v>
      </c>
      <c r="K45" s="135" t="s">
        <v>130</v>
      </c>
      <c r="L45" s="135" t="s">
        <v>155</v>
      </c>
      <c r="M45" s="135" t="s">
        <v>72</v>
      </c>
      <c r="N45" s="135" t="s">
        <v>167</v>
      </c>
      <c r="O45" s="135" t="s">
        <v>136</v>
      </c>
      <c r="P45" s="135">
        <v>796</v>
      </c>
      <c r="Q45" s="135" t="s">
        <v>82</v>
      </c>
      <c r="R45" s="133">
        <v>19</v>
      </c>
      <c r="S45" s="133">
        <v>532294.53</v>
      </c>
      <c r="T45" s="133">
        <f t="shared" si="1"/>
        <v>10113596.07</v>
      </c>
      <c r="U45" s="133">
        <f t="shared" si="2"/>
        <v>11327227.5984</v>
      </c>
      <c r="V45" s="135"/>
      <c r="W45" s="135">
        <v>2017</v>
      </c>
      <c r="X45" s="135"/>
    </row>
    <row r="46" spans="1:24">
      <c r="A46" s="170" t="s">
        <v>360</v>
      </c>
      <c r="B46" s="129" t="s">
        <v>66</v>
      </c>
      <c r="C46" s="135" t="s">
        <v>262</v>
      </c>
      <c r="D46" s="135" t="s">
        <v>297</v>
      </c>
      <c r="E46" s="135" t="s">
        <v>298</v>
      </c>
      <c r="F46" s="135" t="s">
        <v>299</v>
      </c>
      <c r="G46" s="135" t="s">
        <v>63</v>
      </c>
      <c r="H46" s="136" t="s">
        <v>156</v>
      </c>
      <c r="I46" s="94">
        <v>230000000</v>
      </c>
      <c r="J46" s="94" t="s">
        <v>180</v>
      </c>
      <c r="K46" s="135" t="s">
        <v>130</v>
      </c>
      <c r="L46" s="135" t="s">
        <v>155</v>
      </c>
      <c r="M46" s="135" t="s">
        <v>72</v>
      </c>
      <c r="N46" s="135" t="s">
        <v>177</v>
      </c>
      <c r="O46" s="135" t="s">
        <v>136</v>
      </c>
      <c r="P46" s="135">
        <v>796</v>
      </c>
      <c r="Q46" s="135" t="s">
        <v>82</v>
      </c>
      <c r="R46" s="133">
        <v>14</v>
      </c>
      <c r="S46" s="133">
        <v>652527.38</v>
      </c>
      <c r="T46" s="133">
        <f t="shared" si="1"/>
        <v>9135383.3200000003</v>
      </c>
      <c r="U46" s="133">
        <f t="shared" si="2"/>
        <v>10231629.318400001</v>
      </c>
      <c r="V46" s="135"/>
      <c r="W46" s="135">
        <v>2017</v>
      </c>
      <c r="X46" s="135"/>
    </row>
    <row r="47" spans="1:24">
      <c r="A47" s="170" t="s">
        <v>361</v>
      </c>
      <c r="B47" s="129" t="s">
        <v>66</v>
      </c>
      <c r="C47" s="135" t="s">
        <v>263</v>
      </c>
      <c r="D47" s="135" t="s">
        <v>300</v>
      </c>
      <c r="E47" s="135" t="s">
        <v>301</v>
      </c>
      <c r="F47" s="135" t="s">
        <v>302</v>
      </c>
      <c r="G47" s="135" t="s">
        <v>69</v>
      </c>
      <c r="H47" s="136" t="s">
        <v>156</v>
      </c>
      <c r="I47" s="94">
        <v>230000000</v>
      </c>
      <c r="J47" s="94" t="s">
        <v>180</v>
      </c>
      <c r="K47" s="135" t="s">
        <v>145</v>
      </c>
      <c r="L47" s="135" t="s">
        <v>155</v>
      </c>
      <c r="M47" s="135" t="s">
        <v>72</v>
      </c>
      <c r="N47" s="135" t="s">
        <v>175</v>
      </c>
      <c r="O47" s="135" t="s">
        <v>136</v>
      </c>
      <c r="P47" s="135">
        <v>796</v>
      </c>
      <c r="Q47" s="135" t="s">
        <v>82</v>
      </c>
      <c r="R47" s="133">
        <v>4</v>
      </c>
      <c r="S47" s="133">
        <v>99904.51</v>
      </c>
      <c r="T47" s="133">
        <f t="shared" si="1"/>
        <v>399618.04</v>
      </c>
      <c r="U47" s="133">
        <f t="shared" si="2"/>
        <v>447572.20480000001</v>
      </c>
      <c r="V47" s="135"/>
      <c r="W47" s="135">
        <v>2017</v>
      </c>
      <c r="X47" s="135"/>
    </row>
    <row r="48" spans="1:24">
      <c r="A48" s="26" t="s">
        <v>303</v>
      </c>
      <c r="B48" s="129" t="s">
        <v>66</v>
      </c>
      <c r="C48" s="149" t="s">
        <v>86</v>
      </c>
      <c r="D48" s="13" t="s">
        <v>87</v>
      </c>
      <c r="E48" s="13" t="s">
        <v>88</v>
      </c>
      <c r="F48" s="13" t="s">
        <v>89</v>
      </c>
      <c r="G48" s="150" t="s">
        <v>63</v>
      </c>
      <c r="H48" s="136" t="s">
        <v>169</v>
      </c>
      <c r="I48" s="151">
        <v>230000000</v>
      </c>
      <c r="J48" s="128" t="s">
        <v>139</v>
      </c>
      <c r="K48" s="135" t="s">
        <v>130</v>
      </c>
      <c r="L48" s="135" t="s">
        <v>155</v>
      </c>
      <c r="M48" s="152" t="s">
        <v>72</v>
      </c>
      <c r="N48" s="135" t="s">
        <v>168</v>
      </c>
      <c r="O48" s="15" t="s">
        <v>136</v>
      </c>
      <c r="P48" s="25">
        <v>796</v>
      </c>
      <c r="Q48" s="14" t="s">
        <v>73</v>
      </c>
      <c r="R48" s="153">
        <v>10</v>
      </c>
      <c r="S48" s="153">
        <v>1038822.35</v>
      </c>
      <c r="T48" s="133">
        <f t="shared" si="1"/>
        <v>10388223.5</v>
      </c>
      <c r="U48" s="133">
        <f t="shared" si="2"/>
        <v>11634810.32</v>
      </c>
      <c r="V48" s="135" t="s">
        <v>74</v>
      </c>
      <c r="W48" s="128">
        <v>2017</v>
      </c>
      <c r="X48" s="17"/>
    </row>
    <row r="49" spans="1:24">
      <c r="A49" s="135" t="s">
        <v>304</v>
      </c>
      <c r="B49" s="129" t="s">
        <v>66</v>
      </c>
      <c r="C49" s="135" t="s">
        <v>315</v>
      </c>
      <c r="D49" s="94" t="s">
        <v>312</v>
      </c>
      <c r="E49" s="171" t="s">
        <v>313</v>
      </c>
      <c r="F49" s="95" t="s">
        <v>68</v>
      </c>
      <c r="G49" s="130" t="s">
        <v>63</v>
      </c>
      <c r="H49" s="131" t="s">
        <v>156</v>
      </c>
      <c r="I49" s="151">
        <v>230000000</v>
      </c>
      <c r="J49" s="128" t="s">
        <v>139</v>
      </c>
      <c r="K49" s="135" t="s">
        <v>145</v>
      </c>
      <c r="L49" s="135" t="s">
        <v>85</v>
      </c>
      <c r="M49" s="94" t="s">
        <v>72</v>
      </c>
      <c r="N49" s="135" t="s">
        <v>167</v>
      </c>
      <c r="O49" s="94" t="s">
        <v>136</v>
      </c>
      <c r="P49" s="94">
        <v>166</v>
      </c>
      <c r="Q49" s="94" t="s">
        <v>90</v>
      </c>
      <c r="R49" s="172">
        <v>20000</v>
      </c>
      <c r="S49" s="173">
        <v>3571</v>
      </c>
      <c r="T49" s="133">
        <f t="shared" si="1"/>
        <v>71420000</v>
      </c>
      <c r="U49" s="133">
        <f t="shared" si="2"/>
        <v>79990400.000000015</v>
      </c>
      <c r="V49" s="94"/>
      <c r="W49" s="94">
        <v>2017</v>
      </c>
      <c r="X49" s="26"/>
    </row>
    <row r="50" spans="1:24">
      <c r="A50" s="135" t="s">
        <v>305</v>
      </c>
      <c r="B50" s="129" t="s">
        <v>66</v>
      </c>
      <c r="C50" s="135" t="s">
        <v>96</v>
      </c>
      <c r="D50" s="94" t="s">
        <v>97</v>
      </c>
      <c r="E50" s="94" t="s">
        <v>128</v>
      </c>
      <c r="F50" s="95" t="s">
        <v>68</v>
      </c>
      <c r="G50" s="130" t="s">
        <v>63</v>
      </c>
      <c r="H50" s="131" t="s">
        <v>156</v>
      </c>
      <c r="I50" s="151">
        <v>230000000</v>
      </c>
      <c r="J50" s="128" t="s">
        <v>139</v>
      </c>
      <c r="K50" s="135" t="s">
        <v>145</v>
      </c>
      <c r="L50" s="135" t="s">
        <v>85</v>
      </c>
      <c r="M50" s="94" t="s">
        <v>72</v>
      </c>
      <c r="N50" s="135" t="s">
        <v>308</v>
      </c>
      <c r="O50" s="94" t="s">
        <v>136</v>
      </c>
      <c r="P50" s="94">
        <v>166</v>
      </c>
      <c r="Q50" s="94" t="s">
        <v>90</v>
      </c>
      <c r="R50" s="172">
        <v>6000</v>
      </c>
      <c r="S50" s="173">
        <v>1904</v>
      </c>
      <c r="T50" s="133">
        <f t="shared" si="1"/>
        <v>11424000</v>
      </c>
      <c r="U50" s="133">
        <f t="shared" si="2"/>
        <v>12794880.000000002</v>
      </c>
      <c r="V50" s="94"/>
      <c r="W50" s="94">
        <v>2017</v>
      </c>
      <c r="X50" s="26"/>
    </row>
    <row r="51" spans="1:24">
      <c r="A51" s="135" t="s">
        <v>306</v>
      </c>
      <c r="B51" s="129" t="s">
        <v>66</v>
      </c>
      <c r="C51" s="135" t="s">
        <v>316</v>
      </c>
      <c r="D51" s="171" t="s">
        <v>314</v>
      </c>
      <c r="E51" s="171" t="s">
        <v>95</v>
      </c>
      <c r="F51" s="95" t="s">
        <v>68</v>
      </c>
      <c r="G51" s="130" t="s">
        <v>63</v>
      </c>
      <c r="H51" s="131" t="s">
        <v>156</v>
      </c>
      <c r="I51" s="151">
        <v>230000000</v>
      </c>
      <c r="J51" s="128" t="s">
        <v>139</v>
      </c>
      <c r="K51" s="135" t="s">
        <v>145</v>
      </c>
      <c r="L51" s="135" t="s">
        <v>85</v>
      </c>
      <c r="M51" s="94" t="s">
        <v>72</v>
      </c>
      <c r="N51" s="135" t="s">
        <v>167</v>
      </c>
      <c r="O51" s="94" t="s">
        <v>136</v>
      </c>
      <c r="P51" s="171">
        <v>112</v>
      </c>
      <c r="Q51" s="171" t="s">
        <v>318</v>
      </c>
      <c r="R51" s="172">
        <v>5250</v>
      </c>
      <c r="S51" s="173">
        <v>2600</v>
      </c>
      <c r="T51" s="133">
        <f t="shared" si="1"/>
        <v>13650000</v>
      </c>
      <c r="U51" s="133">
        <f t="shared" si="2"/>
        <v>15288000.000000002</v>
      </c>
      <c r="V51" s="94"/>
      <c r="W51" s="94">
        <v>2017</v>
      </c>
      <c r="X51" s="26"/>
    </row>
    <row r="52" spans="1:24">
      <c r="A52" s="158" t="s">
        <v>307</v>
      </c>
      <c r="B52" s="16" t="s">
        <v>66</v>
      </c>
      <c r="C52" s="15" t="s">
        <v>103</v>
      </c>
      <c r="D52" s="13" t="s">
        <v>104</v>
      </c>
      <c r="E52" s="13" t="s">
        <v>105</v>
      </c>
      <c r="F52" s="159" t="s">
        <v>68</v>
      </c>
      <c r="G52" s="160" t="s">
        <v>63</v>
      </c>
      <c r="H52" s="160">
        <v>45</v>
      </c>
      <c r="I52" s="151">
        <v>230000000</v>
      </c>
      <c r="J52" s="128" t="s">
        <v>139</v>
      </c>
      <c r="K52" s="135" t="s">
        <v>130</v>
      </c>
      <c r="L52" s="135" t="s">
        <v>178</v>
      </c>
      <c r="M52" s="161" t="s">
        <v>72</v>
      </c>
      <c r="N52" s="135" t="s">
        <v>167</v>
      </c>
      <c r="O52" s="15" t="s">
        <v>136</v>
      </c>
      <c r="P52" s="160">
        <v>839</v>
      </c>
      <c r="Q52" s="162" t="s">
        <v>129</v>
      </c>
      <c r="R52" s="133">
        <v>5</v>
      </c>
      <c r="S52" s="163">
        <v>11007142.859999999</v>
      </c>
      <c r="T52" s="133">
        <f t="shared" si="1"/>
        <v>55035714.299999997</v>
      </c>
      <c r="U52" s="133">
        <f t="shared" si="2"/>
        <v>61640000.016000003</v>
      </c>
      <c r="V52" s="161" t="s">
        <v>74</v>
      </c>
      <c r="W52" s="94">
        <v>2017</v>
      </c>
      <c r="X52" s="211"/>
    </row>
    <row r="53" spans="1:24">
      <c r="A53" s="164" t="s">
        <v>332</v>
      </c>
      <c r="B53" s="165" t="s">
        <v>66</v>
      </c>
      <c r="C53" s="166" t="s">
        <v>330</v>
      </c>
      <c r="D53" s="166" t="s">
        <v>321</v>
      </c>
      <c r="E53" s="166" t="s">
        <v>322</v>
      </c>
      <c r="F53" s="174" t="s">
        <v>343</v>
      </c>
      <c r="G53" s="167" t="s">
        <v>63</v>
      </c>
      <c r="H53" s="168" t="s">
        <v>169</v>
      </c>
      <c r="I53" s="166">
        <v>230000000</v>
      </c>
      <c r="J53" s="166" t="s">
        <v>180</v>
      </c>
      <c r="K53" s="135" t="s">
        <v>145</v>
      </c>
      <c r="L53" s="166" t="s">
        <v>155</v>
      </c>
      <c r="M53" s="166" t="s">
        <v>72</v>
      </c>
      <c r="N53" s="166" t="s">
        <v>167</v>
      </c>
      <c r="O53" s="166" t="s">
        <v>136</v>
      </c>
      <c r="P53" s="166">
        <v>839</v>
      </c>
      <c r="Q53" s="166" t="s">
        <v>324</v>
      </c>
      <c r="R53" s="169">
        <v>86</v>
      </c>
      <c r="S53" s="169">
        <v>90000</v>
      </c>
      <c r="T53" s="133">
        <f t="shared" si="1"/>
        <v>7740000</v>
      </c>
      <c r="U53" s="133">
        <f t="shared" si="2"/>
        <v>8668800</v>
      </c>
      <c r="V53" s="166" t="s">
        <v>74</v>
      </c>
      <c r="W53" s="166">
        <v>2017</v>
      </c>
      <c r="X53" s="210"/>
    </row>
    <row r="54" spans="1:24">
      <c r="A54" s="164" t="s">
        <v>333</v>
      </c>
      <c r="B54" s="165" t="s">
        <v>66</v>
      </c>
      <c r="C54" s="166" t="s">
        <v>331</v>
      </c>
      <c r="D54" s="166" t="s">
        <v>326</v>
      </c>
      <c r="E54" s="166" t="s">
        <v>327</v>
      </c>
      <c r="F54" s="166" t="s">
        <v>341</v>
      </c>
      <c r="G54" s="167" t="s">
        <v>63</v>
      </c>
      <c r="H54" s="168" t="s">
        <v>169</v>
      </c>
      <c r="I54" s="166">
        <v>230000000</v>
      </c>
      <c r="J54" s="166" t="s">
        <v>180</v>
      </c>
      <c r="K54" s="166" t="s">
        <v>130</v>
      </c>
      <c r="L54" s="166" t="s">
        <v>155</v>
      </c>
      <c r="M54" s="166" t="s">
        <v>72</v>
      </c>
      <c r="N54" s="166" t="s">
        <v>167</v>
      </c>
      <c r="O54" s="166" t="s">
        <v>136</v>
      </c>
      <c r="P54" s="166">
        <v>796</v>
      </c>
      <c r="Q54" s="166" t="s">
        <v>82</v>
      </c>
      <c r="R54" s="169">
        <v>4</v>
      </c>
      <c r="S54" s="169">
        <v>1881696.42</v>
      </c>
      <c r="T54" s="133">
        <f t="shared" si="1"/>
        <v>7526785.6799999997</v>
      </c>
      <c r="U54" s="133">
        <f t="shared" si="2"/>
        <v>8429999.9616</v>
      </c>
      <c r="V54" s="166" t="s">
        <v>74</v>
      </c>
      <c r="W54" s="166">
        <v>2017</v>
      </c>
      <c r="X54" s="210"/>
    </row>
    <row r="55" spans="1:24">
      <c r="A55" s="83" t="s">
        <v>247</v>
      </c>
      <c r="B55" s="85"/>
      <c r="C55" s="85"/>
      <c r="D55" s="85"/>
      <c r="E55" s="85"/>
      <c r="F55" s="85"/>
      <c r="G55" s="85"/>
      <c r="H55" s="86"/>
      <c r="I55" s="86"/>
      <c r="J55" s="86"/>
      <c r="K55" s="86"/>
      <c r="L55" s="86"/>
      <c r="M55" s="86"/>
      <c r="N55" s="86"/>
      <c r="O55" s="91"/>
      <c r="P55" s="86"/>
      <c r="Q55" s="86"/>
      <c r="R55" s="92"/>
      <c r="S55" s="93"/>
      <c r="T55" s="101">
        <f>SUM(T30:T54)</f>
        <v>326830480.84737998</v>
      </c>
      <c r="U55" s="101">
        <f>SUM(U30:U54)</f>
        <v>366050138.54906565</v>
      </c>
      <c r="V55" s="86"/>
      <c r="W55" s="86"/>
      <c r="X55" s="24"/>
    </row>
    <row r="56" spans="1:24" s="7" customFormat="1">
      <c r="A56" s="102" t="s">
        <v>213</v>
      </c>
      <c r="B56" s="26"/>
      <c r="C56" s="26"/>
      <c r="D56" s="26"/>
      <c r="E56" s="26"/>
      <c r="F56" s="26"/>
      <c r="G56" s="96"/>
      <c r="H56" s="91"/>
      <c r="I56" s="24"/>
      <c r="J56" s="24"/>
      <c r="K56" s="24"/>
      <c r="L56" s="24"/>
      <c r="M56" s="24"/>
      <c r="N56" s="24"/>
      <c r="O56" s="24"/>
      <c r="P56" s="24"/>
      <c r="Q56" s="24"/>
      <c r="R56" s="97"/>
      <c r="S56" s="98"/>
      <c r="T56" s="100"/>
      <c r="U56" s="100"/>
      <c r="V56" s="24"/>
      <c r="W56" s="24"/>
      <c r="X56" s="24"/>
    </row>
    <row r="57" spans="1:24" s="7" customFormat="1">
      <c r="A57" s="83" t="s">
        <v>214</v>
      </c>
      <c r="B57" s="26"/>
      <c r="C57" s="26"/>
      <c r="D57" s="26"/>
      <c r="E57" s="26"/>
      <c r="F57" s="26"/>
      <c r="G57" s="96"/>
      <c r="H57" s="91"/>
      <c r="I57" s="24"/>
      <c r="J57" s="24"/>
      <c r="K57" s="24"/>
      <c r="L57" s="24"/>
      <c r="M57" s="24"/>
      <c r="N57" s="24"/>
      <c r="O57" s="24"/>
      <c r="P57" s="24"/>
      <c r="Q57" s="24"/>
      <c r="R57" s="97"/>
      <c r="S57" s="98"/>
      <c r="T57" s="100"/>
      <c r="U57" s="100"/>
      <c r="V57" s="24"/>
      <c r="W57" s="24"/>
      <c r="X57" s="24"/>
    </row>
    <row r="58" spans="1:24" s="7" customFormat="1">
      <c r="A58" s="26" t="s">
        <v>162</v>
      </c>
      <c r="B58" s="129" t="s">
        <v>66</v>
      </c>
      <c r="C58" s="15" t="s">
        <v>140</v>
      </c>
      <c r="D58" s="13" t="s">
        <v>141</v>
      </c>
      <c r="E58" s="13" t="s">
        <v>141</v>
      </c>
      <c r="F58" s="15" t="s">
        <v>142</v>
      </c>
      <c r="G58" s="22" t="s">
        <v>63</v>
      </c>
      <c r="H58" s="22">
        <v>100</v>
      </c>
      <c r="I58" s="151">
        <v>230000000</v>
      </c>
      <c r="J58" s="128" t="s">
        <v>139</v>
      </c>
      <c r="K58" s="175" t="s">
        <v>130</v>
      </c>
      <c r="L58" s="128" t="s">
        <v>67</v>
      </c>
      <c r="M58" s="13" t="s">
        <v>75</v>
      </c>
      <c r="N58" s="17" t="s">
        <v>83</v>
      </c>
      <c r="O58" s="15" t="s">
        <v>136</v>
      </c>
      <c r="P58" s="22" t="s">
        <v>75</v>
      </c>
      <c r="Q58" s="13"/>
      <c r="R58" s="163"/>
      <c r="S58" s="156"/>
      <c r="T58" s="153">
        <v>0</v>
      </c>
      <c r="U58" s="163">
        <v>0</v>
      </c>
      <c r="V58" s="13"/>
      <c r="W58" s="128">
        <v>2017</v>
      </c>
      <c r="X58" s="15">
        <v>14</v>
      </c>
    </row>
    <row r="59" spans="1:24" s="7" customFormat="1">
      <c r="A59" s="26" t="s">
        <v>163</v>
      </c>
      <c r="B59" s="16" t="s">
        <v>66</v>
      </c>
      <c r="C59" s="17" t="s">
        <v>140</v>
      </c>
      <c r="D59" s="176" t="s">
        <v>141</v>
      </c>
      <c r="E59" s="176" t="s">
        <v>141</v>
      </c>
      <c r="F59" s="176" t="s">
        <v>146</v>
      </c>
      <c r="G59" s="177" t="s">
        <v>63</v>
      </c>
      <c r="H59" s="178">
        <v>100</v>
      </c>
      <c r="I59" s="151">
        <v>230000000</v>
      </c>
      <c r="J59" s="128" t="s">
        <v>139</v>
      </c>
      <c r="K59" s="175" t="s">
        <v>130</v>
      </c>
      <c r="L59" s="176" t="s">
        <v>67</v>
      </c>
      <c r="M59" s="13" t="s">
        <v>75</v>
      </c>
      <c r="N59" s="17" t="s">
        <v>83</v>
      </c>
      <c r="O59" s="15" t="s">
        <v>136</v>
      </c>
      <c r="P59" s="22" t="s">
        <v>75</v>
      </c>
      <c r="Q59" s="176"/>
      <c r="R59" s="163"/>
      <c r="S59" s="153"/>
      <c r="T59" s="153">
        <v>0</v>
      </c>
      <c r="U59" s="163">
        <v>0</v>
      </c>
      <c r="V59" s="179"/>
      <c r="W59" s="128">
        <v>2017</v>
      </c>
      <c r="X59" s="15">
        <v>14</v>
      </c>
    </row>
    <row r="60" spans="1:24" s="7" customFormat="1">
      <c r="A60" s="26" t="s">
        <v>164</v>
      </c>
      <c r="B60" s="16" t="s">
        <v>66</v>
      </c>
      <c r="C60" s="17" t="s">
        <v>140</v>
      </c>
      <c r="D60" s="176" t="s">
        <v>141</v>
      </c>
      <c r="E60" s="176" t="s">
        <v>141</v>
      </c>
      <c r="F60" s="176" t="s">
        <v>147</v>
      </c>
      <c r="G60" s="177" t="s">
        <v>63</v>
      </c>
      <c r="H60" s="178">
        <v>100</v>
      </c>
      <c r="I60" s="151">
        <v>230000000</v>
      </c>
      <c r="J60" s="128" t="s">
        <v>139</v>
      </c>
      <c r="K60" s="175" t="s">
        <v>130</v>
      </c>
      <c r="L60" s="176" t="s">
        <v>67</v>
      </c>
      <c r="M60" s="13" t="s">
        <v>75</v>
      </c>
      <c r="N60" s="17" t="s">
        <v>83</v>
      </c>
      <c r="O60" s="15" t="s">
        <v>136</v>
      </c>
      <c r="P60" s="22" t="s">
        <v>75</v>
      </c>
      <c r="Q60" s="176"/>
      <c r="R60" s="163"/>
      <c r="S60" s="153"/>
      <c r="T60" s="153">
        <v>0</v>
      </c>
      <c r="U60" s="163">
        <v>0</v>
      </c>
      <c r="V60" s="179"/>
      <c r="W60" s="128">
        <v>2017</v>
      </c>
      <c r="X60" s="15">
        <v>14</v>
      </c>
    </row>
    <row r="61" spans="1:24" s="7" customFormat="1">
      <c r="A61" s="26" t="s">
        <v>165</v>
      </c>
      <c r="B61" s="16" t="s">
        <v>66</v>
      </c>
      <c r="C61" s="17" t="s">
        <v>140</v>
      </c>
      <c r="D61" s="176" t="s">
        <v>141</v>
      </c>
      <c r="E61" s="176" t="s">
        <v>141</v>
      </c>
      <c r="F61" s="176" t="s">
        <v>148</v>
      </c>
      <c r="G61" s="177" t="s">
        <v>63</v>
      </c>
      <c r="H61" s="178">
        <v>100</v>
      </c>
      <c r="I61" s="151">
        <v>230000000</v>
      </c>
      <c r="J61" s="128" t="s">
        <v>139</v>
      </c>
      <c r="K61" s="175" t="s">
        <v>130</v>
      </c>
      <c r="L61" s="176" t="s">
        <v>67</v>
      </c>
      <c r="M61" s="13" t="s">
        <v>75</v>
      </c>
      <c r="N61" s="17" t="s">
        <v>83</v>
      </c>
      <c r="O61" s="15" t="s">
        <v>136</v>
      </c>
      <c r="P61" s="22" t="s">
        <v>75</v>
      </c>
      <c r="Q61" s="176"/>
      <c r="R61" s="163"/>
      <c r="S61" s="153"/>
      <c r="T61" s="153">
        <v>0</v>
      </c>
      <c r="U61" s="163">
        <v>0</v>
      </c>
      <c r="V61" s="179"/>
      <c r="W61" s="128">
        <v>2017</v>
      </c>
      <c r="X61" s="15">
        <v>14</v>
      </c>
    </row>
    <row r="62" spans="1:24" s="7" customFormat="1">
      <c r="A62" s="16" t="s">
        <v>179</v>
      </c>
      <c r="B62" s="16" t="s">
        <v>66</v>
      </c>
      <c r="C62" s="20" t="s">
        <v>158</v>
      </c>
      <c r="D62" s="180" t="s">
        <v>159</v>
      </c>
      <c r="E62" s="180" t="s">
        <v>159</v>
      </c>
      <c r="F62" s="180" t="s">
        <v>160</v>
      </c>
      <c r="G62" s="181" t="s">
        <v>63</v>
      </c>
      <c r="H62" s="182">
        <v>100</v>
      </c>
      <c r="I62" s="183">
        <v>230000000</v>
      </c>
      <c r="J62" s="128" t="s">
        <v>139</v>
      </c>
      <c r="K62" s="13" t="s">
        <v>154</v>
      </c>
      <c r="L62" s="15" t="s">
        <v>65</v>
      </c>
      <c r="M62" s="180"/>
      <c r="N62" s="13" t="s">
        <v>144</v>
      </c>
      <c r="O62" s="184" t="s">
        <v>161</v>
      </c>
      <c r="P62" s="22" t="s">
        <v>75</v>
      </c>
      <c r="Q62" s="180"/>
      <c r="R62" s="163"/>
      <c r="S62" s="153"/>
      <c r="T62" s="153">
        <v>0</v>
      </c>
      <c r="U62" s="163">
        <v>0</v>
      </c>
      <c r="V62" s="13"/>
      <c r="W62" s="128">
        <v>2017</v>
      </c>
      <c r="X62" s="15" t="s">
        <v>242</v>
      </c>
    </row>
    <row r="63" spans="1:24" s="7" customFormat="1">
      <c r="A63" s="83" t="s">
        <v>215</v>
      </c>
      <c r="B63" s="26"/>
      <c r="C63" s="26"/>
      <c r="D63" s="26"/>
      <c r="E63" s="26"/>
      <c r="F63" s="26"/>
      <c r="G63" s="96"/>
      <c r="H63" s="91"/>
      <c r="I63" s="24"/>
      <c r="J63" s="24"/>
      <c r="K63" s="24"/>
      <c r="L63" s="24"/>
      <c r="M63" s="24"/>
      <c r="N63" s="24"/>
      <c r="O63" s="24"/>
      <c r="P63" s="24"/>
      <c r="Q63" s="24"/>
      <c r="R63" s="97"/>
      <c r="S63" s="98"/>
      <c r="T63" s="99">
        <f>SUM(T58:T62)</f>
        <v>0</v>
      </c>
      <c r="U63" s="99">
        <f>SUM(U58:U62)</f>
        <v>0</v>
      </c>
      <c r="V63" s="24"/>
      <c r="W63" s="24"/>
      <c r="X63" s="24"/>
    </row>
    <row r="64" spans="1:24" s="7" customFormat="1">
      <c r="A64" s="83" t="s">
        <v>216</v>
      </c>
      <c r="B64" s="26"/>
      <c r="C64" s="26"/>
      <c r="D64" s="26"/>
      <c r="E64" s="26"/>
      <c r="F64" s="26"/>
      <c r="G64" s="96"/>
      <c r="H64" s="91"/>
      <c r="I64" s="24"/>
      <c r="J64" s="24"/>
      <c r="K64" s="24"/>
      <c r="L64" s="24"/>
      <c r="M64" s="24"/>
      <c r="N64" s="24"/>
      <c r="O64" s="24"/>
      <c r="P64" s="24"/>
      <c r="Q64" s="24"/>
      <c r="R64" s="97"/>
      <c r="S64" s="98"/>
      <c r="T64" s="100"/>
      <c r="U64" s="100"/>
      <c r="V64" s="24"/>
      <c r="W64" s="24"/>
      <c r="X64" s="24"/>
    </row>
    <row r="65" spans="1:25" s="7" customFormat="1" ht="15">
      <c r="A65" s="26" t="s">
        <v>235</v>
      </c>
      <c r="B65" s="129" t="s">
        <v>66</v>
      </c>
      <c r="C65" s="15" t="s">
        <v>140</v>
      </c>
      <c r="D65" s="13" t="s">
        <v>141</v>
      </c>
      <c r="E65" s="13" t="s">
        <v>141</v>
      </c>
      <c r="F65" s="15" t="s">
        <v>142</v>
      </c>
      <c r="G65" s="22" t="s">
        <v>63</v>
      </c>
      <c r="H65" s="22">
        <v>100</v>
      </c>
      <c r="I65" s="151">
        <v>230000000</v>
      </c>
      <c r="J65" s="128" t="s">
        <v>139</v>
      </c>
      <c r="K65" s="175" t="s">
        <v>130</v>
      </c>
      <c r="L65" s="128" t="s">
        <v>67</v>
      </c>
      <c r="M65" s="13" t="s">
        <v>75</v>
      </c>
      <c r="N65" s="185" t="s">
        <v>133</v>
      </c>
      <c r="O65" s="15" t="s">
        <v>136</v>
      </c>
      <c r="P65" s="22" t="s">
        <v>75</v>
      </c>
      <c r="Q65" s="13"/>
      <c r="R65" s="163"/>
      <c r="S65" s="156"/>
      <c r="T65" s="153">
        <v>31043000</v>
      </c>
      <c r="U65" s="163">
        <f>T65*1.12</f>
        <v>34768160</v>
      </c>
      <c r="V65" s="13"/>
      <c r="W65" s="128">
        <v>2017</v>
      </c>
      <c r="X65" s="15"/>
    </row>
    <row r="66" spans="1:25" s="7" customFormat="1" ht="15">
      <c r="A66" s="26" t="s">
        <v>236</v>
      </c>
      <c r="B66" s="16" t="s">
        <v>66</v>
      </c>
      <c r="C66" s="17" t="s">
        <v>140</v>
      </c>
      <c r="D66" s="176" t="s">
        <v>141</v>
      </c>
      <c r="E66" s="176" t="s">
        <v>141</v>
      </c>
      <c r="F66" s="176" t="s">
        <v>146</v>
      </c>
      <c r="G66" s="177" t="s">
        <v>63</v>
      </c>
      <c r="H66" s="178">
        <v>100</v>
      </c>
      <c r="I66" s="151">
        <v>230000000</v>
      </c>
      <c r="J66" s="128" t="s">
        <v>139</v>
      </c>
      <c r="K66" s="175" t="s">
        <v>130</v>
      </c>
      <c r="L66" s="176" t="s">
        <v>67</v>
      </c>
      <c r="M66" s="13" t="s">
        <v>75</v>
      </c>
      <c r="N66" s="185" t="s">
        <v>133</v>
      </c>
      <c r="O66" s="15" t="s">
        <v>136</v>
      </c>
      <c r="P66" s="22" t="s">
        <v>75</v>
      </c>
      <c r="Q66" s="176"/>
      <c r="R66" s="163"/>
      <c r="S66" s="153"/>
      <c r="T66" s="153">
        <v>17760000</v>
      </c>
      <c r="U66" s="163">
        <f t="shared" ref="U66:U69" si="3">T66*1.12</f>
        <v>19891200.000000004</v>
      </c>
      <c r="V66" s="179"/>
      <c r="W66" s="128">
        <v>2017</v>
      </c>
      <c r="X66" s="212"/>
    </row>
    <row r="67" spans="1:25" s="7" customFormat="1" ht="15">
      <c r="A67" s="26" t="s">
        <v>237</v>
      </c>
      <c r="B67" s="16" t="s">
        <v>66</v>
      </c>
      <c r="C67" s="17" t="s">
        <v>140</v>
      </c>
      <c r="D67" s="176" t="s">
        <v>141</v>
      </c>
      <c r="E67" s="176" t="s">
        <v>141</v>
      </c>
      <c r="F67" s="176" t="s">
        <v>147</v>
      </c>
      <c r="G67" s="177" t="s">
        <v>63</v>
      </c>
      <c r="H67" s="178">
        <v>100</v>
      </c>
      <c r="I67" s="151">
        <v>230000000</v>
      </c>
      <c r="J67" s="128" t="s">
        <v>139</v>
      </c>
      <c r="K67" s="175" t="s">
        <v>130</v>
      </c>
      <c r="L67" s="176" t="s">
        <v>67</v>
      </c>
      <c r="M67" s="13" t="s">
        <v>75</v>
      </c>
      <c r="N67" s="185" t="s">
        <v>133</v>
      </c>
      <c r="O67" s="15" t="s">
        <v>136</v>
      </c>
      <c r="P67" s="22" t="s">
        <v>75</v>
      </c>
      <c r="Q67" s="176"/>
      <c r="R67" s="163"/>
      <c r="S67" s="153"/>
      <c r="T67" s="153">
        <v>79217000</v>
      </c>
      <c r="U67" s="163">
        <f t="shared" si="3"/>
        <v>88723040.000000015</v>
      </c>
      <c r="V67" s="179"/>
      <c r="W67" s="128">
        <v>2017</v>
      </c>
      <c r="X67" s="212"/>
      <c r="Y67" s="54"/>
    </row>
    <row r="68" spans="1:25" s="7" customFormat="1" ht="15">
      <c r="A68" s="26" t="s">
        <v>238</v>
      </c>
      <c r="B68" s="16" t="s">
        <v>66</v>
      </c>
      <c r="C68" s="17" t="s">
        <v>140</v>
      </c>
      <c r="D68" s="176" t="s">
        <v>141</v>
      </c>
      <c r="E68" s="176" t="s">
        <v>141</v>
      </c>
      <c r="F68" s="176" t="s">
        <v>148</v>
      </c>
      <c r="G68" s="177" t="s">
        <v>63</v>
      </c>
      <c r="H68" s="178">
        <v>100</v>
      </c>
      <c r="I68" s="151">
        <v>230000000</v>
      </c>
      <c r="J68" s="128" t="s">
        <v>139</v>
      </c>
      <c r="K68" s="175" t="s">
        <v>130</v>
      </c>
      <c r="L68" s="176" t="s">
        <v>67</v>
      </c>
      <c r="M68" s="13" t="s">
        <v>75</v>
      </c>
      <c r="N68" s="185" t="s">
        <v>133</v>
      </c>
      <c r="O68" s="15" t="s">
        <v>136</v>
      </c>
      <c r="P68" s="22" t="s">
        <v>75</v>
      </c>
      <c r="Q68" s="176"/>
      <c r="R68" s="163"/>
      <c r="S68" s="153"/>
      <c r="T68" s="153">
        <v>111000000</v>
      </c>
      <c r="U68" s="163">
        <f t="shared" si="3"/>
        <v>124320000.00000001</v>
      </c>
      <c r="V68" s="179"/>
      <c r="W68" s="128">
        <v>2017</v>
      </c>
      <c r="X68" s="212"/>
      <c r="Y68" s="54"/>
    </row>
    <row r="69" spans="1:25" s="7" customFormat="1">
      <c r="A69" s="16" t="s">
        <v>239</v>
      </c>
      <c r="B69" s="16" t="s">
        <v>66</v>
      </c>
      <c r="C69" s="20" t="s">
        <v>158</v>
      </c>
      <c r="D69" s="180" t="s">
        <v>159</v>
      </c>
      <c r="E69" s="180" t="s">
        <v>159</v>
      </c>
      <c r="F69" s="180" t="s">
        <v>241</v>
      </c>
      <c r="G69" s="181" t="s">
        <v>84</v>
      </c>
      <c r="H69" s="182">
        <v>100</v>
      </c>
      <c r="I69" s="183">
        <v>230000000</v>
      </c>
      <c r="J69" s="128" t="s">
        <v>139</v>
      </c>
      <c r="K69" s="15" t="s">
        <v>240</v>
      </c>
      <c r="L69" s="15" t="s">
        <v>65</v>
      </c>
      <c r="M69" s="180"/>
      <c r="N69" s="13" t="s">
        <v>144</v>
      </c>
      <c r="O69" s="184" t="s">
        <v>161</v>
      </c>
      <c r="P69" s="22" t="s">
        <v>75</v>
      </c>
      <c r="Q69" s="180"/>
      <c r="R69" s="163"/>
      <c r="S69" s="153"/>
      <c r="T69" s="153">
        <v>50000000</v>
      </c>
      <c r="U69" s="163">
        <f t="shared" si="3"/>
        <v>56000000.000000007</v>
      </c>
      <c r="V69" s="13"/>
      <c r="W69" s="128">
        <v>2017</v>
      </c>
      <c r="X69" s="15"/>
      <c r="Y69" s="54"/>
    </row>
    <row r="70" spans="1:25">
      <c r="A70" s="83" t="s">
        <v>217</v>
      </c>
      <c r="B70" s="95"/>
      <c r="C70" s="95"/>
      <c r="D70" s="95"/>
      <c r="E70" s="95"/>
      <c r="F70" s="95"/>
      <c r="G70" s="96"/>
      <c r="H70" s="91"/>
      <c r="I70" s="91"/>
      <c r="J70" s="19"/>
      <c r="K70" s="19"/>
      <c r="L70" s="19"/>
      <c r="M70" s="19"/>
      <c r="N70" s="19"/>
      <c r="O70" s="19"/>
      <c r="P70" s="91"/>
      <c r="Q70" s="19"/>
      <c r="R70" s="104"/>
      <c r="S70" s="105"/>
      <c r="T70" s="106">
        <f>SUM(T65:T69)</f>
        <v>289020000</v>
      </c>
      <c r="U70" s="107">
        <f>SUM(U65:U69)</f>
        <v>323702400</v>
      </c>
      <c r="V70" s="19"/>
      <c r="W70" s="19"/>
      <c r="X70" s="24"/>
    </row>
    <row r="71" spans="1:25">
      <c r="A71" s="102" t="s">
        <v>62</v>
      </c>
      <c r="B71" s="85"/>
      <c r="C71" s="85"/>
      <c r="D71" s="85"/>
      <c r="E71" s="85"/>
      <c r="F71" s="85"/>
      <c r="G71" s="85"/>
      <c r="H71" s="86"/>
      <c r="I71" s="86"/>
      <c r="J71" s="86"/>
      <c r="K71" s="86"/>
      <c r="L71" s="86"/>
      <c r="M71" s="86"/>
      <c r="N71" s="86"/>
      <c r="O71" s="91"/>
      <c r="P71" s="86"/>
      <c r="Q71" s="86"/>
      <c r="R71" s="92"/>
      <c r="S71" s="93"/>
      <c r="T71" s="86"/>
      <c r="U71" s="86"/>
      <c r="V71" s="86"/>
      <c r="W71" s="86"/>
      <c r="X71" s="24"/>
    </row>
    <row r="72" spans="1:25" s="6" customFormat="1">
      <c r="A72" s="83" t="s">
        <v>214</v>
      </c>
      <c r="B72" s="108"/>
      <c r="C72" s="108"/>
      <c r="D72" s="108"/>
      <c r="E72" s="108"/>
      <c r="F72" s="108"/>
      <c r="G72" s="109"/>
      <c r="H72" s="109"/>
      <c r="I72" s="109"/>
      <c r="J72" s="108"/>
      <c r="K72" s="108"/>
      <c r="L72" s="108"/>
      <c r="M72" s="108"/>
      <c r="N72" s="108"/>
      <c r="O72" s="13"/>
      <c r="P72" s="109"/>
      <c r="Q72" s="108"/>
      <c r="R72" s="110"/>
      <c r="S72" s="111"/>
      <c r="T72" s="112"/>
      <c r="U72" s="112"/>
      <c r="V72" s="108"/>
      <c r="W72" s="108"/>
      <c r="X72" s="15"/>
    </row>
    <row r="73" spans="1:25">
      <c r="A73" s="24" t="s">
        <v>151</v>
      </c>
      <c r="B73" s="137" t="s">
        <v>66</v>
      </c>
      <c r="C73" s="138" t="s">
        <v>76</v>
      </c>
      <c r="D73" s="186" t="s">
        <v>77</v>
      </c>
      <c r="E73" s="186" t="s">
        <v>78</v>
      </c>
      <c r="F73" s="186" t="s">
        <v>79</v>
      </c>
      <c r="G73" s="139" t="s">
        <v>63</v>
      </c>
      <c r="H73" s="139">
        <v>100</v>
      </c>
      <c r="I73" s="140">
        <v>230000000</v>
      </c>
      <c r="J73" s="141" t="s">
        <v>139</v>
      </c>
      <c r="K73" s="18" t="s">
        <v>143</v>
      </c>
      <c r="L73" s="187" t="s">
        <v>67</v>
      </c>
      <c r="M73" s="171" t="s">
        <v>75</v>
      </c>
      <c r="N73" s="20" t="s">
        <v>149</v>
      </c>
      <c r="O73" s="184" t="s">
        <v>137</v>
      </c>
      <c r="P73" s="113" t="s">
        <v>75</v>
      </c>
      <c r="Q73" s="188"/>
      <c r="R73" s="189"/>
      <c r="S73" s="189"/>
      <c r="T73" s="189">
        <v>0</v>
      </c>
      <c r="U73" s="190">
        <v>0</v>
      </c>
      <c r="V73" s="191"/>
      <c r="W73" s="192">
        <v>2017</v>
      </c>
      <c r="X73" s="213" t="s">
        <v>231</v>
      </c>
    </row>
    <row r="74" spans="1:25">
      <c r="A74" s="24" t="s">
        <v>152</v>
      </c>
      <c r="B74" s="137" t="s">
        <v>66</v>
      </c>
      <c r="C74" s="138" t="s">
        <v>76</v>
      </c>
      <c r="D74" s="186" t="s">
        <v>77</v>
      </c>
      <c r="E74" s="186" t="s">
        <v>78</v>
      </c>
      <c r="F74" s="186" t="s">
        <v>80</v>
      </c>
      <c r="G74" s="139" t="s">
        <v>63</v>
      </c>
      <c r="H74" s="139">
        <v>100</v>
      </c>
      <c r="I74" s="140">
        <v>230000000</v>
      </c>
      <c r="J74" s="141" t="s">
        <v>139</v>
      </c>
      <c r="K74" s="18" t="s">
        <v>143</v>
      </c>
      <c r="L74" s="187" t="s">
        <v>67</v>
      </c>
      <c r="M74" s="171" t="s">
        <v>75</v>
      </c>
      <c r="N74" s="20" t="s">
        <v>149</v>
      </c>
      <c r="O74" s="184" t="s">
        <v>137</v>
      </c>
      <c r="P74" s="113" t="s">
        <v>75</v>
      </c>
      <c r="Q74" s="188"/>
      <c r="R74" s="189"/>
      <c r="S74" s="189"/>
      <c r="T74" s="189">
        <v>0</v>
      </c>
      <c r="U74" s="190">
        <v>0</v>
      </c>
      <c r="V74" s="191"/>
      <c r="W74" s="192">
        <v>2017</v>
      </c>
      <c r="X74" s="213" t="s">
        <v>231</v>
      </c>
    </row>
    <row r="75" spans="1:25">
      <c r="A75" s="24" t="s">
        <v>153</v>
      </c>
      <c r="B75" s="137" t="s">
        <v>66</v>
      </c>
      <c r="C75" s="138" t="s">
        <v>76</v>
      </c>
      <c r="D75" s="186" t="s">
        <v>77</v>
      </c>
      <c r="E75" s="186" t="s">
        <v>78</v>
      </c>
      <c r="F75" s="186" t="s">
        <v>81</v>
      </c>
      <c r="G75" s="139" t="s">
        <v>63</v>
      </c>
      <c r="H75" s="139">
        <v>100</v>
      </c>
      <c r="I75" s="140">
        <v>230000000</v>
      </c>
      <c r="J75" s="141" t="s">
        <v>139</v>
      </c>
      <c r="K75" s="18" t="s">
        <v>143</v>
      </c>
      <c r="L75" s="187" t="s">
        <v>67</v>
      </c>
      <c r="M75" s="171" t="s">
        <v>75</v>
      </c>
      <c r="N75" s="20" t="s">
        <v>149</v>
      </c>
      <c r="O75" s="184" t="s">
        <v>137</v>
      </c>
      <c r="P75" s="113" t="s">
        <v>75</v>
      </c>
      <c r="Q75" s="188"/>
      <c r="R75" s="189"/>
      <c r="S75" s="189"/>
      <c r="T75" s="189">
        <v>0</v>
      </c>
      <c r="U75" s="190">
        <v>0</v>
      </c>
      <c r="V75" s="191"/>
      <c r="W75" s="192">
        <v>2017</v>
      </c>
      <c r="X75" s="213" t="s">
        <v>231</v>
      </c>
    </row>
    <row r="76" spans="1:25">
      <c r="A76" s="193" t="s">
        <v>334</v>
      </c>
      <c r="B76" s="194" t="s">
        <v>66</v>
      </c>
      <c r="C76" s="195" t="s">
        <v>335</v>
      </c>
      <c r="D76" s="195" t="s">
        <v>336</v>
      </c>
      <c r="E76" s="195" t="s">
        <v>336</v>
      </c>
      <c r="F76" s="195" t="s">
        <v>337</v>
      </c>
      <c r="G76" s="196" t="s">
        <v>64</v>
      </c>
      <c r="H76" s="197">
        <v>100</v>
      </c>
      <c r="I76" s="198">
        <v>230000000</v>
      </c>
      <c r="J76" s="199" t="s">
        <v>338</v>
      </c>
      <c r="K76" s="200" t="s">
        <v>339</v>
      </c>
      <c r="L76" s="195" t="s">
        <v>67</v>
      </c>
      <c r="M76" s="201" t="s">
        <v>75</v>
      </c>
      <c r="N76" s="201" t="s">
        <v>339</v>
      </c>
      <c r="O76" s="202" t="s">
        <v>137</v>
      </c>
      <c r="P76" s="203" t="s">
        <v>75</v>
      </c>
      <c r="Q76" s="195"/>
      <c r="R76" s="204"/>
      <c r="S76" s="204"/>
      <c r="T76" s="205">
        <v>0</v>
      </c>
      <c r="U76" s="206">
        <f t="shared" ref="U76" si="4">T76*1.12</f>
        <v>0</v>
      </c>
      <c r="V76" s="195"/>
      <c r="W76" s="207">
        <v>2017</v>
      </c>
      <c r="X76" s="214">
        <v>11</v>
      </c>
    </row>
    <row r="77" spans="1:25" s="7" customFormat="1">
      <c r="A77" s="83" t="s">
        <v>218</v>
      </c>
      <c r="B77" s="16"/>
      <c r="C77" s="115"/>
      <c r="D77" s="116"/>
      <c r="E77" s="116"/>
      <c r="F77" s="15"/>
      <c r="G77" s="22"/>
      <c r="H77" s="117"/>
      <c r="I77" s="118"/>
      <c r="J77" s="119"/>
      <c r="K77" s="18"/>
      <c r="L77" s="119"/>
      <c r="M77" s="114"/>
      <c r="N77" s="20"/>
      <c r="O77" s="20"/>
      <c r="P77" s="20"/>
      <c r="Q77" s="114"/>
      <c r="R77" s="114"/>
      <c r="S77" s="120"/>
      <c r="T77" s="121">
        <f>SUM(T73:T75)</f>
        <v>0</v>
      </c>
      <c r="U77" s="121">
        <f>SUM(U73:U75)</f>
        <v>0</v>
      </c>
      <c r="V77" s="23"/>
      <c r="W77" s="119"/>
      <c r="X77" s="20"/>
      <c r="Y77" s="55"/>
    </row>
    <row r="78" spans="1:25" s="7" customFormat="1">
      <c r="A78" s="83" t="s">
        <v>216</v>
      </c>
      <c r="B78" s="16"/>
      <c r="C78" s="21"/>
      <c r="D78" s="122"/>
      <c r="E78" s="21"/>
      <c r="F78" s="21"/>
      <c r="G78" s="123"/>
      <c r="H78" s="90"/>
      <c r="I78" s="118"/>
      <c r="J78" s="119"/>
      <c r="K78" s="103"/>
      <c r="L78" s="124"/>
      <c r="M78" s="119"/>
      <c r="N78" s="21"/>
      <c r="O78" s="125"/>
      <c r="P78" s="20"/>
      <c r="Q78" s="82"/>
      <c r="R78" s="97"/>
      <c r="S78" s="98"/>
      <c r="T78" s="126"/>
      <c r="U78" s="127"/>
      <c r="V78" s="23"/>
      <c r="W78" s="119"/>
      <c r="X78" s="20"/>
      <c r="Y78" s="54"/>
    </row>
    <row r="79" spans="1:25">
      <c r="A79" s="24" t="s">
        <v>227</v>
      </c>
      <c r="B79" s="137" t="s">
        <v>66</v>
      </c>
      <c r="C79" s="138" t="s">
        <v>76</v>
      </c>
      <c r="D79" s="186" t="s">
        <v>77</v>
      </c>
      <c r="E79" s="186" t="s">
        <v>78</v>
      </c>
      <c r="F79" s="186" t="s">
        <v>79</v>
      </c>
      <c r="G79" s="139" t="s">
        <v>63</v>
      </c>
      <c r="H79" s="139">
        <v>100</v>
      </c>
      <c r="I79" s="140">
        <v>230000000</v>
      </c>
      <c r="J79" s="141" t="s">
        <v>139</v>
      </c>
      <c r="K79" s="18" t="s">
        <v>230</v>
      </c>
      <c r="L79" s="187" t="s">
        <v>67</v>
      </c>
      <c r="M79" s="171" t="s">
        <v>75</v>
      </c>
      <c r="N79" s="20" t="s">
        <v>181</v>
      </c>
      <c r="O79" s="184" t="s">
        <v>137</v>
      </c>
      <c r="P79" s="113" t="s">
        <v>75</v>
      </c>
      <c r="Q79" s="188"/>
      <c r="R79" s="189"/>
      <c r="S79" s="189"/>
      <c r="T79" s="142">
        <v>28100000</v>
      </c>
      <c r="U79" s="190">
        <f>T79*1.12</f>
        <v>31472000.000000004</v>
      </c>
      <c r="V79" s="191"/>
      <c r="W79" s="192">
        <v>2017</v>
      </c>
      <c r="X79" s="213"/>
      <c r="Y79" s="56"/>
    </row>
    <row r="80" spans="1:25">
      <c r="A80" s="24" t="s">
        <v>228</v>
      </c>
      <c r="B80" s="137" t="s">
        <v>66</v>
      </c>
      <c r="C80" s="138" t="s">
        <v>76</v>
      </c>
      <c r="D80" s="186" t="s">
        <v>77</v>
      </c>
      <c r="E80" s="186" t="s">
        <v>78</v>
      </c>
      <c r="F80" s="186" t="s">
        <v>80</v>
      </c>
      <c r="G80" s="139" t="s">
        <v>63</v>
      </c>
      <c r="H80" s="139">
        <v>100</v>
      </c>
      <c r="I80" s="140">
        <v>230000000</v>
      </c>
      <c r="J80" s="141" t="s">
        <v>139</v>
      </c>
      <c r="K80" s="18" t="s">
        <v>230</v>
      </c>
      <c r="L80" s="187" t="s">
        <v>67</v>
      </c>
      <c r="M80" s="171" t="s">
        <v>75</v>
      </c>
      <c r="N80" s="20" t="s">
        <v>181</v>
      </c>
      <c r="O80" s="184" t="s">
        <v>137</v>
      </c>
      <c r="P80" s="113" t="s">
        <v>75</v>
      </c>
      <c r="Q80" s="188"/>
      <c r="R80" s="189"/>
      <c r="S80" s="189"/>
      <c r="T80" s="142">
        <v>10554000</v>
      </c>
      <c r="U80" s="190">
        <f t="shared" ref="U80:U85" si="5">T80*1.12</f>
        <v>11820480.000000002</v>
      </c>
      <c r="V80" s="191"/>
      <c r="W80" s="192">
        <v>2017</v>
      </c>
      <c r="X80" s="213"/>
      <c r="Y80" s="56"/>
    </row>
    <row r="81" spans="1:31">
      <c r="A81" s="24" t="s">
        <v>229</v>
      </c>
      <c r="B81" s="137" t="s">
        <v>66</v>
      </c>
      <c r="C81" s="138" t="s">
        <v>76</v>
      </c>
      <c r="D81" s="186" t="s">
        <v>77</v>
      </c>
      <c r="E81" s="186" t="s">
        <v>78</v>
      </c>
      <c r="F81" s="186" t="s">
        <v>81</v>
      </c>
      <c r="G81" s="139" t="s">
        <v>63</v>
      </c>
      <c r="H81" s="139">
        <v>100</v>
      </c>
      <c r="I81" s="140">
        <v>230000000</v>
      </c>
      <c r="J81" s="141" t="s">
        <v>139</v>
      </c>
      <c r="K81" s="18" t="s">
        <v>230</v>
      </c>
      <c r="L81" s="187" t="s">
        <v>67</v>
      </c>
      <c r="M81" s="171" t="s">
        <v>75</v>
      </c>
      <c r="N81" s="20" t="s">
        <v>181</v>
      </c>
      <c r="O81" s="184" t="s">
        <v>137</v>
      </c>
      <c r="P81" s="113" t="s">
        <v>75</v>
      </c>
      <c r="Q81" s="188"/>
      <c r="R81" s="189"/>
      <c r="S81" s="189"/>
      <c r="T81" s="142">
        <v>1164000</v>
      </c>
      <c r="U81" s="190">
        <f t="shared" si="5"/>
        <v>1303680.0000000002</v>
      </c>
      <c r="V81" s="191"/>
      <c r="W81" s="192">
        <v>2017</v>
      </c>
      <c r="X81" s="213"/>
      <c r="Y81" s="56"/>
    </row>
    <row r="82" spans="1:31">
      <c r="A82" s="26" t="s">
        <v>232</v>
      </c>
      <c r="B82" s="137" t="s">
        <v>66</v>
      </c>
      <c r="C82" s="138" t="s">
        <v>76</v>
      </c>
      <c r="D82" s="138" t="s">
        <v>77</v>
      </c>
      <c r="E82" s="138" t="s">
        <v>78</v>
      </c>
      <c r="F82" s="138" t="s">
        <v>79</v>
      </c>
      <c r="G82" s="139" t="s">
        <v>64</v>
      </c>
      <c r="H82" s="138">
        <v>100</v>
      </c>
      <c r="I82" s="140">
        <v>230000000</v>
      </c>
      <c r="J82" s="141" t="s">
        <v>139</v>
      </c>
      <c r="K82" s="18" t="s">
        <v>154</v>
      </c>
      <c r="L82" s="23" t="s">
        <v>67</v>
      </c>
      <c r="M82" s="20" t="s">
        <v>75</v>
      </c>
      <c r="N82" s="20" t="s">
        <v>230</v>
      </c>
      <c r="O82" s="143" t="s">
        <v>137</v>
      </c>
      <c r="P82" s="20" t="s">
        <v>75</v>
      </c>
      <c r="Q82" s="144"/>
      <c r="R82" s="145"/>
      <c r="S82" s="145"/>
      <c r="T82" s="142">
        <v>5620000</v>
      </c>
      <c r="U82" s="146">
        <f t="shared" si="5"/>
        <v>6294400.0000000009</v>
      </c>
      <c r="V82" s="147"/>
      <c r="W82" s="148">
        <v>2017</v>
      </c>
      <c r="X82" s="20"/>
      <c r="Y82" s="56"/>
    </row>
    <row r="83" spans="1:31">
      <c r="A83" s="26" t="s">
        <v>233</v>
      </c>
      <c r="B83" s="137" t="s">
        <v>66</v>
      </c>
      <c r="C83" s="138" t="s">
        <v>76</v>
      </c>
      <c r="D83" s="138" t="s">
        <v>77</v>
      </c>
      <c r="E83" s="138" t="s">
        <v>78</v>
      </c>
      <c r="F83" s="138" t="s">
        <v>80</v>
      </c>
      <c r="G83" s="139" t="s">
        <v>64</v>
      </c>
      <c r="H83" s="138">
        <v>100</v>
      </c>
      <c r="I83" s="140">
        <v>230000000</v>
      </c>
      <c r="J83" s="141" t="s">
        <v>139</v>
      </c>
      <c r="K83" s="18" t="s">
        <v>154</v>
      </c>
      <c r="L83" s="23" t="s">
        <v>67</v>
      </c>
      <c r="M83" s="20" t="s">
        <v>75</v>
      </c>
      <c r="N83" s="20" t="s">
        <v>230</v>
      </c>
      <c r="O83" s="143" t="s">
        <v>137</v>
      </c>
      <c r="P83" s="20" t="s">
        <v>75</v>
      </c>
      <c r="Q83" s="144"/>
      <c r="R83" s="145"/>
      <c r="S83" s="145"/>
      <c r="T83" s="142">
        <v>2110800</v>
      </c>
      <c r="U83" s="146">
        <f t="shared" si="5"/>
        <v>2364096</v>
      </c>
      <c r="V83" s="147"/>
      <c r="W83" s="148">
        <v>2017</v>
      </c>
      <c r="X83" s="20"/>
      <c r="Y83" s="56"/>
    </row>
    <row r="84" spans="1:31">
      <c r="A84" s="26" t="s">
        <v>234</v>
      </c>
      <c r="B84" s="137" t="s">
        <v>66</v>
      </c>
      <c r="C84" s="138" t="s">
        <v>76</v>
      </c>
      <c r="D84" s="138" t="s">
        <v>77</v>
      </c>
      <c r="E84" s="138" t="s">
        <v>78</v>
      </c>
      <c r="F84" s="138" t="s">
        <v>81</v>
      </c>
      <c r="G84" s="139" t="s">
        <v>64</v>
      </c>
      <c r="H84" s="138">
        <v>100</v>
      </c>
      <c r="I84" s="140">
        <v>230000000</v>
      </c>
      <c r="J84" s="141" t="s">
        <v>139</v>
      </c>
      <c r="K84" s="18" t="s">
        <v>154</v>
      </c>
      <c r="L84" s="23" t="s">
        <v>67</v>
      </c>
      <c r="M84" s="20" t="s">
        <v>75</v>
      </c>
      <c r="N84" s="20" t="s">
        <v>230</v>
      </c>
      <c r="O84" s="143" t="s">
        <v>137</v>
      </c>
      <c r="P84" s="20" t="s">
        <v>75</v>
      </c>
      <c r="Q84" s="144"/>
      <c r="R84" s="145"/>
      <c r="S84" s="145"/>
      <c r="T84" s="142">
        <v>232800</v>
      </c>
      <c r="U84" s="146">
        <f t="shared" si="5"/>
        <v>260736.00000000003</v>
      </c>
      <c r="V84" s="147"/>
      <c r="W84" s="148">
        <v>2017</v>
      </c>
      <c r="X84" s="20"/>
      <c r="Y84" s="56"/>
    </row>
    <row r="85" spans="1:31">
      <c r="A85" s="193" t="s">
        <v>340</v>
      </c>
      <c r="B85" s="194" t="s">
        <v>66</v>
      </c>
      <c r="C85" s="195" t="s">
        <v>335</v>
      </c>
      <c r="D85" s="195" t="s">
        <v>336</v>
      </c>
      <c r="E85" s="195" t="s">
        <v>336</v>
      </c>
      <c r="F85" s="195" t="s">
        <v>337</v>
      </c>
      <c r="G85" s="196" t="s">
        <v>64</v>
      </c>
      <c r="H85" s="197">
        <v>100</v>
      </c>
      <c r="I85" s="198">
        <v>230000000</v>
      </c>
      <c r="J85" s="199" t="s">
        <v>338</v>
      </c>
      <c r="K85" s="18" t="s">
        <v>154</v>
      </c>
      <c r="L85" s="195" t="s">
        <v>67</v>
      </c>
      <c r="M85" s="201" t="s">
        <v>75</v>
      </c>
      <c r="N85" s="201" t="s">
        <v>339</v>
      </c>
      <c r="O85" s="202" t="s">
        <v>137</v>
      </c>
      <c r="P85" s="203" t="s">
        <v>75</v>
      </c>
      <c r="Q85" s="195"/>
      <c r="R85" s="204"/>
      <c r="S85" s="204"/>
      <c r="T85" s="205">
        <v>10000000</v>
      </c>
      <c r="U85" s="206">
        <f t="shared" si="5"/>
        <v>11200000.000000002</v>
      </c>
      <c r="V85" s="195"/>
      <c r="W85" s="207">
        <v>2017</v>
      </c>
      <c r="X85" s="195"/>
      <c r="Y85" s="56"/>
    </row>
    <row r="86" spans="1:31" s="58" customFormat="1" ht="12.75" customHeight="1">
      <c r="A86" s="83" t="s">
        <v>219</v>
      </c>
      <c r="B86" s="84"/>
      <c r="C86" s="84"/>
      <c r="D86" s="84"/>
      <c r="E86" s="84"/>
      <c r="F86" s="84"/>
      <c r="G86" s="85"/>
      <c r="H86" s="86"/>
      <c r="I86" s="83"/>
      <c r="J86" s="83"/>
      <c r="K86" s="83"/>
      <c r="L86" s="83"/>
      <c r="M86" s="83"/>
      <c r="N86" s="83"/>
      <c r="O86" s="24"/>
      <c r="P86" s="83"/>
      <c r="Q86" s="83"/>
      <c r="R86" s="87"/>
      <c r="S86" s="88"/>
      <c r="T86" s="99">
        <f>SUM(T79:T85)</f>
        <v>57781600</v>
      </c>
      <c r="U86" s="99">
        <f>SUM(U79:U85)</f>
        <v>64715392.000000007</v>
      </c>
      <c r="V86" s="83"/>
      <c r="W86" s="83"/>
      <c r="X86" s="24"/>
      <c r="Y86" s="57"/>
    </row>
    <row r="88" spans="1:31" s="65" customFormat="1">
      <c r="A88" s="5"/>
      <c r="B88" s="60" t="s">
        <v>220</v>
      </c>
      <c r="C88" s="60"/>
      <c r="D88" s="60"/>
      <c r="E88" s="60"/>
      <c r="F88" s="60"/>
      <c r="G88" s="61"/>
      <c r="H88" s="62"/>
      <c r="I88" s="62"/>
      <c r="J88" s="59"/>
      <c r="K88" s="59"/>
      <c r="L88" s="59"/>
      <c r="M88" s="59"/>
      <c r="N88" s="59"/>
      <c r="O88" s="59"/>
      <c r="P88" s="59"/>
      <c r="Q88" s="59"/>
      <c r="R88" s="63"/>
      <c r="S88" s="64"/>
      <c r="T88" s="59"/>
      <c r="U88" s="59"/>
      <c r="V88" s="59"/>
      <c r="W88" s="59"/>
      <c r="X88" s="5"/>
      <c r="Y88" s="59"/>
      <c r="Z88" s="59"/>
      <c r="AA88" s="59"/>
      <c r="AB88" s="59"/>
      <c r="AC88" s="59"/>
      <c r="AD88" s="59"/>
      <c r="AE88" s="59"/>
    </row>
    <row r="89" spans="1:31" s="65" customFormat="1">
      <c r="A89" s="5"/>
      <c r="B89" s="60" t="s">
        <v>24</v>
      </c>
      <c r="C89" s="66"/>
      <c r="D89" s="60"/>
      <c r="E89" s="60"/>
      <c r="F89" s="66"/>
      <c r="G89" s="67"/>
      <c r="H89" s="62"/>
      <c r="I89" s="62"/>
      <c r="J89" s="59"/>
      <c r="K89" s="59"/>
      <c r="L89" s="59"/>
      <c r="M89" s="59"/>
      <c r="N89" s="59"/>
      <c r="O89" s="59"/>
      <c r="P89" s="59"/>
      <c r="Q89" s="59"/>
      <c r="R89" s="63"/>
      <c r="S89" s="64"/>
      <c r="T89" s="59"/>
      <c r="U89" s="59"/>
      <c r="V89" s="59"/>
      <c r="W89" s="59"/>
      <c r="X89" s="5" t="s">
        <v>91</v>
      </c>
      <c r="Y89" s="59"/>
      <c r="Z89" s="59"/>
      <c r="AA89" s="59"/>
      <c r="AB89" s="59"/>
      <c r="AC89" s="59"/>
      <c r="AD89" s="59"/>
      <c r="AE89" s="59"/>
    </row>
    <row r="90" spans="1:31" s="65" customFormat="1">
      <c r="A90" s="5"/>
      <c r="B90" s="60" t="s">
        <v>25</v>
      </c>
      <c r="C90" s="60"/>
      <c r="D90" s="60"/>
      <c r="E90" s="60"/>
      <c r="F90" s="60"/>
      <c r="G90" s="61"/>
      <c r="H90" s="62"/>
      <c r="I90" s="62"/>
      <c r="J90" s="59"/>
      <c r="K90" s="59"/>
      <c r="L90" s="59"/>
      <c r="M90" s="59"/>
      <c r="N90" s="59"/>
      <c r="O90" s="59"/>
      <c r="P90" s="59"/>
      <c r="Q90" s="59"/>
      <c r="R90" s="63"/>
      <c r="S90" s="64"/>
      <c r="T90" s="59"/>
      <c r="U90" s="59"/>
      <c r="V90" s="59"/>
      <c r="W90" s="59"/>
      <c r="X90" s="5"/>
      <c r="Y90" s="59"/>
      <c r="Z90" s="59"/>
      <c r="AA90" s="59"/>
      <c r="AB90" s="59"/>
      <c r="AC90" s="59"/>
      <c r="AD90" s="59"/>
      <c r="AE90" s="59"/>
    </row>
    <row r="91" spans="1:31" s="65" customFormat="1">
      <c r="A91" s="5"/>
      <c r="B91" s="59" t="s">
        <v>50</v>
      </c>
      <c r="C91" s="59"/>
      <c r="D91" s="59"/>
      <c r="E91" s="59"/>
      <c r="F91" s="59"/>
      <c r="G91" s="62"/>
      <c r="H91" s="62"/>
      <c r="I91" s="59"/>
      <c r="J91" s="59"/>
      <c r="K91" s="59"/>
      <c r="L91" s="59"/>
      <c r="M91" s="59"/>
      <c r="N91" s="59"/>
      <c r="O91" s="59"/>
      <c r="P91" s="59"/>
      <c r="Q91" s="59"/>
      <c r="R91" s="59"/>
      <c r="S91" s="59"/>
      <c r="T91" s="59"/>
      <c r="U91" s="59"/>
      <c r="V91" s="59"/>
      <c r="W91" s="59"/>
      <c r="X91" s="5"/>
      <c r="Y91" s="59"/>
      <c r="Z91" s="59"/>
      <c r="AA91" s="59"/>
      <c r="AB91" s="59"/>
      <c r="AC91" s="59"/>
      <c r="AD91" s="59"/>
      <c r="AE91" s="59"/>
    </row>
    <row r="92" spans="1:31" s="65" customFormat="1">
      <c r="A92" s="5"/>
      <c r="B92" s="66" t="s">
        <v>26</v>
      </c>
      <c r="C92" s="66"/>
      <c r="D92" s="66"/>
      <c r="E92" s="60"/>
      <c r="F92" s="60"/>
      <c r="G92" s="61"/>
      <c r="H92" s="62"/>
      <c r="I92" s="62"/>
      <c r="J92" s="59"/>
      <c r="K92" s="59"/>
      <c r="L92" s="59"/>
      <c r="M92" s="59"/>
      <c r="N92" s="59"/>
      <c r="O92" s="59"/>
      <c r="P92" s="59"/>
      <c r="Q92" s="59"/>
      <c r="R92" s="63"/>
      <c r="S92" s="64"/>
      <c r="T92" s="59"/>
      <c r="U92" s="59"/>
      <c r="V92" s="59"/>
      <c r="W92" s="59"/>
      <c r="X92" s="5"/>
      <c r="Y92" s="59"/>
      <c r="Z92" s="59"/>
      <c r="AA92" s="59"/>
      <c r="AB92" s="59"/>
      <c r="AC92" s="59"/>
      <c r="AD92" s="59"/>
      <c r="AE92" s="59"/>
    </row>
    <row r="93" spans="1:31" s="65" customFormat="1">
      <c r="A93" s="68">
        <v>1</v>
      </c>
      <c r="B93" s="59" t="s">
        <v>27</v>
      </c>
      <c r="C93" s="59"/>
      <c r="D93" s="59"/>
      <c r="E93" s="59"/>
      <c r="F93" s="59"/>
      <c r="G93" s="62"/>
      <c r="H93" s="62"/>
      <c r="I93" s="59"/>
      <c r="J93" s="59"/>
      <c r="K93" s="59"/>
      <c r="L93" s="59"/>
      <c r="M93" s="59"/>
      <c r="N93" s="59"/>
      <c r="O93" s="59"/>
      <c r="P93" s="59"/>
      <c r="Q93" s="59"/>
      <c r="R93" s="59"/>
      <c r="S93" s="64"/>
      <c r="T93" s="59"/>
      <c r="U93" s="59"/>
      <c r="V93" s="59"/>
      <c r="W93" s="59"/>
      <c r="X93" s="5"/>
      <c r="Y93" s="59"/>
      <c r="Z93" s="59"/>
      <c r="AA93" s="59"/>
      <c r="AB93" s="59"/>
      <c r="AC93" s="59"/>
      <c r="AD93" s="59"/>
      <c r="AE93" s="59"/>
    </row>
    <row r="94" spans="1:31" s="65" customFormat="1">
      <c r="A94" s="68"/>
      <c r="B94" s="69" t="s">
        <v>28</v>
      </c>
      <c r="C94" s="70"/>
      <c r="D94" s="70"/>
      <c r="E94" s="70"/>
      <c r="F94" s="70"/>
      <c r="G94" s="61"/>
      <c r="H94" s="62"/>
      <c r="I94" s="62"/>
      <c r="J94" s="5"/>
      <c r="K94" s="5"/>
      <c r="L94" s="5"/>
      <c r="M94" s="5"/>
      <c r="N94" s="5"/>
      <c r="O94" s="5"/>
      <c r="P94" s="5"/>
      <c r="Q94" s="5"/>
      <c r="R94" s="71"/>
      <c r="S94" s="64"/>
      <c r="T94" s="59"/>
      <c r="U94" s="59"/>
      <c r="V94" s="59"/>
      <c r="W94" s="59"/>
      <c r="X94" s="5"/>
      <c r="Y94" s="59"/>
      <c r="Z94" s="59"/>
      <c r="AA94" s="59"/>
      <c r="AB94" s="59"/>
      <c r="AC94" s="59"/>
      <c r="AD94" s="59"/>
      <c r="AE94" s="59"/>
    </row>
    <row r="95" spans="1:31" s="65" customFormat="1">
      <c r="A95" s="68"/>
      <c r="B95" s="70" t="s">
        <v>29</v>
      </c>
      <c r="C95" s="70"/>
      <c r="D95" s="70"/>
      <c r="E95" s="70"/>
      <c r="F95" s="70"/>
      <c r="G95" s="61"/>
      <c r="H95" s="62"/>
      <c r="I95" s="62"/>
      <c r="J95" s="5"/>
      <c r="K95" s="5"/>
      <c r="L95" s="5"/>
      <c r="M95" s="5"/>
      <c r="N95" s="5"/>
      <c r="O95" s="5"/>
      <c r="P95" s="5"/>
      <c r="Q95" s="5"/>
      <c r="R95" s="71"/>
      <c r="S95" s="64"/>
      <c r="T95" s="59"/>
      <c r="U95" s="59"/>
      <c r="V95" s="59"/>
      <c r="W95" s="59"/>
      <c r="X95" s="5"/>
      <c r="Y95" s="59"/>
      <c r="Z95" s="59"/>
      <c r="AA95" s="59"/>
      <c r="AB95" s="59"/>
      <c r="AC95" s="59"/>
      <c r="AD95" s="59"/>
      <c r="AE95" s="59"/>
    </row>
    <row r="96" spans="1:31" s="65" customFormat="1">
      <c r="A96" s="68"/>
      <c r="B96" s="60" t="s">
        <v>30</v>
      </c>
      <c r="C96" s="60"/>
      <c r="D96" s="60"/>
      <c r="E96" s="60"/>
      <c r="F96" s="60"/>
      <c r="G96" s="61"/>
      <c r="H96" s="62"/>
      <c r="I96" s="62"/>
      <c r="J96" s="5"/>
      <c r="K96" s="5"/>
      <c r="L96" s="5"/>
      <c r="M96" s="5"/>
      <c r="N96" s="5"/>
      <c r="O96" s="5"/>
      <c r="P96" s="5"/>
      <c r="Q96" s="5"/>
      <c r="R96" s="71"/>
      <c r="S96" s="64"/>
      <c r="T96" s="59"/>
      <c r="U96" s="59"/>
      <c r="V96" s="59"/>
      <c r="W96" s="59"/>
      <c r="X96" s="5"/>
      <c r="Y96" s="59"/>
      <c r="Z96" s="59"/>
      <c r="AA96" s="59"/>
      <c r="AB96" s="59"/>
      <c r="AC96" s="59"/>
      <c r="AD96" s="59"/>
      <c r="AE96" s="59"/>
    </row>
    <row r="97" spans="1:31" s="65" customFormat="1">
      <c r="A97" s="68"/>
      <c r="B97" s="66" t="s">
        <v>31</v>
      </c>
      <c r="C97" s="60"/>
      <c r="D97" s="60"/>
      <c r="E97" s="60"/>
      <c r="F97" s="60"/>
      <c r="G97" s="61"/>
      <c r="H97" s="62"/>
      <c r="I97" s="62"/>
      <c r="J97" s="5"/>
      <c r="K97" s="5"/>
      <c r="L97" s="5"/>
      <c r="M97" s="5"/>
      <c r="N97" s="5"/>
      <c r="O97" s="5"/>
      <c r="P97" s="5"/>
      <c r="Q97" s="5"/>
      <c r="R97" s="71"/>
      <c r="S97" s="64"/>
      <c r="T97" s="59"/>
      <c r="U97" s="59"/>
      <c r="V97" s="59"/>
      <c r="W97" s="59"/>
      <c r="X97" s="5"/>
      <c r="Y97" s="59"/>
      <c r="Z97" s="59"/>
      <c r="AA97" s="59"/>
      <c r="AB97" s="59"/>
      <c r="AC97" s="59"/>
      <c r="AD97" s="59"/>
      <c r="AE97" s="59"/>
    </row>
    <row r="98" spans="1:31" s="65" customFormat="1">
      <c r="A98" s="68"/>
      <c r="B98" s="66" t="s">
        <v>32</v>
      </c>
      <c r="C98" s="60"/>
      <c r="D98" s="60"/>
      <c r="E98" s="60"/>
      <c r="F98" s="60"/>
      <c r="G98" s="61"/>
      <c r="H98" s="62"/>
      <c r="I98" s="62"/>
      <c r="J98" s="5"/>
      <c r="K98" s="5"/>
      <c r="L98" s="5"/>
      <c r="M98" s="5"/>
      <c r="N98" s="5"/>
      <c r="O98" s="5"/>
      <c r="P98" s="5"/>
      <c r="Q98" s="5"/>
      <c r="R98" s="71"/>
      <c r="S98" s="64"/>
      <c r="T98" s="59"/>
      <c r="U98" s="59"/>
      <c r="V98" s="59"/>
      <c r="W98" s="59"/>
      <c r="X98" s="5"/>
      <c r="Y98" s="59"/>
      <c r="Z98" s="59"/>
      <c r="AA98" s="59"/>
      <c r="AB98" s="59"/>
      <c r="AC98" s="59"/>
      <c r="AD98" s="59"/>
      <c r="AE98" s="59"/>
    </row>
    <row r="99" spans="1:31" s="65" customFormat="1">
      <c r="A99" s="68"/>
      <c r="B99" s="70" t="s">
        <v>33</v>
      </c>
      <c r="C99" s="70"/>
      <c r="D99" s="70"/>
      <c r="E99" s="70"/>
      <c r="F99" s="70"/>
      <c r="G99" s="61"/>
      <c r="H99" s="62"/>
      <c r="I99" s="62"/>
      <c r="J99" s="5"/>
      <c r="K99" s="5"/>
      <c r="L99" s="5"/>
      <c r="M99" s="5"/>
      <c r="N99" s="5"/>
      <c r="O99" s="5"/>
      <c r="P99" s="5"/>
      <c r="Q99" s="5"/>
      <c r="R99" s="71"/>
      <c r="S99" s="64"/>
      <c r="T99" s="59"/>
      <c r="U99" s="59"/>
      <c r="V99" s="59"/>
      <c r="W99" s="59"/>
      <c r="X99" s="5"/>
      <c r="Y99" s="59"/>
      <c r="Z99" s="59"/>
      <c r="AA99" s="59"/>
      <c r="AB99" s="59"/>
      <c r="AC99" s="59"/>
      <c r="AD99" s="59"/>
      <c r="AE99" s="59"/>
    </row>
    <row r="100" spans="1:31" s="65" customFormat="1">
      <c r="A100" s="68"/>
      <c r="B100" s="60" t="s">
        <v>34</v>
      </c>
      <c r="C100" s="72"/>
      <c r="D100" s="72"/>
      <c r="E100" s="72"/>
      <c r="F100" s="72"/>
      <c r="G100" s="73"/>
      <c r="H100" s="75"/>
      <c r="I100" s="75"/>
      <c r="J100" s="74"/>
      <c r="K100" s="74"/>
      <c r="L100" s="74"/>
      <c r="M100" s="74"/>
      <c r="N100" s="74"/>
      <c r="O100" s="74"/>
      <c r="P100" s="74"/>
      <c r="Q100" s="74"/>
      <c r="R100" s="76"/>
      <c r="S100" s="64"/>
      <c r="T100" s="59"/>
      <c r="U100" s="59"/>
      <c r="V100" s="59"/>
      <c r="W100" s="59"/>
      <c r="X100" s="5"/>
      <c r="Y100" s="59"/>
      <c r="Z100" s="59"/>
      <c r="AA100" s="59"/>
      <c r="AB100" s="59"/>
      <c r="AC100" s="59"/>
      <c r="AD100" s="59"/>
      <c r="AE100" s="59"/>
    </row>
    <row r="101" spans="1:31" s="65" customFormat="1">
      <c r="A101" s="68"/>
      <c r="B101" s="60" t="s">
        <v>35</v>
      </c>
      <c r="C101" s="60"/>
      <c r="D101" s="60"/>
      <c r="E101" s="60"/>
      <c r="F101" s="60"/>
      <c r="G101" s="61"/>
      <c r="H101" s="62"/>
      <c r="I101" s="62"/>
      <c r="J101" s="59"/>
      <c r="K101" s="59"/>
      <c r="L101" s="59"/>
      <c r="M101" s="59"/>
      <c r="N101" s="59"/>
      <c r="O101" s="59"/>
      <c r="P101" s="59"/>
      <c r="Q101" s="59"/>
      <c r="R101" s="63"/>
      <c r="S101" s="64"/>
      <c r="T101" s="59"/>
      <c r="U101" s="59"/>
      <c r="V101" s="59"/>
      <c r="W101" s="59"/>
      <c r="X101" s="5"/>
      <c r="Y101" s="59"/>
      <c r="Z101" s="59"/>
      <c r="AA101" s="59"/>
      <c r="AB101" s="59"/>
      <c r="AC101" s="59"/>
      <c r="AD101" s="59"/>
      <c r="AE101" s="59"/>
    </row>
    <row r="102" spans="1:31" s="65" customFormat="1">
      <c r="A102" s="68"/>
      <c r="B102" s="59" t="s">
        <v>36</v>
      </c>
      <c r="C102" s="59"/>
      <c r="D102" s="59"/>
      <c r="E102" s="59"/>
      <c r="F102" s="59"/>
      <c r="G102" s="62"/>
      <c r="H102" s="62"/>
      <c r="I102" s="59"/>
      <c r="J102" s="59"/>
      <c r="K102" s="59"/>
      <c r="L102" s="59"/>
      <c r="M102" s="59"/>
      <c r="N102" s="59"/>
      <c r="O102" s="59"/>
      <c r="P102" s="59"/>
      <c r="Q102" s="59"/>
      <c r="R102" s="59"/>
      <c r="S102" s="64"/>
      <c r="T102" s="59"/>
      <c r="U102" s="59"/>
      <c r="V102" s="59"/>
      <c r="W102" s="59"/>
      <c r="X102" s="5"/>
      <c r="Y102" s="59"/>
      <c r="Z102" s="59"/>
      <c r="AA102" s="59"/>
      <c r="AB102" s="59"/>
      <c r="AC102" s="59"/>
      <c r="AD102" s="59"/>
      <c r="AE102" s="59"/>
    </row>
    <row r="103" spans="1:31" s="65" customFormat="1">
      <c r="A103" s="68"/>
      <c r="B103" s="70" t="s">
        <v>37</v>
      </c>
      <c r="C103" s="70"/>
      <c r="D103" s="70"/>
      <c r="E103" s="70"/>
      <c r="F103" s="70"/>
      <c r="G103" s="61"/>
      <c r="H103" s="62"/>
      <c r="I103" s="62"/>
      <c r="J103" s="5"/>
      <c r="K103" s="5"/>
      <c r="L103" s="5"/>
      <c r="M103" s="5"/>
      <c r="N103" s="5"/>
      <c r="O103" s="5"/>
      <c r="P103" s="5"/>
      <c r="Q103" s="5"/>
      <c r="R103" s="71"/>
      <c r="S103" s="64"/>
      <c r="T103" s="59"/>
      <c r="U103" s="59"/>
      <c r="V103" s="59"/>
      <c r="W103" s="59"/>
      <c r="X103" s="5"/>
      <c r="Y103" s="59"/>
      <c r="Z103" s="59"/>
      <c r="AA103" s="59"/>
      <c r="AB103" s="59"/>
      <c r="AC103" s="59"/>
      <c r="AD103" s="59"/>
      <c r="AE103" s="59"/>
    </row>
    <row r="104" spans="1:31" s="65" customFormat="1">
      <c r="A104" s="68"/>
      <c r="B104" s="70" t="s">
        <v>38</v>
      </c>
      <c r="C104" s="70"/>
      <c r="D104" s="70"/>
      <c r="E104" s="70"/>
      <c r="F104" s="70"/>
      <c r="G104" s="61"/>
      <c r="H104" s="62"/>
      <c r="I104" s="62"/>
      <c r="J104" s="5"/>
      <c r="K104" s="5"/>
      <c r="L104" s="5"/>
      <c r="M104" s="5"/>
      <c r="N104" s="5"/>
      <c r="O104" s="5"/>
      <c r="P104" s="5"/>
      <c r="Q104" s="5"/>
      <c r="R104" s="71"/>
      <c r="S104" s="64"/>
      <c r="T104" s="59"/>
      <c r="U104" s="59"/>
      <c r="V104" s="59"/>
      <c r="W104" s="59"/>
      <c r="X104" s="5"/>
      <c r="Y104" s="59"/>
      <c r="Z104" s="59"/>
      <c r="AA104" s="59"/>
      <c r="AB104" s="59"/>
      <c r="AC104" s="59"/>
      <c r="AD104" s="59"/>
      <c r="AE104" s="59"/>
    </row>
    <row r="105" spans="1:31" s="65" customFormat="1">
      <c r="A105" s="68"/>
      <c r="B105" s="59" t="s">
        <v>39</v>
      </c>
      <c r="C105" s="59"/>
      <c r="D105" s="59"/>
      <c r="E105" s="59"/>
      <c r="F105" s="59"/>
      <c r="G105" s="62"/>
      <c r="H105" s="62"/>
      <c r="I105" s="59"/>
      <c r="J105" s="59"/>
      <c r="K105" s="59"/>
      <c r="L105" s="59"/>
      <c r="M105" s="59"/>
      <c r="N105" s="59"/>
      <c r="O105" s="59"/>
      <c r="P105" s="59"/>
      <c r="Q105" s="59"/>
      <c r="R105" s="59"/>
      <c r="S105" s="64"/>
      <c r="T105" s="59"/>
      <c r="U105" s="59"/>
      <c r="V105" s="59"/>
      <c r="W105" s="59"/>
      <c r="X105" s="5"/>
      <c r="Y105" s="59"/>
      <c r="Z105" s="59"/>
      <c r="AA105" s="59"/>
      <c r="AB105" s="59"/>
      <c r="AC105" s="59"/>
      <c r="AD105" s="59"/>
      <c r="AE105" s="59"/>
    </row>
    <row r="106" spans="1:31" s="65" customFormat="1">
      <c r="A106" s="68"/>
      <c r="B106" s="77" t="s">
        <v>40</v>
      </c>
      <c r="C106" s="77"/>
      <c r="D106" s="77"/>
      <c r="E106" s="77"/>
      <c r="F106" s="77"/>
      <c r="G106" s="78"/>
      <c r="H106" s="62"/>
      <c r="I106" s="62"/>
      <c r="J106" s="59"/>
      <c r="K106" s="59"/>
      <c r="L106" s="59"/>
      <c r="M106" s="59"/>
      <c r="N106" s="59"/>
      <c r="O106" s="59"/>
      <c r="P106" s="59"/>
      <c r="Q106" s="59"/>
      <c r="R106" s="63"/>
      <c r="S106" s="64"/>
      <c r="T106" s="59"/>
      <c r="U106" s="59"/>
      <c r="V106" s="59"/>
      <c r="W106" s="59"/>
      <c r="X106" s="5"/>
      <c r="Y106" s="59"/>
      <c r="Z106" s="59"/>
      <c r="AA106" s="59"/>
      <c r="AB106" s="59"/>
      <c r="AC106" s="59"/>
      <c r="AD106" s="59"/>
      <c r="AE106" s="59"/>
    </row>
    <row r="107" spans="1:31" s="65" customFormat="1">
      <c r="A107" s="68">
        <v>2</v>
      </c>
      <c r="B107" s="60" t="s">
        <v>41</v>
      </c>
      <c r="C107" s="60"/>
      <c r="D107" s="60"/>
      <c r="E107" s="60"/>
      <c r="F107" s="60"/>
      <c r="G107" s="61"/>
      <c r="H107" s="62"/>
      <c r="I107" s="62"/>
      <c r="J107" s="59"/>
      <c r="K107" s="59"/>
      <c r="L107" s="59"/>
      <c r="M107" s="59"/>
      <c r="N107" s="59"/>
      <c r="O107" s="59"/>
      <c r="P107" s="59"/>
      <c r="Q107" s="59"/>
      <c r="R107" s="63"/>
      <c r="S107" s="64"/>
      <c r="T107" s="59"/>
      <c r="U107" s="59"/>
      <c r="V107" s="59"/>
      <c r="W107" s="59"/>
      <c r="X107" s="5"/>
      <c r="Y107" s="59"/>
      <c r="Z107" s="59"/>
      <c r="AA107" s="59"/>
      <c r="AB107" s="59"/>
      <c r="AC107" s="59"/>
      <c r="AD107" s="59"/>
      <c r="AE107" s="59"/>
    </row>
    <row r="108" spans="1:31" s="65" customFormat="1">
      <c r="A108" s="68">
        <v>3</v>
      </c>
      <c r="B108" s="60" t="s">
        <v>221</v>
      </c>
      <c r="C108" s="60"/>
      <c r="D108" s="60"/>
      <c r="E108" s="60"/>
      <c r="F108" s="60"/>
      <c r="G108" s="61"/>
      <c r="H108" s="62"/>
      <c r="I108" s="62"/>
      <c r="J108" s="59"/>
      <c r="K108" s="59"/>
      <c r="L108" s="59"/>
      <c r="M108" s="59"/>
      <c r="N108" s="59"/>
      <c r="O108" s="59"/>
      <c r="P108" s="59"/>
      <c r="Q108" s="59"/>
      <c r="R108" s="63"/>
      <c r="S108" s="64"/>
      <c r="T108" s="59"/>
      <c r="U108" s="59"/>
      <c r="V108" s="59"/>
      <c r="W108" s="59"/>
      <c r="X108" s="5"/>
      <c r="Y108" s="59"/>
      <c r="Z108" s="59"/>
      <c r="AA108" s="59"/>
      <c r="AB108" s="59"/>
      <c r="AC108" s="59"/>
      <c r="AD108" s="59"/>
      <c r="AE108" s="59"/>
    </row>
    <row r="109" spans="1:31" s="65" customFormat="1">
      <c r="A109" s="68">
        <v>4</v>
      </c>
      <c r="B109" s="60" t="s">
        <v>51</v>
      </c>
      <c r="C109" s="60"/>
      <c r="D109" s="60"/>
      <c r="E109" s="60"/>
      <c r="F109" s="60"/>
      <c r="G109" s="61"/>
      <c r="H109" s="62"/>
      <c r="I109" s="62"/>
      <c r="J109" s="59"/>
      <c r="K109" s="59"/>
      <c r="L109" s="59"/>
      <c r="M109" s="59"/>
      <c r="N109" s="59"/>
      <c r="O109" s="59"/>
      <c r="P109" s="59"/>
      <c r="Q109" s="59"/>
      <c r="R109" s="63"/>
      <c r="S109" s="64"/>
      <c r="T109" s="59"/>
      <c r="U109" s="59"/>
      <c r="V109" s="59"/>
      <c r="W109" s="59"/>
      <c r="X109" s="5"/>
      <c r="Y109" s="59"/>
      <c r="Z109" s="59"/>
      <c r="AA109" s="59"/>
      <c r="AB109" s="59"/>
      <c r="AC109" s="59"/>
      <c r="AD109" s="59"/>
      <c r="AE109" s="59"/>
    </row>
    <row r="110" spans="1:31" s="65" customFormat="1" ht="23.25" customHeight="1">
      <c r="A110" s="68">
        <v>5</v>
      </c>
      <c r="B110" s="215" t="s">
        <v>52</v>
      </c>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59"/>
      <c r="Z110" s="59"/>
      <c r="AA110" s="59"/>
      <c r="AB110" s="59"/>
      <c r="AC110" s="59"/>
      <c r="AD110" s="59"/>
      <c r="AE110" s="59"/>
    </row>
    <row r="111" spans="1:31" s="65" customFormat="1">
      <c r="A111" s="68">
        <v>6</v>
      </c>
      <c r="B111" s="70" t="s">
        <v>42</v>
      </c>
      <c r="C111" s="70"/>
      <c r="D111" s="70"/>
      <c r="E111" s="70"/>
      <c r="F111" s="70"/>
      <c r="G111" s="61"/>
      <c r="H111" s="62"/>
      <c r="I111" s="62"/>
      <c r="J111" s="5"/>
      <c r="K111" s="5"/>
      <c r="L111" s="5"/>
      <c r="M111" s="5"/>
      <c r="N111" s="5"/>
      <c r="O111" s="5"/>
      <c r="P111" s="5"/>
      <c r="Q111" s="5"/>
      <c r="R111" s="71"/>
      <c r="S111" s="79"/>
      <c r="T111" s="59"/>
      <c r="U111" s="59"/>
      <c r="V111" s="59"/>
      <c r="W111" s="59"/>
      <c r="X111" s="5"/>
      <c r="Y111" s="59"/>
      <c r="Z111" s="59"/>
      <c r="AA111" s="59"/>
      <c r="AB111" s="59"/>
      <c r="AC111" s="59"/>
      <c r="AD111" s="59"/>
      <c r="AE111" s="59"/>
    </row>
    <row r="112" spans="1:31" s="65" customFormat="1">
      <c r="A112" s="68">
        <v>7</v>
      </c>
      <c r="B112" s="60" t="s">
        <v>43</v>
      </c>
      <c r="C112" s="60"/>
      <c r="D112" s="60"/>
      <c r="E112" s="60"/>
      <c r="F112" s="60"/>
      <c r="G112" s="61"/>
      <c r="H112" s="62"/>
      <c r="I112" s="62"/>
      <c r="J112" s="59"/>
      <c r="K112" s="59"/>
      <c r="L112" s="59"/>
      <c r="M112" s="59"/>
      <c r="N112" s="59"/>
      <c r="O112" s="59"/>
      <c r="P112" s="59"/>
      <c r="Q112" s="59"/>
      <c r="R112" s="63"/>
      <c r="S112" s="64"/>
      <c r="T112" s="59"/>
      <c r="U112" s="59"/>
      <c r="V112" s="59"/>
      <c r="W112" s="59"/>
      <c r="X112" s="5"/>
      <c r="Y112" s="59"/>
      <c r="Z112" s="59"/>
      <c r="AA112" s="59"/>
      <c r="AB112" s="59"/>
      <c r="AC112" s="59"/>
      <c r="AD112" s="59"/>
      <c r="AE112" s="59"/>
    </row>
    <row r="113" spans="1:31" s="65" customFormat="1">
      <c r="A113" s="68">
        <v>8</v>
      </c>
      <c r="B113" s="60" t="s">
        <v>222</v>
      </c>
      <c r="C113" s="60"/>
      <c r="D113" s="60"/>
      <c r="E113" s="60"/>
      <c r="F113" s="60"/>
      <c r="G113" s="61"/>
      <c r="H113" s="62"/>
      <c r="I113" s="62"/>
      <c r="J113" s="59"/>
      <c r="K113" s="59"/>
      <c r="L113" s="59"/>
      <c r="M113" s="59"/>
      <c r="N113" s="59"/>
      <c r="O113" s="59"/>
      <c r="P113" s="59"/>
      <c r="Q113" s="59"/>
      <c r="R113" s="63"/>
      <c r="S113" s="64"/>
      <c r="T113" s="59"/>
      <c r="U113" s="59"/>
      <c r="V113" s="59"/>
      <c r="W113" s="59"/>
      <c r="X113" s="5"/>
      <c r="Y113" s="59"/>
      <c r="Z113" s="59"/>
      <c r="AA113" s="59"/>
      <c r="AB113" s="59"/>
      <c r="AC113" s="59"/>
      <c r="AD113" s="59"/>
      <c r="AE113" s="59"/>
    </row>
    <row r="114" spans="1:31" s="65" customFormat="1">
      <c r="A114" s="68">
        <v>9</v>
      </c>
      <c r="B114" s="60" t="s">
        <v>44</v>
      </c>
      <c r="C114" s="60"/>
      <c r="D114" s="60"/>
      <c r="E114" s="60"/>
      <c r="F114" s="60"/>
      <c r="G114" s="61"/>
      <c r="H114" s="62"/>
      <c r="I114" s="62"/>
      <c r="J114" s="59"/>
      <c r="K114" s="59"/>
      <c r="L114" s="59"/>
      <c r="M114" s="59"/>
      <c r="N114" s="59"/>
      <c r="O114" s="59"/>
      <c r="P114" s="59"/>
      <c r="Q114" s="59"/>
      <c r="R114" s="63"/>
      <c r="S114" s="64"/>
      <c r="T114" s="59"/>
      <c r="U114" s="59"/>
      <c r="V114" s="59"/>
      <c r="W114" s="59"/>
      <c r="X114" s="5"/>
      <c r="Y114" s="59"/>
      <c r="Z114" s="59"/>
      <c r="AA114" s="59"/>
      <c r="AB114" s="59"/>
      <c r="AC114" s="59"/>
      <c r="AD114" s="59"/>
      <c r="AE114" s="59"/>
    </row>
    <row r="115" spans="1:31" s="65" customFormat="1">
      <c r="A115" s="68">
        <v>10</v>
      </c>
      <c r="B115" s="60" t="s">
        <v>45</v>
      </c>
      <c r="C115" s="60"/>
      <c r="D115" s="60"/>
      <c r="E115" s="60"/>
      <c r="F115" s="60"/>
      <c r="G115" s="61"/>
      <c r="H115" s="62"/>
      <c r="I115" s="62"/>
      <c r="J115" s="59"/>
      <c r="K115" s="59"/>
      <c r="L115" s="59"/>
      <c r="M115" s="59"/>
      <c r="N115" s="59"/>
      <c r="O115" s="59"/>
      <c r="P115" s="59"/>
      <c r="Q115" s="59"/>
      <c r="R115" s="63"/>
      <c r="S115" s="64"/>
      <c r="T115" s="59"/>
      <c r="U115" s="59"/>
      <c r="V115" s="59"/>
      <c r="W115" s="59"/>
      <c r="X115" s="5"/>
      <c r="Y115" s="59"/>
      <c r="Z115" s="59"/>
      <c r="AA115" s="59"/>
      <c r="AB115" s="59"/>
      <c r="AC115" s="59"/>
      <c r="AD115" s="59"/>
      <c r="AE115" s="59"/>
    </row>
    <row r="116" spans="1:31" s="65" customFormat="1" ht="23.25" customHeight="1">
      <c r="A116" s="68">
        <v>11</v>
      </c>
      <c r="B116" s="215" t="s">
        <v>223</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59"/>
      <c r="Z116" s="59"/>
      <c r="AA116" s="59"/>
      <c r="AB116" s="59"/>
      <c r="AC116" s="59"/>
      <c r="AD116" s="59"/>
      <c r="AE116" s="59"/>
    </row>
    <row r="117" spans="1:31" s="65" customFormat="1">
      <c r="A117" s="68">
        <v>12</v>
      </c>
      <c r="B117" s="59" t="s">
        <v>46</v>
      </c>
      <c r="C117" s="59"/>
      <c r="D117" s="59"/>
      <c r="E117" s="59"/>
      <c r="F117" s="59"/>
      <c r="G117" s="62"/>
      <c r="H117" s="62"/>
      <c r="I117" s="59"/>
      <c r="J117" s="59"/>
      <c r="K117" s="59"/>
      <c r="L117" s="59"/>
      <c r="M117" s="59"/>
      <c r="N117" s="59"/>
      <c r="O117" s="59"/>
      <c r="P117" s="59"/>
      <c r="Q117" s="59"/>
      <c r="R117" s="63"/>
      <c r="S117" s="64"/>
      <c r="T117" s="59"/>
      <c r="U117" s="59"/>
      <c r="V117" s="59"/>
      <c r="W117" s="59"/>
      <c r="X117" s="5"/>
      <c r="Y117" s="59"/>
      <c r="Z117" s="59"/>
      <c r="AA117" s="59"/>
      <c r="AB117" s="59"/>
      <c r="AC117" s="59"/>
      <c r="AD117" s="59"/>
      <c r="AE117" s="59"/>
    </row>
    <row r="118" spans="1:31" s="65" customFormat="1">
      <c r="A118" s="68"/>
      <c r="B118" s="59"/>
      <c r="C118" s="59"/>
      <c r="D118" s="59"/>
      <c r="E118" s="59"/>
      <c r="F118" s="59"/>
      <c r="G118" s="62"/>
      <c r="H118" s="62"/>
      <c r="I118" s="59"/>
      <c r="J118" s="59"/>
      <c r="K118" s="59"/>
      <c r="L118" s="59"/>
      <c r="M118" s="59"/>
      <c r="N118" s="59"/>
      <c r="O118" s="59"/>
      <c r="P118" s="59"/>
      <c r="Q118" s="59"/>
      <c r="R118" s="63"/>
      <c r="S118" s="64"/>
      <c r="T118" s="59"/>
      <c r="U118" s="59"/>
      <c r="V118" s="59"/>
      <c r="W118" s="59"/>
      <c r="X118" s="5"/>
      <c r="Y118" s="59"/>
      <c r="Z118" s="59"/>
      <c r="AA118" s="59"/>
      <c r="AB118" s="59"/>
      <c r="AC118" s="59"/>
      <c r="AD118" s="59"/>
      <c r="AE118" s="59"/>
    </row>
    <row r="119" spans="1:31" s="65" customFormat="1">
      <c r="A119" s="68">
        <v>13</v>
      </c>
      <c r="B119" s="59" t="s">
        <v>53</v>
      </c>
      <c r="C119" s="59"/>
      <c r="D119" s="59"/>
      <c r="E119" s="59"/>
      <c r="F119" s="59"/>
      <c r="G119" s="62"/>
      <c r="H119" s="62"/>
      <c r="I119" s="59"/>
      <c r="J119" s="59"/>
      <c r="K119" s="59"/>
      <c r="L119" s="59"/>
      <c r="M119" s="59"/>
      <c r="N119" s="59"/>
      <c r="O119" s="59"/>
      <c r="P119" s="59"/>
      <c r="Q119" s="59"/>
      <c r="R119" s="63"/>
      <c r="S119" s="64"/>
      <c r="T119" s="59"/>
      <c r="U119" s="59"/>
      <c r="V119" s="59"/>
      <c r="W119" s="59"/>
      <c r="X119" s="5"/>
      <c r="Y119" s="59"/>
      <c r="Z119" s="59"/>
      <c r="AA119" s="59"/>
      <c r="AB119" s="59"/>
      <c r="AC119" s="59"/>
      <c r="AD119" s="59"/>
      <c r="AE119" s="59"/>
    </row>
    <row r="120" spans="1:31" s="65" customFormat="1" ht="51.75" customHeight="1">
      <c r="A120" s="80">
        <v>14</v>
      </c>
      <c r="B120" s="217" t="s">
        <v>54</v>
      </c>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59"/>
      <c r="Z120" s="59"/>
      <c r="AA120" s="59"/>
      <c r="AB120" s="59"/>
      <c r="AC120" s="59"/>
      <c r="AD120" s="59"/>
      <c r="AE120" s="59"/>
    </row>
    <row r="121" spans="1:31" s="65" customFormat="1">
      <c r="A121" s="68">
        <v>15</v>
      </c>
      <c r="B121" s="59" t="s">
        <v>47</v>
      </c>
      <c r="C121" s="59"/>
      <c r="D121" s="59"/>
      <c r="E121" s="59"/>
      <c r="F121" s="59"/>
      <c r="G121" s="62"/>
      <c r="H121" s="62"/>
      <c r="I121" s="59"/>
      <c r="J121" s="59"/>
      <c r="K121" s="59"/>
      <c r="L121" s="59"/>
      <c r="M121" s="59"/>
      <c r="N121" s="59"/>
      <c r="O121" s="59"/>
      <c r="P121" s="59"/>
      <c r="Q121" s="59"/>
      <c r="R121" s="59"/>
      <c r="S121" s="59"/>
      <c r="T121" s="59"/>
      <c r="U121" s="59"/>
      <c r="V121" s="59"/>
      <c r="W121" s="59"/>
      <c r="X121" s="5"/>
      <c r="Y121" s="59"/>
      <c r="Z121" s="59"/>
      <c r="AA121" s="59"/>
      <c r="AB121" s="59"/>
      <c r="AC121" s="59"/>
      <c r="AD121" s="59"/>
      <c r="AE121" s="59"/>
    </row>
    <row r="122" spans="1:31" s="65" customFormat="1">
      <c r="A122" s="68">
        <v>16</v>
      </c>
      <c r="B122" s="60" t="s">
        <v>55</v>
      </c>
      <c r="C122" s="60"/>
      <c r="D122" s="60"/>
      <c r="E122" s="60"/>
      <c r="F122" s="60"/>
      <c r="G122" s="61"/>
      <c r="H122" s="62"/>
      <c r="I122" s="62"/>
      <c r="J122" s="59"/>
      <c r="K122" s="59"/>
      <c r="L122" s="59"/>
      <c r="M122" s="59"/>
      <c r="N122" s="59"/>
      <c r="O122" s="59"/>
      <c r="P122" s="59"/>
      <c r="Q122" s="59"/>
      <c r="R122" s="63"/>
      <c r="S122" s="64"/>
      <c r="T122" s="59"/>
      <c r="U122" s="59"/>
      <c r="V122" s="59"/>
      <c r="W122" s="59"/>
      <c r="X122" s="5"/>
      <c r="Y122" s="59"/>
      <c r="Z122" s="59"/>
      <c r="AA122" s="59"/>
      <c r="AB122" s="59"/>
      <c r="AC122" s="59"/>
      <c r="AD122" s="59"/>
      <c r="AE122" s="59"/>
    </row>
    <row r="123" spans="1:31" s="65" customFormat="1">
      <c r="A123" s="68">
        <v>17</v>
      </c>
      <c r="B123" s="60" t="s">
        <v>56</v>
      </c>
      <c r="C123" s="60"/>
      <c r="D123" s="60"/>
      <c r="E123" s="60"/>
      <c r="F123" s="60"/>
      <c r="G123" s="61"/>
      <c r="H123" s="62"/>
      <c r="I123" s="62"/>
      <c r="J123" s="59"/>
      <c r="K123" s="59"/>
      <c r="L123" s="59"/>
      <c r="M123" s="59"/>
      <c r="N123" s="59"/>
      <c r="O123" s="59"/>
      <c r="P123" s="59"/>
      <c r="Q123" s="59"/>
      <c r="R123" s="63"/>
      <c r="S123" s="64"/>
      <c r="T123" s="59"/>
      <c r="U123" s="59"/>
      <c r="V123" s="59"/>
      <c r="W123" s="59"/>
      <c r="X123" s="5"/>
      <c r="Y123" s="59"/>
      <c r="Z123" s="59"/>
      <c r="AA123" s="59"/>
      <c r="AB123" s="59"/>
      <c r="AC123" s="59"/>
      <c r="AD123" s="59"/>
      <c r="AE123" s="59"/>
    </row>
    <row r="124" spans="1:31" s="65" customFormat="1">
      <c r="A124" s="68">
        <v>18</v>
      </c>
      <c r="B124" s="60" t="s">
        <v>48</v>
      </c>
      <c r="C124" s="60"/>
      <c r="D124" s="60"/>
      <c r="E124" s="60"/>
      <c r="F124" s="60"/>
      <c r="G124" s="61"/>
      <c r="H124" s="62"/>
      <c r="I124" s="62"/>
      <c r="J124" s="59"/>
      <c r="K124" s="59"/>
      <c r="L124" s="59"/>
      <c r="M124" s="59"/>
      <c r="N124" s="59"/>
      <c r="O124" s="59"/>
      <c r="P124" s="59"/>
      <c r="Q124" s="59"/>
      <c r="R124" s="63"/>
      <c r="S124" s="64"/>
      <c r="T124" s="59"/>
      <c r="U124" s="59"/>
      <c r="V124" s="59"/>
      <c r="W124" s="59"/>
      <c r="X124" s="5"/>
      <c r="Y124" s="59"/>
      <c r="Z124" s="59"/>
      <c r="AA124" s="59"/>
      <c r="AB124" s="59"/>
      <c r="AC124" s="59"/>
      <c r="AD124" s="59"/>
      <c r="AE124" s="59"/>
    </row>
    <row r="125" spans="1:31" s="65" customFormat="1">
      <c r="A125" s="68">
        <v>19</v>
      </c>
      <c r="B125" s="60" t="s">
        <v>49</v>
      </c>
      <c r="C125" s="60"/>
      <c r="D125" s="60"/>
      <c r="E125" s="60"/>
      <c r="F125" s="60"/>
      <c r="G125" s="61"/>
      <c r="H125" s="62"/>
      <c r="I125" s="62"/>
      <c r="J125" s="59"/>
      <c r="K125" s="59"/>
      <c r="L125" s="59"/>
      <c r="M125" s="59"/>
      <c r="N125" s="59"/>
      <c r="O125" s="59"/>
      <c r="P125" s="59"/>
      <c r="Q125" s="59"/>
      <c r="R125" s="63"/>
      <c r="S125" s="64"/>
      <c r="T125" s="59"/>
      <c r="U125" s="59"/>
      <c r="V125" s="59"/>
      <c r="W125" s="59"/>
      <c r="X125" s="5"/>
      <c r="Y125" s="59"/>
      <c r="Z125" s="59"/>
      <c r="AA125" s="59"/>
      <c r="AB125" s="59"/>
      <c r="AC125" s="59"/>
      <c r="AD125" s="59"/>
      <c r="AE125" s="59"/>
    </row>
    <row r="126" spans="1:31" s="65" customFormat="1">
      <c r="A126" s="68" t="s">
        <v>224</v>
      </c>
      <c r="B126" s="60" t="s">
        <v>57</v>
      </c>
      <c r="C126" s="60"/>
      <c r="D126" s="60"/>
      <c r="E126" s="60"/>
      <c r="F126" s="60"/>
      <c r="G126" s="61"/>
      <c r="H126" s="62"/>
      <c r="I126" s="62"/>
      <c r="J126" s="5"/>
      <c r="K126" s="5"/>
      <c r="L126" s="59"/>
      <c r="M126" s="59"/>
      <c r="N126" s="59"/>
      <c r="O126" s="59"/>
      <c r="P126" s="59"/>
      <c r="Q126" s="59"/>
      <c r="R126" s="63"/>
      <c r="S126" s="64"/>
      <c r="T126" s="59"/>
      <c r="U126" s="59"/>
      <c r="V126" s="59"/>
      <c r="W126" s="59"/>
      <c r="X126" s="5"/>
      <c r="Y126" s="59"/>
      <c r="Z126" s="59"/>
      <c r="AA126" s="59"/>
      <c r="AB126" s="59"/>
      <c r="AC126" s="59"/>
      <c r="AD126" s="59"/>
      <c r="AE126" s="59"/>
    </row>
    <row r="127" spans="1:31" s="65" customFormat="1" ht="23.25" customHeight="1">
      <c r="A127" s="68">
        <v>22</v>
      </c>
      <c r="B127" s="215" t="s">
        <v>225</v>
      </c>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59"/>
      <c r="Z127" s="59"/>
      <c r="AA127" s="59"/>
      <c r="AB127" s="59"/>
      <c r="AC127" s="59"/>
      <c r="AD127" s="59"/>
      <c r="AE127" s="59"/>
    </row>
    <row r="128" spans="1:31" s="65" customFormat="1" ht="23.25" customHeight="1">
      <c r="A128" s="68">
        <v>23</v>
      </c>
      <c r="B128" s="215" t="s">
        <v>58</v>
      </c>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59"/>
      <c r="Z128" s="59"/>
      <c r="AA128" s="59"/>
      <c r="AB128" s="59"/>
      <c r="AC128" s="59"/>
      <c r="AD128" s="59"/>
      <c r="AE128" s="59"/>
    </row>
    <row r="129" spans="1:31" s="65" customFormat="1">
      <c r="A129" s="68">
        <v>24</v>
      </c>
      <c r="B129" s="60" t="s">
        <v>59</v>
      </c>
      <c r="C129" s="60"/>
      <c r="D129" s="60"/>
      <c r="E129" s="60"/>
      <c r="F129" s="60"/>
      <c r="G129" s="61"/>
      <c r="H129" s="62"/>
      <c r="I129" s="62"/>
      <c r="J129" s="59"/>
      <c r="K129" s="59"/>
      <c r="L129" s="59"/>
      <c r="M129" s="59"/>
      <c r="N129" s="59"/>
      <c r="O129" s="59"/>
      <c r="P129" s="59"/>
      <c r="Q129" s="59"/>
      <c r="R129" s="63"/>
      <c r="S129" s="64"/>
      <c r="T129" s="59"/>
      <c r="U129" s="59"/>
      <c r="V129" s="59"/>
      <c r="W129" s="59"/>
      <c r="X129" s="5"/>
      <c r="Y129" s="59"/>
      <c r="Z129" s="59"/>
      <c r="AA129" s="59"/>
      <c r="AB129" s="59"/>
      <c r="AC129" s="59"/>
      <c r="AD129" s="59"/>
      <c r="AE129" s="59"/>
    </row>
    <row r="130" spans="1:31" s="65" customFormat="1">
      <c r="A130" s="68"/>
      <c r="B130" s="60" t="s">
        <v>60</v>
      </c>
      <c r="C130" s="60"/>
      <c r="D130" s="60"/>
      <c r="E130" s="60"/>
      <c r="F130" s="60"/>
      <c r="G130" s="61"/>
      <c r="H130" s="62"/>
      <c r="I130" s="62"/>
      <c r="J130" s="59"/>
      <c r="K130" s="59"/>
      <c r="L130" s="59"/>
      <c r="M130" s="59"/>
      <c r="N130" s="59"/>
      <c r="O130" s="59"/>
      <c r="P130" s="59"/>
      <c r="Q130" s="59"/>
      <c r="R130" s="63"/>
      <c r="S130" s="64"/>
      <c r="T130" s="59"/>
      <c r="U130" s="59"/>
      <c r="V130" s="59"/>
      <c r="W130" s="59"/>
      <c r="X130" s="5"/>
      <c r="Y130" s="59"/>
      <c r="Z130" s="59"/>
      <c r="AA130" s="59"/>
      <c r="AB130" s="59"/>
      <c r="AC130" s="59"/>
      <c r="AD130" s="59"/>
      <c r="AE130" s="59"/>
    </row>
    <row r="131" spans="1:31" s="65" customFormat="1">
      <c r="A131" s="68"/>
      <c r="B131" s="216" t="s">
        <v>61</v>
      </c>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59"/>
      <c r="Z131" s="59"/>
      <c r="AA131" s="59"/>
      <c r="AB131" s="59"/>
      <c r="AC131" s="59"/>
      <c r="AD131" s="59"/>
      <c r="AE131" s="59"/>
    </row>
  </sheetData>
  <protectedRanges>
    <protectedRange algorithmName="SHA-512" hashValue="0HJb0e38ZjiI7WvQu03U7C0Nidn4GX0XIGXtNPRGf4HjxPG1Ypc8RCHzIgf6qlEakZU5a+g8HAecTlYDDUQa6g==" saltValue="EtHoKkH0KIbm+jumIl2OFg==" spinCount="100000" sqref="O124" name="Диапазон3_2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X124 L163 L165 H124 L156 L167:L176 L124:L154 Q124:T124 C125:E126 B124:G124" name="Диапазон3_1_1_1" securityDescriptor="O:WDG:WDD:(A;;CC;;;S-1-5-21-1281035640-548247933-376692995-11259)(A;;CC;;;S-1-5-21-1281035640-548247933-376692995-11258)(A;;CC;;;S-1-5-21-1281035640-548247933-376692995-5864)"/>
    <protectedRange algorithmName="SHA-512" hashValue="oo7h8I+Xw+JZU6IINu5nMLPoj2IKk2V+WfAEzC2E+miC70p9ENtPuRttKX8kCg9ZxJfuMrxUC5hPoxjP8Eys5w==" saltValue="QoBhshK5Jmrl7HLP3lVZXw==" spinCount="100000" sqref="O125 V125 B125 G126:G133 Q125:T125 G125:H125" name="Диапазон3_6" securityDescriptor="O:WDG:WDD:(A;;CC;;;S-1-5-21-1281035640-548247933-376692995-11259)(A;;CC;;;S-1-5-21-1281035640-548247933-376692995-11258)(A;;CC;;;S-1-5-21-1281035640-548247933-376692995-5864)"/>
    <protectedRange algorithmName="SHA-512" hashValue="nZqNh8ZG3Ug+nuS1yZI8le2EFFGuHyicmM3DjhOw5r9C8YN9oG05a/NhBDkek02oP44QxgIaCNxmda2Gb75MeQ==" saltValue="pUdrxG571ieKjLr6AEOdow==" spinCount="100000" sqref="O111 Q111:T111" name="Диапазон3_25" securityDescriptor="O:WDG:WDD:(A;;CC;;;S-1-5-21-1281035640-548247933-376692995-11259)(A;;CC;;;S-1-5-21-1281035640-548247933-376692995-11258)(A;;CC;;;S-1-5-21-1281035640-548247933-376692995-5864)"/>
    <protectedRange algorithmName="SHA-512" hashValue="/6njqoO0fct8TJ1iPbHpgD6xpCm7lk318vFuaSC8X1fCjD4SHh5n7v3R7sQop2NXAG5fdP1dzlsthLHw4oZ9dg==" saltValue="x4O1pVYNrjOG4DoFkwwbJw==" spinCount="100000" sqref="H111 B111:G111" name="Диапазон3_36" securityDescriptor="O:WDG:WDD:(A;;CC;;;S-1-5-21-1281035640-548247933-376692995-11259)(A;;CC;;;S-1-5-21-1281035640-548247933-376692995-11258)(A;;CC;;;S-1-5-21-1281035640-548247933-376692995-5864)"/>
    <protectedRange algorithmName="SHA-512" hashValue="EMK//miAeovruYfupsnFwQdCKGbtpBWhBInB6H1uq3t6DQfA7VKV+8+KH/iG02IRFx/lXlrNhFbJqpVMyWAcwg==" saltValue="szoL75ujiq19WQcUZlYO7w==" spinCount="100000" sqref="O115 Q115:T115" name="Диапазон3_25_1" securityDescriptor="O:WDG:WDD:(A;;CC;;;S-1-5-21-1281035640-548247933-376692995-11259)(A;;CC;;;S-1-5-21-1281035640-548247933-376692995-11258)(A;;CC;;;S-1-5-21-1281035640-548247933-376692995-5864)"/>
    <protectedRange algorithmName="SHA-512" hashValue="gjLsWtvU7XSDyU6D9+heagjXaRvN7lq8zR/wU2gRnNvSdi8PE2W+QluEWD/63oKpUAdy3AGXLU4pcliSYc2Ffg==" saltValue="7k3DPc7AUj1pPUwBk+ehPA==" spinCount="100000" sqref="H115 G115 B115" name="Диапазон3_37" securityDescriptor="O:WDG:WDD:(A;;CC;;;S-1-5-21-1281035640-548247933-376692995-11259)(A;;CC;;;S-1-5-21-1281035640-548247933-376692995-11258)(A;;CC;;;S-1-5-21-1281035640-548247933-376692995-5864)"/>
    <protectedRange algorithmName="SHA-512" hashValue="rISX7GJVxtXGGL7yTTXLbtaOKOAN/TtqHo2LZ/Qir+5eA8+/YOYL5iTwqDjIiWXwp2WOUQu0OeFhOIDwg22Wlg==" saltValue="T+gicU5QB84F1QTu52ZnkA==" spinCount="100000" sqref="N117:O117 H117 N118:N133 Q117:T117 F117:G117" name="Диапазон3_25_3" securityDescriptor="O:WDG:WDD:(A;;CC;;;S-1-5-21-1281035640-548247933-376692995-11259)(A;;CC;;;S-1-5-21-1281035640-548247933-376692995-11258)(A;;CC;;;S-1-5-21-1281035640-548247933-376692995-5864)"/>
    <protectedRange algorithmName="SHA-512" hashValue="8adUfwvXjGmfe4tHt2x2l3nIXqQRQuHXwStVqDcmSQD5uTCFbytfsCHLkWFTKgKnpDht9yA8Fi73Aj4zHoZeHQ==" saltValue="y1726rpLK29OZZ0oY2BRYA==" spinCount="100000" sqref="B122:B123" name="Диапазон3_40" securityDescriptor="O:WDG:WDD:(A;;CC;;;S-1-5-21-1281035640-548247933-376692995-11259)(A;;CC;;;S-1-5-21-1281035640-548247933-376692995-11258)(A;;CC;;;S-1-5-21-1281035640-548247933-376692995-5864)"/>
    <protectedRange algorithmName="SHA-512" hashValue="xHJUZpMZZUPVRM+cjuVt7cMEpLLYEB7o5smxuUdYlWqmTl9Cbb1zt2Vr15x+mg18DMjKC66zr/lLQehVfD+tCg==" saltValue="8nzD4dIif6ud8kv+NOO1rg==" spinCount="100000" sqref="F125" name="Диапазон3_25_5" securityDescriptor="O:WDG:WDD:(A;;CC;;;S-1-5-21-1281035640-548247933-376692995-11259)(A;;CC;;;S-1-5-21-1281035640-548247933-376692995-11258)(A;;CC;;;S-1-5-21-1281035640-548247933-376692995-5864)"/>
    <protectedRange algorithmName="SHA-512" hashValue="YMBJzixDsXAlDKKKMWwknKtW1q5TsaoDxOax5hjAiwuIG9Eb3LlSQYrZzR0hXtmXHsd7E2nDAzSfBivUrZeNbA==" saltValue="GCSuTENSVGxILC/NMIrgEQ==" spinCount="100000" sqref="T126 V126:V133 O126:O133 H126:H133 Q126:S133 B126:B133 F126" name="Диапазон3_25_6" securityDescriptor="O:WDG:WDD:(A;;CC;;;S-1-5-21-1281035640-548247933-376692995-11259)(A;;CC;;;S-1-5-21-1281035640-548247933-376692995-11258)(A;;CC;;;S-1-5-21-1281035640-548247933-376692995-5864)"/>
    <protectedRange algorithmName="SHA-512" hashValue="4xOgnaWsLO5yIUJjBq8ivQdv7zIsFsLqoO9aH0OMQYuFLMa8bhYsru4+kCW2IFm+Ij/NOeK6ItJBpMQTax/pYQ==" saltValue="sLFKxGP1wnnfOTfmFQKdeg==" spinCount="100000" sqref="G103" name="Диапазон3_60_1" securityDescriptor="O:WDG:WDD:(A;;CC;;;S-1-5-21-1281035640-548247933-376692995-11259)(A;;CC;;;S-1-5-21-1281035640-548247933-376692995-11258)(A;;CC;;;S-1-5-21-1281035640-548247933-376692995-5864)"/>
    <protectedRange algorithmName="SHA-512" hashValue="/7YNShCzcbz8hyI1hz6yzivsM+QscpYURVftluswzrlYI11pu2vgxY5CH52pciM6yqChs3FrxuQ6thqVm5P6yg==" saltValue="RZE14m2M6REqe99hRpO9fw==" spinCount="100000" sqref="N103:O103 Q103:T103" name="Диапазон3_25_9_1_1" securityDescriptor="O:WDG:WDD:(A;;CC;;;S-1-5-21-1281035640-548247933-376692995-11259)(A;;CC;;;S-1-5-21-1281035640-548247933-376692995-11258)(A;;CC;;;S-1-5-21-1281035640-548247933-376692995-5864)"/>
    <protectedRange algorithmName="SHA-512" hashValue="0JGgFlKq5H26iesoXhnjBPtqL6Hu+rmPpurfxyd6L9xE6dc1TAo+h+cCeUjzbQdtql7VcPuQWWFrG7HzUdsyHA==" saltValue="VoXDI24xJwZRmuZGuwSiIg==" spinCount="100000" sqref="H103 B103" name="Диапазон3_45_1" securityDescriptor="O:WDG:WDD:(A;;CC;;;S-1-5-21-1281035640-548247933-376692995-11259)(A;;CC;;;S-1-5-21-1281035640-548247933-376692995-11258)(A;;CC;;;S-1-5-21-1281035640-548247933-376692995-5864)"/>
    <protectedRange algorithmName="SHA-512" hashValue="rHe4ISXWUV72W58Fs/K2YdUgm5W2iPY+nNJzkq3nv6qFMyNUrCwkSSOYH01y0PD4A23MgLZNvhj7TKk4Pb62nw==" saltValue="2JtudrOC9VD9WY1D63dp+g==" spinCount="100000" sqref="O112 Q112:T112" name="Диапазон3_25_10_1" securityDescriptor="O:WDG:WDD:(A;;CC;;;S-1-5-21-1281035640-548247933-376692995-11259)(A;;CC;;;S-1-5-21-1281035640-548247933-376692995-11258)(A;;CC;;;S-1-5-21-1281035640-548247933-376692995-5864)"/>
    <protectedRange algorithmName="SHA-512" hashValue="8GsdpPEXxIsRy0fRUZA2s9WcdwIawUgK84kj7JbKhC+fVGpt2X8LKLELo4LxA9ofdqBffEviF/1z9JOo5Fw0Ew==" saltValue="oWO9ZZ35FiPt3V5I/pSw2A==" spinCount="100000" sqref="B112 G112:H112" name="Диапазон3_46_1" securityDescriptor="O:WDG:WDD:(A;;CC;;;S-1-5-21-1281035640-548247933-376692995-11259)(A;;CC;;;S-1-5-21-1281035640-548247933-376692995-11258)(A;;CC;;;S-1-5-21-1281035640-548247933-376692995-5864)"/>
    <protectedRange algorithmName="SHA-512" hashValue="HWv1T40QxFTwAErqeyD/KNizNSkZJgF2cyh0hDLv+pWWX8qArDONTwrGZKbfGcfTrzEkSDOzUxrNhKSLFlz3KA==" saltValue="/OErn3ENNHikmMCGcT+jBQ==" spinCount="100000" sqref="O113 Q113:T113" name="Диапазон3_25_11_1" securityDescriptor="O:WDG:WDD:(A;;CC;;;S-1-5-21-1281035640-548247933-376692995-11259)(A;;CC;;;S-1-5-21-1281035640-548247933-376692995-11258)(A;;CC;;;S-1-5-21-1281035640-548247933-376692995-5864)"/>
    <protectedRange algorithmName="SHA-512" hashValue="UBZe/cJ8GlSt4ftcQrx2Vr/2hDeTl8dDnXmwtfsM3jvplmgvsKGf9CCweKxCCbDsKOv7q1WByZJGeyxnkQ6Xrw==" saltValue="STZ+QN0348+NFvK3l5vT0g==" spinCount="100000" sqref="B113 G113:H113" name="Диапазон3_47_1" securityDescriptor="O:WDG:WDD:(A;;CC;;;S-1-5-21-1281035640-548247933-376692995-11259)(A;;CC;;;S-1-5-21-1281035640-548247933-376692995-11258)(A;;CC;;;S-1-5-21-1281035640-548247933-376692995-5864)"/>
    <protectedRange algorithmName="SHA-512" hashValue="D1GQ42C1X3nTwBygX9VjfMVlJbIbpvbGO/lxnVjvRzbfQAZBqI801rxlPCMykhhS+tIgjIs5LmebNVm/LYPoQQ==" saltValue="deEBUMwBVqKa24NOzziWkw==" spinCount="100000" sqref="O114 Q114:T114" name="Диапазон3_25_12_1" securityDescriptor="O:WDG:WDD:(A;;CC;;;S-1-5-21-1281035640-548247933-376692995-11259)(A;;CC;;;S-1-5-21-1281035640-548247933-376692995-11258)(A;;CC;;;S-1-5-21-1281035640-548247933-376692995-5864)"/>
    <protectedRange algorithmName="SHA-512" hashValue="N1MoWzaMM31tuxe2mN4tc5F2MtEosyO0g6Nf7xk3/Ns8kpq41hQK8MRfkd7qMalRqTjl4uY5TcvxtbizXoSUpw==" saltValue="bwQyRpWcaR7MHtYHj0/m8A==" spinCount="100000" sqref="B114 G114:H114" name="Диапазон3_48_1" securityDescriptor="O:WDG:WDD:(A;;CC;;;S-1-5-21-1281035640-548247933-376692995-11259)(A;;CC;;;S-1-5-21-1281035640-548247933-376692995-11258)(A;;CC;;;S-1-5-21-1281035640-548247933-376692995-5864)"/>
    <protectedRange algorithmName="SHA-512" hashValue="bNTIaaUlkFl2/+6Rz08tL2/UlcoxEvERVzyFdC/JY0IoqnmGBtqQ7dT4HeXSdjm2o33CmrPTnY0sU8cd5SPatQ==" saltValue="ARDjtf8pIHogWU600OoIkg==" spinCount="100000" sqref="D117 E117" name="Диапазон3_5_1_2_1" securityDescriptor="O:WDG:WDD:(A;;CC;;;S-1-5-21-1281035640-548247933-376692995-11259)(A;;CC;;;S-1-5-21-1281035640-548247933-376692995-11258)(A;;CC;;;S-1-5-21-1281035640-548247933-376692995-5864)"/>
    <protectedRange algorithmName="SHA-512" hashValue="rKhX7LGLXl0n8ayoLun+agjTy75j/pivXpfmrJCmRRSYHyt7z9Cwvw2kRRC98v/UEFnUEmlXObxonoxI6kON5Q==" saltValue="DAvsK4tfglk7n+hUqC2IsA==" spinCount="100000" sqref="G116" name="Диапазон3_60_1_1_1" securityDescriptor="O:WDG:WDD:(A;;CC;;;S-1-5-21-1281035640-548247933-376692995-11259)(A;;CC;;;S-1-5-21-1281035640-548247933-376692995-11258)(A;;CC;;;S-1-5-21-1281035640-548247933-376692995-5864)"/>
    <protectedRange algorithmName="SHA-512" hashValue="ruFZe8+e541/Bk8aoncRMzxzxowBBXNa3Zpu20AANEGl7rf8gkjqQ2CbEoLiYjhzquL12mPI1gZ06P1rFPJVJA==" saltValue="WX8MOwo1CLc9sPwnJQmFGw==" spinCount="100000" sqref="H116 O116 E116 Q116:T116 B116:C116 D116 F116" name="Диапазон3_5_1_3_3_1_5_1" securityDescriptor="O:WDG:WDD:(A;;CC;;;S-1-5-21-1281035640-548247933-376692995-11259)(A;;CC;;;S-1-5-21-1281035640-548247933-376692995-11258)(A;;CC;;;S-1-5-21-1281035640-548247933-376692995-5864)"/>
    <protectedRange algorithmName="SHA-512" hashValue="3S2K85mnaG+w9nEkDRkKRZcAzrGqFwEahBePGlxY0vs1Cv+zis69RqjVz7t+u3WyFzmHjQfGQcFV0427QlIZoA==" saltValue="OenYNOD+HgdJR91ssJcXng==" spinCount="100000" sqref="B135:B139" name="Диапазон3_40_1" securityDescriptor="O:WDG:WDD:(A;;CC;;;S-1-5-21-1281035640-548247933-376692995-11259)(A;;CC;;;S-1-5-21-1281035640-548247933-376692995-11258)(A;;CC;;;S-1-5-21-1281035640-548247933-376692995-5864)"/>
    <protectedRange algorithmName="SHA-512" hashValue="m/11vTYcOXZjsqKSu7JgX6SPB2zccxM9cdgN1HfHbUeCeWcGRtF4FaKx68GKqXDC2OZ5rerwMaLFFYX0J8kQCQ==" saltValue="mvkDBcQpZ8fHsjkVtXtSsw==" spinCount="100000" sqref="O122:O123 V122:V123 Q122:T123" name="Диапазон3_25_4_1_1" securityDescriptor="O:WDG:WDD:(A;;CC;;;S-1-5-21-1281035640-548247933-376692995-11259)(A;;CC;;;S-1-5-21-1281035640-548247933-376692995-11258)(A;;CC;;;S-1-5-21-1281035640-548247933-376692995-5864)"/>
    <protectedRange algorithmName="SHA-512" hashValue="YKY9r5o4mFxyNRYYQ0fskBh0GuzkzsrX70fBhp5rkkh08gouvSCyEoVIl+c+2+7C8Xx/djPC24HHBntP145Stg==" saltValue="Bj8qqZu6X5fMT71F6VXBCQ==" spinCount="100000" sqref="G122:G123 H122:H123" name="Диапазон3_40_1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L159"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157:B162" name="Диапазон3_1_6" securityDescriptor="O:WDG:WDD:(A;;CC;;;S-1-5-21-1281035640-548247933-376692995-11259)(A;;CC;;;S-1-5-21-1281035640-548247933-376692995-11258)(A;;CC;;;S-1-5-21-1281035640-548247933-376692995-5864)"/>
    <protectedRange algorithmName="SHA-512" hashValue="kUXZOA8SHjifbFkB6KFvAPxU0YjrkJRgrDweTkZw2IigDhJgjTWcPXXZ0B9plh1eRKvFNe0icPYGZPSVIiboQw==" saltValue="k+ZFPSu3S2KLGJ1XVSu5+Q==" spinCount="100000" sqref="Y150:Y152" name="Диапазон3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64 H161:H168 H157:H160 V156:V162 L166 Q157:T168 X163:X168 N157:O168 B163:C168 C157:C162 D157:G168" name="Диапазон3_74_2_4" securityDescriptor="O:WDG:WDD:(A;;CC;;;S-1-5-21-1281035640-548247933-376692995-11259)(A;;CC;;;S-1-5-21-1281035640-548247933-376692995-11258)(A;;CC;;;S-1-5-21-1281035640-548247933-376692995-5864)"/>
    <protectedRange algorithmName="SHA-512" hashValue="IH1mRofI1RZtl7QFfMuwx5/pKd0CsegJndqdEsWs+27MiCbrRVAMzZ8q8wo2uHrzi/WD3vBgslL67h5I/HUklA==" saltValue="w8CVk8TPSK6SCslvhM6+3w==" spinCount="100000" sqref="X147:X149 O147:O149 Q147:T149 V147:V149 D147:H149" name="Диапазон3_15" securityDescriptor="O:WDG:WDD:(A;;CC;;;S-1-5-21-1281035640-548247933-376692995-11259)(A;;CC;;;S-1-5-21-1281035640-548247933-376692995-11258)(A;;CC;;;S-1-5-21-1281035640-548247933-376692995-5864)"/>
    <protectedRange algorithmName="SHA-512" hashValue="MpOcRic9MPjWUlbKabhNH2HhrNj7lCbTkVuaVJtRll4RycpPpEUpxR4/HX4ztbUbAkIXlsm0Fz76JfM34ubquw==" saltValue="eVJmqWVSG8Hz5ozTVKQhAQ==" spinCount="100000" sqref="B147:B149" name="Диапазон3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56 N156:O156 Q156:T156 B156:G156" name="Диапазон3_74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69 H176 H174 V169 V174 K174 N174:O174 N176:O176 O169 B169:B176 Q169:T169 Q176:V176 Q174:S174 C174:C176 D176:G176 D174:G174 C169:G169"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K170:K173 H170:H173 O170:O173 V170:V173 Q170:T173 C170:G173"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170:N173"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K175 H175 O175 Q175:V175 D175:G175"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175" name="Диапазон3_2_1_1_2" securityDescriptor="O:WDG:WDD:(A;;CC;;;S-1-5-21-1281035640-548247933-376692995-11259)(A;;CC;;;S-1-5-21-1281035640-548247933-376692995-11258)(A;;CC;;;S-1-5-21-1281035640-548247933-376692995-5864)"/>
    <protectedRange algorithmName="SHA-512" hashValue="jyoyJQvpHwocbKCSBW/v23DYDLGIkKaD+N28HXgoc1BVuT546KIoMq0jJwZCKUaikckPUazF3/NF7JYQ/fhP8g==" saltValue="ShFm/kJ/soospqWCwiW/KQ==" spinCount="100000" sqref="X153" name="Диапазон3_2_2_2" securityDescriptor="O:WDG:WDD:(A;;CC;;;S-1-5-21-1281035640-548247933-376692995-11259)(A;;CC;;;S-1-5-21-1281035640-548247933-376692995-11258)(A;;CC;;;S-1-5-21-1281035640-548247933-376692995-5864)"/>
    <protectedRange algorithmName="SHA-512" hashValue="m3HAKKdLnG006Kt5ijrRBEz4Kmt+tpKpUGjVXXHGL5B3s784Y+pBqpoWAbvL7+0NIU6vY2/2C8KLEW8NimclVg==" saltValue="0WbDnXaU7WV9Ozr4pKPZRA==" spinCount="100000" sqref="H153 N153:O153 Q153:V153 B153:G153" name="Диапазон3_16_1_2" securityDescriptor="O:WDG:WDD:(A;;CC;;;S-1-5-21-1281035640-548247933-376692995-11259)(A;;CC;;;S-1-5-21-1281035640-548247933-376692995-11258)(A;;CC;;;S-1-5-21-1281035640-548247933-376692995-5864)"/>
    <protectedRange algorithmName="SHA-512" hashValue="A+iUtunE4bBF+GvndjNSwhRfHsaVRteRFXdnfjPI5CasGCy4E2lMOgdisC1n1UW/sQ4cvh07VgJZcoKDLAsczA==" saltValue="cpyuwjAG8yv8NccBVYQIiQ==" spinCount="100000" sqref="X154 N154:O154 Q154:V154 B154:H154" name="Диапазон3_16_1_1_1" securityDescriptor="O:WDG:WDD:(A;;CC;;;S-1-5-21-1281035640-548247933-376692995-11259)(A;;CC;;;S-1-5-21-1281035640-548247933-376692995-11258)(A;;CC;;;S-1-5-21-1281035640-548247933-376692995-5864)"/>
    <protectedRange algorithmName="SHA-512" hashValue="E1Z0Utcpq1QG/SkZ+4eJSiygr80V5LDyJEvQtNzl+VgNW9tp9ZQRg1TRsaSbq3pGOPFi1C4hpcp+5sjUNEHBuQ==" saltValue="x0oxKXDWrXtC4/N4w4gmFw==" spinCount="100000" sqref="C147:C149" name="Диапазон3_15_3"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N94:N99 X94:AF99" name="Диапазон3_20"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G94:BS99"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d5+S+hdIogT/Qta52guNAJ+8/OxSEjvGnqsdzuNQG7Lt9zC4q/Jp9LMc17YsCLC8Dxw6KzvJC8tfwVjttiJwOQ==" saltValue="2FjkoVaLcS5/giT9YSWptA==" spinCount="100000" sqref="K94:K99" name="Диапазон3_26_4" securityDescriptor="O:WDG:WDD:(A;;CC;;;S-1-5-21-1281035640-548247933-376692995-11259)(A;;CC;;;S-1-5-21-1281035640-548247933-376692995-11258)(A;;CC;;;S-1-5-21-1281035640-548247933-376692995-5864)"/>
    <protectedRange algorithmName="SHA-512" hashValue="Irta5dVe9tNZ8ySg+jBy94Qn6FDzPZxOt8YhlESAtTgLC1D2d/NyCFSFY8pEAIplT07nu2z3g6OPqRaznc+TKg==" saltValue="YO867GssSnBkHaSlLr96yw==" spinCount="100000" sqref="G94:G99" name="Диапазон3_32_3_3" securityDescriptor="O:WDG:WDD:(A;;CC;;;S-1-5-21-1281035640-548247933-376692995-11259)(A;;CC;;;S-1-5-21-1281035640-548247933-376692995-11258)(A;;CC;;;S-1-5-21-1281035640-548247933-376692995-5864)"/>
    <protectedRange algorithmName="SHA-512" hashValue="zZn1OTXQcyeFonU54eLiuPR8e+HdlCuxDK+GxHRM33lLRmwPeR2iqZIOVOK6MEETYtdRdQ2ZNKWXy9W2/QCa5Q==" saltValue="a4sfETDTyS+FjNTUWNERPg==" spinCount="100000" sqref="O94:O99 L94:L99 H94:I99 Q94:V99 B94:F94" name="Диапазон3_5_1" securityDescriptor="O:WDG:WDD:(A;;CC;;;S-1-5-21-1281035640-548247933-376692995-11259)(A;;CC;;;S-1-5-21-1281035640-548247933-376692995-11258)(A;;CC;;;S-1-5-21-1281035640-548247933-376692995-5864)"/>
    <protectedRange algorithmName="SHA-512" hashValue="P0+jrtIJPQMf1ixB9u0ZzHtFamzMXHSj8FIVaITOnmxP7Ac8MW3Pt/3r51DE9tnLPg/eIJiyP8p8Fg+jnM5FCQ==" saltValue="M81FAOn21P0d93CzzIY8Kg==" spinCount="100000" sqref="B95:F99" name="Диапазон3_6_3_2" securityDescriptor="O:WDG:WDD:(A;;CC;;;S-1-5-21-1281035640-548247933-376692995-11259)(A;;CC;;;S-1-5-21-1281035640-548247933-376692995-11258)(A;;CC;;;S-1-5-21-1281035640-548247933-376692995-5864)"/>
    <protectedRange algorithmName="SHA-512" hashValue="41fENbASRAJWr/vo68CgRyKV4Ens+uaBMMBOx0YkE/0Nz2/vUZS6FL7a8gDbYKZy2MJJp2U/gS8v329XyiMXUw==" saltValue="yoqxN9a7EETlNKaJRFs3og==" spinCount="100000" sqref="C103" name="Диапазон3_45_1_1" securityDescriptor="O:WDG:WDD:(A;;CC;;;S-1-5-21-1281035640-548247933-376692995-11259)(A;;CC;;;S-1-5-21-1281035640-548247933-376692995-11258)(A;;CC;;;S-1-5-21-1281035640-548247933-376692995-5864)"/>
    <protectedRange algorithmName="SHA-512" hashValue="CoEz++k34hzvbKbNMrizFdbIMp4larezcyelQe2wPPhe9KSepHA1zT/OuriEGunMnFsU2JciqqVKoPGcWzxLZw==" saltValue="m3qhOGFYOuhZrM5Wq2lt4A==" spinCount="100000" sqref="D103:F103" name="Диапазон3_45_1_2" securityDescriptor="O:WDG:WDD:(A;;CC;;;S-1-5-21-1281035640-548247933-376692995-11259)(A;;CC;;;S-1-5-21-1281035640-548247933-376692995-11258)(A;;CC;;;S-1-5-21-1281035640-548247933-376692995-5864)"/>
    <protectedRange algorithmName="SHA-512" hashValue="oG9wM3g0YlCudIUXpsHw6/SIouhRoGJypnZRaoa5y1sDdrjihhx87apf7YghqFBaY/tI8iZcik3NOgIle1DBEw==" saltValue="IBNxT1Cv9HwBC8FoBwXH5A==" spinCount="100000" sqref="D112:E114 F112" name="Диапазон3_46_1_1" securityDescriptor="O:WDG:WDD:(A;;CC;;;S-1-5-21-1281035640-548247933-376692995-11259)(A;;CC;;;S-1-5-21-1281035640-548247933-376692995-11258)(A;;CC;;;S-1-5-21-1281035640-548247933-376692995-5864)"/>
    <protectedRange algorithmName="SHA-512" hashValue="Fx2+L+w/8mMAaz9YpowGFW68R/DGmstzjMuMuGMxicwRnr0u5bnNMr5V0+Feytfk9iazDTqvfuRIg0NV+vtI9Q==" saltValue="M/mXr7r2a73DQOaLUveq1g==" spinCount="100000" sqref="C112:C114 F113" name="Диапазон3_47_1_1" securityDescriptor="O:WDG:WDD:(A;;CC;;;S-1-5-21-1281035640-548247933-376692995-11259)(A;;CC;;;S-1-5-21-1281035640-548247933-376692995-11258)(A;;CC;;;S-1-5-21-1281035640-548247933-376692995-5864)"/>
    <protectedRange algorithmName="SHA-512" hashValue="geHlJITY6m4BS52lPgL+nErE5GZ/Ko01R+8g8RJ1zoILQ+C1dQxyBv+c5YShTvk+JNKWVq8j6mwsDOg7UN2Bdw==" saltValue="Lfz7ZvK0ouaByzmtbuM10g==" spinCount="100000" sqref="F114" name="Диапазон3_48_1_1" securityDescriptor="O:WDG:WDD:(A;;CC;;;S-1-5-21-1281035640-548247933-376692995-11259)(A;;CC;;;S-1-5-21-1281035640-548247933-376692995-11258)(A;;CC;;;S-1-5-21-1281035640-548247933-376692995-5864)"/>
    <protectedRange algorithmName="SHA-512" hashValue="SqZTuKYcxVVExmGA2TN96/FgsjI7t2IgvBFdoVUSUu/N/vMlGd1dJczdPEgdhkp6qZfRpW66vsD5dlf708BdBA==" saltValue="27DAoEgGQ4FwocZjcAnDqg==" spinCount="100000" sqref="C115:F115" name="Диапазон3_37_1" securityDescriptor="O:WDG:WDD:(A;;CC;;;S-1-5-21-1281035640-548247933-376692995-11259)(A;;CC;;;S-1-5-21-1281035640-548247933-376692995-11258)(A;;CC;;;S-1-5-21-1281035640-548247933-376692995-5864)"/>
    <protectedRange algorithmName="SHA-512" hashValue="B4EiSEx60FiI2y8RjFc2e6htkhRZEWtKlw6tec0H9cTZ8EZTRMbNfa4FUxx9YuvA5M4nooHLdRhscDZmzc+SAQ==" saltValue="7McFJchpaJBy1ssQ6itPeQ==" spinCount="100000" sqref="C122:E123" name="Диапазон3_40_2" securityDescriptor="O:WDG:WDD:(A;;CC;;;S-1-5-21-1281035640-548247933-376692995-11259)(A;;CC;;;S-1-5-21-1281035640-548247933-376692995-11258)(A;;CC;;;S-1-5-21-1281035640-548247933-376692995-5864)"/>
    <protectedRange algorithmName="SHA-512" hashValue="3O1TrUYndv0sgzUKZTJjzPPVAQfZHBaSZ3HNed/izkKXqIBppjclDiWEww89a3iVoqAbaSHLOBi+y1FM2GW8iA==" saltValue="f6dVOlfZMyp+t1csSODBCA==" spinCount="100000" sqref="D127:D133 C127:C133 E127:E133" name="Диапазон3_40_3" securityDescriptor="O:WDG:WDD:(A;;CC;;;S-1-5-21-1281035640-548247933-376692995-11259)(A;;CC;;;S-1-5-21-1281035640-548247933-376692995-11258)(A;;CC;;;S-1-5-21-1281035640-548247933-376692995-5864)"/>
    <protectedRange algorithmName="SHA-512" hashValue="3hPfq7SqVPP4RAmsnLnkd8i+0H2ujnCws4BhEoD9akV7hDhroxkaqn9Mug2Ot/RBYppJqIds7IU/YFGSUSr+XA==" saltValue="vToLS5ZQkrft+SUXOu7JLg==" spinCount="100000" sqref="F127:F133" name="Диапазон3_25_6_1" securityDescriptor="O:WDG:WDD:(A;;CC;;;S-1-5-21-1281035640-548247933-376692995-11259)(A;;CC;;;S-1-5-21-1281035640-548247933-376692995-11258)(A;;CC;;;S-1-5-21-1281035640-548247933-376692995-5864)"/>
    <protectedRange algorithmName="SHA-512" hashValue="p/G8fvwe0w64KDh7lx++wePSSNak4B67Ue2FA3LcvvpJ3aOOvCXZvo+7DKMRMNcWTgxwMmMpKbS7VxR+mWfsGA==" saltValue="3JI69jtPHUZWMcrYM3EECQ==" spinCount="100000" sqref="T127:T133" name="Диапазон3_25_6_3" securityDescriptor="O:WDG:WDD:(A;;CC;;;S-1-5-21-1281035640-548247933-376692995-11259)(A;;CC;;;S-1-5-21-1281035640-548247933-376692995-11258)(A;;CC;;;S-1-5-21-1281035640-548247933-376692995-5864)"/>
    <protectedRange algorithmName="SHA-512" hashValue="xAnO4O0wH7tK8BxaL9ju53eongktp0RNQ1RMvNWpvlSri5vPGvRw5c/6J/0NoUN64RlW2YPvyqNcLp25lPn8Fg==" saltValue="oKf5YaNjr/lszHZ2muEBow==" spinCount="100000" sqref="C135:E139" name="Диапазон3_1_1_3" securityDescriptor="O:WDG:WDD:(A;;CC;;;S-1-5-21-1281035640-548247933-376692995-11259)(A;;CC;;;S-1-5-21-1281035640-548247933-376692995-11258)(A;;CC;;;S-1-5-21-1281035640-548247933-376692995-5864)"/>
    <protectedRange algorithmName="SHA-512" hashValue="tbsHrkpiqSzv4iD+9eQ3j/49VdPn29kxGldyX5RATM6CZxXxJBjGpW++mZz5nw0W1a6MTXbRN3MlEzzWMYNHmQ==" saltValue="sQ/2l22py3WJp2NgEraoVw==" spinCount="100000" sqref="F135:F139" name="Диапазон3_4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169"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169" name="Диапазон3_74_2_4_6" securityDescriptor="O:WDG:WDD:(A;;CC;;;S-1-5-21-1281035640-548247933-376692995-11259)(A;;CC;;;S-1-5-21-1281035640-548247933-376692995-11258)(A;;CC;;;S-1-5-21-1281035640-548247933-376692995-5864)"/>
    <protectedRange algorithmName="SHA-512" hashValue="dpDvhBMWT9s2FL1dRC/quCYPLAQxwTKW+nMgZ+qjzBAFOyH4lkbBnqaagrp5YJE/ucT8NDQ88hyUq6lfwXf4hw==" saltValue="OTrL3aCzXEG7CgrzUIJXTg==" spinCount="100000" sqref="L155" name="Диапазон3_1_1_1_1" securityDescriptor="O:WDG:WDD:(A;;CC;;;S-1-5-21-1281035640-548247933-376692995-11259)(A;;CC;;;S-1-5-21-1281035640-548247933-376692995-11258)(A;;CC;;;S-1-5-21-1281035640-548247933-376692995-5864)"/>
    <protectedRange algorithmName="SHA-512" hashValue="p4swa3PsCCH1lbVct5p2OherNekGPj/mgQqjj7wlcq1ttTGvg68k9aqNbpwE/R6htzkuN9xcDnmFAYd/Ij87SA==" saltValue="QdBqGIduBgIiGUbfp0yKnw==" spinCount="100000" sqref="F122:F123" name="Диапазон3_40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78"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78 D78:F78"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M78 Q78:S78" name="Диапазон3_5_1_2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78" name="Диапазон3_5_1_2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77"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77" name="Диапазон3_16_6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Q73:T73 Q79:S79 T74:T75" name="Диапазон3_25_10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G79:H79 G73:H73" name="Диапазон3_46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73 E73 F73 D79 E79 F79" name="Диапазон3_46_1_1_1_1_2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79 C73" name="Диапазон3_47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Q74:S74 Q80:S80" name="Диапазон3_25_1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G80:H80 G74:H74" name="Диапазон3_47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74 E74 D80 E80" name="Диапазон3_46_1_1_1_1_3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F74 C80 F80 C74" name="Диапазон3_47_1_1_1_1_3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75:S75 Q81:S81" name="Диапазон3_25_12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G81:H81 G75:H75" name="Диапазон3_48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75 E75 D81 E81" name="Диапазон3_46_1_1_1_1_4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81 C75" name="Диапазон3_47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75 F81" name="Диапазон3_48_1_1_1_1_2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T79" name="Диапазон3_25_10_1_1_1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T80" name="Диапазон3_25_1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T81" name="Диапазон3_25_12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2 G82:G84" name="Диапазон3_46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82 E82 F82" name="Диапазон3_46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82" name="Диапазон3_47_1_1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Q82:T82" name="Диапазон3_25_10_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3" name="Диапазон3_47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83 E83" name="Диапазон3_46_1_1_1_1_2_4"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F83 C83" name="Диапазон3_47_1_1_1_1_2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Q83:T83" name="Диапазон3_25_11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4" name="Диапазон3_48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84 E84" name="Диапазон3_46_1_1_1_1_3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84" name="Диапазон3_47_1_1_1_1_3_3"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84" name="Диапазон3_48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84:T84" name="Диапазон3_25_12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L58" name="Диапазон3_16_1_1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L65" name="Диапазон3_16_1_1_3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25 A52" name="ОПЗМСЛ 1"/>
    <protectedRange algorithmName="SHA-512" hashValue="hts9oQGsnKDLxD40jrOuWOex5/AxSH6hpjNuhljsGqpXxJgG42KpAsn8BZdUzpRwI9wRT2eaCpzJ+BYsAGYi5g==" saltValue="R/QKccceLHrqN2ql4TdH/w==" spinCount="100000" sqref="C76" name="Диапазон3_2_3_9_1_3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D76:E76" name="Диапазон3_2_3_10_3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F76" name="Диапазон3_2_3_1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H76" name="Диапазон3_2_3_13_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L76" name="Диапазон3_2_2_13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76" name="Диапазон3_23_2_2_2_4_1_1_1_4"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T76" name="Диапазон3_2_3_18_1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C85" name="Диапазон3_2_3_9_1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D85:E85" name="Диапазон3_2_3_10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F85" name="Диапазон3_2_3_1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H85" name="Диапазон3_2_3_13_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L85" name="Диапазон3_2_2_13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85" name="Диапазон3_23_2_2_2_4_1_1_1_4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T85" name="Диапазон3_2_3_18_1_2_1" securityDescriptor="O:WDG:WDD:(A;;CC;;;S-1-5-21-1281035640-548247933-376692995-11259)(A;;CC;;;S-1-5-21-1281035640-548247933-376692995-11258)(A;;CC;;;S-1-5-21-1281035640-548247933-376692995-5864)"/>
  </protectedRanges>
  <autoFilter ref="A6:X86"/>
  <mergeCells count="6">
    <mergeCell ref="B110:X110"/>
    <mergeCell ref="B131:X131"/>
    <mergeCell ref="B116:X116"/>
    <mergeCell ref="B120:X120"/>
    <mergeCell ref="B127:X127"/>
    <mergeCell ref="B128:X128"/>
  </mergeCells>
  <pageMargins left="0.70866141732283472" right="0.70866141732283472" top="0.74803149606299213" bottom="0.74803149606299213" header="0.31496062992125984" footer="0.31496062992125984"/>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2017-02-27T06:17:41Z</dcterms:modified>
  <cp:contentStatus/>
</cp:coreProperties>
</file>