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Berdiyeva\Desktop\Планирование 2020\основной ДПЗ 2020-2024гг\10 изм\"/>
    </mc:Choice>
  </mc:AlternateContent>
  <bookViews>
    <workbookView xWindow="0" yWindow="0" windowWidth="28800" windowHeight="11835"/>
  </bookViews>
  <sheets>
    <sheet name="№10 новая форма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'№10 новая форма'!$A$7:$BM$59</definedName>
    <definedName name="ааа">#REF!</definedName>
    <definedName name="атр">'[1]Атрибуты товара'!$A$4:$A$535</definedName>
    <definedName name="атрибут" localSheetId="0">'[2]Атрибуты товар'!$A$3:$A$534</definedName>
    <definedName name="ЕИ" localSheetId="0">'[3]Справочник единиц измерения'!$B$3:$B$45</definedName>
    <definedName name="Инкотермс">'[3]Справочник Инкотермс'!$A$4:$A$14</definedName>
    <definedName name="ллл">'[4]Справочник Инкотермс'!$A$4:$A$14</definedName>
    <definedName name="НДС">'[5]Признак НДС'!$B$3:$B$4</definedName>
    <definedName name="_xlnm.Print_Area" localSheetId="0">'№10 новая форма'!$A$1:$BM$48</definedName>
    <definedName name="осн">#REF!</definedName>
    <definedName name="основания150">'[6]Основание из одного источника'!$A$3:$A$60</definedName>
    <definedName name="Приоритет_закупок">#REF!</definedName>
    <definedName name="Способ_закупок">#REF!</definedName>
    <definedName name="Тип_дней">'[4]Тип дней'!$B$2:$B$3</definedName>
  </definedNames>
  <calcPr calcId="152511"/>
</workbook>
</file>

<file path=xl/calcChain.xml><?xml version="1.0" encoding="utf-8"?>
<calcChain xmlns="http://schemas.openxmlformats.org/spreadsheetml/2006/main">
  <c r="AY26" i="4" l="1"/>
  <c r="AY19" i="4" l="1"/>
  <c r="AW19" i="4"/>
  <c r="AS19" i="4"/>
  <c r="AO19" i="4"/>
  <c r="AK19" i="4"/>
  <c r="AG19" i="4"/>
  <c r="AZ19" i="4" l="1"/>
  <c r="AK27" i="4" l="1"/>
  <c r="AO27" i="4"/>
  <c r="AS27" i="4"/>
  <c r="AW27" i="4"/>
  <c r="AY27" i="4"/>
  <c r="AZ27" i="4" s="1"/>
  <c r="AY33" i="4" l="1"/>
  <c r="AW33" i="4"/>
  <c r="AS33" i="4"/>
  <c r="AO33" i="4"/>
  <c r="AK33" i="4"/>
  <c r="AG33" i="4"/>
  <c r="AY35" i="4"/>
  <c r="AY34" i="4"/>
  <c r="AZ26" i="4"/>
  <c r="AY25" i="4"/>
  <c r="AY29" i="4"/>
  <c r="AZ29" i="4" s="1"/>
  <c r="AY28" i="4"/>
  <c r="AZ28" i="4" s="1"/>
  <c r="AY21" i="4"/>
  <c r="AZ21" i="4" s="1"/>
  <c r="AY20" i="4"/>
  <c r="AY11" i="4"/>
  <c r="AY10" i="4"/>
  <c r="AK25" i="4"/>
  <c r="AO25" i="4"/>
  <c r="AS25" i="4"/>
  <c r="AW25" i="4"/>
  <c r="AX25" i="4" s="1"/>
  <c r="AK26" i="4"/>
  <c r="AO26" i="4"/>
  <c r="AS26" i="4"/>
  <c r="AW26" i="4"/>
  <c r="AD12" i="4"/>
  <c r="AF12" i="4"/>
  <c r="AG12" i="4"/>
  <c r="AH12" i="4"/>
  <c r="AJ12" i="4"/>
  <c r="AK12" i="4"/>
  <c r="AL12" i="4"/>
  <c r="AN12" i="4"/>
  <c r="AO12" i="4"/>
  <c r="AP12" i="4"/>
  <c r="AR12" i="4"/>
  <c r="AS12" i="4"/>
  <c r="AT12" i="4"/>
  <c r="AV12" i="4"/>
  <c r="AW12" i="4"/>
  <c r="AX12" i="4"/>
  <c r="AZ12" i="4"/>
  <c r="AZ20" i="4" l="1"/>
  <c r="AZ23" i="4" s="1"/>
  <c r="AY23" i="4"/>
  <c r="AZ25" i="4"/>
  <c r="AZ30" i="4" s="1"/>
  <c r="AY30" i="4"/>
  <c r="AZ33" i="4"/>
  <c r="AY47" i="4"/>
  <c r="AY12" i="4"/>
  <c r="AO50" i="4"/>
  <c r="AK50" i="4"/>
  <c r="AG50" i="4"/>
  <c r="AY50" i="4"/>
  <c r="AZ50" i="4" s="1"/>
  <c r="AW50" i="4"/>
  <c r="AS50" i="4"/>
  <c r="AZ35" i="4"/>
  <c r="AW35" i="4"/>
  <c r="AS35" i="4"/>
  <c r="AO35" i="4"/>
  <c r="AK35" i="4"/>
  <c r="AG35" i="4"/>
  <c r="AZ47" i="4" l="1"/>
  <c r="AY49" i="4"/>
  <c r="AW49" i="4"/>
  <c r="AS49" i="4"/>
  <c r="AO49" i="4"/>
  <c r="AK49" i="4"/>
  <c r="AG49" i="4"/>
  <c r="AZ34" i="4"/>
  <c r="AW34" i="4"/>
  <c r="AW47" i="4" s="1"/>
  <c r="AS34" i="4"/>
  <c r="AO34" i="4"/>
  <c r="AK34" i="4"/>
  <c r="AG34" i="4"/>
  <c r="AZ49" i="4" l="1"/>
  <c r="AY61" i="4"/>
  <c r="AH61" i="4"/>
  <c r="AI61" i="4"/>
  <c r="AJ61" i="4"/>
  <c r="AL61" i="4"/>
  <c r="AM61" i="4"/>
  <c r="AN61" i="4"/>
  <c r="AP61" i="4"/>
  <c r="AQ61" i="4"/>
  <c r="AR61" i="4"/>
  <c r="AT61" i="4"/>
  <c r="AU61" i="4"/>
  <c r="AV61" i="4"/>
  <c r="AX61" i="4"/>
  <c r="AF61" i="4"/>
  <c r="AH47" i="4"/>
  <c r="AI47" i="4"/>
  <c r="AJ47" i="4"/>
  <c r="AL47" i="4"/>
  <c r="AM47" i="4"/>
  <c r="AN47" i="4"/>
  <c r="AP47" i="4"/>
  <c r="AQ47" i="4"/>
  <c r="AR47" i="4"/>
  <c r="AT47" i="4"/>
  <c r="AU47" i="4"/>
  <c r="AV47" i="4"/>
  <c r="AX47" i="4"/>
  <c r="AF47" i="4"/>
  <c r="AN23" i="4" l="1"/>
  <c r="AN30" i="4"/>
  <c r="AJ23" i="4"/>
  <c r="AJ30" i="4"/>
  <c r="AF30" i="4"/>
  <c r="AF23" i="4"/>
  <c r="AF15" i="4" l="1"/>
  <c r="AZ61" i="4" l="1"/>
  <c r="AS47" i="4" l="1"/>
  <c r="AO47" i="4"/>
  <c r="AK47" i="4"/>
  <c r="AG47" i="4"/>
  <c r="AW61" i="4"/>
  <c r="AS61" i="4"/>
  <c r="AO61" i="4"/>
  <c r="AK61" i="4"/>
  <c r="AG61" i="4"/>
  <c r="AO30" i="4" l="1"/>
  <c r="AK30" i="4"/>
  <c r="AG30" i="4"/>
  <c r="AO23" i="4"/>
  <c r="AK23" i="4"/>
  <c r="AG23" i="4"/>
  <c r="AY15" i="4" l="1"/>
  <c r="AH15" i="4" l="1"/>
  <c r="AL15" i="4"/>
  <c r="AP15" i="4"/>
  <c r="AT15" i="4"/>
  <c r="AD15" i="4"/>
  <c r="AJ15" i="4" l="1"/>
  <c r="AO15" i="4"/>
  <c r="AN15" i="4"/>
  <c r="AR15" i="4"/>
  <c r="AW15" i="4"/>
  <c r="AV15" i="4"/>
  <c r="AX15" i="4"/>
  <c r="AK15" i="4"/>
  <c r="AZ15" i="4" l="1"/>
  <c r="AS15" i="4"/>
  <c r="AG15" i="4"/>
</calcChain>
</file>

<file path=xl/sharedStrings.xml><?xml version="1.0" encoding="utf-8"?>
<sst xmlns="http://schemas.openxmlformats.org/spreadsheetml/2006/main" count="660" uniqueCount="274">
  <si>
    <t>АБП</t>
  </si>
  <si>
    <t>Способ закупок</t>
  </si>
  <si>
    <t>Прогноз местного содержания, %</t>
  </si>
  <si>
    <t>Условия поставки по ИНКОТЕРМС 2010</t>
  </si>
  <si>
    <t>Кол-во, объем</t>
  </si>
  <si>
    <t>Маркетинговая цена за единицу, тенге без НДС</t>
  </si>
  <si>
    <t>Приоритет закупки</t>
  </si>
  <si>
    <t>Примечание</t>
  </si>
  <si>
    <t>2. Работы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</si>
  <si>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</si>
  <si>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</si>
  <si>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</si>
  <si>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Основание проведения закупок из одного источника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</si>
  <si>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</si>
  <si>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</si>
  <si>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</si>
  <si>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</si>
  <si>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</si>
  <si>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</si>
  <si>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оплаты</t>
  </si>
  <si>
    <t>Единица измерения</t>
  </si>
  <si>
    <t>Признак Рассчитать без НДС</t>
  </si>
  <si>
    <t>2020</t>
  </si>
  <si>
    <t>2021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</si>
  <si>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</si>
  <si>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</si>
  <si>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</si>
  <si>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</si>
  <si>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 xml:space="preserve">С даты подписания договора по  </t>
  </si>
  <si>
    <t>Определенный период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</si>
  <si>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</si>
  <si>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</si>
  <si>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</si>
  <si>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</si>
  <si>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</si>
  <si>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</si>
  <si>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</si>
  <si>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</si>
  <si>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</si>
  <si>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</si>
  <si>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</si>
  <si>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</si>
  <si>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</si>
  <si>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</si>
  <si>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</si>
  <si>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</si>
  <si>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</si>
  <si>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</si>
  <si>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</si>
  <si>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</si>
  <si>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</si>
  <si>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</si>
  <si>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</si>
  <si>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</si>
  <si>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</si>
  <si>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</si>
  <si>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</si>
  <si>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</si>
  <si>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</si>
  <si>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</si>
  <si>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</si>
  <si>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</si>
  <si>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</si>
  <si>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</si>
  <si>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</si>
  <si>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</si>
  <si>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</si>
  <si>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</si>
  <si>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</si>
  <si>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</si>
  <si>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</si>
  <si>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</si>
  <si>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</si>
  <si>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</si>
  <si>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</si>
  <si>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</si>
  <si>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</si>
  <si>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</si>
  <si>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</si>
  <si>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</si>
  <si>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</si>
  <si>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</si>
  <si>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</si>
  <si>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</si>
  <si>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</si>
  <si>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</si>
  <si>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</si>
  <si>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</si>
  <si>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</si>
  <si>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</si>
  <si>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</si>
  <si>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</si>
  <si>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</si>
  <si>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</si>
  <si>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3. Услуги</t>
  </si>
  <si>
    <t>1. Товары</t>
  </si>
  <si>
    <t>2022</t>
  </si>
  <si>
    <t>2023</t>
  </si>
  <si>
    <t>60</t>
  </si>
  <si>
    <t>исключить</t>
  </si>
  <si>
    <t>54</t>
  </si>
  <si>
    <t>55</t>
  </si>
  <si>
    <t>56</t>
  </si>
  <si>
    <t>57</t>
  </si>
  <si>
    <t>58</t>
  </si>
  <si>
    <t>59</t>
  </si>
  <si>
    <t>61</t>
  </si>
  <si>
    <t>62</t>
  </si>
  <si>
    <t>Причина исключения</t>
  </si>
  <si>
    <t>Приложение 1</t>
  </si>
  <si>
    <t>Итого по товарам исключить</t>
  </si>
  <si>
    <t>включить</t>
  </si>
  <si>
    <t>Итого по товарам включить</t>
  </si>
  <si>
    <t>Итого по услугам исключить</t>
  </si>
  <si>
    <t>Итого по услугам включить</t>
  </si>
  <si>
    <t>статья бюджета</t>
  </si>
  <si>
    <t xml:space="preserve">zakup.sk.kz </t>
  </si>
  <si>
    <t>№ по Перечню</t>
  </si>
  <si>
    <t>KZ</t>
  </si>
  <si>
    <t>С НДС</t>
  </si>
  <si>
    <t>120240021112</t>
  </si>
  <si>
    <t xml:space="preserve"> </t>
  </si>
  <si>
    <t>2024</t>
  </si>
  <si>
    <t>12.2022</t>
  </si>
  <si>
    <t>ОТ</t>
  </si>
  <si>
    <t>к приказу  АО Эмбамунайгаз №                              2020г.</t>
  </si>
  <si>
    <t>номер материала</t>
  </si>
  <si>
    <r>
      <t xml:space="preserve">Сроки выполнения работ, оказания услуг и работы </t>
    </r>
    <r>
      <rPr>
        <i/>
        <sz val="11"/>
        <rFont val="Times New Roman"/>
        <family val="1"/>
        <charset val="204"/>
      </rPr>
      <t>(заполнить одно из двух значений)</t>
    </r>
  </si>
  <si>
    <t>Итого по работам исключить</t>
  </si>
  <si>
    <t>Итого по работам включить</t>
  </si>
  <si>
    <r>
      <t xml:space="preserve">Идентификатор из внешней системы </t>
    </r>
    <r>
      <rPr>
        <i/>
        <sz val="11"/>
        <rFont val="Times New Roman"/>
        <family val="1"/>
        <charset val="204"/>
      </rPr>
      <t>(необязательное поле)</t>
    </r>
  </si>
  <si>
    <t>230000000</t>
  </si>
  <si>
    <t>г.Атырау, ул. Валиханова,1</t>
  </si>
  <si>
    <t>48</t>
  </si>
  <si>
    <t>51</t>
  </si>
  <si>
    <t>52</t>
  </si>
  <si>
    <t>53</t>
  </si>
  <si>
    <t>ОИ</t>
  </si>
  <si>
    <t>12-2-27</t>
  </si>
  <si>
    <t>04.2020</t>
  </si>
  <si>
    <t>Атырауская область, г.Атырау, ст.Тендык, УПТОиКО</t>
  </si>
  <si>
    <t>DDP</t>
  </si>
  <si>
    <t>11.2024</t>
  </si>
  <si>
    <t>796 Штука</t>
  </si>
  <si>
    <t>ДГиРМ</t>
  </si>
  <si>
    <t>091011.500.000000</t>
  </si>
  <si>
    <t>Работы по ремонту/реконструкции скважин</t>
  </si>
  <si>
    <t>12.2021</t>
  </si>
  <si>
    <t>Атырауская область, Жылыойский район</t>
  </si>
  <si>
    <t>Атырауская область, Макатский район</t>
  </si>
  <si>
    <t>Атырауская область, Кызылкогинский район</t>
  </si>
  <si>
    <t>ДДНиГ</t>
  </si>
  <si>
    <t>20240109</t>
  </si>
  <si>
    <t>331229.900.000016</t>
  </si>
  <si>
    <t>Услуги по техническому обслуживанию добывающего оборудования</t>
  </si>
  <si>
    <t>100</t>
  </si>
  <si>
    <t>Атырауская область</t>
  </si>
  <si>
    <t>ДОТиОС</t>
  </si>
  <si>
    <t>20240126</t>
  </si>
  <si>
    <t>749020.000.000091</t>
  </si>
  <si>
    <t>Услуги по проведению производственного мониторинга</t>
  </si>
  <si>
    <t>ВХК</t>
  </si>
  <si>
    <t>11-2-1</t>
  </si>
  <si>
    <t>12.2024</t>
  </si>
  <si>
    <t>"Ембімұнайгаз" АҚ-ның келісімді территориясында радиациялық мониторинг 
өткізу бойынша қызметтер</t>
  </si>
  <si>
    <t>Услуги по проведению радиационного мониторинга контрактной территории АО "Эмбамунайгаз"</t>
  </si>
  <si>
    <t>ТПХ</t>
  </si>
  <si>
    <t>07.2020</t>
  </si>
  <si>
    <t xml:space="preserve"> 06.2020</t>
  </si>
  <si>
    <t>08.2020</t>
  </si>
  <si>
    <t>ДКС</t>
  </si>
  <si>
    <t>ДРНиГ</t>
  </si>
  <si>
    <t>контрактный (ПСП)</t>
  </si>
  <si>
    <t>20240021</t>
  </si>
  <si>
    <t>18 У</t>
  </si>
  <si>
    <t>495011.100.000002</t>
  </si>
  <si>
    <t xml:space="preserve">Услуги по измерению и взвешиванию нефти/нефтепродуктов </t>
  </si>
  <si>
    <t xml:space="preserve">Услуги по измерению и взвешиванию нефти/нефтепродуктов через систему измерения количества нефти </t>
  </si>
  <si>
    <t>233600000</t>
  </si>
  <si>
    <t>"Опроная" МАС-нда мұнай есептеу торабы арқылы мұнай мөлшерін анықтау бойынша қызмет көрсетулер</t>
  </si>
  <si>
    <t>Услуги по измерению и взвешиванию нефти через систему измерения количества нефти на ПСН "Опорная"</t>
  </si>
  <si>
    <t>06.2020</t>
  </si>
  <si>
    <t>Проведение КРС с  гидрогеологическим (опытно-фильтрационными) исследованиями для обоснования создания подземного полигона с целью сброса (закачки) попутно-добываемых и сточных вод в недра. Комплексные гидрогеологические исследования по созданию полигона утилизации воды НГДУ Доссормунайгаз</t>
  </si>
  <si>
    <t>Проведение КРС с  гидрогеологическим (опытно-фильтрационными) исследованиями для обоснования создания подземного полигона с целью сброса (закачки) попутно-добываемых и сточных вод в недра. Комплексные гидрогеологические исследования по созданию полигона утилизации воды НГДУ Кайнармунайгаз</t>
  </si>
  <si>
    <t>10 изменения и дополнения в  План долгосрочных закупок товаров, работ и услуг АО "Эмбамунайгаз" 2020-2024гг.</t>
  </si>
  <si>
    <t>48-4 У</t>
  </si>
  <si>
    <t>49-1 Р</t>
  </si>
  <si>
    <t>г.Атырау, ул.Валиханова, 1</t>
  </si>
  <si>
    <t>50-1 Р</t>
  </si>
  <si>
    <t>17-5 У</t>
  </si>
  <si>
    <t>19240001</t>
  </si>
  <si>
    <t>11-1 Т</t>
  </si>
  <si>
    <t>12-1 Т</t>
  </si>
  <si>
    <t>281331.000.000133</t>
  </si>
  <si>
    <t>Шток</t>
  </si>
  <si>
    <t>для насоса жидкостей</t>
  </si>
  <si>
    <t>Шток устьевой сальниковый ШСУ 31-22-4600-40.Назначение - для передачи движения от наземного привода к скважиннымплунжерным или винтовым насосам.Технические характеристики:Условный диаметр рабочей поверхности,  мм - 31;Размер резьбы штанги,  мм - 22;Длина,  мм - 4600;Марка стали - 40;Условия поставки:- должен поставляться с сертификатом и другими документами,удостоверяющим происхождение товара;- с соответствующей упаковкой,  не допускающей повреждения оборудования;Нормативно-технический документ - ГОСТ 31825-2012.</t>
  </si>
  <si>
    <t>19240002</t>
  </si>
  <si>
    <t>Шток устьевой сальниковый ШСУ.Технические характеристики:Обознаечние штока - ШСУ;Условный диаметр рабочей поверхности, не менее, мм - 31,8;Размер резьбы штанги, мм - 22;Длина, мм, не менее - 7500;Марка стали - 40;Перечень документов при поставке:- должен поставляться с сертификатом и другими документами,удостоверяющим происхождение товара;Соответствующая упаковка, не допускающая повреждение оборудования;Нормативно-технический документ - ГОСТ 31825-2012.Марка/модель -Завод изготовителя -Страна происхождения -(заполняется поставщиком)</t>
  </si>
  <si>
    <t>исключить, перенос на ГПЗ</t>
  </si>
  <si>
    <t xml:space="preserve">711212.900.000000 </t>
  </si>
  <si>
    <t>Работы инженерные по проектированию зданий/сооружений/территорий/объектов и их систем и связанные с этим работы</t>
  </si>
  <si>
    <t>ВКХ</t>
  </si>
  <si>
    <t>г. Атырау ул. Валиханова, 1</t>
  </si>
  <si>
    <t>01.2021</t>
  </si>
  <si>
    <t>70</t>
  </si>
  <si>
    <t>Жобалау-іздестіру жұмыстары</t>
  </si>
  <si>
    <t>Проектно-изыскательские работы</t>
  </si>
  <si>
    <t xml:space="preserve">новая позиция </t>
  </si>
  <si>
    <t>22,23,14</t>
  </si>
  <si>
    <t>14,22,23</t>
  </si>
  <si>
    <t>22,23,29,30,33,34,37,38,48,49</t>
  </si>
  <si>
    <t>9-6 У</t>
  </si>
  <si>
    <t>Сервисное обслуживание оборудования "Скважинный
 электрохимический нагреватель" по НГДУ "Жылыоймунайгаз" АО "Эмбамунайгаз"</t>
  </si>
  <si>
    <t>ДДНГ</t>
  </si>
  <si>
    <t>контрактный</t>
  </si>
  <si>
    <t>94-2 У</t>
  </si>
  <si>
    <t xml:space="preserve">773919.100.000000 </t>
  </si>
  <si>
    <t>Услуги по аренде нефтедобывающего оборудования</t>
  </si>
  <si>
    <t xml:space="preserve"> Атырауская область, Жылыойский  район</t>
  </si>
  <si>
    <t>ЭЦСҚ қызмет көрсету "Жылыоймұнайгаз" МГӨБ</t>
  </si>
  <si>
    <t>Предоставление во временное пользование УЭЦН НГДУ "Жылыоймунайгаз"</t>
  </si>
  <si>
    <t>96-2 У</t>
  </si>
  <si>
    <t xml:space="preserve"> Атырауская область, Исатайский  район</t>
  </si>
  <si>
    <t>ЭЦСҚ қызмет көрсету "Жайықмұнайгаз" МГӨБ</t>
  </si>
  <si>
    <t>Предоставление во временное пользование УЭЦН НГДУ "Жайыкмунайгаз"</t>
  </si>
  <si>
    <t>93-2 У</t>
  </si>
  <si>
    <t>Бұрандалы сорғы жұптарға (БСЖ) қызмет көрсету "Жылыоймұнайгаз" МГӨБ</t>
  </si>
  <si>
    <t>Предоставление во временное пользование ВНП НГДУ "Жылыоймунайгаз"</t>
  </si>
  <si>
    <t>92-2 У</t>
  </si>
  <si>
    <t>БСЖ қызмет көрсету "Жайықмұнайгаз" МГӨБ</t>
  </si>
  <si>
    <t>Предоставление во временное пользование ВНП НГДУ "Жайыкмунайгаз"</t>
  </si>
  <si>
    <t>97-2 У</t>
  </si>
  <si>
    <t>БСЖ қызмет көрсету "Доссормұнайгаз" МГӨБ</t>
  </si>
  <si>
    <t>Предоставление во временное пользование ВНП НГДУ "Доссормунайгаз"</t>
  </si>
  <si>
    <t>95-2 У</t>
  </si>
  <si>
    <t>БСЖ қызмет көрсету "Қайнармұнайгаз" МГӨБ</t>
  </si>
  <si>
    <t>Предоставление во временное пользование ВНП НГДУ "Кайнармунайгаз"</t>
  </si>
  <si>
    <t>ДБРиКРС</t>
  </si>
  <si>
    <t>711212.900.000001</t>
  </si>
  <si>
    <t>Работы по инженерному проектированию в нефтегазовой отрасли</t>
  </si>
  <si>
    <t>11-2-1-1</t>
  </si>
  <si>
    <t xml:space="preserve">Работы по разработке проектной документации на строительство скважин, углубление и зарезки бокового ствола скважин на месторождениях АО «Эмбамунайгаз </t>
  </si>
  <si>
    <t>ДСПиУИО</t>
  </si>
  <si>
    <t>внеконтрактный (АУП)</t>
  </si>
  <si>
    <t>20240019</t>
  </si>
  <si>
    <t>38 Р</t>
  </si>
  <si>
    <t>19 Р</t>
  </si>
  <si>
    <t>952110.000.000000</t>
  </si>
  <si>
    <t>Работы по ремонту бытовых электроприборов</t>
  </si>
  <si>
    <t>Работы по ремонту бытовых электроприборов и их частей</t>
  </si>
  <si>
    <t xml:space="preserve">Работы по ремонту бытовой техники (кондиционеры, холодильники и 
другая бытовая техника в АУП)
</t>
  </si>
  <si>
    <t>10.2019</t>
  </si>
  <si>
    <t>Атырауская область, г.Атырау</t>
  </si>
  <si>
    <t>01.2020</t>
  </si>
  <si>
    <t>90</t>
  </si>
  <si>
    <t>с НДС</t>
  </si>
  <si>
    <t>Тұрмыстық техникаларды жөндеу жұмыстары (Басқару аппаратындағы салқындатқыш, тоңазытқыш және басқада тұрмыстық техникалар)</t>
  </si>
  <si>
    <t>исключить, сокращение потребности</t>
  </si>
  <si>
    <t>исключить, перенос в ГПЗ</t>
  </si>
  <si>
    <t>56 Р</t>
  </si>
  <si>
    <t>57 Р</t>
  </si>
  <si>
    <t>58 Р</t>
  </si>
  <si>
    <t>12.2023</t>
  </si>
  <si>
    <t>49-2 Р</t>
  </si>
  <si>
    <t>50-2 Р</t>
  </si>
  <si>
    <t>48-5 У</t>
  </si>
  <si>
    <t>17-6 У</t>
  </si>
  <si>
    <t>94-3 У</t>
  </si>
  <si>
    <t>96-3 У</t>
  </si>
  <si>
    <t>93-3 У</t>
  </si>
  <si>
    <t>92-3 У</t>
  </si>
  <si>
    <t>97-3 У</t>
  </si>
  <si>
    <t>95-3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</si>
</sst>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(* #,##0.00_);_(* \(#,##0.00\);_(* &quot;-&quot;??_);_(@_)"/>
    <numFmt numFmtId="166" formatCode="_-* #,##0.00_р_._-;\-* #,##0.00_р_._-;_-* &quot;-&quot;??_р_._-;_-@_-"/>
    <numFmt numFmtId="167" formatCode="#,##0.00;[Red]#,##0.00"/>
    <numFmt numFmtId="168" formatCode="#,##0.00\ _₽"/>
    <numFmt numFmtId="169" formatCode="#,##0.00_р_."/>
    <numFmt numFmtId="170" formatCode="000000"/>
    <numFmt numFmtId="171" formatCode="#,##0.000"/>
    <numFmt numFmtId="172" formatCode="0.000"/>
    <numFmt numFmtId="173" formatCode="_-* #,##0_р_._-;\-* #,##0_р_._-;_-* &quot;-&quot;??_р_._-;_-@_-"/>
    <numFmt numFmtId="174" formatCode="#,##0.000000"/>
    <numFmt numFmtId="175" formatCode="#,##0.00000_р_.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166" fontId="2" fillId="0" borderId="0" applyFont="0" applyFill="0" applyBorder="0" applyAlignment="0" applyProtection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21" applyNumberFormat="0" applyAlignment="0" applyProtection="0"/>
    <xf numFmtId="0" fontId="19" fillId="6" borderId="22" applyNumberFormat="0" applyAlignment="0" applyProtection="0"/>
    <xf numFmtId="0" fontId="20" fillId="6" borderId="21" applyNumberFormat="0" applyAlignment="0" applyProtection="0"/>
    <xf numFmtId="0" fontId="21" fillId="0" borderId="23" applyNumberFormat="0" applyFill="0" applyAlignment="0" applyProtection="0"/>
    <xf numFmtId="0" fontId="22" fillId="7" borderId="24" applyNumberFormat="0" applyAlignment="0" applyProtection="0"/>
    <xf numFmtId="0" fontId="23" fillId="0" borderId="0" applyNumberFormat="0" applyFill="0" applyBorder="0" applyAlignment="0" applyProtection="0"/>
    <xf numFmtId="0" fontId="1" fillId="8" borderId="2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32" fillId="0" borderId="0"/>
  </cellStyleXfs>
  <cellXfs count="273">
    <xf numFmtId="0" fontId="0" fillId="0" borderId="0" xfId="0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67" fontId="10" fillId="0" borderId="0" xfId="2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9" fontId="8" fillId="0" borderId="0" xfId="44" applyFont="1" applyFill="1" applyBorder="1" applyAlignment="1">
      <alignment horizontal="left"/>
    </xf>
    <xf numFmtId="49" fontId="8" fillId="15" borderId="3" xfId="0" applyNumberFormat="1" applyFont="1" applyFill="1" applyBorder="1" applyAlignment="1">
      <alignment horizontal="left"/>
    </xf>
    <xf numFmtId="49" fontId="8" fillId="15" borderId="2" xfId="0" applyNumberFormat="1" applyFont="1" applyFill="1" applyBorder="1" applyAlignment="1">
      <alignment horizontal="left"/>
    </xf>
    <xf numFmtId="49" fontId="8" fillId="15" borderId="3" xfId="0" applyNumberFormat="1" applyFont="1" applyFill="1" applyBorder="1" applyAlignment="1">
      <alignment horizontal="left" vertical="top"/>
    </xf>
    <xf numFmtId="49" fontId="10" fillId="15" borderId="3" xfId="0" applyNumberFormat="1" applyFont="1" applyFill="1" applyBorder="1" applyAlignment="1">
      <alignment horizontal="left"/>
    </xf>
    <xf numFmtId="49" fontId="10" fillId="15" borderId="0" xfId="0" applyNumberFormat="1" applyFont="1" applyFill="1" applyBorder="1" applyAlignment="1">
      <alignment horizontal="left"/>
    </xf>
    <xf numFmtId="49" fontId="10" fillId="15" borderId="3" xfId="0" applyNumberFormat="1" applyFont="1" applyFill="1" applyBorder="1" applyAlignment="1">
      <alignment horizontal="left" vertical="top"/>
    </xf>
    <xf numFmtId="9" fontId="8" fillId="15" borderId="3" xfId="44" applyFont="1" applyFill="1" applyBorder="1" applyAlignment="1">
      <alignment horizontal="left"/>
    </xf>
    <xf numFmtId="9" fontId="8" fillId="15" borderId="3" xfId="44" applyFont="1" applyFill="1" applyBorder="1" applyAlignment="1">
      <alignment horizontal="left" vertical="top"/>
    </xf>
    <xf numFmtId="43" fontId="10" fillId="15" borderId="3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9" fontId="10" fillId="15" borderId="3" xfId="44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15" borderId="3" xfId="0" applyNumberFormat="1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left"/>
    </xf>
    <xf numFmtId="0" fontId="8" fillId="15" borderId="30" xfId="43" applyNumberFormat="1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left" vertical="center"/>
    </xf>
    <xf numFmtId="0" fontId="8" fillId="15" borderId="3" xfId="0" applyNumberFormat="1" applyFont="1" applyFill="1" applyBorder="1" applyAlignment="1">
      <alignment horizontal="left" vertical="center"/>
    </xf>
    <xf numFmtId="0" fontId="8" fillId="15" borderId="3" xfId="43" applyFont="1" applyFill="1" applyBorder="1" applyAlignment="1">
      <alignment horizontal="left" vertical="center"/>
    </xf>
    <xf numFmtId="49" fontId="8" fillId="15" borderId="3" xfId="45" applyNumberFormat="1" applyFont="1" applyFill="1" applyBorder="1" applyAlignment="1">
      <alignment horizontal="left" vertical="top"/>
    </xf>
    <xf numFmtId="17" fontId="8" fillId="15" borderId="3" xfId="0" applyNumberFormat="1" applyFont="1" applyFill="1" applyBorder="1" applyAlignment="1">
      <alignment horizontal="left" vertical="center"/>
    </xf>
    <xf numFmtId="1" fontId="8" fillId="15" borderId="3" xfId="0" applyNumberFormat="1" applyFont="1" applyFill="1" applyBorder="1" applyAlignment="1">
      <alignment horizontal="left" vertical="center"/>
    </xf>
    <xf numFmtId="49" fontId="8" fillId="15" borderId="3" xfId="12" applyNumberFormat="1" applyFont="1" applyFill="1" applyBorder="1" applyAlignment="1">
      <alignment horizontal="left" vertical="center"/>
    </xf>
    <xf numFmtId="4" fontId="10" fillId="15" borderId="3" xfId="0" applyNumberFormat="1" applyFont="1" applyFill="1" applyBorder="1" applyAlignment="1">
      <alignment horizontal="left" vertical="center"/>
    </xf>
    <xf numFmtId="168" fontId="10" fillId="15" borderId="3" xfId="0" applyNumberFormat="1" applyFont="1" applyFill="1" applyBorder="1" applyAlignment="1">
      <alignment horizontal="left"/>
    </xf>
    <xf numFmtId="0" fontId="10" fillId="15" borderId="3" xfId="2" applyFont="1" applyFill="1" applyBorder="1" applyAlignment="1">
      <alignment horizontal="left" vertical="center"/>
    </xf>
    <xf numFmtId="164" fontId="8" fillId="15" borderId="3" xfId="1" applyFont="1" applyFill="1" applyBorder="1" applyAlignment="1">
      <alignment horizontal="left"/>
    </xf>
    <xf numFmtId="4" fontId="8" fillId="15" borderId="3" xfId="0" applyNumberFormat="1" applyFont="1" applyFill="1" applyBorder="1" applyAlignment="1">
      <alignment horizontal="left" vertical="center"/>
    </xf>
    <xf numFmtId="4" fontId="8" fillId="15" borderId="12" xfId="0" applyNumberFormat="1" applyFont="1" applyFill="1" applyBorder="1" applyAlignment="1">
      <alignment horizontal="left" vertical="top"/>
    </xf>
    <xf numFmtId="4" fontId="8" fillId="15" borderId="3" xfId="0" applyNumberFormat="1" applyFont="1" applyFill="1" applyBorder="1" applyAlignment="1">
      <alignment horizontal="left" vertical="top"/>
    </xf>
    <xf numFmtId="4" fontId="8" fillId="15" borderId="0" xfId="0" applyNumberFormat="1" applyFont="1" applyFill="1" applyBorder="1" applyAlignment="1">
      <alignment horizontal="left" vertical="top"/>
    </xf>
    <xf numFmtId="49" fontId="8" fillId="15" borderId="28" xfId="0" applyNumberFormat="1" applyFont="1" applyFill="1" applyBorder="1" applyAlignment="1">
      <alignment horizontal="left"/>
    </xf>
    <xf numFmtId="0" fontId="10" fillId="15" borderId="28" xfId="2" applyFont="1" applyFill="1" applyBorder="1" applyAlignment="1">
      <alignment horizontal="left" vertical="center"/>
    </xf>
    <xf numFmtId="168" fontId="10" fillId="15" borderId="28" xfId="0" applyNumberFormat="1" applyFont="1" applyFill="1" applyBorder="1" applyAlignment="1">
      <alignment horizontal="left"/>
    </xf>
    <xf numFmtId="164" fontId="10" fillId="15" borderId="3" xfId="1" applyFont="1" applyFill="1" applyBorder="1" applyAlignment="1">
      <alignment horizontal="left"/>
    </xf>
    <xf numFmtId="49" fontId="8" fillId="15" borderId="28" xfId="0" applyNumberFormat="1" applyFont="1" applyFill="1" applyBorder="1" applyAlignment="1">
      <alignment horizontal="left" vertical="center"/>
    </xf>
    <xf numFmtId="0" fontId="8" fillId="15" borderId="28" xfId="0" applyFont="1" applyFill="1" applyBorder="1" applyAlignment="1">
      <alignment horizontal="left"/>
    </xf>
    <xf numFmtId="0" fontId="8" fillId="15" borderId="33" xfId="0" applyFont="1" applyFill="1" applyBorder="1" applyAlignment="1">
      <alignment horizontal="left" vertical="top"/>
    </xf>
    <xf numFmtId="49" fontId="10" fillId="15" borderId="28" xfId="0" applyNumberFormat="1" applyFont="1" applyFill="1" applyBorder="1" applyAlignment="1">
      <alignment horizontal="left" vertical="center"/>
    </xf>
    <xf numFmtId="0" fontId="8" fillId="15" borderId="28" xfId="0" applyFont="1" applyFill="1" applyBorder="1" applyAlignment="1">
      <alignment horizontal="left" vertical="center"/>
    </xf>
    <xf numFmtId="0" fontId="8" fillId="15" borderId="28" xfId="0" applyNumberFormat="1" applyFont="1" applyFill="1" applyBorder="1" applyAlignment="1">
      <alignment horizontal="left" vertical="center"/>
    </xf>
    <xf numFmtId="49" fontId="10" fillId="15" borderId="14" xfId="0" applyNumberFormat="1" applyFont="1" applyFill="1" applyBorder="1" applyAlignment="1">
      <alignment horizontal="left" vertical="center"/>
    </xf>
    <xf numFmtId="49" fontId="10" fillId="15" borderId="9" xfId="0" applyNumberFormat="1" applyFont="1" applyFill="1" applyBorder="1" applyAlignment="1">
      <alignment horizontal="left"/>
    </xf>
    <xf numFmtId="49" fontId="10" fillId="15" borderId="11" xfId="0" applyNumberFormat="1" applyFont="1" applyFill="1" applyBorder="1" applyAlignment="1">
      <alignment horizontal="left"/>
    </xf>
    <xf numFmtId="49" fontId="10" fillId="15" borderId="10" xfId="0" applyNumberFormat="1" applyFont="1" applyFill="1" applyBorder="1" applyAlignment="1">
      <alignment horizontal="left" vertical="center"/>
    </xf>
    <xf numFmtId="49" fontId="10" fillId="15" borderId="1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49" fontId="8" fillId="15" borderId="2" xfId="0" applyNumberFormat="1" applyFont="1" applyFill="1" applyBorder="1" applyAlignment="1">
      <alignment horizontal="left" vertical="center"/>
    </xf>
    <xf numFmtId="0" fontId="8" fillId="15" borderId="3" xfId="6" applyFont="1" applyFill="1" applyBorder="1" applyAlignment="1">
      <alignment horizontal="left"/>
    </xf>
    <xf numFmtId="4" fontId="8" fillId="15" borderId="3" xfId="43" applyNumberFormat="1" applyFont="1" applyFill="1" applyBorder="1" applyAlignment="1">
      <alignment horizontal="left" vertical="center"/>
    </xf>
    <xf numFmtId="49" fontId="8" fillId="15" borderId="1" xfId="0" applyNumberFormat="1" applyFont="1" applyFill="1" applyBorder="1" applyAlignment="1">
      <alignment horizontal="left" vertical="center"/>
    </xf>
    <xf numFmtId="0" fontId="10" fillId="15" borderId="1" xfId="2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left"/>
    </xf>
    <xf numFmtId="164" fontId="8" fillId="15" borderId="1" xfId="1" applyFont="1" applyFill="1" applyBorder="1" applyAlignment="1">
      <alignment horizontal="left"/>
    </xf>
    <xf numFmtId="4" fontId="8" fillId="15" borderId="1" xfId="0" applyNumberFormat="1" applyFont="1" applyFill="1" applyBorder="1" applyAlignment="1">
      <alignment horizontal="left" vertical="top"/>
    </xf>
    <xf numFmtId="49" fontId="8" fillId="15" borderId="32" xfId="0" applyNumberFormat="1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left" vertical="top"/>
    </xf>
    <xf numFmtId="0" fontId="28" fillId="0" borderId="34" xfId="0" applyFont="1" applyFill="1" applyBorder="1" applyAlignment="1">
      <alignment horizontal="left"/>
    </xf>
    <xf numFmtId="49" fontId="30" fillId="0" borderId="34" xfId="0" applyNumberFormat="1" applyFont="1" applyFill="1" applyBorder="1" applyAlignment="1">
      <alignment horizontal="left"/>
    </xf>
    <xf numFmtId="1" fontId="28" fillId="0" borderId="34" xfId="0" applyNumberFormat="1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4" fontId="28" fillId="0" borderId="34" xfId="0" applyNumberFormat="1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top"/>
    </xf>
    <xf numFmtId="49" fontId="28" fillId="0" borderId="34" xfId="0" applyNumberFormat="1" applyFont="1" applyFill="1" applyBorder="1" applyAlignment="1">
      <alignment horizontal="left" vertical="top"/>
    </xf>
    <xf numFmtId="49" fontId="10" fillId="15" borderId="3" xfId="0" applyNumberFormat="1" applyFont="1" applyFill="1" applyBorder="1" applyAlignment="1">
      <alignment horizontal="left" vertical="center"/>
    </xf>
    <xf numFmtId="49" fontId="10" fillId="15" borderId="8" xfId="0" applyNumberFormat="1" applyFont="1" applyFill="1" applyBorder="1" applyAlignment="1">
      <alignment horizontal="left" vertical="center"/>
    </xf>
    <xf numFmtId="49" fontId="10" fillId="15" borderId="27" xfId="0" applyNumberFormat="1" applyFont="1" applyFill="1" applyBorder="1" applyAlignment="1">
      <alignment horizontal="left" vertical="center"/>
    </xf>
    <xf numFmtId="49" fontId="10" fillId="15" borderId="4" xfId="0" applyNumberFormat="1" applyFont="1" applyFill="1" applyBorder="1" applyAlignment="1">
      <alignment vertical="center"/>
    </xf>
    <xf numFmtId="49" fontId="10" fillId="15" borderId="27" xfId="0" applyNumberFormat="1" applyFont="1" applyFill="1" applyBorder="1" applyAlignment="1">
      <alignment vertical="center"/>
    </xf>
    <xf numFmtId="49" fontId="10" fillId="15" borderId="5" xfId="0" applyNumberFormat="1" applyFont="1" applyFill="1" applyBorder="1" applyAlignment="1">
      <alignment vertical="center"/>
    </xf>
    <xf numFmtId="49" fontId="10" fillId="15" borderId="5" xfId="0" applyNumberFormat="1" applyFont="1" applyFill="1" applyBorder="1" applyAlignment="1"/>
    <xf numFmtId="49" fontId="8" fillId="15" borderId="5" xfId="0" applyNumberFormat="1" applyFont="1" applyFill="1" applyBorder="1" applyAlignment="1"/>
    <xf numFmtId="49" fontId="10" fillId="15" borderId="13" xfId="0" applyNumberFormat="1" applyFont="1" applyFill="1" applyBorder="1" applyAlignment="1">
      <alignment vertical="center"/>
    </xf>
    <xf numFmtId="49" fontId="10" fillId="15" borderId="15" xfId="0" applyNumberFormat="1" applyFont="1" applyFill="1" applyBorder="1" applyAlignment="1">
      <alignment vertical="top"/>
    </xf>
    <xf numFmtId="49" fontId="10" fillId="15" borderId="6" xfId="0" applyNumberFormat="1" applyFont="1" applyFill="1" applyBorder="1" applyAlignment="1">
      <alignment vertical="center"/>
    </xf>
    <xf numFmtId="49" fontId="10" fillId="15" borderId="29" xfId="0" applyNumberFormat="1" applyFont="1" applyFill="1" applyBorder="1" applyAlignment="1">
      <alignment vertical="center"/>
    </xf>
    <xf numFmtId="49" fontId="10" fillId="15" borderId="3" xfId="0" applyNumberFormat="1" applyFont="1" applyFill="1" applyBorder="1" applyAlignment="1">
      <alignment vertical="center"/>
    </xf>
    <xf numFmtId="49" fontId="10" fillId="15" borderId="2" xfId="0" applyNumberFormat="1" applyFont="1" applyFill="1" applyBorder="1" applyAlignment="1">
      <alignment vertical="center"/>
    </xf>
    <xf numFmtId="49" fontId="10" fillId="15" borderId="16" xfId="0" applyNumberFormat="1" applyFont="1" applyFill="1" applyBorder="1" applyAlignment="1">
      <alignment vertical="top"/>
    </xf>
    <xf numFmtId="49" fontId="10" fillId="15" borderId="7" xfId="0" applyNumberFormat="1" applyFont="1" applyFill="1" applyBorder="1" applyAlignment="1">
      <alignment vertical="center"/>
    </xf>
    <xf numFmtId="49" fontId="10" fillId="15" borderId="31" xfId="0" applyNumberFormat="1" applyFont="1" applyFill="1" applyBorder="1" applyAlignment="1">
      <alignment vertical="center"/>
    </xf>
    <xf numFmtId="49" fontId="10" fillId="15" borderId="8" xfId="0" applyNumberFormat="1" applyFont="1" applyFill="1" applyBorder="1" applyAlignment="1">
      <alignment vertical="center"/>
    </xf>
    <xf numFmtId="49" fontId="10" fillId="15" borderId="17" xfId="0" applyNumberFormat="1" applyFont="1" applyFill="1" applyBorder="1" applyAlignment="1">
      <alignment vertical="top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4" fontId="28" fillId="16" borderId="34" xfId="0" applyNumberFormat="1" applyFont="1" applyFill="1" applyBorder="1" applyAlignment="1">
      <alignment horizontal="left" vertical="center"/>
    </xf>
    <xf numFmtId="49" fontId="30" fillId="0" borderId="34" xfId="0" applyNumberFormat="1" applyFont="1" applyFill="1" applyBorder="1" applyAlignment="1">
      <alignment horizontal="left" vertical="top"/>
    </xf>
    <xf numFmtId="0" fontId="28" fillId="0" borderId="34" xfId="0" applyNumberFormat="1" applyFont="1" applyFill="1" applyBorder="1" applyAlignment="1">
      <alignment horizontal="left" vertical="top"/>
    </xf>
    <xf numFmtId="0" fontId="30" fillId="0" borderId="34" xfId="0" applyFont="1" applyFill="1" applyBorder="1" applyAlignment="1">
      <alignment horizontal="left" vertical="center"/>
    </xf>
    <xf numFmtId="0" fontId="30" fillId="0" borderId="34" xfId="48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top"/>
    </xf>
    <xf numFmtId="0" fontId="30" fillId="0" borderId="34" xfId="0" applyNumberFormat="1" applyFont="1" applyFill="1" applyBorder="1" applyAlignment="1">
      <alignment horizontal="left" vertical="center"/>
    </xf>
    <xf numFmtId="49" fontId="30" fillId="0" borderId="34" xfId="0" applyNumberFormat="1" applyFont="1" applyFill="1" applyBorder="1" applyAlignment="1">
      <alignment horizontal="left" vertical="center"/>
    </xf>
    <xf numFmtId="0" fontId="30" fillId="0" borderId="34" xfId="2" applyFont="1" applyFill="1" applyBorder="1" applyAlignment="1">
      <alignment horizontal="left" vertical="center"/>
    </xf>
    <xf numFmtId="1" fontId="30" fillId="0" borderId="34" xfId="0" applyNumberFormat="1" applyFont="1" applyFill="1" applyBorder="1" applyAlignment="1">
      <alignment horizontal="left" vertical="center"/>
    </xf>
    <xf numFmtId="172" fontId="30" fillId="0" borderId="34" xfId="0" applyNumberFormat="1" applyFont="1" applyFill="1" applyBorder="1" applyAlignment="1">
      <alignment horizontal="left" vertical="center"/>
    </xf>
    <xf numFmtId="2" fontId="30" fillId="0" borderId="34" xfId="0" applyNumberFormat="1" applyFont="1" applyFill="1" applyBorder="1" applyAlignment="1">
      <alignment horizontal="left" vertical="center"/>
    </xf>
    <xf numFmtId="164" fontId="30" fillId="0" borderId="34" xfId="1" applyFont="1" applyFill="1" applyBorder="1" applyAlignment="1">
      <alignment horizontal="left" vertical="center"/>
    </xf>
    <xf numFmtId="2" fontId="28" fillId="0" borderId="34" xfId="0" applyNumberFormat="1" applyFont="1" applyFill="1" applyBorder="1" applyAlignment="1">
      <alignment horizontal="left" vertical="center"/>
    </xf>
    <xf numFmtId="0" fontId="28" fillId="0" borderId="34" xfId="3" applyNumberFormat="1" applyFont="1" applyFill="1" applyBorder="1" applyAlignment="1">
      <alignment horizontal="left" vertical="center"/>
    </xf>
    <xf numFmtId="169" fontId="28" fillId="0" borderId="34" xfId="0" applyNumberFormat="1" applyFont="1" applyFill="1" applyBorder="1" applyAlignment="1">
      <alignment horizontal="left"/>
    </xf>
    <xf numFmtId="0" fontId="30" fillId="0" borderId="34" xfId="3" applyNumberFormat="1" applyFont="1" applyFill="1" applyBorder="1" applyAlignment="1">
      <alignment horizontal="left" vertical="center"/>
    </xf>
    <xf numFmtId="49" fontId="33" fillId="16" borderId="34" xfId="0" applyNumberFormat="1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left"/>
    </xf>
    <xf numFmtId="0" fontId="28" fillId="0" borderId="34" xfId="5" applyFont="1" applyFill="1" applyBorder="1" applyAlignment="1">
      <alignment horizontal="left" vertical="center"/>
    </xf>
    <xf numFmtId="49" fontId="33" fillId="0" borderId="34" xfId="0" applyNumberFormat="1" applyFont="1" applyFill="1" applyBorder="1" applyAlignment="1">
      <alignment horizontal="left" vertical="center"/>
    </xf>
    <xf numFmtId="168" fontId="28" fillId="0" borderId="34" xfId="0" applyNumberFormat="1" applyFont="1" applyFill="1" applyBorder="1" applyAlignment="1">
      <alignment horizontal="left" vertical="center"/>
    </xf>
    <xf numFmtId="168" fontId="28" fillId="0" borderId="34" xfId="0" applyNumberFormat="1" applyFont="1" applyFill="1" applyBorder="1" applyAlignment="1">
      <alignment horizontal="left"/>
    </xf>
    <xf numFmtId="49" fontId="28" fillId="0" borderId="34" xfId="43" applyNumberFormat="1" applyFont="1" applyFill="1" applyBorder="1" applyAlignment="1">
      <alignment horizontal="left" vertical="center"/>
    </xf>
    <xf numFmtId="0" fontId="28" fillId="0" borderId="34" xfId="43" applyNumberFormat="1" applyFont="1" applyFill="1" applyBorder="1" applyAlignment="1">
      <alignment horizontal="left" vertical="center"/>
    </xf>
    <xf numFmtId="0" fontId="28" fillId="0" borderId="34" xfId="43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left" vertical="center"/>
    </xf>
    <xf numFmtId="49" fontId="28" fillId="0" borderId="34" xfId="12" applyNumberFormat="1" applyFont="1" applyFill="1" applyBorder="1" applyAlignment="1">
      <alignment horizontal="left" vertical="center"/>
    </xf>
    <xf numFmtId="3" fontId="28" fillId="0" borderId="34" xfId="43" applyNumberFormat="1" applyFont="1" applyFill="1" applyBorder="1" applyAlignment="1">
      <alignment horizontal="left" vertical="center"/>
    </xf>
    <xf numFmtId="169" fontId="28" fillId="0" borderId="34" xfId="43" applyNumberFormat="1" applyFont="1" applyFill="1" applyBorder="1" applyAlignment="1">
      <alignment horizontal="left" vertical="center"/>
    </xf>
    <xf numFmtId="171" fontId="28" fillId="0" borderId="34" xfId="43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 vertical="center"/>
    </xf>
    <xf numFmtId="168" fontId="28" fillId="16" borderId="34" xfId="0" applyNumberFormat="1" applyFont="1" applyFill="1" applyBorder="1" applyAlignment="1">
      <alignment horizontal="left" vertical="center"/>
    </xf>
    <xf numFmtId="164" fontId="28" fillId="0" borderId="34" xfId="1" applyFont="1" applyFill="1" applyBorder="1" applyAlignment="1">
      <alignment horizontal="left"/>
    </xf>
    <xf numFmtId="0" fontId="33" fillId="17" borderId="34" xfId="0" applyFont="1" applyFill="1" applyBorder="1"/>
    <xf numFmtId="0" fontId="33" fillId="17" borderId="35" xfId="0" applyFont="1" applyFill="1" applyBorder="1"/>
    <xf numFmtId="49" fontId="28" fillId="17" borderId="34" xfId="0" applyNumberFormat="1" applyFont="1" applyFill="1" applyBorder="1" applyAlignment="1">
      <alignment vertical="center" wrapText="1"/>
    </xf>
    <xf numFmtId="43" fontId="33" fillId="17" borderId="34" xfId="0" applyNumberFormat="1" applyFont="1" applyFill="1" applyBorder="1"/>
    <xf numFmtId="0" fontId="33" fillId="0" borderId="34" xfId="0" applyFont="1" applyFill="1" applyBorder="1"/>
    <xf numFmtId="0" fontId="33" fillId="0" borderId="35" xfId="0" applyFont="1" applyFill="1" applyBorder="1"/>
    <xf numFmtId="0" fontId="30" fillId="0" borderId="34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vertical="center" wrapText="1"/>
    </xf>
    <xf numFmtId="173" fontId="33" fillId="0" borderId="34" xfId="1" applyNumberFormat="1" applyFont="1" applyFill="1" applyBorder="1"/>
    <xf numFmtId="43" fontId="33" fillId="0" borderId="34" xfId="0" applyNumberFormat="1" applyFont="1" applyFill="1" applyBorder="1"/>
    <xf numFmtId="0" fontId="33" fillId="0" borderId="0" xfId="0" applyFont="1" applyFill="1"/>
    <xf numFmtId="49" fontId="28" fillId="17" borderId="34" xfId="0" applyNumberFormat="1" applyFont="1" applyFill="1" applyBorder="1" applyAlignment="1">
      <alignment horizontal="left"/>
    </xf>
    <xf numFmtId="168" fontId="28" fillId="17" borderId="34" xfId="0" applyNumberFormat="1" applyFont="1" applyFill="1" applyBorder="1" applyAlignment="1">
      <alignment horizontal="left" vertical="center"/>
    </xf>
    <xf numFmtId="49" fontId="28" fillId="0" borderId="6" xfId="0" applyNumberFormat="1" applyFont="1" applyFill="1" applyBorder="1" applyAlignment="1">
      <alignment horizontal="left"/>
    </xf>
    <xf numFmtId="0" fontId="33" fillId="0" borderId="6" xfId="0" applyFont="1" applyFill="1" applyBorder="1"/>
    <xf numFmtId="0" fontId="30" fillId="0" borderId="34" xfId="0" applyFont="1" applyFill="1" applyBorder="1" applyAlignment="1">
      <alignment vertical="center" wrapText="1"/>
    </xf>
    <xf numFmtId="49" fontId="33" fillId="0" borderId="34" xfId="1" applyNumberFormat="1" applyFont="1" applyFill="1" applyBorder="1"/>
    <xf numFmtId="173" fontId="30" fillId="0" borderId="34" xfId="0" applyNumberFormat="1" applyFont="1" applyFill="1" applyBorder="1" applyAlignment="1">
      <alignment horizontal="left" vertical="center"/>
    </xf>
    <xf numFmtId="166" fontId="33" fillId="0" borderId="34" xfId="0" applyNumberFormat="1" applyFont="1" applyFill="1" applyBorder="1"/>
    <xf numFmtId="166" fontId="33" fillId="0" borderId="34" xfId="1" applyNumberFormat="1" applyFont="1" applyFill="1" applyBorder="1"/>
    <xf numFmtId="0" fontId="30" fillId="0" borderId="35" xfId="0" applyFont="1" applyFill="1" applyBorder="1" applyAlignment="1">
      <alignment horizontal="left"/>
    </xf>
    <xf numFmtId="49" fontId="8" fillId="15" borderId="34" xfId="0" applyNumberFormat="1" applyFont="1" applyFill="1" applyBorder="1" applyAlignment="1">
      <alignment horizontal="left"/>
    </xf>
    <xf numFmtId="49" fontId="10" fillId="15" borderId="34" xfId="0" applyNumberFormat="1" applyFont="1" applyFill="1" applyBorder="1" applyAlignment="1">
      <alignment horizontal="left" vertical="center"/>
    </xf>
    <xf numFmtId="49" fontId="8" fillId="15" borderId="34" xfId="0" applyNumberFormat="1" applyFont="1" applyFill="1" applyBorder="1" applyAlignment="1">
      <alignment horizontal="left" vertical="center"/>
    </xf>
    <xf numFmtId="49" fontId="8" fillId="15" borderId="35" xfId="0" applyNumberFormat="1" applyFont="1" applyFill="1" applyBorder="1" applyAlignment="1">
      <alignment horizontal="left" vertical="center"/>
    </xf>
    <xf numFmtId="49" fontId="8" fillId="15" borderId="34" xfId="0" applyNumberFormat="1" applyFont="1" applyFill="1" applyBorder="1" applyAlignment="1">
      <alignment horizontal="left" vertical="top"/>
    </xf>
    <xf numFmtId="49" fontId="33" fillId="16" borderId="34" xfId="1" applyNumberFormat="1" applyFont="1" applyFill="1" applyBorder="1"/>
    <xf numFmtId="4" fontId="28" fillId="0" borderId="34" xfId="2" applyNumberFormat="1" applyFont="1" applyFill="1" applyBorder="1" applyAlignment="1">
      <alignment horizontal="left" vertical="center"/>
    </xf>
    <xf numFmtId="4" fontId="28" fillId="0" borderId="34" xfId="13" applyNumberFormat="1" applyFont="1" applyFill="1" applyBorder="1" applyAlignment="1">
      <alignment horizontal="left" vertical="center"/>
    </xf>
    <xf numFmtId="3" fontId="28" fillId="0" borderId="34" xfId="13" applyNumberFormat="1" applyFont="1" applyFill="1" applyBorder="1" applyAlignment="1">
      <alignment horizontal="left" vertical="center"/>
    </xf>
    <xf numFmtId="170" fontId="28" fillId="0" borderId="34" xfId="0" applyNumberFormat="1" applyFont="1" applyFill="1" applyBorder="1" applyAlignment="1">
      <alignment horizontal="left" vertical="center"/>
    </xf>
    <xf numFmtId="49" fontId="31" fillId="0" borderId="34" xfId="0" applyNumberFormat="1" applyFont="1" applyFill="1" applyBorder="1" applyAlignment="1">
      <alignment horizontal="left" vertical="center"/>
    </xf>
    <xf numFmtId="164" fontId="28" fillId="16" borderId="34" xfId="1" applyFont="1" applyFill="1" applyBorder="1" applyAlignment="1">
      <alignment horizontal="left"/>
    </xf>
    <xf numFmtId="0" fontId="33" fillId="16" borderId="34" xfId="0" applyFont="1" applyFill="1" applyBorder="1"/>
    <xf numFmtId="0" fontId="33" fillId="16" borderId="34" xfId="0" applyFont="1" applyFill="1" applyBorder="1" applyAlignment="1">
      <alignment horizontal="center"/>
    </xf>
    <xf numFmtId="49" fontId="28" fillId="16" borderId="1" xfId="0" applyNumberFormat="1" applyFont="1" applyFill="1" applyBorder="1" applyAlignment="1">
      <alignment horizontal="center" vertical="center" wrapText="1"/>
    </xf>
    <xf numFmtId="49" fontId="28" fillId="17" borderId="34" xfId="0" applyNumberFormat="1" applyFont="1" applyFill="1" applyBorder="1" applyAlignment="1">
      <alignment horizontal="left" vertical="center" wrapText="1"/>
    </xf>
    <xf numFmtId="49" fontId="28" fillId="17" borderId="34" xfId="0" applyNumberFormat="1" applyFont="1" applyFill="1" applyBorder="1" applyAlignment="1">
      <alignment horizontal="center" vertical="center" wrapText="1"/>
    </xf>
    <xf numFmtId="49" fontId="28" fillId="17" borderId="1" xfId="0" applyNumberFormat="1" applyFont="1" applyFill="1" applyBorder="1" applyAlignment="1">
      <alignment horizontal="center" vertical="center" wrapText="1"/>
    </xf>
    <xf numFmtId="49" fontId="28" fillId="17" borderId="1" xfId="12" applyNumberFormat="1" applyFont="1" applyFill="1" applyBorder="1" applyAlignment="1">
      <alignment horizontal="center" vertical="center" wrapText="1"/>
    </xf>
    <xf numFmtId="4" fontId="28" fillId="17" borderId="1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left" wrapText="1"/>
    </xf>
    <xf numFmtId="49" fontId="34" fillId="0" borderId="0" xfId="0" applyNumberFormat="1" applyFont="1" applyFill="1" applyBorder="1" applyAlignment="1">
      <alignment horizontal="left"/>
    </xf>
    <xf numFmtId="4" fontId="28" fillId="0" borderId="6" xfId="0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/>
    </xf>
    <xf numFmtId="49" fontId="28" fillId="17" borderId="34" xfId="0" applyNumberFormat="1" applyFont="1" applyFill="1" applyBorder="1" applyAlignment="1">
      <alignment horizontal="left" vertical="top"/>
    </xf>
    <xf numFmtId="0" fontId="28" fillId="17" borderId="34" xfId="0" applyFont="1" applyFill="1" applyBorder="1" applyAlignment="1">
      <alignment horizontal="left" vertical="center"/>
    </xf>
    <xf numFmtId="0" fontId="28" fillId="17" borderId="34" xfId="0" applyFont="1" applyFill="1" applyBorder="1" applyAlignment="1">
      <alignment horizontal="left"/>
    </xf>
    <xf numFmtId="0" fontId="28" fillId="17" borderId="34" xfId="0" applyNumberFormat="1" applyFont="1" applyFill="1" applyBorder="1" applyAlignment="1">
      <alignment horizontal="left"/>
    </xf>
    <xf numFmtId="49" fontId="28" fillId="17" borderId="34" xfId="0" applyNumberFormat="1" applyFont="1" applyFill="1" applyBorder="1" applyAlignment="1">
      <alignment horizontal="left" vertical="center"/>
    </xf>
    <xf numFmtId="49" fontId="28" fillId="17" borderId="34" xfId="12" applyNumberFormat="1" applyFont="1" applyFill="1" applyBorder="1" applyAlignment="1">
      <alignment horizontal="left" vertical="center"/>
    </xf>
    <xf numFmtId="4" fontId="28" fillId="17" borderId="34" xfId="0" applyNumberFormat="1" applyFont="1" applyFill="1" applyBorder="1" applyAlignment="1">
      <alignment horizontal="left" vertical="top"/>
    </xf>
    <xf numFmtId="169" fontId="28" fillId="17" borderId="34" xfId="0" applyNumberFormat="1" applyFont="1" applyFill="1" applyBorder="1" applyAlignment="1">
      <alignment horizontal="left"/>
    </xf>
    <xf numFmtId="171" fontId="28" fillId="17" borderId="34" xfId="0" applyNumberFormat="1" applyFont="1" applyFill="1" applyBorder="1" applyAlignment="1">
      <alignment horizontal="left"/>
    </xf>
    <xf numFmtId="174" fontId="28" fillId="17" borderId="34" xfId="0" applyNumberFormat="1" applyFont="1" applyFill="1" applyBorder="1" applyAlignment="1">
      <alignment horizontal="left" vertical="top"/>
    </xf>
    <xf numFmtId="175" fontId="28" fillId="17" borderId="34" xfId="0" applyNumberFormat="1" applyFont="1" applyFill="1" applyBorder="1" applyAlignment="1">
      <alignment horizontal="left"/>
    </xf>
    <xf numFmtId="49" fontId="28" fillId="18" borderId="6" xfId="0" applyNumberFormat="1" applyFont="1" applyFill="1" applyBorder="1" applyAlignment="1">
      <alignment horizontal="left" vertical="center"/>
    </xf>
    <xf numFmtId="49" fontId="28" fillId="18" borderId="34" xfId="0" applyNumberFormat="1" applyFont="1" applyFill="1" applyBorder="1" applyAlignment="1">
      <alignment horizontal="left" vertical="center"/>
    </xf>
    <xf numFmtId="49" fontId="30" fillId="18" borderId="34" xfId="0" applyNumberFormat="1" applyFont="1" applyFill="1" applyBorder="1" applyAlignment="1">
      <alignment horizontal="left" vertical="center"/>
    </xf>
    <xf numFmtId="49" fontId="28" fillId="18" borderId="34" xfId="0" applyNumberFormat="1" applyFont="1" applyFill="1" applyBorder="1" applyAlignment="1">
      <alignment horizontal="left"/>
    </xf>
    <xf numFmtId="4" fontId="28" fillId="18" borderId="34" xfId="0" applyNumberFormat="1" applyFont="1" applyFill="1" applyBorder="1" applyAlignment="1">
      <alignment horizontal="left" vertical="center"/>
    </xf>
    <xf numFmtId="0" fontId="28" fillId="18" borderId="34" xfId="0" applyNumberFormat="1" applyFont="1" applyFill="1" applyBorder="1" applyAlignment="1">
      <alignment horizontal="left"/>
    </xf>
    <xf numFmtId="0" fontId="29" fillId="18" borderId="34" xfId="0" applyFont="1" applyFill="1" applyBorder="1" applyAlignment="1">
      <alignment horizontal="left" vertical="top"/>
    </xf>
    <xf numFmtId="0" fontId="28" fillId="18" borderId="34" xfId="0" applyFont="1" applyFill="1" applyBorder="1" applyAlignment="1">
      <alignment horizontal="left" vertical="center"/>
    </xf>
    <xf numFmtId="49" fontId="28" fillId="18" borderId="34" xfId="45" applyNumberFormat="1" applyFont="1" applyFill="1" applyBorder="1" applyAlignment="1">
      <alignment horizontal="left" vertical="top"/>
    </xf>
    <xf numFmtId="0" fontId="28" fillId="18" borderId="34" xfId="5" applyFont="1" applyFill="1" applyBorder="1" applyAlignment="1">
      <alignment horizontal="left" vertical="center"/>
    </xf>
    <xf numFmtId="49" fontId="33" fillId="18" borderId="34" xfId="0" applyNumberFormat="1" applyFont="1" applyFill="1" applyBorder="1" applyAlignment="1">
      <alignment horizontal="left" vertical="center"/>
    </xf>
    <xf numFmtId="49" fontId="28" fillId="18" borderId="34" xfId="5" applyNumberFormat="1" applyFont="1" applyFill="1" applyBorder="1" applyAlignment="1">
      <alignment horizontal="left" vertical="center"/>
    </xf>
    <xf numFmtId="1" fontId="28" fillId="18" borderId="34" xfId="0" applyNumberFormat="1" applyFont="1" applyFill="1" applyBorder="1" applyAlignment="1">
      <alignment horizontal="left" vertical="center"/>
    </xf>
    <xf numFmtId="172" fontId="28" fillId="18" borderId="34" xfId="0" applyNumberFormat="1" applyFont="1" applyFill="1" applyBorder="1" applyAlignment="1">
      <alignment horizontal="left" vertical="center"/>
    </xf>
    <xf numFmtId="168" fontId="28" fillId="18" borderId="34" xfId="0" applyNumberFormat="1" applyFont="1" applyFill="1" applyBorder="1" applyAlignment="1">
      <alignment horizontal="left" vertical="center"/>
    </xf>
    <xf numFmtId="49" fontId="28" fillId="18" borderId="34" xfId="0" applyNumberFormat="1" applyFont="1" applyFill="1" applyBorder="1" applyAlignment="1">
      <alignment horizontal="left" vertical="top"/>
    </xf>
    <xf numFmtId="0" fontId="33" fillId="19" borderId="34" xfId="0" applyFont="1" applyFill="1" applyBorder="1"/>
    <xf numFmtId="0" fontId="33" fillId="19" borderId="34" xfId="0" applyFont="1" applyFill="1" applyBorder="1" applyAlignment="1">
      <alignment horizontal="center"/>
    </xf>
    <xf numFmtId="49" fontId="28" fillId="17" borderId="1" xfId="0" applyNumberFormat="1" applyFont="1" applyFill="1" applyBorder="1" applyAlignment="1">
      <alignment horizontal="left" vertical="center" wrapText="1"/>
    </xf>
    <xf numFmtId="0" fontId="33" fillId="20" borderId="6" xfId="0" applyFont="1" applyFill="1" applyBorder="1"/>
    <xf numFmtId="49" fontId="28" fillId="20" borderId="34" xfId="0" applyNumberFormat="1" applyFont="1" applyFill="1" applyBorder="1" applyAlignment="1">
      <alignment horizontal="left"/>
    </xf>
    <xf numFmtId="0" fontId="33" fillId="20" borderId="34" xfId="0" applyFont="1" applyFill="1" applyBorder="1"/>
    <xf numFmtId="0" fontId="33" fillId="20" borderId="35" xfId="0" applyFont="1" applyFill="1" applyBorder="1"/>
    <xf numFmtId="0" fontId="30" fillId="20" borderId="34" xfId="0" applyFont="1" applyFill="1" applyBorder="1" applyAlignment="1">
      <alignment vertical="center"/>
    </xf>
    <xf numFmtId="0" fontId="30" fillId="20" borderId="34" xfId="0" applyFont="1" applyFill="1" applyBorder="1" applyAlignment="1">
      <alignment vertical="center" wrapText="1"/>
    </xf>
    <xf numFmtId="0" fontId="33" fillId="20" borderId="34" xfId="0" applyFont="1" applyFill="1" applyBorder="1" applyAlignment="1">
      <alignment horizontal="center"/>
    </xf>
    <xf numFmtId="49" fontId="28" fillId="20" borderId="34" xfId="0" applyNumberFormat="1" applyFont="1" applyFill="1" applyBorder="1" applyAlignment="1">
      <alignment horizontal="left" vertical="center"/>
    </xf>
    <xf numFmtId="49" fontId="28" fillId="20" borderId="34" xfId="0" applyNumberFormat="1" applyFont="1" applyFill="1" applyBorder="1" applyAlignment="1">
      <alignment vertical="center" wrapText="1"/>
    </xf>
    <xf numFmtId="173" fontId="33" fillId="20" borderId="34" xfId="1" applyNumberFormat="1" applyFont="1" applyFill="1" applyBorder="1"/>
    <xf numFmtId="173" fontId="30" fillId="20" borderId="34" xfId="0" applyNumberFormat="1" applyFont="1" applyFill="1" applyBorder="1" applyAlignment="1">
      <alignment horizontal="left" vertical="center"/>
    </xf>
    <xf numFmtId="166" fontId="33" fillId="20" borderId="34" xfId="0" applyNumberFormat="1" applyFont="1" applyFill="1" applyBorder="1"/>
    <xf numFmtId="166" fontId="33" fillId="20" borderId="34" xfId="1" applyNumberFormat="1" applyFont="1" applyFill="1" applyBorder="1"/>
    <xf numFmtId="168" fontId="28" fillId="20" borderId="34" xfId="0" applyNumberFormat="1" applyFont="1" applyFill="1" applyBorder="1" applyAlignment="1">
      <alignment horizontal="left" vertical="center"/>
    </xf>
    <xf numFmtId="43" fontId="33" fillId="20" borderId="34" xfId="0" applyNumberFormat="1" applyFont="1" applyFill="1" applyBorder="1"/>
    <xf numFmtId="0" fontId="30" fillId="20" borderId="35" xfId="0" applyFont="1" applyFill="1" applyBorder="1" applyAlignment="1">
      <alignment horizontal="left"/>
    </xf>
    <xf numFmtId="0" fontId="30" fillId="20" borderId="35" xfId="0" applyFont="1" applyFill="1" applyBorder="1" applyAlignment="1">
      <alignment horizontal="left" wrapText="1"/>
    </xf>
    <xf numFmtId="49" fontId="28" fillId="20" borderId="6" xfId="0" applyNumberFormat="1" applyFont="1" applyFill="1" applyBorder="1" applyAlignment="1">
      <alignment horizontal="left"/>
    </xf>
    <xf numFmtId="0" fontId="28" fillId="20" borderId="34" xfId="0" applyFont="1" applyFill="1" applyBorder="1" applyAlignment="1">
      <alignment horizontal="left"/>
    </xf>
    <xf numFmtId="4" fontId="28" fillId="20" borderId="34" xfId="0" applyNumberFormat="1" applyFont="1" applyFill="1" applyBorder="1" applyAlignment="1">
      <alignment horizontal="left" vertical="center"/>
    </xf>
    <xf numFmtId="0" fontId="28" fillId="20" borderId="34" xfId="0" applyNumberFormat="1" applyFont="1" applyFill="1" applyBorder="1" applyAlignment="1">
      <alignment horizontal="left"/>
    </xf>
    <xf numFmtId="4" fontId="28" fillId="20" borderId="6" xfId="0" applyNumberFormat="1" applyFont="1" applyFill="1" applyBorder="1" applyAlignment="1">
      <alignment horizontal="left" vertical="center"/>
    </xf>
    <xf numFmtId="0" fontId="28" fillId="20" borderId="34" xfId="0" applyFont="1" applyFill="1" applyBorder="1" applyAlignment="1">
      <alignment horizontal="left" vertical="top"/>
    </xf>
    <xf numFmtId="0" fontId="28" fillId="20" borderId="34" xfId="0" applyFont="1" applyFill="1" applyBorder="1" applyAlignment="1">
      <alignment horizontal="left" vertical="center"/>
    </xf>
    <xf numFmtId="1" fontId="28" fillId="20" borderId="34" xfId="0" applyNumberFormat="1" applyFont="1" applyFill="1" applyBorder="1" applyAlignment="1">
      <alignment horizontal="left" vertical="center"/>
    </xf>
    <xf numFmtId="49" fontId="28" fillId="20" borderId="34" xfId="0" applyNumberFormat="1" applyFont="1" applyFill="1" applyBorder="1" applyAlignment="1">
      <alignment horizontal="left" vertical="top"/>
    </xf>
    <xf numFmtId="49" fontId="28" fillId="20" borderId="1" xfId="0" applyNumberFormat="1" applyFont="1" applyFill="1" applyBorder="1" applyAlignment="1">
      <alignment horizontal="center" vertical="center" wrapText="1"/>
    </xf>
    <xf numFmtId="168" fontId="28" fillId="20" borderId="34" xfId="0" applyNumberFormat="1" applyFont="1" applyFill="1" applyBorder="1" applyAlignment="1">
      <alignment horizontal="left"/>
    </xf>
    <xf numFmtId="4" fontId="28" fillId="20" borderId="34" xfId="2" applyNumberFormat="1" applyFont="1" applyFill="1" applyBorder="1" applyAlignment="1">
      <alignment horizontal="left" vertical="center"/>
    </xf>
    <xf numFmtId="4" fontId="28" fillId="20" borderId="34" xfId="13" applyNumberFormat="1" applyFont="1" applyFill="1" applyBorder="1" applyAlignment="1">
      <alignment horizontal="left" vertical="center"/>
    </xf>
    <xf numFmtId="170" fontId="28" fillId="20" borderId="34" xfId="0" applyNumberFormat="1" applyFont="1" applyFill="1" applyBorder="1" applyAlignment="1">
      <alignment horizontal="left" vertical="center"/>
    </xf>
    <xf numFmtId="0" fontId="28" fillId="20" borderId="34" xfId="5" applyFont="1" applyFill="1" applyBorder="1" applyAlignment="1">
      <alignment horizontal="left" vertical="center"/>
    </xf>
    <xf numFmtId="3" fontId="28" fillId="20" borderId="34" xfId="13" applyNumberFormat="1" applyFont="1" applyFill="1" applyBorder="1" applyAlignment="1">
      <alignment horizontal="left" vertical="center"/>
    </xf>
    <xf numFmtId="164" fontId="28" fillId="20" borderId="34" xfId="1" applyFont="1" applyFill="1" applyBorder="1" applyAlignment="1">
      <alignment horizontal="left"/>
    </xf>
    <xf numFmtId="49" fontId="28" fillId="21" borderId="6" xfId="43" applyNumberFormat="1" applyFont="1" applyFill="1" applyBorder="1" applyAlignment="1">
      <alignment horizontal="left" vertical="center"/>
    </xf>
    <xf numFmtId="0" fontId="34" fillId="21" borderId="34" xfId="0" applyFont="1" applyFill="1" applyBorder="1" applyAlignment="1">
      <alignment horizontal="left"/>
    </xf>
    <xf numFmtId="49" fontId="30" fillId="21" borderId="34" xfId="0" applyNumberFormat="1" applyFont="1" applyFill="1" applyBorder="1" applyAlignment="1">
      <alignment horizontal="left"/>
    </xf>
    <xf numFmtId="0" fontId="28" fillId="21" borderId="34" xfId="43" applyNumberFormat="1" applyFont="1" applyFill="1" applyBorder="1" applyAlignment="1">
      <alignment horizontal="left" vertical="center"/>
    </xf>
    <xf numFmtId="0" fontId="28" fillId="21" borderId="34" xfId="0" applyFont="1" applyFill="1" applyBorder="1" applyAlignment="1">
      <alignment horizontal="left"/>
    </xf>
    <xf numFmtId="0" fontId="28" fillId="21" borderId="34" xfId="43" applyFont="1" applyFill="1" applyBorder="1" applyAlignment="1">
      <alignment horizontal="left" vertical="center"/>
    </xf>
    <xf numFmtId="49" fontId="28" fillId="21" borderId="34" xfId="43" applyNumberFormat="1" applyFont="1" applyFill="1" applyBorder="1" applyAlignment="1">
      <alignment horizontal="left" vertical="center"/>
    </xf>
    <xf numFmtId="4" fontId="28" fillId="21" borderId="34" xfId="0" applyNumberFormat="1" applyFont="1" applyFill="1" applyBorder="1" applyAlignment="1">
      <alignment horizontal="left" vertical="center"/>
    </xf>
    <xf numFmtId="17" fontId="28" fillId="21" borderId="34" xfId="0" applyNumberFormat="1" applyFont="1" applyFill="1" applyBorder="1" applyAlignment="1">
      <alignment horizontal="left" vertical="center"/>
    </xf>
    <xf numFmtId="0" fontId="28" fillId="21" borderId="34" xfId="0" applyNumberFormat="1" applyFont="1" applyFill="1" applyBorder="1" applyAlignment="1">
      <alignment horizontal="left" vertical="center"/>
    </xf>
    <xf numFmtId="1" fontId="28" fillId="21" borderId="34" xfId="0" applyNumberFormat="1" applyFont="1" applyFill="1" applyBorder="1" applyAlignment="1">
      <alignment horizontal="left" vertical="center"/>
    </xf>
    <xf numFmtId="49" fontId="28" fillId="21" borderId="34" xfId="12" applyNumberFormat="1" applyFont="1" applyFill="1" applyBorder="1" applyAlignment="1">
      <alignment horizontal="left" vertical="center"/>
    </xf>
    <xf numFmtId="3" fontId="28" fillId="21" borderId="34" xfId="0" applyNumberFormat="1" applyFont="1" applyFill="1" applyBorder="1" applyAlignment="1">
      <alignment horizontal="left" vertical="center"/>
    </xf>
    <xf numFmtId="169" fontId="28" fillId="21" borderId="34" xfId="43" applyNumberFormat="1" applyFont="1" applyFill="1" applyBorder="1" applyAlignment="1">
      <alignment horizontal="left" vertical="center"/>
    </xf>
    <xf numFmtId="3" fontId="28" fillId="21" borderId="34" xfId="43" applyNumberFormat="1" applyFont="1" applyFill="1" applyBorder="1" applyAlignment="1">
      <alignment horizontal="left" vertical="center"/>
    </xf>
    <xf numFmtId="171" fontId="28" fillId="21" borderId="34" xfId="43" applyNumberFormat="1" applyFont="1" applyFill="1" applyBorder="1" applyAlignment="1">
      <alignment horizontal="left" vertical="center"/>
    </xf>
    <xf numFmtId="168" fontId="28" fillId="21" borderId="34" xfId="0" applyNumberFormat="1" applyFont="1" applyFill="1" applyBorder="1" applyAlignment="1">
      <alignment horizontal="left" vertical="center"/>
    </xf>
    <xf numFmtId="0" fontId="28" fillId="21" borderId="34" xfId="43" applyFont="1" applyFill="1" applyBorder="1" applyAlignment="1">
      <alignment horizontal="left" vertical="center" wrapText="1"/>
    </xf>
    <xf numFmtId="49" fontId="28" fillId="21" borderId="34" xfId="0" applyNumberFormat="1" applyFont="1" applyFill="1" applyBorder="1" applyAlignment="1">
      <alignment horizontal="left"/>
    </xf>
    <xf numFmtId="49" fontId="35" fillId="21" borderId="0" xfId="0" applyNumberFormat="1" applyFont="1" applyFill="1" applyBorder="1" applyAlignment="1">
      <alignment horizontal="left"/>
    </xf>
    <xf numFmtId="49" fontId="28" fillId="21" borderId="6" xfId="0" applyNumberFormat="1" applyFont="1" applyFill="1" applyBorder="1" applyAlignment="1">
      <alignment horizontal="left" vertical="center"/>
    </xf>
    <xf numFmtId="49" fontId="28" fillId="21" borderId="34" xfId="0" applyNumberFormat="1" applyFont="1" applyFill="1" applyBorder="1" applyAlignment="1">
      <alignment horizontal="left" vertical="center"/>
    </xf>
    <xf numFmtId="0" fontId="28" fillId="21" borderId="34" xfId="0" applyNumberFormat="1" applyFont="1" applyFill="1" applyBorder="1" applyAlignment="1">
      <alignment horizontal="left" vertical="top"/>
    </xf>
    <xf numFmtId="0" fontId="31" fillId="21" borderId="34" xfId="2" applyFont="1" applyFill="1" applyBorder="1" applyAlignment="1">
      <alignment horizontal="left" vertical="center"/>
    </xf>
    <xf numFmtId="0" fontId="28" fillId="21" borderId="34" xfId="2" applyFont="1" applyFill="1" applyBorder="1" applyAlignment="1">
      <alignment horizontal="left" vertical="center"/>
    </xf>
    <xf numFmtId="49" fontId="30" fillId="21" borderId="34" xfId="0" applyNumberFormat="1" applyFont="1" applyFill="1" applyBorder="1" applyAlignment="1">
      <alignment horizontal="left" vertical="center"/>
    </xf>
    <xf numFmtId="4" fontId="30" fillId="21" borderId="34" xfId="0" applyNumberFormat="1" applyFont="1" applyFill="1" applyBorder="1" applyAlignment="1">
      <alignment horizontal="left" vertical="center"/>
    </xf>
    <xf numFmtId="164" fontId="28" fillId="21" borderId="34" xfId="1" applyFont="1" applyFill="1" applyBorder="1" applyAlignment="1">
      <alignment horizontal="left" vertical="center"/>
    </xf>
    <xf numFmtId="0" fontId="30" fillId="21" borderId="34" xfId="0" applyFont="1" applyFill="1" applyBorder="1" applyAlignment="1">
      <alignment horizontal="left"/>
    </xf>
    <xf numFmtId="0" fontId="28" fillId="21" borderId="0" xfId="2" applyFont="1" applyFill="1" applyAlignment="1">
      <alignment horizontal="left" vertical="center"/>
    </xf>
    <xf numFmtId="0" fontId="36" fillId="17" borderId="36" xfId="0" applyFont="1" applyFill="1" applyBorder="1" applyAlignment="1">
      <alignment horizontal="left" vertical="top" wrapText="1"/>
    </xf>
  </cellXfs>
  <cellStyles count="49">
    <cellStyle name="Normal 2 3 2 2 2" xfId="4"/>
    <cellStyle name="Normal 3" xfId="14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Итог" xfId="36" builtinId="25" customBuiltin="1"/>
    <cellStyle name="Контрольная ячейка" xfId="32" builtinId="23" customBuiltin="1"/>
    <cellStyle name="Название" xfId="20" builtinId="15" customBuiltin="1"/>
    <cellStyle name="Нейтральный" xfId="27" builtinId="28" customBuiltin="1"/>
    <cellStyle name="Обычный" xfId="0" builtinId="0"/>
    <cellStyle name="Обычный 10" xfId="47"/>
    <cellStyle name="Обычный 10 2 2" xfId="6"/>
    <cellStyle name="Обычный 11" xfId="8"/>
    <cellStyle name="Обычный 14" xfId="19"/>
    <cellStyle name="Обычный 142" xfId="18"/>
    <cellStyle name="Обычный 15 2" xfId="9"/>
    <cellStyle name="Обычный 16" xfId="13"/>
    <cellStyle name="Обычный 2" xfId="45"/>
    <cellStyle name="Обычный 2 2" xfId="2"/>
    <cellStyle name="Обычный 2 2 2 2" xfId="16"/>
    <cellStyle name="Обычный 2_План ГЗ на 2011г  первочередные " xfId="15"/>
    <cellStyle name="Обычный 3 2" xfId="7"/>
    <cellStyle name="Обычный 4 2" xfId="10"/>
    <cellStyle name="Обычный 4 2 2" xfId="3"/>
    <cellStyle name="Обычный 5" xfId="43"/>
    <cellStyle name="Обычный_Лист1" xfId="12"/>
    <cellStyle name="Обычный_Лист3" xfId="48"/>
    <cellStyle name="Плохой" xfId="26" builtinId="27" customBuiltin="1"/>
    <cellStyle name="Пояснение" xfId="35" builtinId="53" customBuiltin="1"/>
    <cellStyle name="Примечание" xfId="34" builtinId="10" customBuiltin="1"/>
    <cellStyle name="Процентный" xfId="44" builtinId="5"/>
    <cellStyle name="Связанная ячейка" xfId="31" builtinId="24" customBuiltin="1"/>
    <cellStyle name="Стиль 1" xfId="5"/>
    <cellStyle name="Текст предупреждения" xfId="33" builtinId="11" customBuiltin="1"/>
    <cellStyle name="Финансовый" xfId="1" builtinId="3"/>
    <cellStyle name="Финансовый 10" xfId="17"/>
    <cellStyle name="Финансовый 2" xfId="11"/>
    <cellStyle name="Финансовый 3" xfId="46"/>
    <cellStyle name="Хороший" xfId="25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Berdiyeva/Desktop/&#1087;&#1077;&#1088;&#1074;&#1086;&#1086;&#1095;&#1077;&#1088;&#1077;&#1076;&#1085;&#1099;&#1077;%20&#1079;&#1072;&#1082;&#1091;&#1087;&#1082;&#1080;/2%20&#1087;&#1077;&#1088;&#1074;&#1086;&#1086;&#1095;&#1077;&#1088;&#1077;&#1076;&#1082;&#1072;%20&#1085;&#1072;%202019%20&#1075;&#1086;&#1076;/&#1079;&#1072;&#1103;&#1074;&#1082;&#1072;%20&#1085;&#1072;%20&#1080;&#1079;&#1084;&#1077;&#1085;&#1077;&#1085;&#1080;&#1077;%20&#1087;&#1077;&#1088;&#1074;&#1086;&#1086;&#1095;&#1077;&#1088;&#1077;&#1076;&#1085;&#1099;&#1093;%20&#1043;&#1055;&#1047;%20&#1085;&#1072;%202019&#1075;.%20&#1044;&#1040;&#1055;&#1080;&#1048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usipkalieva/Desktop/&#1084;&#1086;&#1103;%20&#1087;&#1072;&#1087;&#1082;&#1072;/&#1044;&#1055;&#1047;%20&#1080;&#1079;&#1084;&#1077;&#1085;&#1077;&#1085;&#1080;&#1103;%20&#1080;%20&#1076;&#1086;&#1087;&#1086;&#1083;&#1085;&#1077;&#1085;&#1080;&#1103;/&#1044;&#1055;&#1047;%2057%20&#1080;&#1079;&#1084;.&#1080;%20&#1076;&#1086;&#1087;%20&#1089;&#1074;&#1086;&#1076;/&#1048;&#1057;&#1069;&#1047;%202%20&#1044;&#1055;&#1047;%20&#1044;&#1040;&#1055;&#1048;&#1058;%2010.11.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Zholamanov/AppData/Local/Microsoft/Windows/Temporary%20Internet%20Files/Content.Outlook/D2CMA6LH/&#1044;&#1040;&#1055;&#1048;&#1058;%20&#1040;&#1085;&#1086;&#1096;&#1082;&#1080;&#1085;&#1072;%20&#1083;&#1086;&#1090;&#1091;&#1089;%2015.12.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178~1.BER/AppData/Local/Temp/notes90C43B/&#1050;&#1086;&#1087;&#1080;&#1103;%20&#1055;&#1047;%20&#1058;&#1056;&#1059;%20&#1040;&#1054;%20&#1069;&#1052;&#1043;%20&#1085;&#1072;%202019%20&#1075;&#1086;&#1076;%20&#1089;%202%20&#1080;&#1079;&#1084;&#1077;&#1085;&#1077;&#1085;&#1080;&#1103;&#1084;&#1080;%20&#1080;%20&#1076;&#1086;&#1087;&#1086;&#1083;&#1085;&#1077;&#1085;&#1080;&#1103;&#1084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usipkalieva/Desktop/&#1084;&#1086;&#1103;%20&#1087;&#1072;&#1087;&#1082;&#1072;/&#1044;&#1055;&#1047;%20&#1080;&#1079;&#1084;&#1077;&#1085;&#1077;&#1085;&#1080;&#1103;%20&#1080;%20&#1076;&#1086;&#1087;&#1086;&#1083;&#1085;&#1077;&#1085;&#1080;&#1103;/&#1044;&#1055;&#1047;%2057%20&#1080;&#1079;&#1084;.&#1080;%20&#1076;&#1086;&#1087;%20&#1089;&#1074;&#1086;&#1076;/&#1040;&#1084;&#1072;&#1085;&#1090;&#1091;&#1088;&#1083;&#1080;&#1077;&#1074;%20&#1086;&#1090;%2008.12.17&#1075;%20&#1087;&#1086;&#1089;&#1083;&#1077;&#1076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g-filesrv-01\&#1054;&#1073;&#1097;&#1072;&#1103;%20&#1087;&#1072;&#1087;&#1082;&#1072;%20&#1076;&#1077;&#1087;&#1072;&#1088;&#1090;&#1072;&#1084;&#1077;&#1085;&#1090;&#1072;%20&#1083;&#1079;&#1080;&#1084;&#1089;$\Users\S.Berdiyeva\Desktop\&#1087;&#1077;&#1088;&#1074;&#1086;&#1086;&#1095;&#1077;&#1088;&#1077;&#1076;&#1085;&#1099;&#1077;%20&#1079;&#1072;&#1082;&#1091;&#1087;&#1082;&#1080;\&#1087;&#1077;&#1088;&#1074;&#1086;&#1086;&#1095;&#1077;&#1088;&#1077;&#1078;&#1085;&#1099;&#1077;%20&#1085;&#1072;%20&#1091;&#1090;&#1074;&#1077;&#1088;&#1078;&#1076;&#1077;&#1085;&#1080;&#1077;%20&#1087;&#1086;%20&#1074;&#1089;&#1077;&#1084;%20&#1058;&#1056;&#1059;%20&#1085;&#1072;%202019%20&#1075;&#1086;&#1076;\&#1055;&#1077;&#1088;&#1074;&#1086;&#1086;&#1095;&#1077;&#1088;&#1077;&#1076;&#1085;&#1086;&#1081;%20&#1044;&#1055;&#1047;%202018&#1075;.%2003.10.2018&#1075;.%20&#1087;&#1086;&#1089;&#1083;&#1077;%20&#1101;&#1082;&#1086;&#1085;&#1086;&#1084;&#1080;&#1089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з_27_10_2017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3">
          <cell r="A3" t="str">
            <v>1 Доля %</v>
          </cell>
        </row>
        <row r="4">
          <cell r="A4" t="str">
            <v>2 cегмент</v>
          </cell>
        </row>
        <row r="5">
          <cell r="A5" t="str">
            <v>3 Max</v>
          </cell>
        </row>
        <row r="6">
          <cell r="A6" t="str">
            <v>4 Min</v>
          </cell>
        </row>
        <row r="7">
          <cell r="A7" t="str">
            <v>5 N конденсатоотводчик</v>
          </cell>
        </row>
        <row r="8">
          <cell r="A8" t="str">
            <v>6 SDR</v>
          </cell>
        </row>
        <row r="9">
          <cell r="A9" t="str">
            <v>7 Абразив</v>
          </cell>
        </row>
        <row r="10">
          <cell r="A10" t="str">
            <v>8 Авиаконверт</v>
          </cell>
        </row>
        <row r="11">
          <cell r="A11" t="str">
            <v>9 Авто выключение</v>
          </cell>
        </row>
        <row r="12">
          <cell r="A12" t="str">
            <v>10 Автоответчик</v>
          </cell>
        </row>
        <row r="13">
          <cell r="A13" t="str">
            <v>11 Автор</v>
          </cell>
        </row>
        <row r="14">
          <cell r="A14" t="str">
            <v>12 Адресная зона</v>
          </cell>
        </row>
        <row r="15">
          <cell r="A15" t="str">
            <v>13 Активная нагрузка</v>
          </cell>
        </row>
        <row r="16">
          <cell r="A16" t="str">
            <v>14 Акустический тип</v>
          </cell>
        </row>
        <row r="17">
          <cell r="A17" t="str">
            <v>15 амплитуда</v>
          </cell>
        </row>
        <row r="18">
          <cell r="A18" t="str">
            <v>16 Аналоговый выход</v>
          </cell>
        </row>
        <row r="19">
          <cell r="A19" t="str">
            <v>17 Антенна</v>
          </cell>
        </row>
        <row r="20">
          <cell r="A20" t="str">
            <v>18 Конструкция</v>
          </cell>
        </row>
        <row r="21">
          <cell r="A21" t="str">
            <v>19 Антресоль</v>
          </cell>
        </row>
        <row r="22">
          <cell r="A22" t="str">
            <v>20 Апертура</v>
          </cell>
        </row>
        <row r="23">
          <cell r="A23" t="str">
            <v>21 Артикул</v>
          </cell>
        </row>
        <row r="24">
          <cell r="A24" t="str">
            <v>22 Ассортимент</v>
          </cell>
        </row>
        <row r="25">
          <cell r="A25" t="str">
            <v>23 Белизна</v>
          </cell>
        </row>
        <row r="26">
          <cell r="A26" t="str">
            <v>24 Белизна бумаги</v>
          </cell>
        </row>
        <row r="27">
          <cell r="A27" t="str">
            <v>25 Вес</v>
          </cell>
        </row>
        <row r="28">
          <cell r="A28" t="str">
            <v>26 Буква модификации транзистора</v>
          </cell>
        </row>
        <row r="29">
          <cell r="A29" t="str">
            <v>27 Бумага</v>
          </cell>
        </row>
        <row r="30">
          <cell r="A30" t="str">
            <v>28 Комплект</v>
          </cell>
        </row>
        <row r="31">
          <cell r="A31" t="str">
            <v>29 В сборе с</v>
          </cell>
        </row>
        <row r="32">
          <cell r="A32" t="str">
            <v>30 Вакуум</v>
          </cell>
        </row>
        <row r="33">
          <cell r="A33" t="str">
            <v>31 Вариант</v>
          </cell>
        </row>
        <row r="34">
          <cell r="A34" t="str">
            <v>32 Ведомость</v>
          </cell>
        </row>
        <row r="35">
          <cell r="A35" t="str">
            <v>33 число</v>
          </cell>
        </row>
        <row r="36">
          <cell r="A36" t="str">
            <v>34 ток</v>
          </cell>
        </row>
        <row r="37">
          <cell r="A37" t="str">
            <v>35 величина</v>
          </cell>
        </row>
        <row r="38">
          <cell r="A38" t="str">
            <v>36 Диаметр</v>
          </cell>
        </row>
        <row r="39">
          <cell r="A39" t="str">
            <v>37 частоты</v>
          </cell>
        </row>
        <row r="40">
          <cell r="A40" t="str">
            <v>38 Вид</v>
          </cell>
        </row>
        <row r="41">
          <cell r="A41" t="str">
            <v>39 Масса</v>
          </cell>
        </row>
        <row r="42">
          <cell r="A42" t="str">
            <v>40 Винтовой замок</v>
          </cell>
        </row>
        <row r="43">
          <cell r="A43" t="str">
            <v>41 Включение</v>
          </cell>
        </row>
        <row r="44">
          <cell r="A44" t="str">
            <v>42 Вкус</v>
          </cell>
        </row>
        <row r="45">
          <cell r="A45" t="str">
            <v>43 Влага</v>
          </cell>
        </row>
        <row r="46">
          <cell r="A46" t="str">
            <v>44 Влажность</v>
          </cell>
        </row>
        <row r="47">
          <cell r="A47" t="str">
            <v>45 Вместимость</v>
          </cell>
        </row>
        <row r="48">
          <cell r="A48" t="str">
            <v>46 размер</v>
          </cell>
        </row>
        <row r="49">
          <cell r="A49" t="str">
            <v>47 Водность</v>
          </cell>
        </row>
        <row r="50">
          <cell r="A50" t="str">
            <v>48 водозащищенное исполнение</v>
          </cell>
        </row>
        <row r="51">
          <cell r="A51" t="str">
            <v>49 Водоизмещение</v>
          </cell>
        </row>
        <row r="52">
          <cell r="A52" t="str">
            <v>50 Водопоглощение</v>
          </cell>
        </row>
        <row r="53">
          <cell r="A53" t="str">
            <v>51 Водостойкость</v>
          </cell>
        </row>
        <row r="54">
          <cell r="A54" t="str">
            <v>52 Воздухообмен</v>
          </cell>
        </row>
        <row r="55">
          <cell r="A55" t="str">
            <v>53 Воздушное с принудительной циркуляцией воздуха</v>
          </cell>
        </row>
        <row r="56">
          <cell r="A56" t="str">
            <v>54 Возраст</v>
          </cell>
        </row>
        <row r="57">
          <cell r="A57" t="str">
            <v>55 сопротивление</v>
          </cell>
        </row>
        <row r="58">
          <cell r="A58" t="str">
            <v>56 Волокна</v>
          </cell>
        </row>
        <row r="59">
          <cell r="A59" t="str">
            <v>57 Ворс</v>
          </cell>
        </row>
        <row r="60">
          <cell r="A60" t="str">
            <v>58 Впитываемость</v>
          </cell>
        </row>
        <row r="61">
          <cell r="A61" t="str">
            <v>59 время</v>
          </cell>
        </row>
        <row r="62">
          <cell r="A62" t="str">
            <v>60 Вставка</v>
          </cell>
        </row>
        <row r="63">
          <cell r="A63" t="str">
            <v>61 Втулка внутренняя</v>
          </cell>
        </row>
        <row r="64">
          <cell r="A64" t="str">
            <v>62 мощность</v>
          </cell>
        </row>
        <row r="65">
          <cell r="A65" t="str">
            <v>63 давление</v>
          </cell>
        </row>
        <row r="66">
          <cell r="A66" t="str">
            <v>64 напряжение</v>
          </cell>
        </row>
        <row r="67">
          <cell r="A67" t="str">
            <v>65 Входной сигнал</v>
          </cell>
        </row>
        <row r="68">
          <cell r="A68" t="str">
            <v>66 Выброс снега</v>
          </cell>
        </row>
        <row r="69">
          <cell r="A69" t="str">
            <v>67 Вывод</v>
          </cell>
        </row>
        <row r="70">
          <cell r="A70" t="str">
            <v>68 Выделка</v>
          </cell>
        </row>
        <row r="71">
          <cell r="A71" t="str">
            <v>69 Выпуск в систему канализации</v>
          </cell>
        </row>
        <row r="72">
          <cell r="A72" t="str">
            <v>70 Выравнивание основания, мм</v>
          </cell>
        </row>
        <row r="73">
          <cell r="A73" t="str">
            <v>71 температура</v>
          </cell>
        </row>
        <row r="74">
          <cell r="A74" t="str">
            <v>72 Высота</v>
          </cell>
        </row>
        <row r="75">
          <cell r="A75" t="str">
            <v>73 Выступание теплового корпуса</v>
          </cell>
        </row>
        <row r="76">
          <cell r="A76" t="str">
            <v>74 Выход шибера</v>
          </cell>
        </row>
        <row r="77">
          <cell r="A77" t="str">
            <v>75 Выходной сигнал</v>
          </cell>
        </row>
        <row r="78">
          <cell r="A78" t="str">
            <v>76 Вязкость</v>
          </cell>
        </row>
        <row r="79">
          <cell r="A79" t="str">
            <v>77 Габариты</v>
          </cell>
        </row>
        <row r="80">
          <cell r="A80" t="str">
            <v>78 год</v>
          </cell>
        </row>
        <row r="81">
          <cell r="A81" t="str">
            <v>79 ГОСТ</v>
          </cell>
        </row>
        <row r="82">
          <cell r="A82" t="str">
            <v>80 Глубина</v>
          </cell>
        </row>
        <row r="83">
          <cell r="A83" t="str">
            <v>81 Генератор</v>
          </cell>
        </row>
        <row r="84">
          <cell r="A84" t="str">
            <v>82 герметичное исполнение</v>
          </cell>
        </row>
        <row r="85">
          <cell r="A85" t="str">
            <v>83 Головка (для строительных, тарных, проволочных)</v>
          </cell>
        </row>
        <row r="86">
          <cell r="A86" t="str">
            <v>84 норма</v>
          </cell>
        </row>
        <row r="87">
          <cell r="A87" t="str">
            <v>85 угол</v>
          </cell>
        </row>
        <row r="88">
          <cell r="A88" t="str">
            <v>86 Громкость</v>
          </cell>
        </row>
        <row r="89">
          <cell r="A89" t="str">
            <v>87 Грузоподъемность</v>
          </cell>
        </row>
        <row r="90">
          <cell r="A90" t="str">
            <v>88 Грузоприёмное устройство</v>
          </cell>
        </row>
        <row r="91">
          <cell r="A91" t="str">
            <v>89 Группа</v>
          </cell>
        </row>
        <row r="92">
          <cell r="A92" t="str">
            <v>90 Группы</v>
          </cell>
        </row>
        <row r="93">
          <cell r="A93" t="str">
            <v>91 Дальность</v>
          </cell>
        </row>
        <row r="94">
          <cell r="A94" t="str">
            <v>92 Дверная фурнитура</v>
          </cell>
        </row>
        <row r="95">
          <cell r="A95" t="str">
            <v>93 Двигатель</v>
          </cell>
        </row>
        <row r="96">
          <cell r="A96" t="str">
            <v>94 Дедвейт</v>
          </cell>
        </row>
        <row r="97">
          <cell r="A97" t="str">
            <v>95 Деления</v>
          </cell>
        </row>
        <row r="98">
          <cell r="A98" t="str">
            <v>96 Деталь устройства</v>
          </cell>
        </row>
        <row r="99">
          <cell r="A99" t="str">
            <v>97 Детекция</v>
          </cell>
        </row>
        <row r="100">
          <cell r="A100" t="str">
            <v>98 Дефектоскопический комплекс</v>
          </cell>
        </row>
        <row r="101">
          <cell r="A101" t="str">
            <v>99 Диагональ</v>
          </cell>
        </row>
        <row r="102">
          <cell r="A102" t="str">
            <v>100 Диаграмма направленности</v>
          </cell>
        </row>
        <row r="103">
          <cell r="A103" t="str">
            <v>101 Диапазон</v>
          </cell>
        </row>
        <row r="104">
          <cell r="A104" t="str">
            <v>102 плотность</v>
          </cell>
        </row>
        <row r="105">
          <cell r="A105" t="str">
            <v>103 объем</v>
          </cell>
        </row>
        <row r="106">
          <cell r="A106" t="str">
            <v>104 Толщина</v>
          </cell>
        </row>
        <row r="107">
          <cell r="A107" t="str">
            <v>105 Диафрагма</v>
          </cell>
        </row>
        <row r="108">
          <cell r="A108" t="str">
            <v>106 Дизайн</v>
          </cell>
        </row>
        <row r="109">
          <cell r="A109" t="str">
            <v>107 Система</v>
          </cell>
        </row>
        <row r="110">
          <cell r="A110" t="str">
            <v>108 Дискретность</v>
          </cell>
        </row>
        <row r="111">
          <cell r="A111" t="str">
            <v>109 Дисплей</v>
          </cell>
        </row>
        <row r="112">
          <cell r="A112" t="str">
            <v>110 Длина</v>
          </cell>
        </row>
        <row r="113">
          <cell r="A113" t="str">
            <v>111 Для бензиновых двигателей</v>
          </cell>
        </row>
        <row r="114">
          <cell r="A114" t="str">
            <v>112 Для дизельных двигателей</v>
          </cell>
        </row>
        <row r="115">
          <cell r="A115" t="str">
            <v>113 Добавление примесей</v>
          </cell>
        </row>
        <row r="116">
          <cell r="A116" t="str">
            <v>114 Допускаемая</v>
          </cell>
        </row>
        <row r="117">
          <cell r="A117" t="str">
            <v>115 Дорожный рисунок</v>
          </cell>
        </row>
        <row r="118">
          <cell r="A118" t="str">
            <v>116 Дробление</v>
          </cell>
        </row>
        <row r="119">
          <cell r="A119" t="str">
            <v>117 Ёмкость</v>
          </cell>
        </row>
        <row r="120">
          <cell r="A120" t="str">
            <v xml:space="preserve">118 циркуляция </v>
          </cell>
        </row>
        <row r="121">
          <cell r="A121" t="str">
            <v>119 Естественное</v>
          </cell>
        </row>
        <row r="122">
          <cell r="A122" t="str">
            <v>120 Жесткость</v>
          </cell>
        </row>
        <row r="123">
          <cell r="A123" t="str">
            <v>121 Жирность</v>
          </cell>
        </row>
        <row r="124">
          <cell r="A124" t="str">
            <v>122 Загрузка белья</v>
          </cell>
        </row>
        <row r="125">
          <cell r="A125" t="str">
            <v>123 Загрузочное ПЗУ</v>
          </cell>
        </row>
        <row r="126">
          <cell r="A126" t="str">
            <v>124 Заземление</v>
          </cell>
        </row>
        <row r="127">
          <cell r="A127" t="str">
            <v>125 Заземляющий контакт</v>
          </cell>
        </row>
        <row r="128">
          <cell r="A128" t="str">
            <v>126 Замок</v>
          </cell>
        </row>
        <row r="129">
          <cell r="A129" t="str">
            <v>127 Запас кабеля</v>
          </cell>
        </row>
        <row r="130">
          <cell r="A130" t="str">
            <v>128 Заполнение створок</v>
          </cell>
        </row>
        <row r="131">
          <cell r="A131" t="str">
            <v>129 Запоминающий осциллограф</v>
          </cell>
        </row>
        <row r="132">
          <cell r="A132" t="str">
            <v>130 Защитная оболочка капилляра</v>
          </cell>
        </row>
        <row r="133">
          <cell r="A133" t="str">
            <v>131 Защитная отделка</v>
          </cell>
        </row>
        <row r="134">
          <cell r="A134" t="str">
            <v>132 Защитное покрытие</v>
          </cell>
        </row>
        <row r="135">
          <cell r="A135" t="str">
            <v>133 защищенное исполнение</v>
          </cell>
        </row>
        <row r="136">
          <cell r="A136" t="str">
            <v>134 Зернистость</v>
          </cell>
        </row>
        <row r="137">
          <cell r="A137" t="str">
            <v>135 Зерно</v>
          </cell>
        </row>
        <row r="138">
          <cell r="A138" t="str">
            <v>136 Зимнее использование</v>
          </cell>
        </row>
        <row r="139">
          <cell r="A139" t="str">
            <v>137 Значение</v>
          </cell>
        </row>
        <row r="140">
          <cell r="A140" t="str">
            <v>138 Параметр</v>
          </cell>
        </row>
        <row r="141">
          <cell r="A141" t="str">
            <v>139 Зола</v>
          </cell>
        </row>
        <row r="142">
          <cell r="A142" t="str">
            <v>140 Зольность</v>
          </cell>
        </row>
        <row r="143">
          <cell r="A143" t="str">
            <v>141 Зона струны</v>
          </cell>
        </row>
        <row r="144">
          <cell r="A144" t="str">
            <v xml:space="preserve">142 Идентификация </v>
          </cell>
        </row>
        <row r="145">
          <cell r="A145" t="str">
            <v xml:space="preserve">143 Изгиб </v>
          </cell>
        </row>
        <row r="146">
          <cell r="A146" t="str">
            <v>144 Изделие</v>
          </cell>
        </row>
        <row r="147">
          <cell r="A147" t="str">
            <v>145 Измерение</v>
          </cell>
        </row>
        <row r="148">
          <cell r="A148" t="str">
            <v>146 Усилие</v>
          </cell>
        </row>
        <row r="149">
          <cell r="A149" t="str">
            <v>147 Изображение</v>
          </cell>
        </row>
        <row r="150">
          <cell r="A150" t="str">
            <v>148 Изоляция</v>
          </cell>
        </row>
        <row r="151">
          <cell r="A151" t="str">
            <v>149 Индекс нагрузки</v>
          </cell>
        </row>
        <row r="152">
          <cell r="A152" t="str">
            <v>150 скорость</v>
          </cell>
        </row>
        <row r="153">
          <cell r="A153" t="str">
            <v>151 Индуктивность</v>
          </cell>
        </row>
        <row r="154">
          <cell r="A154" t="str">
            <v>152 Интерфейс</v>
          </cell>
        </row>
        <row r="155">
          <cell r="A155" t="str">
            <v>153 Инфракрасный спектр</v>
          </cell>
        </row>
        <row r="156">
          <cell r="A156" t="str">
            <v>154 Исполнение</v>
          </cell>
        </row>
        <row r="157">
          <cell r="A157" t="str">
            <v>155 Исполнения</v>
          </cell>
        </row>
        <row r="158">
          <cell r="A158" t="str">
            <v>156 Использование</v>
          </cell>
        </row>
        <row r="159">
          <cell r="A159" t="str">
            <v>157 Источник</v>
          </cell>
        </row>
        <row r="160">
          <cell r="A160" t="str">
            <v>158 Калибр</v>
          </cell>
        </row>
        <row r="161">
          <cell r="A161" t="str">
            <v>159 Камера</v>
          </cell>
        </row>
        <row r="162">
          <cell r="A162" t="str">
            <v>160 Камерность</v>
          </cell>
        </row>
        <row r="163">
          <cell r="A163" t="str">
            <v>161 Количество</v>
          </cell>
        </row>
        <row r="164">
          <cell r="A164" t="str">
            <v>162 Канальность</v>
          </cell>
        </row>
        <row r="165">
          <cell r="A165" t="str">
            <v>163 Номер</v>
          </cell>
        </row>
        <row r="166">
          <cell r="A166" t="str">
            <v>164 Категория</v>
          </cell>
        </row>
        <row r="167">
          <cell r="A167" t="str">
            <v>165 Качество</v>
          </cell>
        </row>
        <row r="168">
          <cell r="A168" t="str">
            <v>166 Кислотность</v>
          </cell>
        </row>
        <row r="169">
          <cell r="A169" t="str">
            <v>167 Клавиатура</v>
          </cell>
        </row>
        <row r="170">
          <cell r="A170" t="str">
            <v>168 Класс</v>
          </cell>
        </row>
        <row r="171">
          <cell r="A171" t="str">
            <v>169 Климат</v>
          </cell>
        </row>
        <row r="172">
          <cell r="A172" t="str">
            <v>170 Ключ с присоединительным квадратом</v>
          </cell>
        </row>
        <row r="173">
          <cell r="A173" t="str">
            <v>171 Код</v>
          </cell>
        </row>
        <row r="174">
          <cell r="A174" t="str">
            <v>172 Колба</v>
          </cell>
        </row>
        <row r="175">
          <cell r="A175" t="str">
            <v>173 Колесная</v>
          </cell>
        </row>
        <row r="176">
          <cell r="A176" t="str">
            <v>174 кондиционер</v>
          </cell>
        </row>
        <row r="177">
          <cell r="A177" t="str">
            <v>175 Конечное значение шкалы</v>
          </cell>
        </row>
        <row r="178">
          <cell r="A178" t="str">
            <v>176 Конструктив</v>
          </cell>
        </row>
        <row r="179">
          <cell r="A179" t="str">
            <v>177 Контакт</v>
          </cell>
        </row>
        <row r="180">
          <cell r="A180" t="str">
            <v>178 Контрастность</v>
          </cell>
        </row>
        <row r="181">
          <cell r="A181" t="str">
            <v>179 Контролируемый фактор пожара</v>
          </cell>
        </row>
        <row r="182">
          <cell r="A182" t="str">
            <v>180 Контроллер портов</v>
          </cell>
        </row>
        <row r="183">
          <cell r="A183" t="str">
            <v>181 Конус</v>
          </cell>
        </row>
        <row r="184">
          <cell r="A184" t="str">
            <v>182 Конфигурация</v>
          </cell>
        </row>
        <row r="185">
          <cell r="A185" t="str">
            <v>183 Коробка передач</v>
          </cell>
        </row>
        <row r="186">
          <cell r="A186" t="str">
            <v>184 Корпус</v>
          </cell>
        </row>
        <row r="187">
          <cell r="A187" t="str">
            <v>185 Коэффицент</v>
          </cell>
        </row>
        <row r="188">
          <cell r="A188" t="str">
            <v>186 Кран</v>
          </cell>
        </row>
        <row r="189">
          <cell r="A189" t="str">
            <v>187 Кратность</v>
          </cell>
        </row>
        <row r="190">
          <cell r="A190" t="str">
            <v>188 Крепление</v>
          </cell>
        </row>
        <row r="191">
          <cell r="A191" t="str">
            <v>189 Крепость</v>
          </cell>
        </row>
        <row r="192">
          <cell r="A192" t="str">
            <v>190 Кромка</v>
          </cell>
        </row>
        <row r="193">
          <cell r="A193" t="str">
            <v>191 Крупность</v>
          </cell>
        </row>
        <row r="194">
          <cell r="A194" t="str">
            <v>192 крутящий момент</v>
          </cell>
        </row>
        <row r="195">
          <cell r="A195" t="str">
            <v>193 Кручение</v>
          </cell>
        </row>
        <row r="196">
          <cell r="A196" t="str">
            <v>194 Кузов</v>
          </cell>
        </row>
        <row r="197">
          <cell r="A197" t="str">
            <v>195 Лазерный  целеуказатель</v>
          </cell>
        </row>
        <row r="198">
          <cell r="A198" t="str">
            <v>196 Лампа</v>
          </cell>
        </row>
        <row r="199">
          <cell r="A199" t="str">
            <v>197 Легкогрузовая шина</v>
          </cell>
        </row>
        <row r="200">
          <cell r="A200" t="str">
            <v>198 Лекарственная форма</v>
          </cell>
        </row>
        <row r="201">
          <cell r="A201" t="str">
            <v>199 Линейность</v>
          </cell>
        </row>
        <row r="202">
          <cell r="A202" t="str">
            <v>200 Линовка</v>
          </cell>
        </row>
        <row r="203">
          <cell r="A203" t="str">
            <v>201 лист</v>
          </cell>
        </row>
        <row r="204">
          <cell r="A204" t="str">
            <v>202 Логотип</v>
          </cell>
        </row>
        <row r="205">
          <cell r="A205" t="str">
            <v>203 Локализация оптической части</v>
          </cell>
        </row>
        <row r="206">
          <cell r="A206" t="str">
            <v>204 Локальная сеть</v>
          </cell>
        </row>
        <row r="207">
          <cell r="A207" t="str">
            <v>205 макроклиматический район использования и категория размещения</v>
          </cell>
        </row>
        <row r="208">
          <cell r="A208" t="str">
            <v>206 папка</v>
          </cell>
        </row>
        <row r="209">
          <cell r="A209" t="str">
            <v>207 Маркеры по типу чернил</v>
          </cell>
        </row>
        <row r="210">
          <cell r="A210" t="str">
            <v>208 Маркировка</v>
          </cell>
        </row>
        <row r="211">
          <cell r="A211" t="str">
            <v>209 Маслоприемник</v>
          </cell>
        </row>
        <row r="212">
          <cell r="A212" t="str">
            <v>210 Массовая доля</v>
          </cell>
        </row>
        <row r="213">
          <cell r="A213" t="str">
            <v>211 Материал</v>
          </cell>
        </row>
        <row r="214">
          <cell r="A214" t="str">
            <v>212 Межосевое расстояние</v>
          </cell>
        </row>
        <row r="215">
          <cell r="A215" t="str">
            <v>213 Мелодия</v>
          </cell>
        </row>
        <row r="216">
          <cell r="A216" t="str">
            <v>214 Мерность</v>
          </cell>
        </row>
        <row r="217">
          <cell r="A217" t="str">
            <v>215 Месяц выпуска</v>
          </cell>
        </row>
        <row r="218">
          <cell r="A218" t="str">
            <v>216 Металлы и сплавы</v>
          </cell>
        </row>
        <row r="219">
          <cell r="A219" t="str">
            <v>217 Метод</v>
          </cell>
        </row>
        <row r="220">
          <cell r="A220" t="str">
            <v>218 Механизм</v>
          </cell>
        </row>
        <row r="221">
          <cell r="A221" t="str">
            <v>219 Механическая разрушающая нагрузка</v>
          </cell>
        </row>
        <row r="222">
          <cell r="A222" t="str">
            <v>220 Сила</v>
          </cell>
        </row>
        <row r="223">
          <cell r="A223" t="str">
            <v>221 Механическое свойство марки</v>
          </cell>
        </row>
        <row r="224">
          <cell r="A224" t="str">
            <v>222 Меховая подкладка</v>
          </cell>
        </row>
        <row r="225">
          <cell r="A225" t="str">
            <v>223 Микротвердость</v>
          </cell>
        </row>
        <row r="226">
          <cell r="A226" t="str">
            <v>224 Модельные особенности</v>
          </cell>
        </row>
        <row r="227">
          <cell r="A227" t="str">
            <v>225 Модификации</v>
          </cell>
        </row>
        <row r="228">
          <cell r="A228" t="str">
            <v>226 Модуль</v>
          </cell>
        </row>
        <row r="229">
          <cell r="A229" t="str">
            <v>227 Монитор</v>
          </cell>
        </row>
        <row r="230">
          <cell r="A230" t="str">
            <v>228 Монтаж</v>
          </cell>
        </row>
        <row r="231">
          <cell r="A231" t="str">
            <v>229 Морозостойкость</v>
          </cell>
        </row>
        <row r="232">
          <cell r="A232" t="str">
            <v>230 Набор</v>
          </cell>
        </row>
        <row r="233">
          <cell r="A233" t="str">
            <v>231 Наборность</v>
          </cell>
        </row>
        <row r="234">
          <cell r="A234" t="str">
            <v>232 Нагрев</v>
          </cell>
        </row>
        <row r="235">
          <cell r="A235" t="str">
            <v>233 Нагревостойкость</v>
          </cell>
        </row>
        <row r="236">
          <cell r="A236" t="str">
            <v>234 Нагрузка</v>
          </cell>
        </row>
        <row r="237">
          <cell r="A237" t="str">
            <v>235 Наименование</v>
          </cell>
        </row>
        <row r="238">
          <cell r="A238" t="str">
            <v>236 назначение</v>
          </cell>
        </row>
        <row r="239">
          <cell r="A239" t="str">
            <v>237 Наличие</v>
          </cell>
        </row>
        <row r="240">
          <cell r="A240" t="str">
            <v>238 Наполнение</v>
          </cell>
        </row>
        <row r="241">
          <cell r="A241" t="str">
            <v>239 Наполнитель</v>
          </cell>
        </row>
        <row r="242">
          <cell r="A242" t="str">
            <v>240 Напор</v>
          </cell>
        </row>
        <row r="243">
          <cell r="A243" t="str">
            <v>241 Направление</v>
          </cell>
        </row>
        <row r="244">
          <cell r="A244" t="str">
            <v>242 Напряжения</v>
          </cell>
        </row>
        <row r="245">
          <cell r="A245" t="str">
            <v>243 Наружная резьба</v>
          </cell>
        </row>
        <row r="246">
          <cell r="A246" t="str">
            <v>244 Насадки</v>
          </cell>
        </row>
        <row r="247">
          <cell r="A247" t="str">
            <v>245 Настройка</v>
          </cell>
        </row>
        <row r="248">
          <cell r="A248" t="str">
            <v>246 Начальное значение шкалы</v>
          </cell>
        </row>
        <row r="249">
          <cell r="A249" t="str">
            <v>247 Начинка</v>
          </cell>
        </row>
        <row r="250">
          <cell r="A250" t="str">
            <v>248 Непрозрачность</v>
          </cell>
        </row>
        <row r="251">
          <cell r="A251" t="str">
            <v>249 Номенклатурный шаг</v>
          </cell>
        </row>
        <row r="252">
          <cell r="A252" t="str">
            <v>250 Номинал</v>
          </cell>
        </row>
        <row r="253">
          <cell r="A253" t="str">
            <v>251 Ширина</v>
          </cell>
        </row>
        <row r="254">
          <cell r="A254" t="str">
            <v>252 Обводненность</v>
          </cell>
        </row>
        <row r="255">
          <cell r="A255" t="str">
            <v>253 Область</v>
          </cell>
        </row>
        <row r="256">
          <cell r="A256" t="str">
            <v>254 Обложка</v>
          </cell>
        </row>
        <row r="257">
          <cell r="A257" t="str">
            <v>255 Обозначение</v>
          </cell>
        </row>
        <row r="258">
          <cell r="A258" t="str">
            <v>256 Оболочка</v>
          </cell>
        </row>
        <row r="259">
          <cell r="A259" t="str">
            <v>257 Оборот/мин</v>
          </cell>
        </row>
        <row r="260">
          <cell r="A260" t="str">
            <v>258 Обороты</v>
          </cell>
        </row>
        <row r="261">
          <cell r="A261" t="str">
            <v>259 Обработка</v>
          </cell>
        </row>
        <row r="262">
          <cell r="A262" t="str">
            <v>260 Обслуживаемость</v>
          </cell>
        </row>
        <row r="263">
          <cell r="A263" t="str">
            <v>261 Общая рабочая поверхность</v>
          </cell>
        </row>
        <row r="264">
          <cell r="A264" t="str">
            <v>262 Общие характеристики</v>
          </cell>
        </row>
        <row r="265">
          <cell r="A265" t="str">
            <v>263 Огнеупорность</v>
          </cell>
        </row>
        <row r="266">
          <cell r="A266" t="str">
            <v>264 Окно</v>
          </cell>
        </row>
        <row r="267">
          <cell r="A267" t="str">
            <v>265 Окраска обуви</v>
          </cell>
        </row>
        <row r="268">
          <cell r="A268" t="str">
            <v>266 Окружность</v>
          </cell>
        </row>
        <row r="269">
          <cell r="A269" t="str">
            <v>267 Оперативная память</v>
          </cell>
        </row>
        <row r="270">
          <cell r="A270" t="str">
            <v>268 Описание</v>
          </cell>
        </row>
        <row r="271">
          <cell r="A271" t="str">
            <v>269 Опорная поверхность</v>
          </cell>
        </row>
        <row r="272">
          <cell r="A272" t="str">
            <v>270 Оптически зум</v>
          </cell>
        </row>
        <row r="273">
          <cell r="A273" t="str">
            <v>271 Ориентир страницы</v>
          </cell>
        </row>
        <row r="274">
          <cell r="A274" t="str">
            <v>272 Освещенность, люкс, Вт</v>
          </cell>
        </row>
        <row r="275">
          <cell r="A275" t="str">
            <v>273 Основа</v>
          </cell>
        </row>
        <row r="276">
          <cell r="A276" t="str">
            <v>274 Основной источник света</v>
          </cell>
        </row>
        <row r="277">
          <cell r="A277" t="str">
            <v>275 Основные</v>
          </cell>
        </row>
        <row r="278">
          <cell r="A278" t="str">
            <v>276 Особенность (при наличии)</v>
          </cell>
        </row>
        <row r="279">
          <cell r="A279" t="str">
            <v>277 Особые условия</v>
          </cell>
        </row>
        <row r="280">
          <cell r="A280" t="str">
            <v>278 Отделка</v>
          </cell>
        </row>
        <row r="281">
          <cell r="A281" t="str">
            <v>279 Относительное отверстие</v>
          </cell>
        </row>
        <row r="282">
          <cell r="A282" t="str">
            <v>280 Оттенок</v>
          </cell>
        </row>
        <row r="283">
          <cell r="A283" t="str">
            <v>281 Оттиск клейма</v>
          </cell>
        </row>
        <row r="284">
          <cell r="A284" t="str">
            <v>282 Оформление</v>
          </cell>
        </row>
        <row r="285">
          <cell r="A285" t="str">
            <v>283 Охлаждение</v>
          </cell>
        </row>
        <row r="286">
          <cell r="A286" t="str">
            <v>284 Очистка</v>
          </cell>
        </row>
        <row r="287">
          <cell r="A287" t="str">
            <v>285 Память</v>
          </cell>
        </row>
        <row r="288">
          <cell r="A288" t="str">
            <v>286 Паропроизводительность</v>
          </cell>
        </row>
        <row r="289">
          <cell r="A289" t="str">
            <v>287 Паропроницаемость, г/(м2.сутки)</v>
          </cell>
        </row>
        <row r="290">
          <cell r="A290" t="str">
            <v>288 Передача</v>
          </cell>
        </row>
        <row r="291">
          <cell r="A291" t="str">
            <v>289 Перезаряжаемость</v>
          </cell>
        </row>
        <row r="292">
          <cell r="A292" t="str">
            <v>290 Переплет</v>
          </cell>
        </row>
        <row r="293">
          <cell r="A293" t="str">
            <v>291 Переплетения</v>
          </cell>
        </row>
        <row r="294">
          <cell r="A294" t="str">
            <v>292 Переходник</v>
          </cell>
        </row>
        <row r="295">
          <cell r="A295" t="str">
            <v>293 Периодичность</v>
          </cell>
        </row>
        <row r="296">
          <cell r="A296" t="str">
            <v>294 Периодичность применения</v>
          </cell>
        </row>
        <row r="297">
          <cell r="A297" t="str">
            <v>295 Печать</v>
          </cell>
        </row>
        <row r="298">
          <cell r="A298" t="str">
            <v>296 Питание</v>
          </cell>
        </row>
        <row r="299">
          <cell r="A299" t="str">
            <v>297 Питание прибора</v>
          </cell>
        </row>
        <row r="300">
          <cell r="A300" t="str">
            <v>298 Площадь</v>
          </cell>
        </row>
        <row r="301">
          <cell r="A301" t="str">
            <v>299 По мощности</v>
          </cell>
        </row>
        <row r="302">
          <cell r="A302" t="str">
            <v>300 По пропитке</v>
          </cell>
        </row>
        <row r="303">
          <cell r="A303" t="str">
            <v>301 Состав</v>
          </cell>
        </row>
        <row r="304">
          <cell r="A304" t="str">
            <v>302 По способу</v>
          </cell>
        </row>
        <row r="305">
          <cell r="A305" t="str">
            <v>303 По типу привода</v>
          </cell>
        </row>
        <row r="306">
          <cell r="A306" t="str">
            <v>304 По форме</v>
          </cell>
        </row>
        <row r="307">
          <cell r="A307" t="str">
            <v>305 Поверхность</v>
          </cell>
        </row>
        <row r="308">
          <cell r="A308" t="str">
            <v>306 Поворотный механизм</v>
          </cell>
        </row>
        <row r="309">
          <cell r="A309" t="str">
            <v>307 Повторяемость показаний, °С</v>
          </cell>
        </row>
        <row r="310">
          <cell r="A310" t="str">
            <v>308 Подача</v>
          </cell>
        </row>
        <row r="311">
          <cell r="A311" t="str">
            <v>309 Подвод</v>
          </cell>
        </row>
        <row r="312">
          <cell r="A312" t="str">
            <v>310 Подвод воды</v>
          </cell>
        </row>
        <row r="313">
          <cell r="A313" t="str">
            <v>311 Поддерживаемые</v>
          </cell>
        </row>
        <row r="314">
          <cell r="A314" t="str">
            <v>312 Подключение</v>
          </cell>
        </row>
        <row r="315">
          <cell r="A315" t="str">
            <v>313 Подраздел</v>
          </cell>
        </row>
        <row r="316">
          <cell r="A316" t="str">
            <v>314 Подтип</v>
          </cell>
        </row>
        <row r="317">
          <cell r="A317" t="str">
            <v>315 подушки безопасности</v>
          </cell>
        </row>
        <row r="318">
          <cell r="A318" t="str">
            <v>316 Показатель визирования</v>
          </cell>
        </row>
        <row r="319">
          <cell r="A319" t="str">
            <v>317 Показатель огнеупорности</v>
          </cell>
        </row>
        <row r="320">
          <cell r="A320" t="str">
            <v>318 Прокладка</v>
          </cell>
        </row>
        <row r="321">
          <cell r="A321" t="str">
            <v>319 Покрытие</v>
          </cell>
        </row>
        <row r="322">
          <cell r="A322" t="str">
            <v>320 Покрытия ключа</v>
          </cell>
        </row>
        <row r="323">
          <cell r="A323" t="str">
            <v>321 Покрытия рамки</v>
          </cell>
        </row>
        <row r="324">
          <cell r="A324" t="str">
            <v>322 Пол</v>
          </cell>
        </row>
        <row r="325">
          <cell r="A325" t="str">
            <v>323 Поле зрения</v>
          </cell>
        </row>
        <row r="326">
          <cell r="A326" t="str">
            <v>324 Полоса канала</v>
          </cell>
        </row>
        <row r="327">
          <cell r="A327" t="str">
            <v>325 Помол</v>
          </cell>
        </row>
        <row r="328">
          <cell r="A328" t="str">
            <v>326 Сорт</v>
          </cell>
        </row>
        <row r="329">
          <cell r="A329" t="str">
            <v>327 Поперечное сечение противоугона</v>
          </cell>
        </row>
        <row r="330">
          <cell r="A330" t="str">
            <v>328 Пористость</v>
          </cell>
        </row>
        <row r="331">
          <cell r="A331" t="str">
            <v>329 Порог отображения результата</v>
          </cell>
        </row>
        <row r="332">
          <cell r="A332" t="str">
            <v>330 Порода</v>
          </cell>
        </row>
        <row r="333">
          <cell r="A333" t="str">
            <v>331 Порт</v>
          </cell>
        </row>
        <row r="334">
          <cell r="A334" t="str">
            <v>332 Поршень</v>
          </cell>
        </row>
        <row r="335">
          <cell r="A335" t="str">
            <v>333 Посадочное отверствие</v>
          </cell>
        </row>
        <row r="336">
          <cell r="A336" t="str">
            <v>334 Потребление воздуха</v>
          </cell>
        </row>
        <row r="337">
          <cell r="A337" t="str">
            <v>335 Потребляемость</v>
          </cell>
        </row>
        <row r="338">
          <cell r="A338" t="str">
            <v>336 Предел</v>
          </cell>
        </row>
        <row r="339">
          <cell r="A339" t="str">
            <v>337 Преобразователь</v>
          </cell>
        </row>
        <row r="340">
          <cell r="A340" t="str">
            <v>338 При вязкости</v>
          </cell>
        </row>
        <row r="341">
          <cell r="A341" t="str">
            <v>339 Привод</v>
          </cell>
        </row>
        <row r="342">
          <cell r="A342" t="str">
            <v>340 Признак</v>
          </cell>
        </row>
        <row r="343">
          <cell r="A343" t="str">
            <v>341 Применение</v>
          </cell>
        </row>
        <row r="344">
          <cell r="A344" t="str">
            <v>342 Применяемость</v>
          </cell>
        </row>
        <row r="345">
          <cell r="A345" t="str">
            <v>343 Примеси</v>
          </cell>
        </row>
        <row r="346">
          <cell r="A346" t="str">
            <v>344 Принадлежность</v>
          </cell>
        </row>
        <row r="347">
          <cell r="A347" t="str">
            <v>345 Принцип</v>
          </cell>
        </row>
        <row r="348">
          <cell r="A348" t="str">
            <v>346 Присоединение</v>
          </cell>
        </row>
        <row r="349">
          <cell r="A349" t="str">
            <v>347 Присоединительный квадрат</v>
          </cell>
        </row>
        <row r="350">
          <cell r="A350" t="str">
            <v>348 Продукт</v>
          </cell>
        </row>
        <row r="351">
          <cell r="A351" t="str">
            <v>349 Проецируемое расстояние</v>
          </cell>
        </row>
        <row r="352">
          <cell r="A352" t="str">
            <v>350 Прозрачность</v>
          </cell>
        </row>
        <row r="353">
          <cell r="A353" t="str">
            <v>351 Производительность</v>
          </cell>
        </row>
        <row r="354">
          <cell r="A354" t="str">
            <v>352 Пролет</v>
          </cell>
        </row>
        <row r="355">
          <cell r="A355" t="str">
            <v>353 Пропитка</v>
          </cell>
        </row>
        <row r="356">
          <cell r="A356" t="str">
            <v>354 Пропускная способность</v>
          </cell>
        </row>
        <row r="357">
          <cell r="A357" t="str">
            <v>355 Протокол связи</v>
          </cell>
        </row>
        <row r="358">
          <cell r="A358" t="str">
            <v>356 Протяженность</v>
          </cell>
        </row>
        <row r="359">
          <cell r="A359" t="str">
            <v>357 Профиль</v>
          </cell>
        </row>
        <row r="360">
          <cell r="A360" t="str">
            <v>358 Проход</v>
          </cell>
        </row>
        <row r="361">
          <cell r="A361" t="str">
            <v>359 Процессор</v>
          </cell>
        </row>
        <row r="362">
          <cell r="A362" t="str">
            <v>360 Прочие характеристики</v>
          </cell>
        </row>
        <row r="363">
          <cell r="A363" t="str">
            <v>361 Прочность</v>
          </cell>
        </row>
        <row r="364">
          <cell r="A364" t="str">
            <v>362 Работоспособность в районах</v>
          </cell>
        </row>
        <row r="365">
          <cell r="A365" t="str">
            <v>363 Рабочая нагрузка</v>
          </cell>
        </row>
        <row r="366">
          <cell r="A366" t="str">
            <v>364 Рабочая память</v>
          </cell>
        </row>
        <row r="367">
          <cell r="A367" t="str">
            <v>365 Рабочая среда</v>
          </cell>
        </row>
        <row r="368">
          <cell r="A368" t="str">
            <v>366 Рабочий газ</v>
          </cell>
        </row>
        <row r="369">
          <cell r="A369" t="str">
            <v>367 Рабочий ход</v>
          </cell>
        </row>
        <row r="370">
          <cell r="A370" t="str">
            <v>368 Радиус</v>
          </cell>
        </row>
        <row r="371">
          <cell r="A371" t="str">
            <v>369 Раздел</v>
          </cell>
        </row>
        <row r="372">
          <cell r="A372" t="str">
            <v>370 Разделка</v>
          </cell>
        </row>
        <row r="373">
          <cell r="A373" t="str">
            <v>371 Разлиновка</v>
          </cell>
        </row>
        <row r="374">
          <cell r="A374" t="str">
            <v>372 Разрешение</v>
          </cell>
        </row>
        <row r="375">
          <cell r="A375" t="str">
            <v>373 разряд</v>
          </cell>
        </row>
        <row r="376">
          <cell r="A376" t="str">
            <v>374 Разрядность</v>
          </cell>
        </row>
        <row r="377">
          <cell r="A377" t="str">
            <v>375 Разъемы</v>
          </cell>
        </row>
        <row r="378">
          <cell r="A378" t="str">
            <v>376 Расположение</v>
          </cell>
        </row>
        <row r="379">
          <cell r="A379" t="str">
            <v>377 Расстояние</v>
          </cell>
        </row>
        <row r="380">
          <cell r="A380" t="str">
            <v>378 Раствор</v>
          </cell>
        </row>
        <row r="381">
          <cell r="A381" t="str">
            <v>379 Расход</v>
          </cell>
        </row>
        <row r="382">
          <cell r="A382" t="str">
            <v>380 Цвет</v>
          </cell>
        </row>
        <row r="383">
          <cell r="A383" t="str">
            <v>381 Регулируемое время</v>
          </cell>
        </row>
        <row r="384">
          <cell r="A384" t="str">
            <v>382 Режим</v>
          </cell>
        </row>
        <row r="385">
          <cell r="A385" t="str">
            <v>383 Рез</v>
          </cell>
        </row>
        <row r="386">
          <cell r="A386" t="str">
            <v>384 Резка</v>
          </cell>
        </row>
        <row r="387">
          <cell r="A387" t="str">
            <v>385 Резьба</v>
          </cell>
        </row>
        <row r="388">
          <cell r="A388" t="str">
            <v>386 Ресурс модуля</v>
          </cell>
        </row>
        <row r="389">
          <cell r="A389" t="str">
            <v>387 Рисунок</v>
          </cell>
        </row>
        <row r="390">
          <cell r="A390" t="str">
            <v>388 Род установки</v>
          </cell>
        </row>
        <row r="391">
          <cell r="A391" t="str">
            <v>389 Рост</v>
          </cell>
        </row>
        <row r="392">
          <cell r="A392" t="str">
            <v>390 Рукоятки</v>
          </cell>
        </row>
        <row r="393">
          <cell r="A393" t="str">
            <v>391 Рулон</v>
          </cell>
        </row>
        <row r="394">
          <cell r="A394" t="str">
            <v>392 Ручка</v>
          </cell>
        </row>
        <row r="395">
          <cell r="A395" t="str">
            <v>393 Ручки ножей</v>
          </cell>
        </row>
        <row r="396">
          <cell r="A396" t="str">
            <v>394 ряд</v>
          </cell>
        </row>
        <row r="397">
          <cell r="A397" t="str">
            <v>395 Ряд остекления</v>
          </cell>
        </row>
        <row r="398">
          <cell r="A398" t="str">
            <v>396 Рядность</v>
          </cell>
        </row>
        <row r="399">
          <cell r="A399" t="str">
            <v>397 Свежесть</v>
          </cell>
        </row>
        <row r="400">
          <cell r="A400" t="str">
            <v>398 Световой поток</v>
          </cell>
        </row>
        <row r="401">
          <cell r="A401" t="str">
            <v>399 Свойства</v>
          </cell>
        </row>
        <row r="402">
          <cell r="A402" t="str">
            <v>400 Сегмент</v>
          </cell>
        </row>
        <row r="403">
          <cell r="A403" t="str">
            <v>401 Сезон</v>
          </cell>
        </row>
        <row r="404">
          <cell r="A404" t="str">
            <v>402 Секретность</v>
          </cell>
        </row>
        <row r="405">
          <cell r="A405" t="str">
            <v>403 Семейство</v>
          </cell>
        </row>
        <row r="406">
          <cell r="A406" t="str">
            <v>404 Серия</v>
          </cell>
        </row>
        <row r="407">
          <cell r="A407" t="str">
            <v>405 Сетевой интерфейс</v>
          </cell>
        </row>
        <row r="408">
          <cell r="A408" t="str">
            <v>406 Сетевые функции</v>
          </cell>
        </row>
        <row r="409">
          <cell r="A409" t="str">
            <v>407 Сечение</v>
          </cell>
        </row>
        <row r="410">
          <cell r="A410" t="str">
            <v>408 Сигнал</v>
          </cell>
        </row>
        <row r="411">
          <cell r="A411" t="str">
            <v>409 Системная плавка на фазу</v>
          </cell>
        </row>
        <row r="412">
          <cell r="A412" t="str">
            <v>410 Скрепление</v>
          </cell>
        </row>
        <row r="413">
          <cell r="A413" t="str">
            <v>411 сложения</v>
          </cell>
        </row>
        <row r="414">
          <cell r="A414" t="str">
            <v>412 Слой</v>
          </cell>
        </row>
        <row r="415">
          <cell r="A415" t="str">
            <v>413 Слойность</v>
          </cell>
        </row>
        <row r="416">
          <cell r="A416" t="str">
            <v>414 Смыв</v>
          </cell>
        </row>
        <row r="417">
          <cell r="A417" t="str">
            <v>415 Смысловое значение</v>
          </cell>
        </row>
        <row r="418">
          <cell r="A418" t="str">
            <v>416 со стороны однолапчатой проушины</v>
          </cell>
        </row>
        <row r="419">
          <cell r="A419" t="str">
            <v>417 Соединение</v>
          </cell>
        </row>
        <row r="420">
          <cell r="A420" t="str">
            <v>418 Соединитель</v>
          </cell>
        </row>
        <row r="421">
          <cell r="A421" t="str">
            <v>419 Сокет процессора</v>
          </cell>
        </row>
        <row r="422">
          <cell r="A422" t="str">
            <v>420 Сорбент</v>
          </cell>
        </row>
        <row r="423">
          <cell r="A423" t="str">
            <v>421 Состояние</v>
          </cell>
        </row>
        <row r="424">
          <cell r="A424" t="str">
            <v>422 Специальное исполнение (при его наличии)</v>
          </cell>
        </row>
        <row r="425">
          <cell r="A425" t="str">
            <v>423 Специфика</v>
          </cell>
        </row>
        <row r="426">
          <cell r="A426" t="str">
            <v>424 Сплав</v>
          </cell>
        </row>
        <row r="427">
          <cell r="A427" t="str">
            <v>425 Способ</v>
          </cell>
        </row>
        <row r="428">
          <cell r="A428" t="str">
            <v>426 Среда обитания</v>
          </cell>
        </row>
        <row r="429">
          <cell r="A429" t="str">
            <v>427 Среднее сечение провода (троса)</v>
          </cell>
        </row>
        <row r="430">
          <cell r="A430" t="str">
            <v>428 Среднее усиление подъёма</v>
          </cell>
        </row>
        <row r="431">
          <cell r="A431" t="str">
            <v>429 Средний наружный диметр (номинальный)</v>
          </cell>
        </row>
        <row r="432">
          <cell r="A432" t="str">
            <v>430 Средний срок службы</v>
          </cell>
        </row>
        <row r="433">
          <cell r="A433" t="str">
            <v>431 Стандарт</v>
          </cell>
        </row>
        <row r="434">
          <cell r="A434" t="str">
            <v>432 Стеклопакет</v>
          </cell>
        </row>
        <row r="435">
          <cell r="A435" t="str">
            <v>433 Степень</v>
          </cell>
        </row>
        <row r="436">
          <cell r="A436" t="str">
            <v>434 Стержень</v>
          </cell>
        </row>
        <row r="437">
          <cell r="A437" t="str">
            <v>435 Стойкость</v>
          </cell>
        </row>
        <row r="438">
          <cell r="A438" t="str">
            <v>436 Сторона</v>
          </cell>
        </row>
        <row r="439">
          <cell r="A439" t="str">
            <v>437 Строение</v>
          </cell>
        </row>
        <row r="440">
          <cell r="A440" t="str">
            <v>438 Структура</v>
          </cell>
        </row>
        <row r="441">
          <cell r="A441" t="str">
            <v>439 Ступень</v>
          </cell>
        </row>
        <row r="442">
          <cell r="A442" t="str">
            <v>440 Стыковочные узлы</v>
          </cell>
        </row>
        <row r="443">
          <cell r="A443" t="str">
            <v>441 Схемы включения</v>
          </cell>
        </row>
        <row r="444">
          <cell r="A444" t="str">
            <v>442 Сырье</v>
          </cell>
        </row>
        <row r="445">
          <cell r="A445" t="str">
            <v>443 Тара</v>
          </cell>
        </row>
        <row r="446">
          <cell r="A446" t="str">
            <v>444 Тариф</v>
          </cell>
        </row>
        <row r="447">
          <cell r="A447" t="str">
            <v>445 Тарность</v>
          </cell>
        </row>
        <row r="448">
          <cell r="A448" t="str">
            <v>446 Твердость</v>
          </cell>
        </row>
        <row r="449">
          <cell r="A449" t="str">
            <v>447 Текучесть</v>
          </cell>
        </row>
        <row r="450">
          <cell r="A450" t="str">
            <v>448 Теплоотдача</v>
          </cell>
        </row>
        <row r="451">
          <cell r="A451" t="str">
            <v>449 Теплопроводность</v>
          </cell>
        </row>
        <row r="452">
          <cell r="A452" t="str">
            <v>450 Теплопроизводительность</v>
          </cell>
        </row>
        <row r="453">
          <cell r="A453" t="str">
            <v>451 Теплостойкость</v>
          </cell>
        </row>
        <row r="454">
          <cell r="A454" t="str">
            <v>452 Теплота</v>
          </cell>
        </row>
        <row r="455">
          <cell r="A455" t="str">
            <v>453 Термическое состояние</v>
          </cell>
        </row>
        <row r="456">
          <cell r="A456" t="str">
            <v>454 Территория хождения</v>
          </cell>
        </row>
        <row r="457">
          <cell r="A457" t="str">
            <v>455 Техника, в которой выполнен портрет</v>
          </cell>
        </row>
        <row r="458">
          <cell r="A458" t="str">
            <v>456 Технические требования</v>
          </cell>
        </row>
        <row r="459">
          <cell r="A459" t="str">
            <v>457 Технические характеристики</v>
          </cell>
        </row>
        <row r="460">
          <cell r="A460" t="str">
            <v>458 Техническое исполнение</v>
          </cell>
        </row>
        <row r="461">
          <cell r="A461" t="str">
            <v>459 Технология</v>
          </cell>
        </row>
        <row r="462">
          <cell r="A462" t="str">
            <v>460 Технология доски интерактивной</v>
          </cell>
        </row>
        <row r="463">
          <cell r="A463" t="str">
            <v>461 Технология производства</v>
          </cell>
        </row>
        <row r="464">
          <cell r="A464" t="str">
            <v>462 Тип</v>
          </cell>
        </row>
        <row r="465">
          <cell r="A465" t="str">
            <v>463 Ткань</v>
          </cell>
        </row>
        <row r="466">
          <cell r="A466" t="str">
            <v>464 тонкость фильтрации</v>
          </cell>
        </row>
        <row r="467">
          <cell r="A467" t="str">
            <v>465 Топливо</v>
          </cell>
        </row>
        <row r="468">
          <cell r="A468" t="str">
            <v>466 Точность</v>
          </cell>
        </row>
        <row r="469">
          <cell r="A469" t="str">
            <v>467 Трансмиссия</v>
          </cell>
        </row>
        <row r="470">
          <cell r="A470" t="str">
            <v>468 ТУ</v>
          </cell>
        </row>
        <row r="471">
          <cell r="A471" t="str">
            <v>469 Тумба</v>
          </cell>
        </row>
        <row r="472">
          <cell r="A472" t="str">
            <v>470 Тяговое усиление</v>
          </cell>
        </row>
        <row r="473">
          <cell r="A473" t="str">
            <v>471 Увеличение</v>
          </cell>
        </row>
        <row r="474">
          <cell r="A474" t="str">
            <v>472 Увеличение зрительной трубы</v>
          </cell>
        </row>
        <row r="475">
          <cell r="A475" t="str">
            <v>473 Углерод</v>
          </cell>
        </row>
        <row r="476">
          <cell r="A476" t="str">
            <v>474 Угломер</v>
          </cell>
        </row>
        <row r="477">
          <cell r="A477" t="str">
            <v>475 Удерживающий момент</v>
          </cell>
        </row>
        <row r="478">
          <cell r="A478" t="str">
            <v>476 Узел герметизации</v>
          </cell>
        </row>
        <row r="479">
          <cell r="A479" t="str">
            <v>477 Украшение</v>
          </cell>
        </row>
        <row r="480">
          <cell r="A480" t="str">
            <v>478 Упаковка</v>
          </cell>
        </row>
        <row r="481">
          <cell r="A481" t="str">
            <v>479 Уплотнение</v>
          </cell>
        </row>
        <row r="482">
          <cell r="A482" t="str">
            <v>480 Управление</v>
          </cell>
        </row>
        <row r="483">
          <cell r="A483" t="str">
            <v>481 Уровень</v>
          </cell>
        </row>
        <row r="484">
          <cell r="A484" t="str">
            <v>482 Усилитель руля</v>
          </cell>
        </row>
        <row r="485">
          <cell r="A485" t="str">
            <v>483 Условия</v>
          </cell>
        </row>
        <row r="486">
          <cell r="A486" t="str">
            <v>484 Условный проход</v>
          </cell>
        </row>
        <row r="487">
          <cell r="A487" t="str">
            <v>485 Условный проход, мм</v>
          </cell>
        </row>
        <row r="488">
          <cell r="A488" t="str">
            <v>486 Устойчивость</v>
          </cell>
        </row>
        <row r="489">
          <cell r="A489" t="str">
            <v>487 Утеплитель</v>
          </cell>
        </row>
        <row r="490">
          <cell r="A490" t="str">
            <v>488 Учет</v>
          </cell>
        </row>
        <row r="491">
          <cell r="A491" t="str">
            <v>489 Фазы</v>
          </cell>
        </row>
        <row r="492">
          <cell r="A492" t="str">
            <v>490 Фактура</v>
          </cell>
        </row>
        <row r="493">
          <cell r="A493" t="str">
            <v>491 Фасовка</v>
          </cell>
        </row>
        <row r="494">
          <cell r="A494" t="str">
            <v>492 Фиксация</v>
          </cell>
        </row>
        <row r="495">
          <cell r="A495" t="str">
            <v>493 Фильтрация</v>
          </cell>
        </row>
        <row r="496">
          <cell r="A496" t="str">
            <v>494 Фильтрующая способность</v>
          </cell>
        </row>
        <row r="497">
          <cell r="A497" t="str">
            <v>495 Фокусное расстояние</v>
          </cell>
        </row>
        <row r="498">
          <cell r="A498" t="str">
            <v>496 Форма</v>
          </cell>
        </row>
        <row r="499">
          <cell r="A499" t="str">
            <v>497 Формат</v>
          </cell>
        </row>
        <row r="500">
          <cell r="A500" t="str">
            <v>498 формата foolscap</v>
          </cell>
        </row>
        <row r="501">
          <cell r="A501" t="str">
            <v>499 Формула</v>
          </cell>
        </row>
        <row r="502">
          <cell r="A502" t="str">
            <v>500 Форм-фактор</v>
          </cell>
        </row>
        <row r="503">
          <cell r="A503" t="str">
            <v>501 Формы перьев</v>
          </cell>
        </row>
        <row r="504">
          <cell r="A504" t="str">
            <v>502 Фракция</v>
          </cell>
        </row>
        <row r="505">
          <cell r="A505" t="str">
            <v>503 Функции</v>
          </cell>
        </row>
        <row r="506">
          <cell r="A506" t="str">
            <v>504 Функциональность</v>
          </cell>
        </row>
        <row r="507">
          <cell r="A507" t="str">
            <v>505 Характер движения</v>
          </cell>
        </row>
        <row r="508">
          <cell r="A508" t="str">
            <v>506 Характеристика</v>
          </cell>
        </row>
        <row r="509">
          <cell r="A509" t="str">
            <v>507 Хвостовик</v>
          </cell>
        </row>
        <row r="510">
          <cell r="A510" t="str">
            <v>508 Ход</v>
          </cell>
        </row>
        <row r="511">
          <cell r="A511" t="str">
            <v>509 Холодопроизводительность</v>
          </cell>
        </row>
        <row r="512">
          <cell r="A512" t="str">
            <v>510 Цветность</v>
          </cell>
        </row>
        <row r="513">
          <cell r="A513" t="str">
            <v>511 Цена деления</v>
          </cell>
        </row>
        <row r="514">
          <cell r="A514" t="str">
            <v>512 Центральный электрод</v>
          </cell>
        </row>
        <row r="515">
          <cell r="A515" t="str">
            <v>513 Цилиндр</v>
          </cell>
        </row>
        <row r="516">
          <cell r="A516" t="str">
            <v>514 Цоколь</v>
          </cell>
        </row>
        <row r="517">
          <cell r="A517" t="str">
            <v>515 Часть</v>
          </cell>
        </row>
        <row r="518">
          <cell r="A518" t="str">
            <v>516 Чертеж</v>
          </cell>
        </row>
        <row r="519">
          <cell r="A519" t="str">
            <v>517 Чипсет</v>
          </cell>
        </row>
        <row r="520">
          <cell r="A520" t="str">
            <v>518 Частота</v>
          </cell>
        </row>
        <row r="521">
          <cell r="A521" t="str">
            <v>519 Чувствительность</v>
          </cell>
        </row>
        <row r="522">
          <cell r="A522" t="str">
            <v>520 Шаг</v>
          </cell>
        </row>
        <row r="523">
          <cell r="A523" t="str">
            <v>521 Шапка</v>
          </cell>
        </row>
        <row r="524">
          <cell r="A524" t="str">
            <v>522 Шестерня</v>
          </cell>
        </row>
        <row r="525">
          <cell r="A525" t="str">
            <v>523 Шипованность</v>
          </cell>
        </row>
        <row r="526">
          <cell r="A526" t="str">
            <v>524 Широта</v>
          </cell>
        </row>
        <row r="527">
          <cell r="A527" t="str">
            <v>525 Эксплуатационный режим</v>
          </cell>
        </row>
        <row r="528">
          <cell r="A528" t="str">
            <v>526 Эксплуатация при t°</v>
          </cell>
        </row>
        <row r="529">
          <cell r="A529" t="str">
            <v>527 Электромагнит</v>
          </cell>
        </row>
        <row r="530">
          <cell r="A530" t="str">
            <v>528 Элемент</v>
          </cell>
        </row>
        <row r="531">
          <cell r="A531" t="str">
            <v>529 Энергия</v>
          </cell>
        </row>
        <row r="532">
          <cell r="A532" t="str">
            <v>530 Этажность</v>
          </cell>
        </row>
        <row r="533">
          <cell r="A533" t="str">
            <v>531 Язык</v>
          </cell>
        </row>
        <row r="534">
          <cell r="A534" t="str">
            <v>532 Яркость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5111 Одна пачка</v>
          </cell>
        </row>
        <row r="30">
          <cell r="B30" t="str">
            <v>616 Бобина</v>
          </cell>
        </row>
        <row r="31">
          <cell r="B31" t="str">
            <v>625 Лист</v>
          </cell>
        </row>
        <row r="32">
          <cell r="B32" t="str">
            <v>639 Доза</v>
          </cell>
        </row>
        <row r="33">
          <cell r="B33" t="str">
            <v>704 Набор</v>
          </cell>
        </row>
        <row r="34">
          <cell r="B34" t="str">
            <v>715 Пара</v>
          </cell>
        </row>
        <row r="35">
          <cell r="B35" t="str">
            <v>736 Рулон</v>
          </cell>
        </row>
        <row r="36">
          <cell r="B36" t="str">
            <v>778 Упаковка</v>
          </cell>
        </row>
        <row r="37">
          <cell r="B37" t="str">
            <v>783 Тысяча упаковок</v>
          </cell>
        </row>
        <row r="38">
          <cell r="B38" t="str">
            <v>796 Штука</v>
          </cell>
        </row>
        <row r="39">
          <cell r="B39" t="str">
            <v>797 Сто штук</v>
          </cell>
        </row>
        <row r="40">
          <cell r="B40" t="str">
            <v>798 Тысяча штук</v>
          </cell>
        </row>
        <row r="41">
          <cell r="B41" t="str">
            <v>799 Миллион штук</v>
          </cell>
        </row>
        <row r="42">
          <cell r="B42" t="str">
            <v>812 Ящик</v>
          </cell>
        </row>
        <row r="43">
          <cell r="B43" t="str">
            <v>836 Голова</v>
          </cell>
        </row>
        <row r="44">
          <cell r="B44" t="str">
            <v>839 Комплект</v>
          </cell>
        </row>
        <row r="45">
          <cell r="B45" t="str">
            <v>840 Секция</v>
          </cell>
        </row>
      </sheetData>
      <sheetData sheetId="3"/>
      <sheetData sheetId="4"/>
      <sheetData sheetId="5"/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 2019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>
        <row r="4">
          <cell r="A4" t="str">
            <v>ОТ</v>
          </cell>
        </row>
      </sheetData>
      <sheetData sheetId="4"/>
      <sheetData sheetId="5"/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з_27_11_2017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"/>
      <sheetName val="УСЛУГИ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</sheetData>
      <sheetData sheetId="4" refreshError="1"/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5"/>
  <sheetViews>
    <sheetView tabSelected="1" zoomScale="70" zoomScaleNormal="70" workbookViewId="0">
      <pane ySplit="7" topLeftCell="A26" activePane="bottomLeft" state="frozen"/>
      <selection pane="bottomLeft" activeCell="A51" sqref="A51:XFD56"/>
    </sheetView>
  </sheetViews>
  <sheetFormatPr defaultRowHeight="12.95" customHeight="1" x14ac:dyDescent="0.25"/>
  <cols>
    <col min="1" max="1" width="9" style="3" customWidth="1"/>
    <col min="2" max="2" width="2.28515625" style="3" customWidth="1"/>
    <col min="3" max="3" width="10" style="3" customWidth="1"/>
    <col min="4" max="4" width="7" style="3" customWidth="1"/>
    <col min="5" max="5" width="5.42578125" style="3" customWidth="1"/>
    <col min="6" max="6" width="7" style="3" customWidth="1"/>
    <col min="7" max="7" width="18.85546875" style="3" customWidth="1"/>
    <col min="8" max="8" width="10.85546875" style="3" customWidth="1"/>
    <col min="9" max="9" width="14.5703125" style="3" customWidth="1"/>
    <col min="10" max="10" width="9.7109375" style="3" customWidth="1"/>
    <col min="11" max="11" width="5" style="3" customWidth="1"/>
    <col min="12" max="12" width="7.7109375" style="3" customWidth="1"/>
    <col min="13" max="13" width="5.28515625" style="3" customWidth="1"/>
    <col min="14" max="14" width="5.42578125" style="3" customWidth="1"/>
    <col min="15" max="15" width="10.5703125" style="3" customWidth="1"/>
    <col min="16" max="16" width="25.5703125" style="3" customWidth="1"/>
    <col min="17" max="17" width="8.28515625" style="3" customWidth="1"/>
    <col min="18" max="18" width="3.5703125" style="3" customWidth="1"/>
    <col min="19" max="19" width="10.85546875" style="3" customWidth="1"/>
    <col min="20" max="20" width="45" style="3" customWidth="1"/>
    <col min="21" max="21" width="6" style="3" customWidth="1"/>
    <col min="22" max="22" width="9.140625" style="3" customWidth="1"/>
    <col min="23" max="24" width="8.28515625" style="3" customWidth="1"/>
    <col min="25" max="25" width="3.5703125" style="3" customWidth="1"/>
    <col min="26" max="26" width="4.85546875" style="3" customWidth="1"/>
    <col min="27" max="27" width="3.5703125" style="3" customWidth="1"/>
    <col min="28" max="28" width="13.140625" style="3" customWidth="1"/>
    <col min="29" max="29" width="8" style="3" customWidth="1"/>
    <col min="30" max="30" width="12.42578125" style="3" customWidth="1"/>
    <col min="31" max="31" width="15.140625" style="3" customWidth="1"/>
    <col min="32" max="32" width="21" style="3" customWidth="1"/>
    <col min="33" max="33" width="19" style="3" customWidth="1"/>
    <col min="34" max="34" width="15.85546875" style="3" customWidth="1"/>
    <col min="35" max="35" width="17.28515625" style="3" customWidth="1"/>
    <col min="36" max="36" width="19" style="3" customWidth="1"/>
    <col min="37" max="37" width="20.5703125" style="3" customWidth="1"/>
    <col min="38" max="38" width="15.42578125" style="3" customWidth="1"/>
    <col min="39" max="39" width="15.85546875" style="3" customWidth="1"/>
    <col min="40" max="41" width="19.140625" style="3" customWidth="1"/>
    <col min="42" max="42" width="14.42578125" style="3" customWidth="1"/>
    <col min="43" max="43" width="15.7109375" style="3" customWidth="1"/>
    <col min="44" max="45" width="21.140625" style="3" customWidth="1"/>
    <col min="46" max="46" width="13.42578125" style="3" customWidth="1"/>
    <col min="47" max="47" width="15.85546875" style="3" customWidth="1"/>
    <col min="48" max="48" width="25.140625" style="3" customWidth="1"/>
    <col min="49" max="49" width="24.85546875" style="3" customWidth="1"/>
    <col min="50" max="50" width="14.28515625" style="3" customWidth="1"/>
    <col min="51" max="52" width="20.140625" style="3" customWidth="1"/>
    <col min="53" max="53" width="14.140625" style="3" customWidth="1"/>
    <col min="54" max="54" width="2.7109375" style="3" customWidth="1"/>
    <col min="55" max="55" width="89.42578125" style="3" customWidth="1"/>
    <col min="56" max="57" width="2.7109375" style="3" customWidth="1"/>
    <col min="58" max="58" width="8.5703125" style="3" customWidth="1"/>
    <col min="59" max="64" width="2.7109375" style="3" customWidth="1"/>
    <col min="65" max="65" width="28.42578125" style="6" customWidth="1"/>
    <col min="66" max="16384" width="9.140625" style="3"/>
  </cols>
  <sheetData>
    <row r="1" spans="1:65" s="1" customFormat="1" ht="12.95" customHeight="1" x14ac:dyDescent="0.25">
      <c r="G1" s="2"/>
      <c r="H1" s="2"/>
      <c r="I1" s="2"/>
      <c r="J1" s="2"/>
      <c r="K1" s="2"/>
      <c r="L1" s="2"/>
      <c r="M1" s="2"/>
      <c r="N1" s="2"/>
      <c r="O1" s="2" t="s">
        <v>184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4" t="s">
        <v>109</v>
      </c>
      <c r="BD1" s="3"/>
      <c r="BE1" s="3"/>
      <c r="BM1" s="5"/>
    </row>
    <row r="2" spans="1:65" s="1" customFormat="1" ht="12.95" customHeight="1" x14ac:dyDescent="0.2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4" t="s">
        <v>125</v>
      </c>
      <c r="BD2" s="3"/>
      <c r="BE2" s="3"/>
      <c r="BM2" s="5"/>
    </row>
    <row r="3" spans="1:65" s="1" customFormat="1" ht="12.95" customHeight="1" thickBot="1" x14ac:dyDescent="0.3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B3" s="3"/>
      <c r="BC3" s="3"/>
      <c r="BD3" s="3"/>
      <c r="BE3" s="3"/>
      <c r="BM3" s="5"/>
    </row>
    <row r="4" spans="1:65" s="1" customFormat="1" ht="12.75" customHeight="1" x14ac:dyDescent="0.25">
      <c r="A4" s="78" t="s">
        <v>0</v>
      </c>
      <c r="B4" s="79" t="s">
        <v>115</v>
      </c>
      <c r="C4" s="78" t="s">
        <v>130</v>
      </c>
      <c r="D4" s="80" t="s">
        <v>116</v>
      </c>
      <c r="E4" s="78" t="s">
        <v>108</v>
      </c>
      <c r="F4" s="80" t="s">
        <v>117</v>
      </c>
      <c r="G4" s="80" t="s">
        <v>9</v>
      </c>
      <c r="H4" s="79" t="s">
        <v>126</v>
      </c>
      <c r="I4" s="80" t="s">
        <v>10</v>
      </c>
      <c r="J4" s="80" t="s">
        <v>11</v>
      </c>
      <c r="K4" s="80" t="s">
        <v>1</v>
      </c>
      <c r="L4" s="80" t="s">
        <v>12</v>
      </c>
      <c r="M4" s="80" t="s">
        <v>6</v>
      </c>
      <c r="N4" s="80" t="s">
        <v>2</v>
      </c>
      <c r="O4" s="80" t="s">
        <v>13</v>
      </c>
      <c r="P4" s="80" t="s">
        <v>14</v>
      </c>
      <c r="Q4" s="80" t="s">
        <v>15</v>
      </c>
      <c r="R4" s="80" t="s">
        <v>16</v>
      </c>
      <c r="S4" s="80" t="s">
        <v>17</v>
      </c>
      <c r="T4" s="80" t="s">
        <v>18</v>
      </c>
      <c r="U4" s="80" t="s">
        <v>3</v>
      </c>
      <c r="V4" s="80" t="s">
        <v>127</v>
      </c>
      <c r="W4" s="80"/>
      <c r="X4" s="80"/>
      <c r="Y4" s="80" t="s">
        <v>19</v>
      </c>
      <c r="Z4" s="80"/>
      <c r="AA4" s="80"/>
      <c r="AB4" s="80" t="s">
        <v>20</v>
      </c>
      <c r="AC4" s="80" t="s">
        <v>21</v>
      </c>
      <c r="AD4" s="81" t="s">
        <v>22</v>
      </c>
      <c r="AE4" s="82"/>
      <c r="AF4" s="82"/>
      <c r="AG4" s="82"/>
      <c r="AH4" s="81" t="s">
        <v>23</v>
      </c>
      <c r="AI4" s="82"/>
      <c r="AJ4" s="82"/>
      <c r="AK4" s="82"/>
      <c r="AL4" s="81" t="s">
        <v>96</v>
      </c>
      <c r="AM4" s="82"/>
      <c r="AN4" s="82"/>
      <c r="AO4" s="82"/>
      <c r="AP4" s="81" t="s">
        <v>97</v>
      </c>
      <c r="AQ4" s="82"/>
      <c r="AR4" s="82"/>
      <c r="AS4" s="82"/>
      <c r="AT4" s="81" t="s">
        <v>122</v>
      </c>
      <c r="AU4" s="82"/>
      <c r="AV4" s="82"/>
      <c r="AW4" s="82"/>
      <c r="AX4" s="80" t="s">
        <v>24</v>
      </c>
      <c r="AY4" s="80"/>
      <c r="AZ4" s="80"/>
      <c r="BA4" s="80" t="s">
        <v>25</v>
      </c>
      <c r="BB4" s="80" t="s">
        <v>26</v>
      </c>
      <c r="BC4" s="80"/>
      <c r="BD4" s="80" t="s">
        <v>27</v>
      </c>
      <c r="BE4" s="80"/>
      <c r="BF4" s="80"/>
      <c r="BG4" s="80"/>
      <c r="BH4" s="80"/>
      <c r="BI4" s="80"/>
      <c r="BJ4" s="80"/>
      <c r="BK4" s="80"/>
      <c r="BL4" s="83"/>
      <c r="BM4" s="84" t="s">
        <v>7</v>
      </c>
    </row>
    <row r="5" spans="1:65" s="1" customFormat="1" ht="12.95" customHeight="1" x14ac:dyDescent="0.25">
      <c r="A5" s="85"/>
      <c r="B5" s="86"/>
      <c r="C5" s="85"/>
      <c r="D5" s="87"/>
      <c r="E5" s="85"/>
      <c r="F5" s="87"/>
      <c r="G5" s="87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75" t="s">
        <v>28</v>
      </c>
      <c r="W5" s="87" t="s">
        <v>29</v>
      </c>
      <c r="X5" s="87"/>
      <c r="Y5" s="87"/>
      <c r="Z5" s="87"/>
      <c r="AA5" s="87"/>
      <c r="AB5" s="87"/>
      <c r="AC5" s="87"/>
      <c r="AD5" s="87" t="s">
        <v>4</v>
      </c>
      <c r="AE5" s="87" t="s">
        <v>5</v>
      </c>
      <c r="AF5" s="87" t="s">
        <v>30</v>
      </c>
      <c r="AG5" s="87" t="s">
        <v>31</v>
      </c>
      <c r="AH5" s="87" t="s">
        <v>4</v>
      </c>
      <c r="AI5" s="87" t="s">
        <v>5</v>
      </c>
      <c r="AJ5" s="87" t="s">
        <v>30</v>
      </c>
      <c r="AK5" s="87" t="s">
        <v>31</v>
      </c>
      <c r="AL5" s="87" t="s">
        <v>4</v>
      </c>
      <c r="AM5" s="87" t="s">
        <v>5</v>
      </c>
      <c r="AN5" s="87" t="s">
        <v>30</v>
      </c>
      <c r="AO5" s="87" t="s">
        <v>31</v>
      </c>
      <c r="AP5" s="87" t="s">
        <v>4</v>
      </c>
      <c r="AQ5" s="87" t="s">
        <v>5</v>
      </c>
      <c r="AR5" s="87" t="s">
        <v>30</v>
      </c>
      <c r="AS5" s="87" t="s">
        <v>31</v>
      </c>
      <c r="AT5" s="87" t="s">
        <v>4</v>
      </c>
      <c r="AU5" s="87" t="s">
        <v>5</v>
      </c>
      <c r="AV5" s="87" t="s">
        <v>30</v>
      </c>
      <c r="AW5" s="87" t="s">
        <v>31</v>
      </c>
      <c r="AX5" s="87" t="s">
        <v>4</v>
      </c>
      <c r="AY5" s="87" t="s">
        <v>30</v>
      </c>
      <c r="AZ5" s="87" t="s">
        <v>31</v>
      </c>
      <c r="BA5" s="87"/>
      <c r="BB5" s="87" t="s">
        <v>32</v>
      </c>
      <c r="BC5" s="87" t="s">
        <v>33</v>
      </c>
      <c r="BD5" s="87" t="s">
        <v>34</v>
      </c>
      <c r="BE5" s="87"/>
      <c r="BF5" s="87"/>
      <c r="BG5" s="87" t="s">
        <v>35</v>
      </c>
      <c r="BH5" s="87"/>
      <c r="BI5" s="87"/>
      <c r="BJ5" s="87" t="s">
        <v>36</v>
      </c>
      <c r="BK5" s="87"/>
      <c r="BL5" s="88"/>
      <c r="BM5" s="89"/>
    </row>
    <row r="6" spans="1:65" s="2" customFormat="1" ht="12.95" customHeight="1" thickBot="1" x14ac:dyDescent="0.25">
      <c r="A6" s="90"/>
      <c r="B6" s="91"/>
      <c r="C6" s="90"/>
      <c r="D6" s="92"/>
      <c r="E6" s="90"/>
      <c r="F6" s="92"/>
      <c r="G6" s="92"/>
      <c r="H6" s="91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76" t="s">
        <v>37</v>
      </c>
      <c r="W6" s="76" t="s">
        <v>38</v>
      </c>
      <c r="X6" s="76" t="s">
        <v>37</v>
      </c>
      <c r="Y6" s="76" t="s">
        <v>39</v>
      </c>
      <c r="Z6" s="76" t="s">
        <v>40</v>
      </c>
      <c r="AA6" s="76" t="s">
        <v>41</v>
      </c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76" t="s">
        <v>42</v>
      </c>
      <c r="BE6" s="76" t="s">
        <v>43</v>
      </c>
      <c r="BF6" s="76" t="s">
        <v>44</v>
      </c>
      <c r="BG6" s="76" t="s">
        <v>42</v>
      </c>
      <c r="BH6" s="76" t="s">
        <v>43</v>
      </c>
      <c r="BI6" s="76" t="s">
        <v>44</v>
      </c>
      <c r="BJ6" s="76" t="s">
        <v>42</v>
      </c>
      <c r="BK6" s="76" t="s">
        <v>43</v>
      </c>
      <c r="BL6" s="50" t="s">
        <v>44</v>
      </c>
      <c r="BM6" s="93"/>
    </row>
    <row r="7" spans="1:65" s="2" customFormat="1" ht="12.95" customHeight="1" thickBot="1" x14ac:dyDescent="0.25">
      <c r="A7" s="51"/>
      <c r="B7" s="52"/>
      <c r="C7" s="52" t="s">
        <v>45</v>
      </c>
      <c r="D7" s="52" t="s">
        <v>46</v>
      </c>
      <c r="E7" s="52" t="s">
        <v>47</v>
      </c>
      <c r="F7" s="53" t="s">
        <v>48</v>
      </c>
      <c r="G7" s="54" t="s">
        <v>49</v>
      </c>
      <c r="H7" s="54"/>
      <c r="I7" s="53" t="s">
        <v>50</v>
      </c>
      <c r="J7" s="54" t="s">
        <v>51</v>
      </c>
      <c r="K7" s="53" t="s">
        <v>52</v>
      </c>
      <c r="L7" s="54" t="s">
        <v>53</v>
      </c>
      <c r="M7" s="53" t="s">
        <v>54</v>
      </c>
      <c r="N7" s="54" t="s">
        <v>55</v>
      </c>
      <c r="O7" s="53" t="s">
        <v>56</v>
      </c>
      <c r="P7" s="54" t="s">
        <v>57</v>
      </c>
      <c r="Q7" s="53" t="s">
        <v>58</v>
      </c>
      <c r="R7" s="54" t="s">
        <v>59</v>
      </c>
      <c r="S7" s="53" t="s">
        <v>60</v>
      </c>
      <c r="T7" s="54" t="s">
        <v>61</v>
      </c>
      <c r="U7" s="53" t="s">
        <v>62</v>
      </c>
      <c r="V7" s="54" t="s">
        <v>63</v>
      </c>
      <c r="W7" s="53" t="s">
        <v>64</v>
      </c>
      <c r="X7" s="54" t="s">
        <v>65</v>
      </c>
      <c r="Y7" s="53" t="s">
        <v>66</v>
      </c>
      <c r="Z7" s="54" t="s">
        <v>67</v>
      </c>
      <c r="AA7" s="53" t="s">
        <v>68</v>
      </c>
      <c r="AB7" s="54" t="s">
        <v>69</v>
      </c>
      <c r="AC7" s="53" t="s">
        <v>70</v>
      </c>
      <c r="AD7" s="54" t="s">
        <v>71</v>
      </c>
      <c r="AE7" s="53" t="s">
        <v>72</v>
      </c>
      <c r="AF7" s="53" t="s">
        <v>73</v>
      </c>
      <c r="AG7" s="53" t="s">
        <v>74</v>
      </c>
      <c r="AH7" s="54" t="s">
        <v>75</v>
      </c>
      <c r="AI7" s="53" t="s">
        <v>76</v>
      </c>
      <c r="AJ7" s="53" t="s">
        <v>77</v>
      </c>
      <c r="AK7" s="53" t="s">
        <v>78</v>
      </c>
      <c r="AL7" s="53" t="s">
        <v>79</v>
      </c>
      <c r="AM7" s="53" t="s">
        <v>80</v>
      </c>
      <c r="AN7" s="53" t="s">
        <v>81</v>
      </c>
      <c r="AO7" s="53" t="s">
        <v>82</v>
      </c>
      <c r="AP7" s="54" t="s">
        <v>83</v>
      </c>
      <c r="AQ7" s="53" t="s">
        <v>84</v>
      </c>
      <c r="AR7" s="54" t="s">
        <v>85</v>
      </c>
      <c r="AS7" s="53" t="s">
        <v>86</v>
      </c>
      <c r="AT7" s="54" t="s">
        <v>87</v>
      </c>
      <c r="AU7" s="53" t="s">
        <v>88</v>
      </c>
      <c r="AV7" s="54" t="s">
        <v>89</v>
      </c>
      <c r="AW7" s="53" t="s">
        <v>90</v>
      </c>
      <c r="AX7" s="54" t="s">
        <v>91</v>
      </c>
      <c r="AY7" s="54" t="s">
        <v>133</v>
      </c>
      <c r="AZ7" s="53" t="s">
        <v>92</v>
      </c>
      <c r="BA7" s="53" t="s">
        <v>93</v>
      </c>
      <c r="BB7" s="54" t="s">
        <v>134</v>
      </c>
      <c r="BC7" s="77" t="s">
        <v>135</v>
      </c>
      <c r="BD7" s="53" t="s">
        <v>136</v>
      </c>
      <c r="BE7" s="54" t="s">
        <v>100</v>
      </c>
      <c r="BF7" s="77" t="s">
        <v>101</v>
      </c>
      <c r="BG7" s="53" t="s">
        <v>102</v>
      </c>
      <c r="BH7" s="54" t="s">
        <v>103</v>
      </c>
      <c r="BI7" s="77" t="s">
        <v>104</v>
      </c>
      <c r="BJ7" s="53" t="s">
        <v>105</v>
      </c>
      <c r="BK7" s="54" t="s">
        <v>98</v>
      </c>
      <c r="BL7" s="77" t="s">
        <v>106</v>
      </c>
      <c r="BM7" s="53" t="s">
        <v>107</v>
      </c>
    </row>
    <row r="8" spans="1:65" ht="12.95" customHeight="1" x14ac:dyDescent="0.25">
      <c r="A8" s="9"/>
      <c r="B8" s="9"/>
      <c r="C8" s="9"/>
      <c r="D8" s="9"/>
      <c r="E8" s="9"/>
      <c r="F8" s="75" t="s">
        <v>95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0"/>
      <c r="BM8" s="11"/>
    </row>
    <row r="9" spans="1:65" ht="12.95" customHeight="1" x14ac:dyDescent="0.25">
      <c r="A9" s="9"/>
      <c r="B9" s="9"/>
      <c r="C9" s="9"/>
      <c r="D9" s="9"/>
      <c r="E9" s="9"/>
      <c r="F9" s="75" t="s">
        <v>99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1"/>
    </row>
    <row r="10" spans="1:65" s="261" customFormat="1" ht="12.95" customHeight="1" x14ac:dyDescent="0.25">
      <c r="A10" s="242" t="s">
        <v>151</v>
      </c>
      <c r="B10" s="243"/>
      <c r="C10" s="244" t="s">
        <v>190</v>
      </c>
      <c r="D10" s="245" t="s">
        <v>191</v>
      </c>
      <c r="E10" s="245"/>
      <c r="F10" s="246" t="s">
        <v>192</v>
      </c>
      <c r="G10" s="247" t="s">
        <v>193</v>
      </c>
      <c r="H10" s="245">
        <v>210023363</v>
      </c>
      <c r="I10" s="247" t="s">
        <v>194</v>
      </c>
      <c r="J10" s="247" t="s">
        <v>195</v>
      </c>
      <c r="K10" s="247" t="s">
        <v>124</v>
      </c>
      <c r="L10" s="247"/>
      <c r="M10" s="247" t="s">
        <v>166</v>
      </c>
      <c r="N10" s="248" t="s">
        <v>74</v>
      </c>
      <c r="O10" s="248" t="s">
        <v>131</v>
      </c>
      <c r="P10" s="249" t="s">
        <v>132</v>
      </c>
      <c r="Q10" s="248" t="s">
        <v>139</v>
      </c>
      <c r="R10" s="247" t="s">
        <v>118</v>
      </c>
      <c r="S10" s="248" t="s">
        <v>131</v>
      </c>
      <c r="T10" s="247" t="s">
        <v>140</v>
      </c>
      <c r="U10" s="247" t="s">
        <v>141</v>
      </c>
      <c r="V10" s="248"/>
      <c r="W10" s="250" t="s">
        <v>168</v>
      </c>
      <c r="X10" s="248" t="s">
        <v>142</v>
      </c>
      <c r="Y10" s="251">
        <v>30</v>
      </c>
      <c r="Z10" s="251">
        <v>60</v>
      </c>
      <c r="AA10" s="252">
        <v>10</v>
      </c>
      <c r="AB10" s="247" t="s">
        <v>143</v>
      </c>
      <c r="AC10" s="253" t="s">
        <v>119</v>
      </c>
      <c r="AD10" s="254">
        <v>60</v>
      </c>
      <c r="AE10" s="255">
        <v>26789.7</v>
      </c>
      <c r="AF10" s="255">
        <v>1607382</v>
      </c>
      <c r="AG10" s="255">
        <v>1800267.84</v>
      </c>
      <c r="AH10" s="256">
        <v>570</v>
      </c>
      <c r="AI10" s="255">
        <v>26789.7</v>
      </c>
      <c r="AJ10" s="255">
        <v>15270129</v>
      </c>
      <c r="AK10" s="255">
        <v>17102544.48</v>
      </c>
      <c r="AL10" s="256">
        <v>570</v>
      </c>
      <c r="AM10" s="255">
        <v>26789.7</v>
      </c>
      <c r="AN10" s="255">
        <v>15270129</v>
      </c>
      <c r="AO10" s="255">
        <v>17102544.48</v>
      </c>
      <c r="AP10" s="256">
        <v>570</v>
      </c>
      <c r="AQ10" s="255">
        <v>26789.7</v>
      </c>
      <c r="AR10" s="255">
        <v>15270129</v>
      </c>
      <c r="AS10" s="255">
        <v>17102544.48</v>
      </c>
      <c r="AT10" s="257">
        <v>570</v>
      </c>
      <c r="AU10" s="255">
        <v>26789.7</v>
      </c>
      <c r="AV10" s="255">
        <v>15270129</v>
      </c>
      <c r="AW10" s="255">
        <v>17102544.48</v>
      </c>
      <c r="AX10" s="257">
        <v>2340</v>
      </c>
      <c r="AY10" s="258">
        <f t="shared" ref="AY10:AY11" si="0">AF10+AJ10+AN10+AR10+AV10</f>
        <v>62687898</v>
      </c>
      <c r="AZ10" s="255">
        <v>70210445.760000005</v>
      </c>
      <c r="BA10" s="248" t="s">
        <v>120</v>
      </c>
      <c r="BB10" s="247"/>
      <c r="BC10" s="247"/>
      <c r="BD10" s="247"/>
      <c r="BE10" s="247"/>
      <c r="BF10" s="259" t="s">
        <v>196</v>
      </c>
      <c r="BG10" s="246"/>
      <c r="BH10" s="260"/>
      <c r="BI10" s="260"/>
      <c r="BJ10" s="260"/>
      <c r="BK10" s="260"/>
      <c r="BL10" s="246"/>
      <c r="BM10" s="246" t="s">
        <v>199</v>
      </c>
    </row>
    <row r="11" spans="1:65" s="261" customFormat="1" ht="12.95" customHeight="1" x14ac:dyDescent="0.25">
      <c r="A11" s="242" t="s">
        <v>151</v>
      </c>
      <c r="B11" s="243"/>
      <c r="C11" s="244" t="s">
        <v>197</v>
      </c>
      <c r="D11" s="245" t="s">
        <v>192</v>
      </c>
      <c r="E11" s="245"/>
      <c r="F11" s="246" t="s">
        <v>191</v>
      </c>
      <c r="G11" s="247" t="s">
        <v>193</v>
      </c>
      <c r="H11" s="245">
        <v>220016065</v>
      </c>
      <c r="I11" s="247" t="s">
        <v>194</v>
      </c>
      <c r="J11" s="247" t="s">
        <v>195</v>
      </c>
      <c r="K11" s="247" t="s">
        <v>124</v>
      </c>
      <c r="L11" s="247"/>
      <c r="M11" s="247" t="s">
        <v>166</v>
      </c>
      <c r="N11" s="248" t="s">
        <v>74</v>
      </c>
      <c r="O11" s="248" t="s">
        <v>131</v>
      </c>
      <c r="P11" s="249" t="s">
        <v>132</v>
      </c>
      <c r="Q11" s="248" t="s">
        <v>139</v>
      </c>
      <c r="R11" s="247" t="s">
        <v>118</v>
      </c>
      <c r="S11" s="248" t="s">
        <v>131</v>
      </c>
      <c r="T11" s="247" t="s">
        <v>140</v>
      </c>
      <c r="U11" s="247" t="s">
        <v>141</v>
      </c>
      <c r="V11" s="248"/>
      <c r="W11" s="250" t="s">
        <v>168</v>
      </c>
      <c r="X11" s="248" t="s">
        <v>142</v>
      </c>
      <c r="Y11" s="251">
        <v>30</v>
      </c>
      <c r="Z11" s="251">
        <v>60</v>
      </c>
      <c r="AA11" s="252">
        <v>10</v>
      </c>
      <c r="AB11" s="247" t="s">
        <v>143</v>
      </c>
      <c r="AC11" s="253" t="s">
        <v>119</v>
      </c>
      <c r="AD11" s="256">
        <v>108</v>
      </c>
      <c r="AE11" s="255">
        <v>27123.99</v>
      </c>
      <c r="AF11" s="255">
        <v>2929390.9200000004</v>
      </c>
      <c r="AG11" s="255">
        <v>3280917.8304000008</v>
      </c>
      <c r="AH11" s="256">
        <v>142</v>
      </c>
      <c r="AI11" s="255">
        <v>27123.99</v>
      </c>
      <c r="AJ11" s="255">
        <v>3851606.58</v>
      </c>
      <c r="AK11" s="255">
        <v>4313799.3696000008</v>
      </c>
      <c r="AL11" s="256">
        <v>142</v>
      </c>
      <c r="AM11" s="255">
        <v>27123.99</v>
      </c>
      <c r="AN11" s="255">
        <v>3851606.58</v>
      </c>
      <c r="AO11" s="255">
        <v>4313799.3696000008</v>
      </c>
      <c r="AP11" s="256">
        <v>142</v>
      </c>
      <c r="AQ11" s="255">
        <v>27123.99</v>
      </c>
      <c r="AR11" s="255">
        <v>3851606.58</v>
      </c>
      <c r="AS11" s="255">
        <v>4313799.3696000008</v>
      </c>
      <c r="AT11" s="257">
        <v>142</v>
      </c>
      <c r="AU11" s="255">
        <v>27123.99</v>
      </c>
      <c r="AV11" s="255">
        <v>3851606.58</v>
      </c>
      <c r="AW11" s="255">
        <v>4313799.3696000008</v>
      </c>
      <c r="AX11" s="257">
        <v>676</v>
      </c>
      <c r="AY11" s="258">
        <f t="shared" si="0"/>
        <v>18335817.240000002</v>
      </c>
      <c r="AZ11" s="255">
        <v>20536115.308800004</v>
      </c>
      <c r="BA11" s="248" t="s">
        <v>120</v>
      </c>
      <c r="BB11" s="247"/>
      <c r="BC11" s="247"/>
      <c r="BD11" s="247"/>
      <c r="BE11" s="247"/>
      <c r="BF11" s="259" t="s">
        <v>198</v>
      </c>
      <c r="BG11" s="246"/>
      <c r="BH11" s="260"/>
      <c r="BI11" s="260"/>
      <c r="BJ11" s="260"/>
      <c r="BK11" s="260"/>
      <c r="BL11" s="246"/>
      <c r="BM11" s="246" t="s">
        <v>199</v>
      </c>
    </row>
    <row r="12" spans="1:65" s="7" customFormat="1" ht="12.95" customHeight="1" x14ac:dyDescent="0.2">
      <c r="A12" s="12"/>
      <c r="B12" s="12"/>
      <c r="C12" s="12"/>
      <c r="D12" s="12"/>
      <c r="E12" s="12"/>
      <c r="F12" s="75" t="s">
        <v>110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2"/>
      <c r="Y12" s="12"/>
      <c r="Z12" s="12"/>
      <c r="AA12" s="12"/>
      <c r="AB12" s="12"/>
      <c r="AC12" s="12"/>
      <c r="AD12" s="17">
        <f t="shared" ref="AD12:AY12" si="1">SUM(AD10:AD11)</f>
        <v>168</v>
      </c>
      <c r="AE12" s="17"/>
      <c r="AF12" s="17">
        <f t="shared" si="1"/>
        <v>4536772.92</v>
      </c>
      <c r="AG12" s="17">
        <f t="shared" si="1"/>
        <v>5081185.6704000011</v>
      </c>
      <c r="AH12" s="17">
        <f t="shared" si="1"/>
        <v>712</v>
      </c>
      <c r="AI12" s="17"/>
      <c r="AJ12" s="17">
        <f t="shared" si="1"/>
        <v>19121735.579999998</v>
      </c>
      <c r="AK12" s="17">
        <f t="shared" si="1"/>
        <v>21416343.849600002</v>
      </c>
      <c r="AL12" s="17">
        <f t="shared" si="1"/>
        <v>712</v>
      </c>
      <c r="AM12" s="17"/>
      <c r="AN12" s="17">
        <f t="shared" si="1"/>
        <v>19121735.579999998</v>
      </c>
      <c r="AO12" s="17">
        <f t="shared" si="1"/>
        <v>21416343.849600002</v>
      </c>
      <c r="AP12" s="17">
        <f t="shared" si="1"/>
        <v>712</v>
      </c>
      <c r="AQ12" s="17"/>
      <c r="AR12" s="17">
        <f t="shared" si="1"/>
        <v>19121735.579999998</v>
      </c>
      <c r="AS12" s="17">
        <f t="shared" si="1"/>
        <v>21416343.849600002</v>
      </c>
      <c r="AT12" s="17">
        <f t="shared" si="1"/>
        <v>712</v>
      </c>
      <c r="AU12" s="17"/>
      <c r="AV12" s="17">
        <f t="shared" si="1"/>
        <v>19121735.579999998</v>
      </c>
      <c r="AW12" s="17">
        <f t="shared" si="1"/>
        <v>21416343.849600002</v>
      </c>
      <c r="AX12" s="17">
        <f t="shared" si="1"/>
        <v>3016</v>
      </c>
      <c r="AY12" s="17">
        <f t="shared" si="1"/>
        <v>81023715.24000001</v>
      </c>
      <c r="AZ12" s="17">
        <f>SUM(AZ10:AZ11)</f>
        <v>90746561.068800002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4"/>
    </row>
    <row r="13" spans="1:65" s="8" customFormat="1" ht="12.95" customHeight="1" x14ac:dyDescent="0.25">
      <c r="A13" s="15"/>
      <c r="B13" s="15"/>
      <c r="C13" s="15"/>
      <c r="D13" s="15"/>
      <c r="E13" s="15"/>
      <c r="F13" s="19" t="s">
        <v>111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</row>
    <row r="14" spans="1:65" ht="12.95" customHeight="1" x14ac:dyDescent="0.25">
      <c r="A14" s="70"/>
      <c r="B14" s="66"/>
      <c r="C14" s="67"/>
      <c r="D14" s="121"/>
      <c r="E14" s="66"/>
      <c r="F14" s="66"/>
      <c r="G14" s="122"/>
      <c r="H14" s="121"/>
      <c r="I14" s="122"/>
      <c r="J14" s="122"/>
      <c r="K14" s="122"/>
      <c r="L14" s="122"/>
      <c r="M14" s="122"/>
      <c r="N14" s="120"/>
      <c r="O14" s="120"/>
      <c r="P14" s="72"/>
      <c r="Q14" s="120"/>
      <c r="R14" s="122"/>
      <c r="S14" s="120"/>
      <c r="T14" s="122"/>
      <c r="U14" s="122"/>
      <c r="V14" s="120"/>
      <c r="W14" s="70"/>
      <c r="X14" s="120"/>
      <c r="Y14" s="123"/>
      <c r="Z14" s="123"/>
      <c r="AA14" s="68"/>
      <c r="AB14" s="122"/>
      <c r="AC14" s="124"/>
      <c r="AD14" s="125"/>
      <c r="AE14" s="126"/>
      <c r="AF14" s="126"/>
      <c r="AG14" s="126"/>
      <c r="AH14" s="125"/>
      <c r="AI14" s="126"/>
      <c r="AJ14" s="126"/>
      <c r="AK14" s="126"/>
      <c r="AL14" s="125"/>
      <c r="AM14" s="126"/>
      <c r="AN14" s="126"/>
      <c r="AO14" s="126"/>
      <c r="AP14" s="125"/>
      <c r="AQ14" s="126"/>
      <c r="AR14" s="126"/>
      <c r="AS14" s="126"/>
      <c r="AT14" s="127"/>
      <c r="AU14" s="126"/>
      <c r="AV14" s="126"/>
      <c r="AW14" s="126"/>
      <c r="AX14" s="127"/>
      <c r="AY14" s="126"/>
      <c r="AZ14" s="126"/>
      <c r="BA14" s="120"/>
      <c r="BB14" s="122"/>
      <c r="BC14" s="122"/>
      <c r="BD14" s="122"/>
      <c r="BE14" s="122"/>
      <c r="BF14" s="122"/>
      <c r="BG14" s="66"/>
      <c r="BH14" s="69"/>
      <c r="BI14" s="69"/>
      <c r="BJ14" s="69"/>
      <c r="BK14" s="69"/>
      <c r="BL14" s="66"/>
      <c r="BM14" s="128"/>
    </row>
    <row r="15" spans="1:65" s="18" customFormat="1" ht="13.15" customHeight="1" x14ac:dyDescent="0.25">
      <c r="A15" s="44"/>
      <c r="B15" s="45"/>
      <c r="C15" s="40"/>
      <c r="D15" s="24"/>
      <c r="E15" s="46"/>
      <c r="F15" s="47" t="s">
        <v>112</v>
      </c>
      <c r="G15" s="48"/>
      <c r="H15" s="49"/>
      <c r="I15" s="48"/>
      <c r="J15" s="25"/>
      <c r="K15" s="27"/>
      <c r="L15" s="28"/>
      <c r="M15" s="25"/>
      <c r="N15" s="22"/>
      <c r="O15" s="22"/>
      <c r="P15" s="57"/>
      <c r="Q15" s="22"/>
      <c r="R15" s="25"/>
      <c r="S15" s="22"/>
      <c r="T15" s="25"/>
      <c r="U15" s="25"/>
      <c r="V15" s="22"/>
      <c r="W15" s="29"/>
      <c r="X15" s="22"/>
      <c r="Y15" s="26"/>
      <c r="Z15" s="26"/>
      <c r="AA15" s="30"/>
      <c r="AB15" s="25"/>
      <c r="AC15" s="31"/>
      <c r="AD15" s="32">
        <f>SUM(AD14:AD14)</f>
        <v>0</v>
      </c>
      <c r="AE15" s="32"/>
      <c r="AF15" s="32">
        <f>SUM(AF14:AF14)</f>
        <v>0</v>
      </c>
      <c r="AG15" s="32">
        <f>SUM(AG14:AG14)</f>
        <v>0</v>
      </c>
      <c r="AH15" s="32">
        <f>SUM(AH14:AH14)</f>
        <v>0</v>
      </c>
      <c r="AI15" s="32"/>
      <c r="AJ15" s="32">
        <f>SUM(AJ14:AJ14)</f>
        <v>0</v>
      </c>
      <c r="AK15" s="32">
        <f>SUM(AK14:AK14)</f>
        <v>0</v>
      </c>
      <c r="AL15" s="32">
        <f>SUM(AL14:AL14)</f>
        <v>0</v>
      </c>
      <c r="AM15" s="32"/>
      <c r="AN15" s="32">
        <f>SUM(AN14:AN14)</f>
        <v>0</v>
      </c>
      <c r="AO15" s="32">
        <f>SUM(AO14:AO14)</f>
        <v>0</v>
      </c>
      <c r="AP15" s="32">
        <f>SUM(AP14:AP14)</f>
        <v>0</v>
      </c>
      <c r="AQ15" s="32"/>
      <c r="AR15" s="32">
        <f>SUM(AR14:AR14)</f>
        <v>0</v>
      </c>
      <c r="AS15" s="32">
        <f>SUM(AS14:AS14)</f>
        <v>0</v>
      </c>
      <c r="AT15" s="32">
        <f>SUM(AT14:AT14)</f>
        <v>0</v>
      </c>
      <c r="AU15" s="32"/>
      <c r="AV15" s="32">
        <f>SUM(AV14:AV14)</f>
        <v>0</v>
      </c>
      <c r="AW15" s="32">
        <f>SUM(AW14:AW14)</f>
        <v>0</v>
      </c>
      <c r="AX15" s="32">
        <f>SUM(AX14:AX14)</f>
        <v>0</v>
      </c>
      <c r="AY15" s="32">
        <f>SUM(AY14:AY14)</f>
        <v>0</v>
      </c>
      <c r="AZ15" s="32">
        <f>SUM(AZ14:AZ14)</f>
        <v>0</v>
      </c>
      <c r="BA15" s="58"/>
      <c r="BB15" s="25"/>
      <c r="BC15" s="25"/>
      <c r="BD15" s="25"/>
      <c r="BE15" s="25"/>
      <c r="BF15" s="25"/>
      <c r="BG15" s="23"/>
      <c r="BH15" s="23"/>
      <c r="BI15" s="23"/>
      <c r="BJ15" s="9"/>
      <c r="BK15" s="9"/>
      <c r="BL15" s="9"/>
      <c r="BM15" s="23"/>
    </row>
    <row r="16" spans="1:65" ht="12.95" customHeight="1" x14ac:dyDescent="0.25">
      <c r="A16" s="9"/>
      <c r="B16" s="9"/>
      <c r="C16" s="9"/>
      <c r="D16" s="9"/>
      <c r="E16" s="9"/>
      <c r="F16" s="75" t="s">
        <v>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1"/>
    </row>
    <row r="17" spans="1:65" ht="12.75" customHeight="1" x14ac:dyDescent="0.25">
      <c r="A17" s="9"/>
      <c r="B17" s="9"/>
      <c r="C17" s="9"/>
      <c r="D17" s="9"/>
      <c r="E17" s="9"/>
      <c r="F17" s="75" t="s">
        <v>99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2"/>
      <c r="BJ17" s="22"/>
      <c r="BK17" s="22"/>
      <c r="BL17" s="56"/>
      <c r="BM17" s="11"/>
    </row>
    <row r="18" spans="1:65" ht="12.75" customHeight="1" x14ac:dyDescent="0.25">
      <c r="A18" s="153"/>
      <c r="B18" s="153"/>
      <c r="C18" s="153"/>
      <c r="D18" s="153"/>
      <c r="E18" s="153"/>
      <c r="F18" s="154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5"/>
      <c r="BJ18" s="155"/>
      <c r="BK18" s="155"/>
      <c r="BL18" s="156"/>
      <c r="BM18" s="157"/>
    </row>
    <row r="19" spans="1:65" s="271" customFormat="1" ht="12.95" customHeight="1" x14ac:dyDescent="0.2">
      <c r="A19" s="262" t="s">
        <v>243</v>
      </c>
      <c r="B19" s="263" t="s">
        <v>244</v>
      </c>
      <c r="C19" s="244" t="s">
        <v>245</v>
      </c>
      <c r="D19" s="264" t="s">
        <v>246</v>
      </c>
      <c r="E19" s="265"/>
      <c r="F19" s="266" t="s">
        <v>247</v>
      </c>
      <c r="G19" s="267" t="s">
        <v>248</v>
      </c>
      <c r="H19" s="267" t="s">
        <v>249</v>
      </c>
      <c r="I19" s="267" t="s">
        <v>250</v>
      </c>
      <c r="J19" s="263" t="s">
        <v>251</v>
      </c>
      <c r="K19" s="260" t="s">
        <v>124</v>
      </c>
      <c r="L19" s="263"/>
      <c r="M19" s="263"/>
      <c r="N19" s="263">
        <v>50</v>
      </c>
      <c r="O19" s="267" t="s">
        <v>131</v>
      </c>
      <c r="P19" s="249" t="s">
        <v>132</v>
      </c>
      <c r="Q19" s="267" t="s">
        <v>252</v>
      </c>
      <c r="R19" s="267" t="s">
        <v>118</v>
      </c>
      <c r="S19" s="267">
        <v>230000000</v>
      </c>
      <c r="T19" s="267" t="s">
        <v>253</v>
      </c>
      <c r="U19" s="263"/>
      <c r="V19" s="263"/>
      <c r="W19" s="267" t="s">
        <v>254</v>
      </c>
      <c r="X19" s="267" t="s">
        <v>163</v>
      </c>
      <c r="Y19" s="263"/>
      <c r="Z19" s="263" t="s">
        <v>255</v>
      </c>
      <c r="AA19" s="263" t="s">
        <v>54</v>
      </c>
      <c r="AB19" s="263"/>
      <c r="AC19" s="260" t="s">
        <v>256</v>
      </c>
      <c r="AD19" s="263"/>
      <c r="AE19" s="263"/>
      <c r="AF19" s="268">
        <v>156300</v>
      </c>
      <c r="AG19" s="269">
        <f t="shared" ref="AG19" si="2">AF19*1.12</f>
        <v>175056.00000000003</v>
      </c>
      <c r="AH19" s="263"/>
      <c r="AI19" s="263"/>
      <c r="AJ19" s="269">
        <v>156300</v>
      </c>
      <c r="AK19" s="269">
        <f t="shared" ref="AK19" si="3">AJ19*1.12</f>
        <v>175056.00000000003</v>
      </c>
      <c r="AL19" s="263"/>
      <c r="AM19" s="263"/>
      <c r="AN19" s="269">
        <v>156300</v>
      </c>
      <c r="AO19" s="269">
        <f t="shared" ref="AO19" si="4">AN19*1.12</f>
        <v>175056.00000000003</v>
      </c>
      <c r="AP19" s="263"/>
      <c r="AQ19" s="263"/>
      <c r="AR19" s="249">
        <v>156300</v>
      </c>
      <c r="AS19" s="249">
        <f t="shared" ref="AS19" si="5">AR19*1.12</f>
        <v>175056.00000000003</v>
      </c>
      <c r="AT19" s="263"/>
      <c r="AU19" s="263"/>
      <c r="AV19" s="263">
        <v>156300</v>
      </c>
      <c r="AW19" s="263">
        <f t="shared" ref="AW19" si="6">AV19*1.12</f>
        <v>175056.00000000003</v>
      </c>
      <c r="AX19" s="263"/>
      <c r="AY19" s="269">
        <f t="shared" ref="AY19:AZ19" si="7">AV19+AR19+AN19+AJ19+AF19</f>
        <v>781500</v>
      </c>
      <c r="AZ19" s="269">
        <f t="shared" si="7"/>
        <v>875280.00000000012</v>
      </c>
      <c r="BA19" s="263" t="s">
        <v>120</v>
      </c>
      <c r="BB19" s="263" t="s">
        <v>257</v>
      </c>
      <c r="BC19" s="263" t="s">
        <v>251</v>
      </c>
      <c r="BD19" s="263"/>
      <c r="BE19" s="263"/>
      <c r="BF19" s="263"/>
      <c r="BG19" s="263"/>
      <c r="BH19" s="263"/>
      <c r="BI19" s="263"/>
      <c r="BJ19" s="263"/>
      <c r="BK19" s="263"/>
      <c r="BL19" s="270"/>
      <c r="BM19" s="270" t="s">
        <v>258</v>
      </c>
    </row>
    <row r="20" spans="1:65" s="142" customFormat="1" ht="12.95" customHeight="1" x14ac:dyDescent="0.25">
      <c r="A20" s="146" t="s">
        <v>144</v>
      </c>
      <c r="B20" s="135"/>
      <c r="C20" s="135"/>
      <c r="D20" s="135" t="s">
        <v>186</v>
      </c>
      <c r="E20" s="135"/>
      <c r="F20" s="136"/>
      <c r="G20" s="137" t="s">
        <v>145</v>
      </c>
      <c r="H20" s="147"/>
      <c r="I20" s="137" t="s">
        <v>146</v>
      </c>
      <c r="J20" s="137" t="s">
        <v>146</v>
      </c>
      <c r="K20" s="138" t="s">
        <v>124</v>
      </c>
      <c r="L20" s="135"/>
      <c r="M20" s="135"/>
      <c r="N20" s="138">
        <v>100</v>
      </c>
      <c r="O20" s="135" t="s">
        <v>131</v>
      </c>
      <c r="P20" s="70" t="s">
        <v>187</v>
      </c>
      <c r="Q20" s="148" t="s">
        <v>181</v>
      </c>
      <c r="R20" s="135" t="s">
        <v>118</v>
      </c>
      <c r="S20" s="135" t="s">
        <v>131</v>
      </c>
      <c r="T20" s="139" t="s">
        <v>149</v>
      </c>
      <c r="U20" s="135"/>
      <c r="V20" s="135" t="s">
        <v>147</v>
      </c>
      <c r="W20" s="135"/>
      <c r="X20" s="135"/>
      <c r="Y20" s="135">
        <v>0</v>
      </c>
      <c r="Z20" s="138">
        <v>90</v>
      </c>
      <c r="AA20" s="138">
        <v>10</v>
      </c>
      <c r="AB20" s="135"/>
      <c r="AC20" s="69" t="s">
        <v>119</v>
      </c>
      <c r="AD20" s="135"/>
      <c r="AE20" s="140"/>
      <c r="AF20" s="149">
        <v>291873635</v>
      </c>
      <c r="AG20" s="150">
        <v>326898471.20000005</v>
      </c>
      <c r="AH20" s="151"/>
      <c r="AI20" s="151"/>
      <c r="AJ20" s="149">
        <v>152917255</v>
      </c>
      <c r="AK20" s="150">
        <v>171267325.60000002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18">
        <f t="shared" ref="AY20:AY21" si="8">AF20+AJ20+AN20+AR20+AV20</f>
        <v>444790890</v>
      </c>
      <c r="AZ20" s="141">
        <f>AY20*1.12</f>
        <v>498165796.80000007</v>
      </c>
      <c r="BA20" s="135" t="s">
        <v>120</v>
      </c>
      <c r="BB20" s="152" t="s">
        <v>182</v>
      </c>
      <c r="BC20" s="174" t="s">
        <v>182</v>
      </c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</row>
    <row r="21" spans="1:65" s="142" customFormat="1" ht="12.95" customHeight="1" x14ac:dyDescent="0.25">
      <c r="A21" s="146" t="s">
        <v>144</v>
      </c>
      <c r="B21" s="135"/>
      <c r="C21" s="135"/>
      <c r="D21" s="135" t="s">
        <v>188</v>
      </c>
      <c r="E21" s="135"/>
      <c r="F21" s="136"/>
      <c r="G21" s="137" t="s">
        <v>145</v>
      </c>
      <c r="H21" s="147"/>
      <c r="I21" s="137" t="s">
        <v>146</v>
      </c>
      <c r="J21" s="137" t="s">
        <v>146</v>
      </c>
      <c r="K21" s="138" t="s">
        <v>124</v>
      </c>
      <c r="L21" s="135"/>
      <c r="M21" s="135"/>
      <c r="N21" s="138">
        <v>100</v>
      </c>
      <c r="O21" s="135" t="s">
        <v>131</v>
      </c>
      <c r="P21" s="70" t="s">
        <v>187</v>
      </c>
      <c r="Q21" s="148" t="s">
        <v>181</v>
      </c>
      <c r="R21" s="135" t="s">
        <v>118</v>
      </c>
      <c r="S21" s="135" t="s">
        <v>131</v>
      </c>
      <c r="T21" s="139" t="s">
        <v>150</v>
      </c>
      <c r="U21" s="135"/>
      <c r="V21" s="135" t="s">
        <v>147</v>
      </c>
      <c r="W21" s="135"/>
      <c r="X21" s="135"/>
      <c r="Y21" s="135">
        <v>0</v>
      </c>
      <c r="Z21" s="138">
        <v>90</v>
      </c>
      <c r="AA21" s="138">
        <v>10</v>
      </c>
      <c r="AB21" s="135"/>
      <c r="AC21" s="69" t="s">
        <v>119</v>
      </c>
      <c r="AD21" s="135"/>
      <c r="AE21" s="140"/>
      <c r="AF21" s="149">
        <v>295022045</v>
      </c>
      <c r="AG21" s="150">
        <v>330424690.40000004</v>
      </c>
      <c r="AH21" s="151"/>
      <c r="AI21" s="151"/>
      <c r="AJ21" s="149">
        <v>200152755</v>
      </c>
      <c r="AK21" s="150">
        <v>224171085.60000002</v>
      </c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18">
        <f t="shared" si="8"/>
        <v>495174800</v>
      </c>
      <c r="AZ21" s="141">
        <f>AY21*1.12</f>
        <v>554595776</v>
      </c>
      <c r="BA21" s="135" t="s">
        <v>120</v>
      </c>
      <c r="BB21" s="152" t="s">
        <v>183</v>
      </c>
      <c r="BC21" s="174" t="s">
        <v>183</v>
      </c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</row>
    <row r="22" spans="1:65" ht="12.95" customHeight="1" x14ac:dyDescent="0.25">
      <c r="A22" s="67"/>
      <c r="B22" s="98"/>
      <c r="C22" s="67"/>
      <c r="D22" s="99"/>
      <c r="E22" s="73"/>
      <c r="F22" s="73"/>
      <c r="G22" s="100"/>
      <c r="H22" s="101"/>
      <c r="I22" s="101"/>
      <c r="J22" s="101"/>
      <c r="K22" s="100"/>
      <c r="L22" s="102"/>
      <c r="M22" s="98"/>
      <c r="N22" s="100"/>
      <c r="O22" s="103"/>
      <c r="P22" s="72"/>
      <c r="Q22" s="104"/>
      <c r="R22" s="104"/>
      <c r="S22" s="103"/>
      <c r="T22" s="105"/>
      <c r="U22" s="104"/>
      <c r="V22" s="104"/>
      <c r="W22" s="104"/>
      <c r="X22" s="104"/>
      <c r="Y22" s="103"/>
      <c r="Z22" s="103"/>
      <c r="AA22" s="106"/>
      <c r="AB22" s="106"/>
      <c r="AC22" s="104"/>
      <c r="AD22" s="107"/>
      <c r="AE22" s="108"/>
      <c r="AF22" s="109"/>
      <c r="AG22" s="72"/>
      <c r="AH22" s="107"/>
      <c r="AI22" s="108"/>
      <c r="AJ22" s="109"/>
      <c r="AK22" s="72"/>
      <c r="AL22" s="107"/>
      <c r="AM22" s="108"/>
      <c r="AN22" s="109"/>
      <c r="AO22" s="72"/>
      <c r="AP22" s="108"/>
      <c r="AQ22" s="109"/>
      <c r="AR22" s="109"/>
      <c r="AS22" s="104"/>
      <c r="AT22" s="110"/>
      <c r="AU22" s="111"/>
      <c r="AV22" s="70"/>
      <c r="AW22" s="70"/>
      <c r="AX22" s="70"/>
      <c r="AY22" s="112"/>
      <c r="AZ22" s="72"/>
      <c r="BA22" s="104"/>
      <c r="BB22" s="108"/>
      <c r="BC22" s="113"/>
      <c r="BD22" s="104"/>
      <c r="BE22" s="104"/>
      <c r="BF22" s="104"/>
      <c r="BG22" s="104"/>
      <c r="BH22" s="104"/>
      <c r="BI22" s="67"/>
      <c r="BJ22" s="67"/>
      <c r="BK22" s="67"/>
      <c r="BL22" s="67"/>
      <c r="BM22" s="67"/>
    </row>
    <row r="23" spans="1:65" s="2" customFormat="1" ht="12.95" customHeight="1" x14ac:dyDescent="0.2">
      <c r="A23" s="12"/>
      <c r="B23" s="12"/>
      <c r="C23" s="12"/>
      <c r="D23" s="12"/>
      <c r="E23" s="12"/>
      <c r="F23" s="75" t="s">
        <v>128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3">
        <f>SUM(AF22)</f>
        <v>0</v>
      </c>
      <c r="AG23" s="33">
        <f>SUM(AG22)</f>
        <v>0</v>
      </c>
      <c r="AH23" s="33"/>
      <c r="AI23" s="33"/>
      <c r="AJ23" s="33">
        <f>SUM(AJ22)</f>
        <v>0</v>
      </c>
      <c r="AK23" s="33">
        <f>SUM(AK22)</f>
        <v>0</v>
      </c>
      <c r="AL23" s="33"/>
      <c r="AM23" s="33"/>
      <c r="AN23" s="33">
        <f>SUM(AN22)</f>
        <v>0</v>
      </c>
      <c r="AO23" s="33">
        <f>SUM(AO22)</f>
        <v>0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>
        <f>SUM(AY19:AY22)</f>
        <v>940747190</v>
      </c>
      <c r="AZ23" s="33">
        <f>SUM(AZ19:AZ22)</f>
        <v>1053636852.8000001</v>
      </c>
      <c r="BA23" s="12"/>
      <c r="BB23" s="12"/>
      <c r="BC23" s="33"/>
      <c r="BD23" s="12"/>
      <c r="BE23" s="12"/>
      <c r="BF23" s="12"/>
      <c r="BG23" s="12"/>
      <c r="BH23" s="12"/>
      <c r="BI23" s="22"/>
      <c r="BJ23" s="22"/>
      <c r="BK23" s="22"/>
      <c r="BL23" s="56"/>
      <c r="BM23" s="11"/>
    </row>
    <row r="24" spans="1:65" s="2" customFormat="1" ht="12.95" customHeight="1" x14ac:dyDescent="0.25">
      <c r="A24" s="9"/>
      <c r="B24" s="9" t="s">
        <v>121</v>
      </c>
      <c r="C24" s="9"/>
      <c r="D24" s="9"/>
      <c r="E24" s="9"/>
      <c r="F24" s="34" t="s">
        <v>111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  <c r="AE24" s="9"/>
      <c r="AF24" s="35"/>
      <c r="AG24" s="35"/>
      <c r="AH24" s="9"/>
      <c r="AI24" s="9"/>
      <c r="AJ24" s="35"/>
      <c r="AK24" s="35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36"/>
      <c r="BD24" s="12"/>
      <c r="BE24" s="9"/>
      <c r="BF24" s="9"/>
      <c r="BG24" s="9"/>
      <c r="BH24" s="9"/>
      <c r="BI24" s="22"/>
      <c r="BJ24" s="22"/>
      <c r="BK24" s="22"/>
      <c r="BL24" s="56"/>
      <c r="BM24" s="11"/>
    </row>
    <row r="25" spans="1:65" s="142" customFormat="1" ht="12.95" customHeight="1" x14ac:dyDescent="0.25">
      <c r="A25" s="131" t="s">
        <v>170</v>
      </c>
      <c r="B25" s="143" t="s">
        <v>172</v>
      </c>
      <c r="C25" s="131"/>
      <c r="D25" s="272" t="s">
        <v>261</v>
      </c>
      <c r="E25" s="131"/>
      <c r="F25" s="132"/>
      <c r="G25" s="168" t="s">
        <v>200</v>
      </c>
      <c r="H25" s="168"/>
      <c r="I25" s="168" t="s">
        <v>201</v>
      </c>
      <c r="J25" s="133" t="s">
        <v>201</v>
      </c>
      <c r="K25" s="169" t="s">
        <v>202</v>
      </c>
      <c r="L25" s="180" t="s">
        <v>241</v>
      </c>
      <c r="M25" s="169"/>
      <c r="N25" s="169" t="s">
        <v>155</v>
      </c>
      <c r="O25" s="170">
        <v>231010000</v>
      </c>
      <c r="P25" s="170" t="s">
        <v>203</v>
      </c>
      <c r="Q25" s="170" t="s">
        <v>167</v>
      </c>
      <c r="R25" s="180" t="s">
        <v>118</v>
      </c>
      <c r="S25" s="170">
        <v>230000000</v>
      </c>
      <c r="T25" s="170" t="s">
        <v>156</v>
      </c>
      <c r="U25" s="170"/>
      <c r="V25" s="170"/>
      <c r="W25" s="170" t="s">
        <v>204</v>
      </c>
      <c r="X25" s="170" t="s">
        <v>263</v>
      </c>
      <c r="Y25" s="170" t="s">
        <v>74</v>
      </c>
      <c r="Z25" s="170" t="s">
        <v>205</v>
      </c>
      <c r="AA25" s="170">
        <v>0</v>
      </c>
      <c r="AB25" s="170"/>
      <c r="AC25" s="171" t="s">
        <v>119</v>
      </c>
      <c r="AD25" s="170"/>
      <c r="AE25" s="170"/>
      <c r="AF25" s="172"/>
      <c r="AG25" s="172"/>
      <c r="AH25" s="172"/>
      <c r="AI25" s="172"/>
      <c r="AJ25" s="172">
        <v>389955167.5</v>
      </c>
      <c r="AK25" s="172">
        <f>AJ25*1.12</f>
        <v>436749787.60000002</v>
      </c>
      <c r="AL25" s="172"/>
      <c r="AM25" s="172"/>
      <c r="AN25" s="172">
        <v>534723500</v>
      </c>
      <c r="AO25" s="172">
        <f>AN25*1.12</f>
        <v>598890320</v>
      </c>
      <c r="AP25" s="172"/>
      <c r="AQ25" s="172"/>
      <c r="AR25" s="172">
        <v>545567585.25</v>
      </c>
      <c r="AS25" s="172">
        <f>AR25*1.12</f>
        <v>611035695.48000002</v>
      </c>
      <c r="AT25" s="172"/>
      <c r="AU25" s="172"/>
      <c r="AV25" s="172">
        <v>0</v>
      </c>
      <c r="AW25" s="172">
        <f>AV25*1.12</f>
        <v>0</v>
      </c>
      <c r="AX25" s="172">
        <f>AW25*1.12</f>
        <v>0</v>
      </c>
      <c r="AY25" s="144">
        <f>AF25+AJ25+AN25+AR25+AV25</f>
        <v>1470246252.75</v>
      </c>
      <c r="AZ25" s="134">
        <f>AY25*1.12</f>
        <v>1646675803.0800002</v>
      </c>
      <c r="BA25" s="131" t="s">
        <v>120</v>
      </c>
      <c r="BB25" s="170" t="s">
        <v>206</v>
      </c>
      <c r="BC25" s="207" t="s">
        <v>207</v>
      </c>
      <c r="BD25" s="131"/>
      <c r="BE25" s="131"/>
      <c r="BF25" s="131"/>
      <c r="BG25" s="131"/>
      <c r="BH25" s="131"/>
      <c r="BI25" s="131"/>
      <c r="BJ25" s="131"/>
      <c r="BK25" s="131"/>
      <c r="BL25" s="131"/>
      <c r="BM25" s="131" t="s">
        <v>208</v>
      </c>
    </row>
    <row r="26" spans="1:65" s="142" customFormat="1" ht="12.95" customHeight="1" x14ac:dyDescent="0.25">
      <c r="A26" s="131" t="s">
        <v>170</v>
      </c>
      <c r="B26" s="143" t="s">
        <v>172</v>
      </c>
      <c r="C26" s="131"/>
      <c r="D26" s="272" t="s">
        <v>260</v>
      </c>
      <c r="E26" s="131"/>
      <c r="F26" s="132"/>
      <c r="G26" s="168" t="s">
        <v>200</v>
      </c>
      <c r="H26" s="168"/>
      <c r="I26" s="168" t="s">
        <v>201</v>
      </c>
      <c r="J26" s="133" t="s">
        <v>201</v>
      </c>
      <c r="K26" s="169" t="s">
        <v>202</v>
      </c>
      <c r="L26" s="180" t="s">
        <v>241</v>
      </c>
      <c r="M26" s="169"/>
      <c r="N26" s="169" t="s">
        <v>155</v>
      </c>
      <c r="O26" s="170">
        <v>231010000</v>
      </c>
      <c r="P26" s="170" t="s">
        <v>203</v>
      </c>
      <c r="Q26" s="170" t="s">
        <v>167</v>
      </c>
      <c r="R26" s="180" t="s">
        <v>118</v>
      </c>
      <c r="S26" s="170">
        <v>230000000</v>
      </c>
      <c r="T26" s="170" t="s">
        <v>156</v>
      </c>
      <c r="U26" s="170"/>
      <c r="V26" s="170"/>
      <c r="W26" s="170" t="s">
        <v>204</v>
      </c>
      <c r="X26" s="170" t="s">
        <v>163</v>
      </c>
      <c r="Y26" s="170" t="s">
        <v>74</v>
      </c>
      <c r="Z26" s="170" t="s">
        <v>205</v>
      </c>
      <c r="AA26" s="170">
        <v>0</v>
      </c>
      <c r="AB26" s="170"/>
      <c r="AC26" s="171" t="s">
        <v>119</v>
      </c>
      <c r="AD26" s="170"/>
      <c r="AE26" s="170"/>
      <c r="AF26" s="172"/>
      <c r="AG26" s="172"/>
      <c r="AH26" s="172"/>
      <c r="AI26" s="172"/>
      <c r="AJ26" s="172">
        <v>97761650</v>
      </c>
      <c r="AK26" s="172">
        <f>AJ26*1.12</f>
        <v>109493048.00000001</v>
      </c>
      <c r="AL26" s="172"/>
      <c r="AM26" s="172"/>
      <c r="AN26" s="172">
        <v>92873570</v>
      </c>
      <c r="AO26" s="172">
        <f>AN26*1.12</f>
        <v>104018398.40000001</v>
      </c>
      <c r="AP26" s="172"/>
      <c r="AQ26" s="172"/>
      <c r="AR26" s="172">
        <v>88229890</v>
      </c>
      <c r="AS26" s="172">
        <f>AR26*1.12</f>
        <v>98817476.800000012</v>
      </c>
      <c r="AT26" s="172"/>
      <c r="AU26" s="172"/>
      <c r="AV26" s="172">
        <v>83818390</v>
      </c>
      <c r="AW26" s="172">
        <f>AV26*1.12</f>
        <v>93876596.800000012</v>
      </c>
      <c r="AX26" s="172"/>
      <c r="AY26" s="144">
        <f>AF26+AJ26+AN26+AR26+AV26</f>
        <v>362683500</v>
      </c>
      <c r="AZ26" s="134">
        <f>AY26*1.12</f>
        <v>406205520.00000006</v>
      </c>
      <c r="BA26" s="131" t="s">
        <v>120</v>
      </c>
      <c r="BB26" s="170" t="s">
        <v>206</v>
      </c>
      <c r="BC26" s="207" t="s">
        <v>207</v>
      </c>
      <c r="BD26" s="131"/>
      <c r="BE26" s="131"/>
      <c r="BF26" s="131"/>
      <c r="BG26" s="131"/>
      <c r="BH26" s="131"/>
      <c r="BI26" s="131"/>
      <c r="BJ26" s="131"/>
      <c r="BK26" s="131"/>
      <c r="BL26" s="131"/>
      <c r="BM26" s="131" t="s">
        <v>208</v>
      </c>
    </row>
    <row r="27" spans="1:65" s="94" customFormat="1" ht="12.75" customHeight="1" x14ac:dyDescent="0.25">
      <c r="A27" s="178" t="s">
        <v>238</v>
      </c>
      <c r="B27" s="179" t="s">
        <v>172</v>
      </c>
      <c r="C27" s="143"/>
      <c r="D27" s="272" t="s">
        <v>262</v>
      </c>
      <c r="E27" s="181"/>
      <c r="F27" s="180"/>
      <c r="G27" s="178" t="s">
        <v>239</v>
      </c>
      <c r="H27" s="182"/>
      <c r="I27" s="178" t="s">
        <v>240</v>
      </c>
      <c r="J27" s="178" t="s">
        <v>240</v>
      </c>
      <c r="K27" s="143" t="s">
        <v>161</v>
      </c>
      <c r="L27" s="180" t="s">
        <v>241</v>
      </c>
      <c r="M27" s="180"/>
      <c r="N27" s="181">
        <v>100</v>
      </c>
      <c r="O27" s="181">
        <v>230000000</v>
      </c>
      <c r="P27" s="182" t="s">
        <v>187</v>
      </c>
      <c r="Q27" s="143" t="s">
        <v>167</v>
      </c>
      <c r="R27" s="180" t="s">
        <v>118</v>
      </c>
      <c r="S27" s="181">
        <v>230000000</v>
      </c>
      <c r="T27" s="180" t="s">
        <v>187</v>
      </c>
      <c r="U27" s="180"/>
      <c r="V27" s="143"/>
      <c r="W27" s="183" t="s">
        <v>204</v>
      </c>
      <c r="X27" s="183" t="s">
        <v>163</v>
      </c>
      <c r="Y27" s="205">
        <v>30</v>
      </c>
      <c r="Z27" s="206">
        <v>60</v>
      </c>
      <c r="AA27" s="206">
        <v>10</v>
      </c>
      <c r="AB27" s="180"/>
      <c r="AC27" s="183" t="s">
        <v>119</v>
      </c>
      <c r="AD27" s="184"/>
      <c r="AE27" s="184"/>
      <c r="AF27" s="185"/>
      <c r="AG27" s="185"/>
      <c r="AH27" s="186"/>
      <c r="AI27" s="187"/>
      <c r="AJ27" s="185">
        <v>104000000</v>
      </c>
      <c r="AK27" s="185">
        <f>AJ27*1.12</f>
        <v>116480000.00000001</v>
      </c>
      <c r="AL27" s="186"/>
      <c r="AM27" s="187"/>
      <c r="AN27" s="185">
        <v>72000000</v>
      </c>
      <c r="AO27" s="185">
        <f t="shared" ref="AO27" si="9">AN27*1.12</f>
        <v>80640000.000000015</v>
      </c>
      <c r="AP27" s="186"/>
      <c r="AQ27" s="188"/>
      <c r="AR27" s="185">
        <v>56000000</v>
      </c>
      <c r="AS27" s="185">
        <f t="shared" ref="AS27" si="10">AR27*1.12</f>
        <v>62720000.000000007</v>
      </c>
      <c r="AT27" s="186"/>
      <c r="AU27" s="188"/>
      <c r="AV27" s="185">
        <v>128000000</v>
      </c>
      <c r="AW27" s="185">
        <f t="shared" ref="AW27" si="11">AV27*1.12</f>
        <v>143360000</v>
      </c>
      <c r="AX27" s="186"/>
      <c r="AY27" s="185">
        <f>AV27+AR27+AN27+AJ27</f>
        <v>360000000</v>
      </c>
      <c r="AZ27" s="185">
        <f>AY27*1.12</f>
        <v>403200000.00000006</v>
      </c>
      <c r="BA27" s="143" t="s">
        <v>120</v>
      </c>
      <c r="BB27" s="143" t="s">
        <v>242</v>
      </c>
      <c r="BC27" s="143" t="s">
        <v>242</v>
      </c>
      <c r="BD27" s="180"/>
      <c r="BE27" s="143"/>
      <c r="BF27" s="143"/>
      <c r="BG27" s="180"/>
      <c r="BH27" s="143"/>
      <c r="BI27" s="143"/>
      <c r="BJ27" s="143"/>
      <c r="BK27" s="143"/>
      <c r="BL27" s="180"/>
      <c r="BM27" s="131" t="s">
        <v>208</v>
      </c>
    </row>
    <row r="28" spans="1:65" s="142" customFormat="1" ht="12.95" customHeight="1" x14ac:dyDescent="0.25">
      <c r="A28" s="208" t="s">
        <v>144</v>
      </c>
      <c r="B28" s="209" t="s">
        <v>172</v>
      </c>
      <c r="C28" s="210"/>
      <c r="D28" s="210" t="s">
        <v>264</v>
      </c>
      <c r="E28" s="210"/>
      <c r="F28" s="211"/>
      <c r="G28" s="212" t="s">
        <v>145</v>
      </c>
      <c r="H28" s="213"/>
      <c r="I28" s="212" t="s">
        <v>146</v>
      </c>
      <c r="J28" s="212" t="s">
        <v>146</v>
      </c>
      <c r="K28" s="214" t="s">
        <v>124</v>
      </c>
      <c r="L28" s="210"/>
      <c r="M28" s="210"/>
      <c r="N28" s="214">
        <v>100</v>
      </c>
      <c r="O28" s="210" t="s">
        <v>131</v>
      </c>
      <c r="P28" s="215" t="s">
        <v>187</v>
      </c>
      <c r="Q28" s="158" t="s">
        <v>167</v>
      </c>
      <c r="R28" s="210" t="s">
        <v>118</v>
      </c>
      <c r="S28" s="210" t="s">
        <v>131</v>
      </c>
      <c r="T28" s="216" t="s">
        <v>149</v>
      </c>
      <c r="U28" s="210"/>
      <c r="V28" s="210" t="s">
        <v>147</v>
      </c>
      <c r="W28" s="210"/>
      <c r="X28" s="210"/>
      <c r="Y28" s="165">
        <v>30</v>
      </c>
      <c r="Z28" s="166">
        <v>60</v>
      </c>
      <c r="AA28" s="166">
        <v>10</v>
      </c>
      <c r="AB28" s="210"/>
      <c r="AC28" s="209" t="s">
        <v>119</v>
      </c>
      <c r="AD28" s="210"/>
      <c r="AE28" s="217"/>
      <c r="AF28" s="218">
        <v>291873635</v>
      </c>
      <c r="AG28" s="219">
        <v>326898471.20000005</v>
      </c>
      <c r="AH28" s="220"/>
      <c r="AI28" s="220"/>
      <c r="AJ28" s="218">
        <v>152917255</v>
      </c>
      <c r="AK28" s="219">
        <v>171267325.60000002</v>
      </c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21">
        <f t="shared" ref="AY28:AY29" si="12">AF28+AJ28+AN28+AR28+AV28</f>
        <v>444790890</v>
      </c>
      <c r="AZ28" s="222">
        <f>AY28*1.12</f>
        <v>498165796.80000007</v>
      </c>
      <c r="BA28" s="210" t="s">
        <v>120</v>
      </c>
      <c r="BB28" s="223" t="s">
        <v>182</v>
      </c>
      <c r="BC28" s="224" t="s">
        <v>182</v>
      </c>
      <c r="BD28" s="210"/>
      <c r="BE28" s="210"/>
      <c r="BF28" s="210"/>
      <c r="BG28" s="135"/>
      <c r="BH28" s="135"/>
      <c r="BI28" s="135"/>
      <c r="BJ28" s="135"/>
      <c r="BK28" s="135"/>
      <c r="BL28" s="135"/>
      <c r="BM28" s="173" t="s">
        <v>209</v>
      </c>
    </row>
    <row r="29" spans="1:65" s="142" customFormat="1" ht="12.95" customHeight="1" x14ac:dyDescent="0.25">
      <c r="A29" s="208" t="s">
        <v>144</v>
      </c>
      <c r="B29" s="209" t="s">
        <v>172</v>
      </c>
      <c r="C29" s="210"/>
      <c r="D29" s="210" t="s">
        <v>265</v>
      </c>
      <c r="E29" s="210"/>
      <c r="F29" s="211"/>
      <c r="G29" s="212" t="s">
        <v>145</v>
      </c>
      <c r="H29" s="213"/>
      <c r="I29" s="212" t="s">
        <v>146</v>
      </c>
      <c r="J29" s="212" t="s">
        <v>146</v>
      </c>
      <c r="K29" s="214" t="s">
        <v>124</v>
      </c>
      <c r="L29" s="210"/>
      <c r="M29" s="210"/>
      <c r="N29" s="214">
        <v>100</v>
      </c>
      <c r="O29" s="210" t="s">
        <v>131</v>
      </c>
      <c r="P29" s="215" t="s">
        <v>187</v>
      </c>
      <c r="Q29" s="158" t="s">
        <v>167</v>
      </c>
      <c r="R29" s="210" t="s">
        <v>118</v>
      </c>
      <c r="S29" s="210" t="s">
        <v>131</v>
      </c>
      <c r="T29" s="216" t="s">
        <v>150</v>
      </c>
      <c r="U29" s="210"/>
      <c r="V29" s="210" t="s">
        <v>147</v>
      </c>
      <c r="W29" s="210"/>
      <c r="X29" s="210"/>
      <c r="Y29" s="165">
        <v>30</v>
      </c>
      <c r="Z29" s="166">
        <v>60</v>
      </c>
      <c r="AA29" s="166">
        <v>10</v>
      </c>
      <c r="AB29" s="210"/>
      <c r="AC29" s="209" t="s">
        <v>119</v>
      </c>
      <c r="AD29" s="210"/>
      <c r="AE29" s="217"/>
      <c r="AF29" s="218">
        <v>295022045</v>
      </c>
      <c r="AG29" s="219">
        <v>330424690.40000004</v>
      </c>
      <c r="AH29" s="220"/>
      <c r="AI29" s="220"/>
      <c r="AJ29" s="218">
        <v>200152755</v>
      </c>
      <c r="AK29" s="219">
        <v>224171085.60000002</v>
      </c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21">
        <f t="shared" si="12"/>
        <v>495174800</v>
      </c>
      <c r="AZ29" s="222">
        <f t="shared" ref="AZ29" si="13">AY29*1.12</f>
        <v>554595776</v>
      </c>
      <c r="BA29" s="210" t="s">
        <v>120</v>
      </c>
      <c r="BB29" s="223" t="s">
        <v>183</v>
      </c>
      <c r="BC29" s="224" t="s">
        <v>183</v>
      </c>
      <c r="BD29" s="210"/>
      <c r="BE29" s="210"/>
      <c r="BF29" s="210"/>
      <c r="BG29" s="135"/>
      <c r="BH29" s="135"/>
      <c r="BI29" s="135"/>
      <c r="BJ29" s="135"/>
      <c r="BK29" s="135"/>
      <c r="BL29" s="135"/>
      <c r="BM29" s="173" t="s">
        <v>209</v>
      </c>
    </row>
    <row r="30" spans="1:65" ht="12.95" customHeight="1" x14ac:dyDescent="0.25">
      <c r="A30" s="12"/>
      <c r="B30" s="12"/>
      <c r="C30" s="12"/>
      <c r="D30" s="12"/>
      <c r="E30" s="12"/>
      <c r="F30" s="75" t="s">
        <v>129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33">
        <f>SUM(AF28:AF29)</f>
        <v>586895680</v>
      </c>
      <c r="AG30" s="33">
        <f>SUM(AG28:AG29)</f>
        <v>657323161.60000014</v>
      </c>
      <c r="AH30" s="33"/>
      <c r="AI30" s="33"/>
      <c r="AJ30" s="33">
        <f>SUM(AJ28:AJ29)</f>
        <v>353070010</v>
      </c>
      <c r="AK30" s="33">
        <f>SUM(AK28:AK29)</f>
        <v>395438411.20000005</v>
      </c>
      <c r="AL30" s="33"/>
      <c r="AM30" s="33"/>
      <c r="AN30" s="33">
        <f>SUM(AN27)</f>
        <v>72000000</v>
      </c>
      <c r="AO30" s="33">
        <f>SUM(AO27)</f>
        <v>80640000.000000015</v>
      </c>
      <c r="AP30" s="33"/>
      <c r="AQ30" s="33"/>
      <c r="AR30" s="33"/>
      <c r="AS30" s="33"/>
      <c r="AT30" s="33"/>
      <c r="AU30" s="33"/>
      <c r="AV30" s="33"/>
      <c r="AW30" s="33"/>
      <c r="AX30" s="33"/>
      <c r="AY30" s="33">
        <f>SUM(AY25:AY29)</f>
        <v>3132895442.75</v>
      </c>
      <c r="AZ30" s="33">
        <f>SUM(AZ25:AZ29)</f>
        <v>3508842895.8800006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22"/>
      <c r="BK30" s="22"/>
      <c r="BL30" s="56"/>
      <c r="BM30" s="22"/>
    </row>
    <row r="31" spans="1:65" s="20" customFormat="1" ht="12.95" customHeight="1" x14ac:dyDescent="0.25">
      <c r="A31" s="22" t="s">
        <v>121</v>
      </c>
      <c r="B31" s="22"/>
      <c r="C31" s="22"/>
      <c r="D31" s="22"/>
      <c r="E31" s="22"/>
      <c r="F31" s="34" t="s">
        <v>94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5"/>
      <c r="AG31" s="35"/>
      <c r="AH31" s="22"/>
      <c r="AI31" s="22"/>
      <c r="AJ31" s="36"/>
      <c r="AK31" s="35"/>
      <c r="AL31" s="22"/>
      <c r="AM31" s="22"/>
      <c r="AN31" s="35"/>
      <c r="AO31" s="35"/>
      <c r="AP31" s="22"/>
      <c r="AQ31" s="22"/>
      <c r="AR31" s="35"/>
      <c r="AS31" s="35"/>
      <c r="AT31" s="22"/>
      <c r="AU31" s="22"/>
      <c r="AV31" s="37"/>
      <c r="AW31" s="38"/>
      <c r="AX31" s="22"/>
      <c r="AY31" s="22"/>
      <c r="AZ31" s="22"/>
      <c r="BA31" s="22"/>
      <c r="BB31" s="22"/>
      <c r="BC31" s="35"/>
      <c r="BD31" s="22"/>
      <c r="BE31" s="22"/>
      <c r="BF31" s="22"/>
      <c r="BG31" s="22"/>
      <c r="BH31" s="22"/>
      <c r="BI31" s="22"/>
      <c r="BJ31" s="22"/>
      <c r="BK31" s="22"/>
      <c r="BL31" s="56"/>
      <c r="BM31" s="14"/>
    </row>
    <row r="32" spans="1:65" s="20" customFormat="1" ht="12.95" customHeight="1" x14ac:dyDescent="0.25">
      <c r="A32" s="22" t="s">
        <v>121</v>
      </c>
      <c r="B32" s="22"/>
      <c r="C32" s="22"/>
      <c r="D32" s="22"/>
      <c r="E32" s="22"/>
      <c r="F32" s="34" t="s">
        <v>99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5"/>
      <c r="AG32" s="35"/>
      <c r="AH32" s="22"/>
      <c r="AI32" s="22"/>
      <c r="AJ32" s="36"/>
      <c r="AK32" s="35"/>
      <c r="AL32" s="22"/>
      <c r="AM32" s="22"/>
      <c r="AN32" s="35"/>
      <c r="AO32" s="35"/>
      <c r="AP32" s="22"/>
      <c r="AQ32" s="22"/>
      <c r="AR32" s="35"/>
      <c r="AS32" s="35"/>
      <c r="AT32" s="22"/>
      <c r="AU32" s="22"/>
      <c r="AV32" s="39"/>
      <c r="AW32" s="38"/>
      <c r="AX32" s="22"/>
      <c r="AY32" s="22"/>
      <c r="AZ32" s="22"/>
      <c r="BA32" s="22"/>
      <c r="BB32" s="22"/>
      <c r="BC32" s="35"/>
      <c r="BD32" s="22"/>
      <c r="BE32" s="22"/>
      <c r="BF32" s="22"/>
      <c r="BG32" s="22"/>
      <c r="BH32" s="22"/>
      <c r="BI32" s="22"/>
      <c r="BJ32" s="22"/>
      <c r="BK32" s="22"/>
      <c r="BL32" s="56"/>
      <c r="BM32" s="14"/>
    </row>
    <row r="33" spans="1:65" s="95" customFormat="1" ht="12.95" customHeight="1" x14ac:dyDescent="0.2">
      <c r="A33" s="189" t="s">
        <v>151</v>
      </c>
      <c r="B33" s="190"/>
      <c r="C33" s="192" t="s">
        <v>152</v>
      </c>
      <c r="D33" s="194" t="s">
        <v>212</v>
      </c>
      <c r="E33" s="195"/>
      <c r="F33" s="190"/>
      <c r="G33" s="196" t="s">
        <v>153</v>
      </c>
      <c r="H33" s="196"/>
      <c r="I33" s="196" t="s">
        <v>154</v>
      </c>
      <c r="J33" s="196" t="s">
        <v>154</v>
      </c>
      <c r="K33" s="190" t="s">
        <v>137</v>
      </c>
      <c r="L33" s="197" t="s">
        <v>138</v>
      </c>
      <c r="M33" s="190"/>
      <c r="N33" s="198" t="s">
        <v>155</v>
      </c>
      <c r="O33" s="196">
        <v>230000000</v>
      </c>
      <c r="P33" s="193" t="s">
        <v>132</v>
      </c>
      <c r="Q33" s="199" t="s">
        <v>181</v>
      </c>
      <c r="R33" s="190" t="s">
        <v>118</v>
      </c>
      <c r="S33" s="198">
        <v>230000000</v>
      </c>
      <c r="T33" s="198" t="s">
        <v>156</v>
      </c>
      <c r="U33" s="190"/>
      <c r="V33" s="200" t="s">
        <v>147</v>
      </c>
      <c r="W33" s="190"/>
      <c r="X33" s="190"/>
      <c r="Y33" s="201">
        <v>0</v>
      </c>
      <c r="Z33" s="201">
        <v>100</v>
      </c>
      <c r="AA33" s="201">
        <v>0</v>
      </c>
      <c r="AB33" s="190"/>
      <c r="AC33" s="190" t="s">
        <v>119</v>
      </c>
      <c r="AD33" s="202"/>
      <c r="AE33" s="203"/>
      <c r="AF33" s="193">
        <v>119773500</v>
      </c>
      <c r="AG33" s="193">
        <f>AF33*1.12</f>
        <v>134146320.00000001</v>
      </c>
      <c r="AH33" s="203"/>
      <c r="AI33" s="203"/>
      <c r="AJ33" s="203">
        <v>124564440</v>
      </c>
      <c r="AK33" s="193">
        <f>AJ33*1.12</f>
        <v>139512172.80000001</v>
      </c>
      <c r="AL33" s="203"/>
      <c r="AM33" s="203"/>
      <c r="AN33" s="203"/>
      <c r="AO33" s="193">
        <f>AN33*1.12</f>
        <v>0</v>
      </c>
      <c r="AP33" s="203"/>
      <c r="AQ33" s="203"/>
      <c r="AR33" s="203"/>
      <c r="AS33" s="193">
        <f>AR33*1.12</f>
        <v>0</v>
      </c>
      <c r="AT33" s="203"/>
      <c r="AU33" s="203"/>
      <c r="AV33" s="203"/>
      <c r="AW33" s="193">
        <f>AV33*1.12</f>
        <v>0</v>
      </c>
      <c r="AX33" s="203"/>
      <c r="AY33" s="203">
        <f>AF33+AJ33+AN33+AR33+AV33</f>
        <v>244337940</v>
      </c>
      <c r="AZ33" s="193">
        <f>AY33*1.12</f>
        <v>273658492.80000001</v>
      </c>
      <c r="BA33" s="190" t="s">
        <v>120</v>
      </c>
      <c r="BB33" s="191" t="s">
        <v>213</v>
      </c>
      <c r="BC33" s="191" t="s">
        <v>213</v>
      </c>
      <c r="BD33" s="190"/>
      <c r="BE33" s="204"/>
      <c r="BF33" s="204"/>
      <c r="BG33" s="204"/>
      <c r="BH33" s="204"/>
      <c r="BI33" s="204"/>
      <c r="BJ33" s="204"/>
      <c r="BK33" s="204"/>
      <c r="BL33" s="204"/>
      <c r="BM33" s="190" t="s">
        <v>259</v>
      </c>
    </row>
    <row r="34" spans="1:65" s="96" customFormat="1" ht="12.95" customHeight="1" x14ac:dyDescent="0.2">
      <c r="A34" s="145" t="s">
        <v>157</v>
      </c>
      <c r="B34" s="69"/>
      <c r="C34" s="69" t="s">
        <v>158</v>
      </c>
      <c r="D34" s="69" t="s">
        <v>185</v>
      </c>
      <c r="E34" s="69"/>
      <c r="F34" s="69"/>
      <c r="G34" s="69" t="s">
        <v>159</v>
      </c>
      <c r="H34" s="69"/>
      <c r="I34" s="69" t="s">
        <v>160</v>
      </c>
      <c r="J34" s="69" t="s">
        <v>160</v>
      </c>
      <c r="K34" s="69" t="s">
        <v>161</v>
      </c>
      <c r="L34" s="69" t="s">
        <v>162</v>
      </c>
      <c r="M34" s="69"/>
      <c r="N34" s="69">
        <v>100</v>
      </c>
      <c r="O34" s="69">
        <v>230000000</v>
      </c>
      <c r="P34" s="72" t="s">
        <v>132</v>
      </c>
      <c r="Q34" s="117" t="s">
        <v>181</v>
      </c>
      <c r="R34" s="69" t="s">
        <v>118</v>
      </c>
      <c r="S34" s="69">
        <v>230000000</v>
      </c>
      <c r="T34" s="69" t="s">
        <v>156</v>
      </c>
      <c r="U34" s="69"/>
      <c r="V34" s="69" t="s">
        <v>163</v>
      </c>
      <c r="W34" s="69"/>
      <c r="X34" s="69"/>
      <c r="Y34" s="69">
        <v>0</v>
      </c>
      <c r="Z34" s="69">
        <v>100</v>
      </c>
      <c r="AA34" s="69">
        <v>0</v>
      </c>
      <c r="AB34" s="69"/>
      <c r="AC34" s="70" t="s">
        <v>119</v>
      </c>
      <c r="AD34" s="119"/>
      <c r="AE34" s="119"/>
      <c r="AF34" s="119">
        <v>15000000</v>
      </c>
      <c r="AG34" s="72">
        <f t="shared" ref="AG34:AG35" si="14">AF34*1.12</f>
        <v>16800000</v>
      </c>
      <c r="AH34" s="119"/>
      <c r="AI34" s="119"/>
      <c r="AJ34" s="119">
        <v>15524999.999999998</v>
      </c>
      <c r="AK34" s="72">
        <f t="shared" ref="AK34:AK35" si="15">AJ34*1.12</f>
        <v>17388000</v>
      </c>
      <c r="AL34" s="119"/>
      <c r="AM34" s="119"/>
      <c r="AN34" s="119">
        <v>16068374.999999996</v>
      </c>
      <c r="AO34" s="72">
        <f t="shared" ref="AO34:AO35" si="16">AN34*1.12</f>
        <v>17996579.999999996</v>
      </c>
      <c r="AP34" s="119"/>
      <c r="AQ34" s="119"/>
      <c r="AR34" s="119">
        <v>16630768.124999994</v>
      </c>
      <c r="AS34" s="72">
        <f t="shared" ref="AS34:AS35" si="17">AR34*1.12</f>
        <v>18626460.299999997</v>
      </c>
      <c r="AT34" s="119"/>
      <c r="AU34" s="119"/>
      <c r="AV34" s="119">
        <v>17212845.009374991</v>
      </c>
      <c r="AW34" s="72">
        <f t="shared" ref="AW34:AW35" si="18">AV34*1.12</f>
        <v>19278386.41049999</v>
      </c>
      <c r="AX34" s="119"/>
      <c r="AY34" s="118">
        <f t="shared" ref="AY34:AY35" si="19">AF34+AJ34+AN34+AR34+AV34</f>
        <v>80436988.134374976</v>
      </c>
      <c r="AZ34" s="72">
        <f t="shared" ref="AZ34:AZ35" si="20">AY34*1.12</f>
        <v>90089426.710499987</v>
      </c>
      <c r="BA34" s="69" t="s">
        <v>120</v>
      </c>
      <c r="BB34" s="69" t="s">
        <v>164</v>
      </c>
      <c r="BC34" s="69" t="s">
        <v>165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</row>
    <row r="35" spans="1:65" s="95" customFormat="1" ht="12.95" customHeight="1" x14ac:dyDescent="0.2">
      <c r="A35" s="145" t="s">
        <v>171</v>
      </c>
      <c r="B35" s="69" t="s">
        <v>172</v>
      </c>
      <c r="C35" s="69" t="s">
        <v>173</v>
      </c>
      <c r="D35" s="115" t="s">
        <v>189</v>
      </c>
      <c r="E35" s="70"/>
      <c r="F35" s="69" t="s">
        <v>174</v>
      </c>
      <c r="G35" s="69" t="s">
        <v>175</v>
      </c>
      <c r="H35" s="69"/>
      <c r="I35" s="69" t="s">
        <v>176</v>
      </c>
      <c r="J35" s="69" t="s">
        <v>177</v>
      </c>
      <c r="K35" s="69" t="s">
        <v>124</v>
      </c>
      <c r="L35" s="69"/>
      <c r="M35" s="69"/>
      <c r="N35" s="69">
        <v>100</v>
      </c>
      <c r="O35" s="69">
        <v>230000000</v>
      </c>
      <c r="P35" s="72" t="s">
        <v>132</v>
      </c>
      <c r="Q35" s="117" t="s">
        <v>169</v>
      </c>
      <c r="R35" s="69" t="s">
        <v>118</v>
      </c>
      <c r="S35" s="69" t="s">
        <v>178</v>
      </c>
      <c r="T35" s="69" t="s">
        <v>148</v>
      </c>
      <c r="U35" s="69"/>
      <c r="V35" s="69" t="s">
        <v>123</v>
      </c>
      <c r="W35" s="69"/>
      <c r="X35" s="69"/>
      <c r="Y35" s="68">
        <v>0</v>
      </c>
      <c r="Z35" s="69">
        <v>100</v>
      </c>
      <c r="AA35" s="68">
        <v>0</v>
      </c>
      <c r="AB35" s="69"/>
      <c r="AC35" s="69" t="s">
        <v>119</v>
      </c>
      <c r="AD35" s="69"/>
      <c r="AE35" s="69"/>
      <c r="AF35" s="130">
        <v>192778595</v>
      </c>
      <c r="AG35" s="72">
        <f t="shared" si="14"/>
        <v>215912026.40000001</v>
      </c>
      <c r="AH35" s="69"/>
      <c r="AI35" s="69"/>
      <c r="AJ35" s="130">
        <v>226901340</v>
      </c>
      <c r="AK35" s="72">
        <f t="shared" si="15"/>
        <v>254129500.80000001</v>
      </c>
      <c r="AL35" s="69"/>
      <c r="AM35" s="69"/>
      <c r="AN35" s="130">
        <v>224530945</v>
      </c>
      <c r="AO35" s="72">
        <f t="shared" si="16"/>
        <v>251474658.40000004</v>
      </c>
      <c r="AP35" s="69"/>
      <c r="AQ35" s="69"/>
      <c r="AR35" s="130"/>
      <c r="AS35" s="72">
        <f t="shared" si="17"/>
        <v>0</v>
      </c>
      <c r="AT35" s="69"/>
      <c r="AU35" s="69"/>
      <c r="AV35" s="130"/>
      <c r="AW35" s="72">
        <f t="shared" si="18"/>
        <v>0</v>
      </c>
      <c r="AX35" s="72"/>
      <c r="AY35" s="118">
        <f t="shared" si="19"/>
        <v>644210880</v>
      </c>
      <c r="AZ35" s="72">
        <f t="shared" si="20"/>
        <v>721516185.60000002</v>
      </c>
      <c r="BA35" s="70" t="s">
        <v>120</v>
      </c>
      <c r="BB35" s="69" t="s">
        <v>179</v>
      </c>
      <c r="BC35" s="69" t="s">
        <v>180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70"/>
    </row>
    <row r="36" spans="1:65" s="95" customFormat="1" ht="12.95" customHeight="1" x14ac:dyDescent="0.25">
      <c r="A36" s="176" t="s">
        <v>214</v>
      </c>
      <c r="B36" s="69" t="s">
        <v>215</v>
      </c>
      <c r="C36" s="69"/>
      <c r="D36" s="70" t="s">
        <v>216</v>
      </c>
      <c r="E36" s="70"/>
      <c r="F36" s="73"/>
      <c r="G36" s="71" t="s">
        <v>217</v>
      </c>
      <c r="H36" s="69"/>
      <c r="I36" s="71" t="s">
        <v>218</v>
      </c>
      <c r="J36" s="71" t="s">
        <v>218</v>
      </c>
      <c r="K36" s="70" t="s">
        <v>124</v>
      </c>
      <c r="L36" s="70"/>
      <c r="M36" s="70"/>
      <c r="N36" s="68">
        <v>50</v>
      </c>
      <c r="O36" s="74">
        <v>230000000</v>
      </c>
      <c r="P36" s="70" t="s">
        <v>187</v>
      </c>
      <c r="Q36" s="117" t="s">
        <v>167</v>
      </c>
      <c r="R36" s="74" t="s">
        <v>118</v>
      </c>
      <c r="S36" s="74">
        <v>230000000</v>
      </c>
      <c r="T36" s="71" t="s">
        <v>219</v>
      </c>
      <c r="U36" s="70"/>
      <c r="V36" s="69" t="s">
        <v>163</v>
      </c>
      <c r="W36" s="69"/>
      <c r="X36" s="69"/>
      <c r="Y36" s="66">
        <v>0</v>
      </c>
      <c r="Z36" s="68">
        <v>90</v>
      </c>
      <c r="AA36" s="71">
        <v>10</v>
      </c>
      <c r="AB36" s="70"/>
      <c r="AC36" s="69" t="s">
        <v>119</v>
      </c>
      <c r="AD36" s="118"/>
      <c r="AE36" s="159"/>
      <c r="AF36" s="159">
        <v>115856800</v>
      </c>
      <c r="AG36" s="72">
        <v>129759616.00000001</v>
      </c>
      <c r="AH36" s="118"/>
      <c r="AI36" s="159"/>
      <c r="AJ36" s="159">
        <v>543750600</v>
      </c>
      <c r="AK36" s="72">
        <v>609000672</v>
      </c>
      <c r="AL36" s="70"/>
      <c r="AM36" s="159"/>
      <c r="AN36" s="160">
        <v>558307350</v>
      </c>
      <c r="AO36" s="72">
        <v>625304232</v>
      </c>
      <c r="AP36" s="70"/>
      <c r="AQ36" s="70"/>
      <c r="AR36" s="160">
        <v>558232700</v>
      </c>
      <c r="AS36" s="72">
        <v>625220624</v>
      </c>
      <c r="AT36" s="70"/>
      <c r="AU36" s="70"/>
      <c r="AV36" s="160">
        <v>558232700</v>
      </c>
      <c r="AW36" s="72">
        <v>625220624</v>
      </c>
      <c r="AX36" s="70"/>
      <c r="AY36" s="118">
        <v>2334380150</v>
      </c>
      <c r="AZ36" s="72">
        <v>2614505768.0000005</v>
      </c>
      <c r="BA36" s="162">
        <v>120240021112</v>
      </c>
      <c r="BB36" s="70" t="s">
        <v>220</v>
      </c>
      <c r="BC36" s="116" t="s">
        <v>221</v>
      </c>
      <c r="BD36" s="70"/>
      <c r="BE36" s="70"/>
      <c r="BF36" s="70"/>
      <c r="BG36" s="70"/>
      <c r="BH36" s="70"/>
      <c r="BI36" s="70"/>
      <c r="BJ36" s="70"/>
      <c r="BK36" s="70"/>
      <c r="BL36" s="163"/>
      <c r="BM36" s="177" t="s">
        <v>58</v>
      </c>
    </row>
    <row r="37" spans="1:65" s="95" customFormat="1" ht="12.95" customHeight="1" x14ac:dyDescent="0.25">
      <c r="A37" s="176" t="s">
        <v>214</v>
      </c>
      <c r="B37" s="69" t="s">
        <v>215</v>
      </c>
      <c r="C37" s="69"/>
      <c r="D37" s="70" t="s">
        <v>222</v>
      </c>
      <c r="E37" s="70"/>
      <c r="F37" s="73"/>
      <c r="G37" s="71" t="s">
        <v>217</v>
      </c>
      <c r="H37" s="69"/>
      <c r="I37" s="71" t="s">
        <v>218</v>
      </c>
      <c r="J37" s="71" t="s">
        <v>218</v>
      </c>
      <c r="K37" s="70" t="s">
        <v>124</v>
      </c>
      <c r="L37" s="70"/>
      <c r="M37" s="70"/>
      <c r="N37" s="68">
        <v>50</v>
      </c>
      <c r="O37" s="74">
        <v>230000000</v>
      </c>
      <c r="P37" s="70" t="s">
        <v>187</v>
      </c>
      <c r="Q37" s="117" t="s">
        <v>167</v>
      </c>
      <c r="R37" s="74" t="s">
        <v>118</v>
      </c>
      <c r="S37" s="74">
        <v>230000000</v>
      </c>
      <c r="T37" s="71" t="s">
        <v>223</v>
      </c>
      <c r="U37" s="70"/>
      <c r="V37" s="69" t="s">
        <v>163</v>
      </c>
      <c r="W37" s="69"/>
      <c r="X37" s="69"/>
      <c r="Y37" s="66">
        <v>0</v>
      </c>
      <c r="Z37" s="68">
        <v>90</v>
      </c>
      <c r="AA37" s="71">
        <v>10</v>
      </c>
      <c r="AB37" s="70"/>
      <c r="AC37" s="69" t="s">
        <v>119</v>
      </c>
      <c r="AD37" s="118"/>
      <c r="AE37" s="159"/>
      <c r="AF37" s="159">
        <v>58898850</v>
      </c>
      <c r="AG37" s="72">
        <v>65966712.000000007</v>
      </c>
      <c r="AH37" s="118"/>
      <c r="AI37" s="159"/>
      <c r="AJ37" s="159">
        <v>270158350</v>
      </c>
      <c r="AK37" s="72">
        <v>302577352</v>
      </c>
      <c r="AL37" s="70"/>
      <c r="AM37" s="159"/>
      <c r="AN37" s="160">
        <v>266649800</v>
      </c>
      <c r="AO37" s="72">
        <v>298647776</v>
      </c>
      <c r="AP37" s="70"/>
      <c r="AQ37" s="70"/>
      <c r="AR37" s="160">
        <v>266649800</v>
      </c>
      <c r="AS37" s="72">
        <v>298647776</v>
      </c>
      <c r="AT37" s="70"/>
      <c r="AU37" s="70"/>
      <c r="AV37" s="160">
        <v>266649800</v>
      </c>
      <c r="AW37" s="72">
        <v>298647776</v>
      </c>
      <c r="AX37" s="70"/>
      <c r="AY37" s="118">
        <v>1129006600</v>
      </c>
      <c r="AZ37" s="72">
        <v>1264487392.0000002</v>
      </c>
      <c r="BA37" s="162">
        <v>120240021112</v>
      </c>
      <c r="BB37" s="70" t="s">
        <v>224</v>
      </c>
      <c r="BC37" s="116" t="s">
        <v>225</v>
      </c>
      <c r="BD37" s="70"/>
      <c r="BE37" s="70"/>
      <c r="BF37" s="70"/>
      <c r="BG37" s="70"/>
      <c r="BH37" s="70"/>
      <c r="BI37" s="70"/>
      <c r="BJ37" s="70"/>
      <c r="BK37" s="70"/>
      <c r="BL37" s="163"/>
      <c r="BM37" s="177" t="s">
        <v>58</v>
      </c>
    </row>
    <row r="38" spans="1:65" s="175" customFormat="1" ht="12.95" customHeight="1" x14ac:dyDescent="0.25">
      <c r="A38" s="176" t="s">
        <v>214</v>
      </c>
      <c r="B38" s="69" t="s">
        <v>215</v>
      </c>
      <c r="C38" s="69"/>
      <c r="D38" s="70" t="s">
        <v>226</v>
      </c>
      <c r="E38" s="70"/>
      <c r="F38" s="73"/>
      <c r="G38" s="71" t="s">
        <v>217</v>
      </c>
      <c r="H38" s="69"/>
      <c r="I38" s="71" t="s">
        <v>218</v>
      </c>
      <c r="J38" s="71" t="s">
        <v>218</v>
      </c>
      <c r="K38" s="70" t="s">
        <v>124</v>
      </c>
      <c r="L38" s="70"/>
      <c r="M38" s="70"/>
      <c r="N38" s="68">
        <v>50</v>
      </c>
      <c r="O38" s="74">
        <v>230000000</v>
      </c>
      <c r="P38" s="70" t="s">
        <v>187</v>
      </c>
      <c r="Q38" s="117" t="s">
        <v>167</v>
      </c>
      <c r="R38" s="74" t="s">
        <v>118</v>
      </c>
      <c r="S38" s="74">
        <v>230000000</v>
      </c>
      <c r="T38" s="71" t="s">
        <v>219</v>
      </c>
      <c r="U38" s="70"/>
      <c r="V38" s="69" t="s">
        <v>163</v>
      </c>
      <c r="W38" s="69"/>
      <c r="X38" s="69"/>
      <c r="Y38" s="66">
        <v>0</v>
      </c>
      <c r="Z38" s="68">
        <v>90</v>
      </c>
      <c r="AA38" s="71">
        <v>10</v>
      </c>
      <c r="AB38" s="70"/>
      <c r="AC38" s="69" t="s">
        <v>119</v>
      </c>
      <c r="AD38" s="118"/>
      <c r="AE38" s="159"/>
      <c r="AF38" s="159">
        <v>22230000</v>
      </c>
      <c r="AG38" s="72">
        <v>24897600.000000004</v>
      </c>
      <c r="AH38" s="118"/>
      <c r="AI38" s="159"/>
      <c r="AJ38" s="160">
        <v>36783500</v>
      </c>
      <c r="AK38" s="72">
        <v>41197520.000000007</v>
      </c>
      <c r="AL38" s="70"/>
      <c r="AM38" s="159"/>
      <c r="AN38" s="160">
        <v>38733500</v>
      </c>
      <c r="AO38" s="72">
        <v>43381520.000000007</v>
      </c>
      <c r="AP38" s="70"/>
      <c r="AQ38" s="70"/>
      <c r="AR38" s="160">
        <v>39695500</v>
      </c>
      <c r="AS38" s="72">
        <v>44458960.000000007</v>
      </c>
      <c r="AT38" s="70"/>
      <c r="AU38" s="70"/>
      <c r="AV38" s="160">
        <v>39695500</v>
      </c>
      <c r="AW38" s="72">
        <v>44458960.000000007</v>
      </c>
      <c r="AX38" s="70"/>
      <c r="AY38" s="118">
        <v>177138000</v>
      </c>
      <c r="AZ38" s="72">
        <v>198394560.00000003</v>
      </c>
      <c r="BA38" s="162">
        <v>120240021112</v>
      </c>
      <c r="BB38" s="70" t="s">
        <v>227</v>
      </c>
      <c r="BC38" s="116" t="s">
        <v>228</v>
      </c>
      <c r="BD38" s="70"/>
      <c r="BE38" s="70"/>
      <c r="BF38" s="70"/>
      <c r="BG38" s="70"/>
      <c r="BH38" s="70"/>
      <c r="BI38" s="70"/>
      <c r="BJ38" s="70"/>
      <c r="BK38" s="70"/>
      <c r="BL38" s="163"/>
      <c r="BM38" s="177" t="s">
        <v>58</v>
      </c>
    </row>
    <row r="39" spans="1:65" s="175" customFormat="1" ht="12.95" customHeight="1" x14ac:dyDescent="0.25">
      <c r="A39" s="176" t="s">
        <v>214</v>
      </c>
      <c r="B39" s="69" t="s">
        <v>215</v>
      </c>
      <c r="C39" s="69"/>
      <c r="D39" s="70" t="s">
        <v>229</v>
      </c>
      <c r="E39" s="70"/>
      <c r="F39" s="73"/>
      <c r="G39" s="71" t="s">
        <v>217</v>
      </c>
      <c r="H39" s="69"/>
      <c r="I39" s="71" t="s">
        <v>218</v>
      </c>
      <c r="J39" s="71" t="s">
        <v>218</v>
      </c>
      <c r="K39" s="70" t="s">
        <v>124</v>
      </c>
      <c r="L39" s="70"/>
      <c r="M39" s="70"/>
      <c r="N39" s="68">
        <v>50</v>
      </c>
      <c r="O39" s="74">
        <v>230000000</v>
      </c>
      <c r="P39" s="70" t="s">
        <v>187</v>
      </c>
      <c r="Q39" s="117" t="s">
        <v>167</v>
      </c>
      <c r="R39" s="74" t="s">
        <v>118</v>
      </c>
      <c r="S39" s="74">
        <v>230000000</v>
      </c>
      <c r="T39" s="71" t="s">
        <v>223</v>
      </c>
      <c r="U39" s="70"/>
      <c r="V39" s="69" t="s">
        <v>163</v>
      </c>
      <c r="W39" s="69"/>
      <c r="X39" s="69"/>
      <c r="Y39" s="66">
        <v>0</v>
      </c>
      <c r="Z39" s="68">
        <v>90</v>
      </c>
      <c r="AA39" s="71">
        <v>10</v>
      </c>
      <c r="AB39" s="70"/>
      <c r="AC39" s="69" t="s">
        <v>119</v>
      </c>
      <c r="AD39" s="118"/>
      <c r="AE39" s="159"/>
      <c r="AF39" s="159">
        <v>25311000</v>
      </c>
      <c r="AG39" s="72">
        <v>28348320.000000004</v>
      </c>
      <c r="AH39" s="118"/>
      <c r="AI39" s="159"/>
      <c r="AJ39" s="160">
        <v>40768000</v>
      </c>
      <c r="AK39" s="72">
        <v>45660160.000000007</v>
      </c>
      <c r="AL39" s="70"/>
      <c r="AM39" s="159"/>
      <c r="AN39" s="160">
        <v>43017000</v>
      </c>
      <c r="AO39" s="72">
        <v>48179040.000000007</v>
      </c>
      <c r="AP39" s="70"/>
      <c r="AQ39" s="70"/>
      <c r="AR39" s="160">
        <v>44336500</v>
      </c>
      <c r="AS39" s="72">
        <v>49656880.000000007</v>
      </c>
      <c r="AT39" s="70"/>
      <c r="AU39" s="70"/>
      <c r="AV39" s="160">
        <v>44336500</v>
      </c>
      <c r="AW39" s="72">
        <v>49656880.000000007</v>
      </c>
      <c r="AX39" s="70"/>
      <c r="AY39" s="118">
        <v>197769000</v>
      </c>
      <c r="AZ39" s="72">
        <v>221501280.00000003</v>
      </c>
      <c r="BA39" s="162">
        <v>120240021112</v>
      </c>
      <c r="BB39" s="70" t="s">
        <v>230</v>
      </c>
      <c r="BC39" s="116" t="s">
        <v>231</v>
      </c>
      <c r="BD39" s="70"/>
      <c r="BE39" s="70"/>
      <c r="BF39" s="70"/>
      <c r="BG39" s="70"/>
      <c r="BH39" s="70"/>
      <c r="BI39" s="70"/>
      <c r="BJ39" s="70"/>
      <c r="BK39" s="70"/>
      <c r="BL39" s="163"/>
      <c r="BM39" s="177" t="s">
        <v>58</v>
      </c>
    </row>
    <row r="40" spans="1:65" s="175" customFormat="1" ht="12.95" customHeight="1" x14ac:dyDescent="0.25">
      <c r="A40" s="176" t="s">
        <v>214</v>
      </c>
      <c r="B40" s="69" t="s">
        <v>215</v>
      </c>
      <c r="C40" s="69"/>
      <c r="D40" s="70" t="s">
        <v>232</v>
      </c>
      <c r="E40" s="70"/>
      <c r="F40" s="73"/>
      <c r="G40" s="71" t="s">
        <v>217</v>
      </c>
      <c r="H40" s="69"/>
      <c r="I40" s="71" t="s">
        <v>218</v>
      </c>
      <c r="J40" s="71" t="s">
        <v>218</v>
      </c>
      <c r="K40" s="70" t="s">
        <v>124</v>
      </c>
      <c r="L40" s="70"/>
      <c r="M40" s="70"/>
      <c r="N40" s="68">
        <v>50</v>
      </c>
      <c r="O40" s="74">
        <v>230000000</v>
      </c>
      <c r="P40" s="70" t="s">
        <v>187</v>
      </c>
      <c r="Q40" s="117" t="s">
        <v>167</v>
      </c>
      <c r="R40" s="74" t="s">
        <v>118</v>
      </c>
      <c r="S40" s="74">
        <v>230000000</v>
      </c>
      <c r="T40" s="71" t="s">
        <v>149</v>
      </c>
      <c r="U40" s="70"/>
      <c r="V40" s="69" t="s">
        <v>163</v>
      </c>
      <c r="W40" s="69"/>
      <c r="X40" s="69"/>
      <c r="Y40" s="66">
        <v>0</v>
      </c>
      <c r="Z40" s="68">
        <v>90</v>
      </c>
      <c r="AA40" s="71">
        <v>10</v>
      </c>
      <c r="AB40" s="70"/>
      <c r="AC40" s="69" t="s">
        <v>119</v>
      </c>
      <c r="AD40" s="118"/>
      <c r="AE40" s="159"/>
      <c r="AF40" s="159">
        <v>47008000</v>
      </c>
      <c r="AG40" s="72">
        <v>52648960.000000007</v>
      </c>
      <c r="AH40" s="118"/>
      <c r="AI40" s="159"/>
      <c r="AJ40" s="160">
        <v>73918000</v>
      </c>
      <c r="AK40" s="72">
        <v>82788160.000000015</v>
      </c>
      <c r="AL40" s="70"/>
      <c r="AM40" s="159"/>
      <c r="AN40" s="160">
        <v>78780000</v>
      </c>
      <c r="AO40" s="72">
        <v>88233600.000000015</v>
      </c>
      <c r="AP40" s="70"/>
      <c r="AQ40" s="70"/>
      <c r="AR40" s="160">
        <v>79599000</v>
      </c>
      <c r="AS40" s="72">
        <v>89150880.000000015</v>
      </c>
      <c r="AT40" s="70"/>
      <c r="AU40" s="70"/>
      <c r="AV40" s="160">
        <v>79599000</v>
      </c>
      <c r="AW40" s="72">
        <v>89150880.000000015</v>
      </c>
      <c r="AX40" s="70"/>
      <c r="AY40" s="118">
        <v>358904000</v>
      </c>
      <c r="AZ40" s="72">
        <v>401972480.00000006</v>
      </c>
      <c r="BA40" s="162">
        <v>120240021112</v>
      </c>
      <c r="BB40" s="70" t="s">
        <v>233</v>
      </c>
      <c r="BC40" s="116" t="s">
        <v>234</v>
      </c>
      <c r="BD40" s="70"/>
      <c r="BE40" s="70"/>
      <c r="BF40" s="70"/>
      <c r="BG40" s="70"/>
      <c r="BH40" s="70"/>
      <c r="BI40" s="70"/>
      <c r="BJ40" s="70"/>
      <c r="BK40" s="70"/>
      <c r="BL40" s="163"/>
      <c r="BM40" s="177" t="s">
        <v>58</v>
      </c>
    </row>
    <row r="41" spans="1:65" s="175" customFormat="1" ht="12.95" customHeight="1" x14ac:dyDescent="0.25">
      <c r="A41" s="176" t="s">
        <v>214</v>
      </c>
      <c r="B41" s="69" t="s">
        <v>215</v>
      </c>
      <c r="C41" s="69"/>
      <c r="D41" s="70" t="s">
        <v>235</v>
      </c>
      <c r="E41" s="70"/>
      <c r="F41" s="73"/>
      <c r="G41" s="71" t="s">
        <v>217</v>
      </c>
      <c r="H41" s="69"/>
      <c r="I41" s="71" t="s">
        <v>218</v>
      </c>
      <c r="J41" s="71" t="s">
        <v>218</v>
      </c>
      <c r="K41" s="70" t="s">
        <v>124</v>
      </c>
      <c r="L41" s="70"/>
      <c r="M41" s="70"/>
      <c r="N41" s="68">
        <v>50</v>
      </c>
      <c r="O41" s="74">
        <v>230000000</v>
      </c>
      <c r="P41" s="70" t="s">
        <v>187</v>
      </c>
      <c r="Q41" s="117" t="s">
        <v>167</v>
      </c>
      <c r="R41" s="74" t="s">
        <v>118</v>
      </c>
      <c r="S41" s="74">
        <v>230000000</v>
      </c>
      <c r="T41" s="71" t="s">
        <v>150</v>
      </c>
      <c r="U41" s="70"/>
      <c r="V41" s="69" t="s">
        <v>163</v>
      </c>
      <c r="W41" s="69"/>
      <c r="X41" s="69"/>
      <c r="Y41" s="66">
        <v>0</v>
      </c>
      <c r="Z41" s="68">
        <v>90</v>
      </c>
      <c r="AA41" s="71">
        <v>10</v>
      </c>
      <c r="AB41" s="70"/>
      <c r="AC41" s="69" t="s">
        <v>119</v>
      </c>
      <c r="AD41" s="118"/>
      <c r="AE41" s="159"/>
      <c r="AF41" s="159">
        <v>205835500</v>
      </c>
      <c r="AG41" s="72">
        <v>230535760.00000003</v>
      </c>
      <c r="AH41" s="118"/>
      <c r="AI41" s="159"/>
      <c r="AJ41" s="160">
        <v>365670500</v>
      </c>
      <c r="AK41" s="72">
        <v>409550960.00000006</v>
      </c>
      <c r="AL41" s="70"/>
      <c r="AM41" s="159"/>
      <c r="AN41" s="161">
        <v>393399500</v>
      </c>
      <c r="AO41" s="72">
        <v>440607440.00000006</v>
      </c>
      <c r="AP41" s="70"/>
      <c r="AQ41" s="70"/>
      <c r="AR41" s="160">
        <v>400562500</v>
      </c>
      <c r="AS41" s="72">
        <v>448630000.00000006</v>
      </c>
      <c r="AT41" s="70"/>
      <c r="AU41" s="70"/>
      <c r="AV41" s="160">
        <v>400562500</v>
      </c>
      <c r="AW41" s="72">
        <v>448630000.00000006</v>
      </c>
      <c r="AX41" s="70"/>
      <c r="AY41" s="118">
        <v>1766030500</v>
      </c>
      <c r="AZ41" s="72">
        <v>1977954160.0000002</v>
      </c>
      <c r="BA41" s="162">
        <v>120240021112</v>
      </c>
      <c r="BB41" s="70" t="s">
        <v>236</v>
      </c>
      <c r="BC41" s="116" t="s">
        <v>237</v>
      </c>
      <c r="BD41" s="70"/>
      <c r="BE41" s="70"/>
      <c r="BF41" s="70"/>
      <c r="BG41" s="70"/>
      <c r="BH41" s="70"/>
      <c r="BI41" s="70"/>
      <c r="BJ41" s="70"/>
      <c r="BK41" s="70"/>
      <c r="BL41" s="163"/>
      <c r="BM41" s="177" t="s">
        <v>58</v>
      </c>
    </row>
    <row r="42" spans="1:65" s="94" customFormat="1" ht="12.95" customHeight="1" x14ac:dyDescent="0.2">
      <c r="A42" s="70"/>
      <c r="B42" s="69"/>
      <c r="C42" s="69"/>
      <c r="D42" s="73"/>
      <c r="E42" s="70"/>
      <c r="F42" s="73"/>
      <c r="G42" s="70"/>
      <c r="H42" s="71"/>
      <c r="I42" s="70"/>
      <c r="J42" s="70"/>
      <c r="K42" s="70"/>
      <c r="L42" s="70"/>
      <c r="M42" s="70"/>
      <c r="N42" s="68"/>
      <c r="O42" s="70"/>
      <c r="P42" s="72"/>
      <c r="Q42" s="70"/>
      <c r="R42" s="70"/>
      <c r="S42" s="70"/>
      <c r="T42" s="70"/>
      <c r="U42" s="70"/>
      <c r="V42" s="70"/>
      <c r="W42" s="70"/>
      <c r="X42" s="70"/>
      <c r="Y42" s="68"/>
      <c r="Z42" s="68"/>
      <c r="AA42" s="68"/>
      <c r="AB42" s="70"/>
      <c r="AC42" s="70"/>
      <c r="AD42" s="70"/>
      <c r="AE42" s="70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118"/>
      <c r="AZ42" s="118"/>
      <c r="BA42" s="70"/>
      <c r="BB42" s="70"/>
      <c r="BC42" s="70"/>
      <c r="BD42" s="74"/>
      <c r="BE42" s="74"/>
      <c r="BF42" s="74"/>
      <c r="BG42" s="74"/>
      <c r="BH42" s="74"/>
      <c r="BI42" s="74"/>
      <c r="BJ42" s="74"/>
      <c r="BK42" s="74"/>
      <c r="BL42" s="74"/>
      <c r="BM42" s="110"/>
    </row>
    <row r="43" spans="1:65" s="94" customFormat="1" ht="12.95" customHeight="1" x14ac:dyDescent="0.2">
      <c r="A43" s="70"/>
      <c r="B43" s="69"/>
      <c r="C43" s="69"/>
      <c r="D43" s="73"/>
      <c r="E43" s="70"/>
      <c r="F43" s="73"/>
      <c r="G43" s="70"/>
      <c r="H43" s="71"/>
      <c r="I43" s="70"/>
      <c r="J43" s="70"/>
      <c r="K43" s="70"/>
      <c r="L43" s="70"/>
      <c r="M43" s="70"/>
      <c r="N43" s="68"/>
      <c r="O43" s="70"/>
      <c r="P43" s="72"/>
      <c r="Q43" s="70"/>
      <c r="R43" s="70"/>
      <c r="S43" s="70"/>
      <c r="T43" s="70"/>
      <c r="U43" s="70"/>
      <c r="V43" s="70"/>
      <c r="W43" s="70"/>
      <c r="X43" s="70"/>
      <c r="Y43" s="68"/>
      <c r="Z43" s="68"/>
      <c r="AA43" s="68"/>
      <c r="AB43" s="70"/>
      <c r="AC43" s="70"/>
      <c r="AD43" s="70"/>
      <c r="AE43" s="70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118"/>
      <c r="AZ43" s="118"/>
      <c r="BA43" s="70"/>
      <c r="BB43" s="70"/>
      <c r="BC43" s="70"/>
      <c r="BD43" s="74"/>
      <c r="BE43" s="74"/>
      <c r="BF43" s="74"/>
      <c r="BG43" s="74"/>
      <c r="BH43" s="74"/>
      <c r="BI43" s="74"/>
      <c r="BJ43" s="74"/>
      <c r="BK43" s="74"/>
      <c r="BL43" s="74"/>
      <c r="BM43" s="110"/>
    </row>
    <row r="44" spans="1:65" s="94" customFormat="1" ht="12.95" customHeight="1" x14ac:dyDescent="0.2">
      <c r="A44" s="70"/>
      <c r="B44" s="69"/>
      <c r="C44" s="69"/>
      <c r="D44" s="73"/>
      <c r="E44" s="70"/>
      <c r="F44" s="73"/>
      <c r="G44" s="70"/>
      <c r="H44" s="71"/>
      <c r="I44" s="70"/>
      <c r="J44" s="70"/>
      <c r="K44" s="70"/>
      <c r="L44" s="70"/>
      <c r="M44" s="70"/>
      <c r="N44" s="68"/>
      <c r="O44" s="70"/>
      <c r="P44" s="72"/>
      <c r="Q44" s="70"/>
      <c r="R44" s="70"/>
      <c r="S44" s="70"/>
      <c r="T44" s="70"/>
      <c r="U44" s="70"/>
      <c r="V44" s="70"/>
      <c r="W44" s="70"/>
      <c r="X44" s="70"/>
      <c r="Y44" s="68"/>
      <c r="Z44" s="68"/>
      <c r="AA44" s="68"/>
      <c r="AB44" s="70"/>
      <c r="AC44" s="70"/>
      <c r="AD44" s="70"/>
      <c r="AE44" s="70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118"/>
      <c r="AZ44" s="118"/>
      <c r="BA44" s="70"/>
      <c r="BB44" s="70"/>
      <c r="BC44" s="70"/>
      <c r="BD44" s="74"/>
      <c r="BE44" s="74"/>
      <c r="BF44" s="74"/>
      <c r="BG44" s="74"/>
      <c r="BH44" s="74"/>
      <c r="BI44" s="74"/>
      <c r="BJ44" s="74"/>
      <c r="BK44" s="74"/>
      <c r="BL44" s="74"/>
      <c r="BM44" s="110"/>
    </row>
    <row r="45" spans="1:65" s="94" customFormat="1" ht="12.95" customHeight="1" x14ac:dyDescent="0.2">
      <c r="A45" s="70"/>
      <c r="B45" s="69"/>
      <c r="C45" s="69"/>
      <c r="D45" s="73"/>
      <c r="E45" s="71"/>
      <c r="F45" s="73"/>
      <c r="G45" s="70"/>
      <c r="H45" s="71"/>
      <c r="I45" s="70"/>
      <c r="J45" s="70"/>
      <c r="K45" s="70"/>
      <c r="L45" s="70"/>
      <c r="M45" s="70"/>
      <c r="N45" s="68"/>
      <c r="O45" s="70"/>
      <c r="P45" s="72"/>
      <c r="Q45" s="70"/>
      <c r="R45" s="70"/>
      <c r="S45" s="70"/>
      <c r="T45" s="70"/>
      <c r="U45" s="70"/>
      <c r="V45" s="70"/>
      <c r="W45" s="70"/>
      <c r="X45" s="70"/>
      <c r="Y45" s="68"/>
      <c r="Z45" s="68"/>
      <c r="AA45" s="68"/>
      <c r="AB45" s="70"/>
      <c r="AC45" s="70"/>
      <c r="AD45" s="70"/>
      <c r="AE45" s="70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118"/>
      <c r="AZ45" s="118"/>
      <c r="BA45" s="70"/>
      <c r="BB45" s="70"/>
      <c r="BC45" s="70"/>
      <c r="BD45" s="74"/>
      <c r="BE45" s="74"/>
      <c r="BF45" s="74"/>
      <c r="BG45" s="74"/>
      <c r="BH45" s="74"/>
      <c r="BI45" s="74"/>
      <c r="BJ45" s="74"/>
      <c r="BK45" s="74"/>
      <c r="BL45" s="74"/>
      <c r="BM45" s="110"/>
    </row>
    <row r="46" spans="1:65" s="95" customFormat="1" ht="12.95" customHeight="1" x14ac:dyDescent="0.2">
      <c r="A46" s="69"/>
      <c r="B46" s="69"/>
      <c r="C46" s="69"/>
      <c r="D46" s="115"/>
      <c r="E46" s="70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2"/>
      <c r="Q46" s="70"/>
      <c r="R46" s="69"/>
      <c r="S46" s="69"/>
      <c r="T46" s="69"/>
      <c r="U46" s="69"/>
      <c r="V46" s="69"/>
      <c r="W46" s="69"/>
      <c r="X46" s="69"/>
      <c r="Y46" s="68"/>
      <c r="Z46" s="69"/>
      <c r="AA46" s="68"/>
      <c r="AB46" s="69"/>
      <c r="AC46" s="69"/>
      <c r="AD46" s="69"/>
      <c r="AE46" s="69"/>
      <c r="AF46" s="130"/>
      <c r="AG46" s="72"/>
      <c r="AH46" s="69"/>
      <c r="AI46" s="69"/>
      <c r="AJ46" s="130"/>
      <c r="AK46" s="72"/>
      <c r="AL46" s="69"/>
      <c r="AM46" s="69"/>
      <c r="AN46" s="130"/>
      <c r="AO46" s="72"/>
      <c r="AP46" s="69"/>
      <c r="AQ46" s="69"/>
      <c r="AR46" s="130"/>
      <c r="AS46" s="72"/>
      <c r="AT46" s="69"/>
      <c r="AU46" s="69"/>
      <c r="AV46" s="130"/>
      <c r="AW46" s="72"/>
      <c r="AX46" s="72"/>
      <c r="AY46" s="118"/>
      <c r="AZ46" s="72"/>
      <c r="BA46" s="70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70"/>
    </row>
    <row r="47" spans="1:65" s="20" customFormat="1" ht="12.95" customHeight="1" x14ac:dyDescent="0.2">
      <c r="A47" s="22"/>
      <c r="B47" s="22"/>
      <c r="C47" s="22"/>
      <c r="D47" s="22"/>
      <c r="E47" s="22"/>
      <c r="F47" s="34" t="s">
        <v>113</v>
      </c>
      <c r="G47" s="22"/>
      <c r="H47" s="22"/>
      <c r="I47" s="22"/>
      <c r="J47" s="22"/>
      <c r="K47" s="1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33"/>
      <c r="AE47" s="33"/>
      <c r="AF47" s="33">
        <f>SUM(AF34:AF46)</f>
        <v>682918745</v>
      </c>
      <c r="AG47" s="33">
        <f>SUM(AG34:AG46)</f>
        <v>764868994.4000001</v>
      </c>
      <c r="AH47" s="33">
        <f>SUM(AH34:AH46)</f>
        <v>0</v>
      </c>
      <c r="AI47" s="33">
        <f>SUM(AI34:AI46)</f>
        <v>0</v>
      </c>
      <c r="AJ47" s="33">
        <f>SUM(AJ34:AJ46)</f>
        <v>1573475290</v>
      </c>
      <c r="AK47" s="33">
        <f>SUM(AK34:AK46)</f>
        <v>1762292324.8</v>
      </c>
      <c r="AL47" s="33">
        <f>SUM(AL34:AL46)</f>
        <v>0</v>
      </c>
      <c r="AM47" s="33">
        <f>SUM(AM34:AM46)</f>
        <v>0</v>
      </c>
      <c r="AN47" s="33">
        <f>SUM(AN34:AN46)</f>
        <v>1619486470</v>
      </c>
      <c r="AO47" s="33">
        <f>SUM(AO34:AO46)</f>
        <v>1813824846.4000001</v>
      </c>
      <c r="AP47" s="33">
        <f>SUM(AP34:AP46)</f>
        <v>0</v>
      </c>
      <c r="AQ47" s="33">
        <f>SUM(AQ34:AQ46)</f>
        <v>0</v>
      </c>
      <c r="AR47" s="33">
        <f>SUM(AR34:AR46)</f>
        <v>1405706768.125</v>
      </c>
      <c r="AS47" s="33">
        <f>SUM(AS34:AS46)</f>
        <v>1574391580.3</v>
      </c>
      <c r="AT47" s="33">
        <f>SUM(AT34:AT46)</f>
        <v>0</v>
      </c>
      <c r="AU47" s="33">
        <f>SUM(AU34:AU46)</f>
        <v>0</v>
      </c>
      <c r="AV47" s="33">
        <f>SUM(AV34:AV46)</f>
        <v>1406288845.0093751</v>
      </c>
      <c r="AW47" s="33">
        <f>SUM(AW34:AW46)</f>
        <v>1575043506.4105</v>
      </c>
      <c r="AX47" s="33">
        <f>SUM(AX34:AX46)</f>
        <v>0</v>
      </c>
      <c r="AY47" s="33">
        <f>SUM(AY33:AY46)</f>
        <v>6932214058.1343746</v>
      </c>
      <c r="AZ47" s="33">
        <f>SUM(AZ33:AZ46)</f>
        <v>7764079745.1105003</v>
      </c>
      <c r="BA47" s="33"/>
      <c r="BB47" s="33"/>
      <c r="BC47" s="33"/>
      <c r="BD47" s="22"/>
      <c r="BE47" s="22"/>
      <c r="BF47" s="43"/>
      <c r="BG47" s="43"/>
      <c r="BH47" s="22"/>
      <c r="BI47" s="22"/>
      <c r="BJ47" s="22"/>
      <c r="BK47" s="22"/>
      <c r="BL47" s="56"/>
      <c r="BM47" s="14"/>
    </row>
    <row r="48" spans="1:65" s="21" customFormat="1" ht="12.95" customHeight="1" x14ac:dyDescent="0.25">
      <c r="A48" s="59"/>
      <c r="B48" s="59"/>
      <c r="C48" s="59"/>
      <c r="D48" s="59"/>
      <c r="E48" s="59"/>
      <c r="F48" s="60" t="s">
        <v>111</v>
      </c>
      <c r="G48" s="59"/>
      <c r="H48" s="59"/>
      <c r="I48" s="59"/>
      <c r="J48" s="59"/>
      <c r="K48" s="61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2"/>
      <c r="AF48" s="62"/>
      <c r="AG48" s="59"/>
      <c r="AH48" s="59"/>
      <c r="AI48" s="62"/>
      <c r="AJ48" s="62"/>
      <c r="AK48" s="59"/>
      <c r="AL48" s="59"/>
      <c r="AM48" s="62"/>
      <c r="AN48" s="62"/>
      <c r="AO48" s="59"/>
      <c r="AP48" s="22"/>
      <c r="AQ48" s="35"/>
      <c r="AR48" s="35"/>
      <c r="AS48" s="22"/>
      <c r="AT48" s="12"/>
      <c r="AU48" s="61"/>
      <c r="AV48" s="61"/>
      <c r="AW48" s="61"/>
      <c r="AX48" s="61"/>
      <c r="AY48" s="61"/>
      <c r="AZ48" s="61"/>
      <c r="BA48" s="61"/>
      <c r="BB48" s="59"/>
      <c r="BC48" s="63"/>
      <c r="BD48" s="59"/>
      <c r="BE48" s="59"/>
      <c r="BF48" s="62"/>
      <c r="BG48" s="62"/>
      <c r="BH48" s="59"/>
      <c r="BI48" s="59"/>
      <c r="BJ48" s="59"/>
      <c r="BK48" s="59"/>
      <c r="BL48" s="64"/>
      <c r="BM48" s="65"/>
    </row>
    <row r="49" spans="1:65" s="96" customFormat="1" ht="12.95" customHeight="1" x14ac:dyDescent="0.2">
      <c r="A49" s="225" t="s">
        <v>157</v>
      </c>
      <c r="B49" s="209" t="s">
        <v>172</v>
      </c>
      <c r="C49" s="209" t="s">
        <v>158</v>
      </c>
      <c r="D49" s="209" t="s">
        <v>266</v>
      </c>
      <c r="E49" s="209"/>
      <c r="F49" s="209"/>
      <c r="G49" s="209" t="s">
        <v>159</v>
      </c>
      <c r="H49" s="209"/>
      <c r="I49" s="209" t="s">
        <v>160</v>
      </c>
      <c r="J49" s="209" t="s">
        <v>160</v>
      </c>
      <c r="K49" s="209" t="s">
        <v>161</v>
      </c>
      <c r="L49" s="226" t="s">
        <v>241</v>
      </c>
      <c r="M49" s="209"/>
      <c r="N49" s="209">
        <v>100</v>
      </c>
      <c r="O49" s="209">
        <v>230000000</v>
      </c>
      <c r="P49" s="227" t="s">
        <v>132</v>
      </c>
      <c r="Q49" s="114" t="s">
        <v>167</v>
      </c>
      <c r="R49" s="209" t="s">
        <v>118</v>
      </c>
      <c r="S49" s="209">
        <v>230000000</v>
      </c>
      <c r="T49" s="209" t="s">
        <v>156</v>
      </c>
      <c r="U49" s="209"/>
      <c r="V49" s="209" t="s">
        <v>163</v>
      </c>
      <c r="W49" s="209"/>
      <c r="X49" s="209"/>
      <c r="Y49" s="167" t="s">
        <v>74</v>
      </c>
      <c r="Z49" s="167" t="s">
        <v>205</v>
      </c>
      <c r="AA49" s="234">
        <v>0</v>
      </c>
      <c r="AB49" s="209"/>
      <c r="AC49" s="215" t="s">
        <v>119</v>
      </c>
      <c r="AD49" s="235"/>
      <c r="AE49" s="235"/>
      <c r="AF49" s="235">
        <v>15000000</v>
      </c>
      <c r="AG49" s="227">
        <f t="shared" ref="AG49:AG50" si="21">AF49*1.12</f>
        <v>16800000</v>
      </c>
      <c r="AH49" s="235"/>
      <c r="AI49" s="235"/>
      <c r="AJ49" s="235">
        <v>15524999.999999998</v>
      </c>
      <c r="AK49" s="227">
        <f t="shared" ref="AK49:AK50" si="22">AJ49*1.12</f>
        <v>17388000</v>
      </c>
      <c r="AL49" s="235"/>
      <c r="AM49" s="235"/>
      <c r="AN49" s="235">
        <v>16068374.999999996</v>
      </c>
      <c r="AO49" s="227">
        <f t="shared" ref="AO49:AO50" si="23">AN49*1.12</f>
        <v>17996579.999999996</v>
      </c>
      <c r="AP49" s="235"/>
      <c r="AQ49" s="235"/>
      <c r="AR49" s="235">
        <v>16630768.124999994</v>
      </c>
      <c r="AS49" s="227">
        <f t="shared" ref="AS49:AS50" si="24">AR49*1.12</f>
        <v>18626460.299999997</v>
      </c>
      <c r="AT49" s="235"/>
      <c r="AU49" s="235"/>
      <c r="AV49" s="235">
        <v>17212845.009374991</v>
      </c>
      <c r="AW49" s="227">
        <f t="shared" ref="AW49:AW50" si="25">AV49*1.12</f>
        <v>19278386.41049999</v>
      </c>
      <c r="AX49" s="235"/>
      <c r="AY49" s="221">
        <f>AF49+AJ49+AN49+AR49+AV49</f>
        <v>80436988.134374976</v>
      </c>
      <c r="AZ49" s="227">
        <f t="shared" ref="AZ49:AZ50" si="26">AY49*1.12</f>
        <v>90089426.710499987</v>
      </c>
      <c r="BA49" s="209" t="s">
        <v>120</v>
      </c>
      <c r="BB49" s="209" t="s">
        <v>164</v>
      </c>
      <c r="BC49" s="209" t="s">
        <v>165</v>
      </c>
      <c r="BD49" s="209"/>
      <c r="BE49" s="209"/>
      <c r="BF49" s="209"/>
      <c r="BG49" s="209"/>
      <c r="BH49" s="209"/>
      <c r="BI49" s="209"/>
      <c r="BJ49" s="209"/>
      <c r="BK49" s="209"/>
      <c r="BL49" s="69"/>
      <c r="BM49" s="69" t="s">
        <v>210</v>
      </c>
    </row>
    <row r="50" spans="1:65" s="95" customFormat="1" ht="12.95" customHeight="1" x14ac:dyDescent="0.2">
      <c r="A50" s="225" t="s">
        <v>171</v>
      </c>
      <c r="B50" s="209" t="s">
        <v>172</v>
      </c>
      <c r="C50" s="209" t="s">
        <v>173</v>
      </c>
      <c r="D50" s="228" t="s">
        <v>267</v>
      </c>
      <c r="E50" s="215"/>
      <c r="F50" s="209" t="s">
        <v>174</v>
      </c>
      <c r="G50" s="209" t="s">
        <v>175</v>
      </c>
      <c r="H50" s="209"/>
      <c r="I50" s="209" t="s">
        <v>176</v>
      </c>
      <c r="J50" s="209" t="s">
        <v>177</v>
      </c>
      <c r="K50" s="209" t="s">
        <v>124</v>
      </c>
      <c r="L50" s="209"/>
      <c r="M50" s="209"/>
      <c r="N50" s="209">
        <v>100</v>
      </c>
      <c r="O50" s="209">
        <v>230000000</v>
      </c>
      <c r="P50" s="227" t="s">
        <v>132</v>
      </c>
      <c r="Q50" s="114" t="s">
        <v>167</v>
      </c>
      <c r="R50" s="209" t="s">
        <v>118</v>
      </c>
      <c r="S50" s="209" t="s">
        <v>178</v>
      </c>
      <c r="T50" s="209" t="s">
        <v>148</v>
      </c>
      <c r="U50" s="209"/>
      <c r="V50" s="209" t="s">
        <v>123</v>
      </c>
      <c r="W50" s="209"/>
      <c r="X50" s="209"/>
      <c r="Y50" s="167" t="s">
        <v>74</v>
      </c>
      <c r="Z50" s="167" t="s">
        <v>205</v>
      </c>
      <c r="AA50" s="234">
        <v>0</v>
      </c>
      <c r="AB50" s="209"/>
      <c r="AC50" s="209" t="s">
        <v>119</v>
      </c>
      <c r="AD50" s="209"/>
      <c r="AE50" s="209"/>
      <c r="AF50" s="164">
        <v>56451375</v>
      </c>
      <c r="AG50" s="97">
        <f t="shared" si="21"/>
        <v>63225540.000000007</v>
      </c>
      <c r="AH50" s="209"/>
      <c r="AI50" s="209"/>
      <c r="AJ50" s="164">
        <v>160823556</v>
      </c>
      <c r="AK50" s="97">
        <f t="shared" si="22"/>
        <v>180122382.72000003</v>
      </c>
      <c r="AL50" s="209"/>
      <c r="AM50" s="209"/>
      <c r="AN50" s="164">
        <v>159143463</v>
      </c>
      <c r="AO50" s="97">
        <f t="shared" si="23"/>
        <v>178240678.56</v>
      </c>
      <c r="AP50" s="209"/>
      <c r="AQ50" s="209"/>
      <c r="AR50" s="241"/>
      <c r="AS50" s="227">
        <f t="shared" si="24"/>
        <v>0</v>
      </c>
      <c r="AT50" s="209"/>
      <c r="AU50" s="209"/>
      <c r="AV50" s="241"/>
      <c r="AW50" s="227">
        <f t="shared" si="25"/>
        <v>0</v>
      </c>
      <c r="AX50" s="227"/>
      <c r="AY50" s="129">
        <f t="shared" ref="AY50" si="27">AF50+AJ50+AN50+AR50+AV50</f>
        <v>376418394</v>
      </c>
      <c r="AZ50" s="97">
        <f t="shared" si="26"/>
        <v>421588601.28000003</v>
      </c>
      <c r="BA50" s="215" t="s">
        <v>120</v>
      </c>
      <c r="BB50" s="209" t="s">
        <v>179</v>
      </c>
      <c r="BC50" s="209" t="s">
        <v>180</v>
      </c>
      <c r="BD50" s="69"/>
      <c r="BE50" s="69"/>
      <c r="BF50" s="69"/>
      <c r="BG50" s="69"/>
      <c r="BH50" s="69"/>
      <c r="BI50" s="69"/>
      <c r="BJ50" s="69"/>
      <c r="BK50" s="69"/>
      <c r="BL50" s="69"/>
      <c r="BM50" s="70" t="s">
        <v>211</v>
      </c>
    </row>
    <row r="51" spans="1:65" s="95" customFormat="1" ht="12.95" customHeight="1" x14ac:dyDescent="0.25">
      <c r="A51" s="229" t="s">
        <v>214</v>
      </c>
      <c r="B51" s="209" t="s">
        <v>215</v>
      </c>
      <c r="C51" s="209"/>
      <c r="D51" s="215" t="s">
        <v>268</v>
      </c>
      <c r="E51" s="215"/>
      <c r="F51" s="230"/>
      <c r="G51" s="231" t="s">
        <v>217</v>
      </c>
      <c r="H51" s="209"/>
      <c r="I51" s="231" t="s">
        <v>218</v>
      </c>
      <c r="J51" s="231" t="s">
        <v>218</v>
      </c>
      <c r="K51" s="215" t="s">
        <v>124</v>
      </c>
      <c r="L51" s="215"/>
      <c r="M51" s="215"/>
      <c r="N51" s="232">
        <v>50</v>
      </c>
      <c r="O51" s="233">
        <v>230000000</v>
      </c>
      <c r="P51" s="215" t="s">
        <v>187</v>
      </c>
      <c r="Q51" s="114" t="s">
        <v>169</v>
      </c>
      <c r="R51" s="233" t="s">
        <v>118</v>
      </c>
      <c r="S51" s="233">
        <v>230000000</v>
      </c>
      <c r="T51" s="231" t="s">
        <v>219</v>
      </c>
      <c r="U51" s="215"/>
      <c r="V51" s="209" t="s">
        <v>163</v>
      </c>
      <c r="W51" s="209"/>
      <c r="X51" s="209"/>
      <c r="Y51" s="226">
        <v>0</v>
      </c>
      <c r="Z51" s="232">
        <v>90</v>
      </c>
      <c r="AA51" s="231">
        <v>10</v>
      </c>
      <c r="AB51" s="215"/>
      <c r="AC51" s="209" t="s">
        <v>119</v>
      </c>
      <c r="AD51" s="221"/>
      <c r="AE51" s="236"/>
      <c r="AF51" s="236">
        <v>115856800</v>
      </c>
      <c r="AG51" s="227">
        <v>129759616.00000001</v>
      </c>
      <c r="AH51" s="221"/>
      <c r="AI51" s="236"/>
      <c r="AJ51" s="236">
        <v>543750600</v>
      </c>
      <c r="AK51" s="227">
        <v>609000672</v>
      </c>
      <c r="AL51" s="215"/>
      <c r="AM51" s="236"/>
      <c r="AN51" s="237">
        <v>558307350</v>
      </c>
      <c r="AO51" s="227">
        <v>625304232</v>
      </c>
      <c r="AP51" s="215"/>
      <c r="AQ51" s="215"/>
      <c r="AR51" s="237">
        <v>558232700</v>
      </c>
      <c r="AS51" s="227">
        <v>625220624</v>
      </c>
      <c r="AT51" s="215"/>
      <c r="AU51" s="215"/>
      <c r="AV51" s="237">
        <v>558232700</v>
      </c>
      <c r="AW51" s="227">
        <v>625220624</v>
      </c>
      <c r="AX51" s="215"/>
      <c r="AY51" s="221">
        <v>2334380150</v>
      </c>
      <c r="AZ51" s="227">
        <v>2614505768.0000005</v>
      </c>
      <c r="BA51" s="238">
        <v>120240021112</v>
      </c>
      <c r="BB51" s="215" t="s">
        <v>220</v>
      </c>
      <c r="BC51" s="239" t="s">
        <v>221</v>
      </c>
      <c r="BD51" s="70"/>
      <c r="BE51" s="70"/>
      <c r="BF51" s="70"/>
      <c r="BG51" s="70"/>
      <c r="BH51" s="70"/>
      <c r="BI51" s="70"/>
      <c r="BJ51" s="70"/>
      <c r="BK51" s="70"/>
      <c r="BL51" s="163"/>
      <c r="BM51" s="177" t="s">
        <v>58</v>
      </c>
    </row>
    <row r="52" spans="1:65" s="95" customFormat="1" ht="12.95" customHeight="1" x14ac:dyDescent="0.25">
      <c r="A52" s="229" t="s">
        <v>214</v>
      </c>
      <c r="B52" s="209" t="s">
        <v>215</v>
      </c>
      <c r="C52" s="209"/>
      <c r="D52" s="215" t="s">
        <v>269</v>
      </c>
      <c r="E52" s="215"/>
      <c r="F52" s="230"/>
      <c r="G52" s="231" t="s">
        <v>217</v>
      </c>
      <c r="H52" s="209"/>
      <c r="I52" s="231" t="s">
        <v>218</v>
      </c>
      <c r="J52" s="231" t="s">
        <v>218</v>
      </c>
      <c r="K52" s="215" t="s">
        <v>124</v>
      </c>
      <c r="L52" s="215"/>
      <c r="M52" s="215"/>
      <c r="N52" s="232">
        <v>50</v>
      </c>
      <c r="O52" s="233">
        <v>230000000</v>
      </c>
      <c r="P52" s="215" t="s">
        <v>187</v>
      </c>
      <c r="Q52" s="114" t="s">
        <v>169</v>
      </c>
      <c r="R52" s="233" t="s">
        <v>118</v>
      </c>
      <c r="S52" s="233">
        <v>230000000</v>
      </c>
      <c r="T52" s="231" t="s">
        <v>223</v>
      </c>
      <c r="U52" s="215"/>
      <c r="V52" s="209" t="s">
        <v>163</v>
      </c>
      <c r="W52" s="209"/>
      <c r="X52" s="209"/>
      <c r="Y52" s="226">
        <v>0</v>
      </c>
      <c r="Z52" s="232">
        <v>90</v>
      </c>
      <c r="AA52" s="231">
        <v>10</v>
      </c>
      <c r="AB52" s="215"/>
      <c r="AC52" s="209" t="s">
        <v>119</v>
      </c>
      <c r="AD52" s="221"/>
      <c r="AE52" s="236"/>
      <c r="AF52" s="236">
        <v>58898850</v>
      </c>
      <c r="AG52" s="227">
        <v>65966712.000000007</v>
      </c>
      <c r="AH52" s="221"/>
      <c r="AI52" s="236"/>
      <c r="AJ52" s="236">
        <v>270158350</v>
      </c>
      <c r="AK52" s="227">
        <v>302577352</v>
      </c>
      <c r="AL52" s="215"/>
      <c r="AM52" s="236"/>
      <c r="AN52" s="237">
        <v>266649800</v>
      </c>
      <c r="AO52" s="227">
        <v>298647776</v>
      </c>
      <c r="AP52" s="215"/>
      <c r="AQ52" s="215"/>
      <c r="AR52" s="237">
        <v>266649800</v>
      </c>
      <c r="AS52" s="227">
        <v>298647776</v>
      </c>
      <c r="AT52" s="215"/>
      <c r="AU52" s="215"/>
      <c r="AV52" s="237">
        <v>266649800</v>
      </c>
      <c r="AW52" s="227">
        <v>298647776</v>
      </c>
      <c r="AX52" s="215"/>
      <c r="AY52" s="221">
        <v>1129006600</v>
      </c>
      <c r="AZ52" s="227">
        <v>1264487392.0000002</v>
      </c>
      <c r="BA52" s="238">
        <v>120240021112</v>
      </c>
      <c r="BB52" s="215" t="s">
        <v>224</v>
      </c>
      <c r="BC52" s="239" t="s">
        <v>225</v>
      </c>
      <c r="BD52" s="70"/>
      <c r="BE52" s="70"/>
      <c r="BF52" s="70"/>
      <c r="BG52" s="70"/>
      <c r="BH52" s="70"/>
      <c r="BI52" s="70"/>
      <c r="BJ52" s="70"/>
      <c r="BK52" s="70"/>
      <c r="BL52" s="163"/>
      <c r="BM52" s="177" t="s">
        <v>58</v>
      </c>
    </row>
    <row r="53" spans="1:65" s="175" customFormat="1" ht="12.95" customHeight="1" x14ac:dyDescent="0.25">
      <c r="A53" s="229" t="s">
        <v>214</v>
      </c>
      <c r="B53" s="209" t="s">
        <v>215</v>
      </c>
      <c r="C53" s="209"/>
      <c r="D53" s="215" t="s">
        <v>270</v>
      </c>
      <c r="E53" s="215"/>
      <c r="F53" s="230"/>
      <c r="G53" s="231" t="s">
        <v>217</v>
      </c>
      <c r="H53" s="209"/>
      <c r="I53" s="231" t="s">
        <v>218</v>
      </c>
      <c r="J53" s="231" t="s">
        <v>218</v>
      </c>
      <c r="K53" s="215" t="s">
        <v>124</v>
      </c>
      <c r="L53" s="215"/>
      <c r="M53" s="215"/>
      <c r="N53" s="232">
        <v>50</v>
      </c>
      <c r="O53" s="233">
        <v>230000000</v>
      </c>
      <c r="P53" s="215" t="s">
        <v>187</v>
      </c>
      <c r="Q53" s="114" t="s">
        <v>169</v>
      </c>
      <c r="R53" s="233" t="s">
        <v>118</v>
      </c>
      <c r="S53" s="233">
        <v>230000000</v>
      </c>
      <c r="T53" s="231" t="s">
        <v>219</v>
      </c>
      <c r="U53" s="215"/>
      <c r="V53" s="209" t="s">
        <v>163</v>
      </c>
      <c r="W53" s="209"/>
      <c r="X53" s="209"/>
      <c r="Y53" s="226">
        <v>0</v>
      </c>
      <c r="Z53" s="232">
        <v>90</v>
      </c>
      <c r="AA53" s="231">
        <v>10</v>
      </c>
      <c r="AB53" s="215"/>
      <c r="AC53" s="209" t="s">
        <v>119</v>
      </c>
      <c r="AD53" s="221"/>
      <c r="AE53" s="236"/>
      <c r="AF53" s="236">
        <v>22230000</v>
      </c>
      <c r="AG53" s="227">
        <v>24897600.000000004</v>
      </c>
      <c r="AH53" s="221"/>
      <c r="AI53" s="236"/>
      <c r="AJ53" s="237">
        <v>36783500</v>
      </c>
      <c r="AK53" s="227">
        <v>41197520.000000007</v>
      </c>
      <c r="AL53" s="215"/>
      <c r="AM53" s="236"/>
      <c r="AN53" s="237">
        <v>38733500</v>
      </c>
      <c r="AO53" s="227">
        <v>43381520.000000007</v>
      </c>
      <c r="AP53" s="215"/>
      <c r="AQ53" s="215"/>
      <c r="AR53" s="237">
        <v>39695500</v>
      </c>
      <c r="AS53" s="227">
        <v>44458960.000000007</v>
      </c>
      <c r="AT53" s="215"/>
      <c r="AU53" s="215"/>
      <c r="AV53" s="237">
        <v>39695500</v>
      </c>
      <c r="AW53" s="227">
        <v>44458960.000000007</v>
      </c>
      <c r="AX53" s="215"/>
      <c r="AY53" s="221">
        <v>177138000</v>
      </c>
      <c r="AZ53" s="227">
        <v>198394560.00000003</v>
      </c>
      <c r="BA53" s="238">
        <v>120240021112</v>
      </c>
      <c r="BB53" s="215" t="s">
        <v>227</v>
      </c>
      <c r="BC53" s="239" t="s">
        <v>228</v>
      </c>
      <c r="BD53" s="70"/>
      <c r="BE53" s="70"/>
      <c r="BF53" s="70"/>
      <c r="BG53" s="70"/>
      <c r="BH53" s="70"/>
      <c r="BI53" s="70"/>
      <c r="BJ53" s="70"/>
      <c r="BK53" s="70"/>
      <c r="BL53" s="163"/>
      <c r="BM53" s="177" t="s">
        <v>58</v>
      </c>
    </row>
    <row r="54" spans="1:65" s="175" customFormat="1" ht="12.95" customHeight="1" x14ac:dyDescent="0.25">
      <c r="A54" s="229" t="s">
        <v>214</v>
      </c>
      <c r="B54" s="209" t="s">
        <v>215</v>
      </c>
      <c r="C54" s="209"/>
      <c r="D54" s="215" t="s">
        <v>271</v>
      </c>
      <c r="E54" s="215"/>
      <c r="F54" s="230"/>
      <c r="G54" s="231" t="s">
        <v>217</v>
      </c>
      <c r="H54" s="209"/>
      <c r="I54" s="231" t="s">
        <v>218</v>
      </c>
      <c r="J54" s="231" t="s">
        <v>218</v>
      </c>
      <c r="K54" s="215" t="s">
        <v>124</v>
      </c>
      <c r="L54" s="215"/>
      <c r="M54" s="215"/>
      <c r="N54" s="232">
        <v>50</v>
      </c>
      <c r="O54" s="233">
        <v>230000000</v>
      </c>
      <c r="P54" s="215" t="s">
        <v>187</v>
      </c>
      <c r="Q54" s="114" t="s">
        <v>169</v>
      </c>
      <c r="R54" s="233" t="s">
        <v>118</v>
      </c>
      <c r="S54" s="233">
        <v>230000000</v>
      </c>
      <c r="T54" s="231" t="s">
        <v>223</v>
      </c>
      <c r="U54" s="215"/>
      <c r="V54" s="209" t="s">
        <v>163</v>
      </c>
      <c r="W54" s="209"/>
      <c r="X54" s="209"/>
      <c r="Y54" s="226">
        <v>0</v>
      </c>
      <c r="Z54" s="232">
        <v>90</v>
      </c>
      <c r="AA54" s="231">
        <v>10</v>
      </c>
      <c r="AB54" s="215"/>
      <c r="AC54" s="209" t="s">
        <v>119</v>
      </c>
      <c r="AD54" s="221"/>
      <c r="AE54" s="236"/>
      <c r="AF54" s="236">
        <v>25311000</v>
      </c>
      <c r="AG54" s="227">
        <v>28348320.000000004</v>
      </c>
      <c r="AH54" s="221"/>
      <c r="AI54" s="236"/>
      <c r="AJ54" s="237">
        <v>40768000</v>
      </c>
      <c r="AK54" s="227">
        <v>45660160.000000007</v>
      </c>
      <c r="AL54" s="215"/>
      <c r="AM54" s="236"/>
      <c r="AN54" s="237">
        <v>43017000</v>
      </c>
      <c r="AO54" s="227">
        <v>48179040.000000007</v>
      </c>
      <c r="AP54" s="215"/>
      <c r="AQ54" s="215"/>
      <c r="AR54" s="237">
        <v>44336500</v>
      </c>
      <c r="AS54" s="227">
        <v>49656880.000000007</v>
      </c>
      <c r="AT54" s="215"/>
      <c r="AU54" s="215"/>
      <c r="AV54" s="237">
        <v>44336500</v>
      </c>
      <c r="AW54" s="227">
        <v>49656880.000000007</v>
      </c>
      <c r="AX54" s="215"/>
      <c r="AY54" s="221">
        <v>197769000</v>
      </c>
      <c r="AZ54" s="227">
        <v>221501280.00000003</v>
      </c>
      <c r="BA54" s="238">
        <v>120240021112</v>
      </c>
      <c r="BB54" s="215" t="s">
        <v>230</v>
      </c>
      <c r="BC54" s="239" t="s">
        <v>231</v>
      </c>
      <c r="BD54" s="70"/>
      <c r="BE54" s="70"/>
      <c r="BF54" s="70"/>
      <c r="BG54" s="70"/>
      <c r="BH54" s="70"/>
      <c r="BI54" s="70"/>
      <c r="BJ54" s="70"/>
      <c r="BK54" s="70"/>
      <c r="BL54" s="163"/>
      <c r="BM54" s="177" t="s">
        <v>58</v>
      </c>
    </row>
    <row r="55" spans="1:65" s="175" customFormat="1" ht="12.95" customHeight="1" x14ac:dyDescent="0.25">
      <c r="A55" s="229" t="s">
        <v>214</v>
      </c>
      <c r="B55" s="209" t="s">
        <v>215</v>
      </c>
      <c r="C55" s="209"/>
      <c r="D55" s="215" t="s">
        <v>272</v>
      </c>
      <c r="E55" s="215"/>
      <c r="F55" s="230"/>
      <c r="G55" s="231" t="s">
        <v>217</v>
      </c>
      <c r="H55" s="209"/>
      <c r="I55" s="231" t="s">
        <v>218</v>
      </c>
      <c r="J55" s="231" t="s">
        <v>218</v>
      </c>
      <c r="K55" s="215" t="s">
        <v>124</v>
      </c>
      <c r="L55" s="215"/>
      <c r="M55" s="215"/>
      <c r="N55" s="232">
        <v>50</v>
      </c>
      <c r="O55" s="233">
        <v>230000000</v>
      </c>
      <c r="P55" s="215" t="s">
        <v>187</v>
      </c>
      <c r="Q55" s="114" t="s">
        <v>169</v>
      </c>
      <c r="R55" s="233" t="s">
        <v>118</v>
      </c>
      <c r="S55" s="233">
        <v>230000000</v>
      </c>
      <c r="T55" s="231" t="s">
        <v>149</v>
      </c>
      <c r="U55" s="215"/>
      <c r="V55" s="209" t="s">
        <v>163</v>
      </c>
      <c r="W55" s="209"/>
      <c r="X55" s="209"/>
      <c r="Y55" s="226">
        <v>0</v>
      </c>
      <c r="Z55" s="232">
        <v>90</v>
      </c>
      <c r="AA55" s="231">
        <v>10</v>
      </c>
      <c r="AB55" s="215"/>
      <c r="AC55" s="209" t="s">
        <v>119</v>
      </c>
      <c r="AD55" s="221"/>
      <c r="AE55" s="236"/>
      <c r="AF55" s="236">
        <v>47008000</v>
      </c>
      <c r="AG55" s="227">
        <v>52648960.000000007</v>
      </c>
      <c r="AH55" s="221"/>
      <c r="AI55" s="236"/>
      <c r="AJ55" s="237">
        <v>73918000</v>
      </c>
      <c r="AK55" s="227">
        <v>82788160.000000015</v>
      </c>
      <c r="AL55" s="215"/>
      <c r="AM55" s="236"/>
      <c r="AN55" s="237">
        <v>78780000</v>
      </c>
      <c r="AO55" s="227">
        <v>88233600.000000015</v>
      </c>
      <c r="AP55" s="215"/>
      <c r="AQ55" s="215"/>
      <c r="AR55" s="237">
        <v>79599000</v>
      </c>
      <c r="AS55" s="227">
        <v>89150880.000000015</v>
      </c>
      <c r="AT55" s="215"/>
      <c r="AU55" s="215"/>
      <c r="AV55" s="237">
        <v>79599000</v>
      </c>
      <c r="AW55" s="227">
        <v>89150880.000000015</v>
      </c>
      <c r="AX55" s="215"/>
      <c r="AY55" s="221">
        <v>358904000</v>
      </c>
      <c r="AZ55" s="227">
        <v>401972480.00000006</v>
      </c>
      <c r="BA55" s="238">
        <v>120240021112</v>
      </c>
      <c r="BB55" s="215" t="s">
        <v>233</v>
      </c>
      <c r="BC55" s="239" t="s">
        <v>234</v>
      </c>
      <c r="BD55" s="70"/>
      <c r="BE55" s="70"/>
      <c r="BF55" s="70"/>
      <c r="BG55" s="70"/>
      <c r="BH55" s="70"/>
      <c r="BI55" s="70"/>
      <c r="BJ55" s="70"/>
      <c r="BK55" s="70"/>
      <c r="BL55" s="163"/>
      <c r="BM55" s="177" t="s">
        <v>58</v>
      </c>
    </row>
    <row r="56" spans="1:65" s="175" customFormat="1" ht="12.95" customHeight="1" x14ac:dyDescent="0.25">
      <c r="A56" s="229" t="s">
        <v>214</v>
      </c>
      <c r="B56" s="209" t="s">
        <v>215</v>
      </c>
      <c r="C56" s="209"/>
      <c r="D56" s="215" t="s">
        <v>273</v>
      </c>
      <c r="E56" s="215"/>
      <c r="F56" s="230"/>
      <c r="G56" s="231" t="s">
        <v>217</v>
      </c>
      <c r="H56" s="209"/>
      <c r="I56" s="231" t="s">
        <v>218</v>
      </c>
      <c r="J56" s="231" t="s">
        <v>218</v>
      </c>
      <c r="K56" s="215" t="s">
        <v>124</v>
      </c>
      <c r="L56" s="215"/>
      <c r="M56" s="215"/>
      <c r="N56" s="232">
        <v>50</v>
      </c>
      <c r="O56" s="233">
        <v>230000000</v>
      </c>
      <c r="P56" s="215" t="s">
        <v>187</v>
      </c>
      <c r="Q56" s="114" t="s">
        <v>169</v>
      </c>
      <c r="R56" s="233" t="s">
        <v>118</v>
      </c>
      <c r="S56" s="233">
        <v>230000000</v>
      </c>
      <c r="T56" s="231" t="s">
        <v>150</v>
      </c>
      <c r="U56" s="215"/>
      <c r="V56" s="209" t="s">
        <v>163</v>
      </c>
      <c r="W56" s="209"/>
      <c r="X56" s="209"/>
      <c r="Y56" s="226">
        <v>0</v>
      </c>
      <c r="Z56" s="232">
        <v>90</v>
      </c>
      <c r="AA56" s="231">
        <v>10</v>
      </c>
      <c r="AB56" s="215"/>
      <c r="AC56" s="209" t="s">
        <v>119</v>
      </c>
      <c r="AD56" s="221"/>
      <c r="AE56" s="236"/>
      <c r="AF56" s="236">
        <v>205835500</v>
      </c>
      <c r="AG56" s="227">
        <v>230535760.00000003</v>
      </c>
      <c r="AH56" s="221"/>
      <c r="AI56" s="236"/>
      <c r="AJ56" s="237">
        <v>365670500</v>
      </c>
      <c r="AK56" s="227">
        <v>409550960.00000006</v>
      </c>
      <c r="AL56" s="215"/>
      <c r="AM56" s="236"/>
      <c r="AN56" s="240">
        <v>393399500</v>
      </c>
      <c r="AO56" s="227">
        <v>440607440.00000006</v>
      </c>
      <c r="AP56" s="215"/>
      <c r="AQ56" s="215"/>
      <c r="AR56" s="237">
        <v>400562500</v>
      </c>
      <c r="AS56" s="227">
        <v>448630000.00000006</v>
      </c>
      <c r="AT56" s="215"/>
      <c r="AU56" s="215"/>
      <c r="AV56" s="237">
        <v>400562500</v>
      </c>
      <c r="AW56" s="227">
        <v>448630000.00000006</v>
      </c>
      <c r="AX56" s="215"/>
      <c r="AY56" s="221">
        <v>1766030500</v>
      </c>
      <c r="AZ56" s="227">
        <v>1977954160.0000002</v>
      </c>
      <c r="BA56" s="238">
        <v>120240021112</v>
      </c>
      <c r="BB56" s="215" t="s">
        <v>236</v>
      </c>
      <c r="BC56" s="239" t="s">
        <v>237</v>
      </c>
      <c r="BD56" s="70"/>
      <c r="BE56" s="70"/>
      <c r="BF56" s="70"/>
      <c r="BG56" s="70"/>
      <c r="BH56" s="70"/>
      <c r="BI56" s="70"/>
      <c r="BJ56" s="70"/>
      <c r="BK56" s="70"/>
      <c r="BL56" s="163"/>
      <c r="BM56" s="177" t="s">
        <v>58</v>
      </c>
    </row>
    <row r="57" spans="1:65" s="94" customFormat="1" ht="12.95" customHeight="1" x14ac:dyDescent="0.2">
      <c r="A57" s="70"/>
      <c r="B57" s="69"/>
      <c r="C57" s="69"/>
      <c r="D57" s="73"/>
      <c r="E57" s="70"/>
      <c r="F57" s="73"/>
      <c r="G57" s="70"/>
      <c r="H57" s="71"/>
      <c r="I57" s="70"/>
      <c r="J57" s="70"/>
      <c r="K57" s="70"/>
      <c r="L57" s="70"/>
      <c r="M57" s="70"/>
      <c r="N57" s="68"/>
      <c r="O57" s="70"/>
      <c r="P57" s="72"/>
      <c r="Q57" s="117"/>
      <c r="R57" s="70"/>
      <c r="S57" s="70"/>
      <c r="T57" s="70"/>
      <c r="U57" s="70"/>
      <c r="V57" s="70"/>
      <c r="W57" s="70"/>
      <c r="X57" s="70"/>
      <c r="Y57" s="68"/>
      <c r="Z57" s="68"/>
      <c r="AA57" s="68"/>
      <c r="AB57" s="70"/>
      <c r="AC57" s="70"/>
      <c r="AD57" s="70"/>
      <c r="AE57" s="70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118"/>
      <c r="AZ57" s="72"/>
      <c r="BA57" s="70"/>
      <c r="BB57" s="70"/>
      <c r="BC57" s="70"/>
      <c r="BD57" s="74"/>
      <c r="BE57" s="74"/>
      <c r="BF57" s="74"/>
      <c r="BG57" s="74"/>
      <c r="BH57" s="74"/>
      <c r="BI57" s="74"/>
      <c r="BJ57" s="74"/>
      <c r="BK57" s="74"/>
      <c r="BL57" s="74"/>
      <c r="BM57" s="110"/>
    </row>
    <row r="58" spans="1:65" s="94" customFormat="1" ht="12.95" customHeight="1" x14ac:dyDescent="0.2">
      <c r="A58" s="70"/>
      <c r="B58" s="69"/>
      <c r="C58" s="69"/>
      <c r="D58" s="73"/>
      <c r="E58" s="70"/>
      <c r="F58" s="73"/>
      <c r="G58" s="70"/>
      <c r="H58" s="71"/>
      <c r="I58" s="70"/>
      <c r="J58" s="70"/>
      <c r="K58" s="70"/>
      <c r="L58" s="70"/>
      <c r="M58" s="70"/>
      <c r="N58" s="68"/>
      <c r="O58" s="70"/>
      <c r="P58" s="72"/>
      <c r="Q58" s="117"/>
      <c r="R58" s="70"/>
      <c r="S58" s="70"/>
      <c r="T58" s="70"/>
      <c r="U58" s="70"/>
      <c r="V58" s="70"/>
      <c r="W58" s="70"/>
      <c r="X58" s="70"/>
      <c r="Y58" s="68"/>
      <c r="Z58" s="68"/>
      <c r="AA58" s="68"/>
      <c r="AB58" s="70"/>
      <c r="AC58" s="70"/>
      <c r="AD58" s="70"/>
      <c r="AE58" s="70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118"/>
      <c r="AZ58" s="72"/>
      <c r="BA58" s="70"/>
      <c r="BB58" s="70"/>
      <c r="BC58" s="70"/>
      <c r="BD58" s="74"/>
      <c r="BE58" s="74"/>
      <c r="BF58" s="74"/>
      <c r="BG58" s="74"/>
      <c r="BH58" s="74"/>
      <c r="BI58" s="74"/>
      <c r="BJ58" s="74"/>
      <c r="BK58" s="74"/>
      <c r="BL58" s="74"/>
      <c r="BM58" s="110"/>
    </row>
    <row r="59" spans="1:65" s="94" customFormat="1" ht="12.95" customHeight="1" x14ac:dyDescent="0.2">
      <c r="A59" s="70"/>
      <c r="B59" s="69"/>
      <c r="C59" s="69"/>
      <c r="D59" s="73"/>
      <c r="E59" s="71"/>
      <c r="F59" s="73"/>
      <c r="G59" s="70"/>
      <c r="H59" s="71"/>
      <c r="I59" s="70"/>
      <c r="J59" s="70"/>
      <c r="K59" s="70"/>
      <c r="L59" s="70"/>
      <c r="M59" s="70"/>
      <c r="N59" s="68"/>
      <c r="O59" s="70"/>
      <c r="P59" s="72"/>
      <c r="Q59" s="117"/>
      <c r="R59" s="70"/>
      <c r="S59" s="70"/>
      <c r="T59" s="70"/>
      <c r="U59" s="70"/>
      <c r="V59" s="70"/>
      <c r="W59" s="70"/>
      <c r="X59" s="70"/>
      <c r="Y59" s="68"/>
      <c r="Z59" s="68"/>
      <c r="AA59" s="68"/>
      <c r="AB59" s="70"/>
      <c r="AC59" s="70"/>
      <c r="AD59" s="70"/>
      <c r="AE59" s="70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118"/>
      <c r="AZ59" s="72"/>
      <c r="BA59" s="70"/>
      <c r="BB59" s="70"/>
      <c r="BC59" s="70"/>
      <c r="BD59" s="74"/>
      <c r="BE59" s="74"/>
      <c r="BF59" s="74"/>
      <c r="BG59" s="74"/>
      <c r="BH59" s="74"/>
      <c r="BI59" s="74"/>
      <c r="BJ59" s="74"/>
      <c r="BK59" s="74"/>
      <c r="BL59" s="74"/>
      <c r="BM59" s="110"/>
    </row>
    <row r="60" spans="1:65" s="95" customFormat="1" ht="12.95" customHeight="1" x14ac:dyDescent="0.2">
      <c r="A60" s="69"/>
      <c r="B60" s="69"/>
      <c r="C60" s="69"/>
      <c r="D60" s="115"/>
      <c r="E60" s="70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2"/>
      <c r="Q60" s="117"/>
      <c r="R60" s="69"/>
      <c r="S60" s="69"/>
      <c r="T60" s="69"/>
      <c r="U60" s="69"/>
      <c r="V60" s="69"/>
      <c r="W60" s="69"/>
      <c r="X60" s="69"/>
      <c r="Y60" s="68"/>
      <c r="Z60" s="69"/>
      <c r="AA60" s="68"/>
      <c r="AB60" s="69"/>
      <c r="AC60" s="69"/>
      <c r="AD60" s="69"/>
      <c r="AE60" s="69"/>
      <c r="AF60" s="130"/>
      <c r="AG60" s="72"/>
      <c r="AH60" s="69"/>
      <c r="AI60" s="69"/>
      <c r="AJ60" s="130"/>
      <c r="AK60" s="72"/>
      <c r="AL60" s="69"/>
      <c r="AM60" s="69"/>
      <c r="AN60" s="130"/>
      <c r="AO60" s="72"/>
      <c r="AP60" s="69"/>
      <c r="AQ60" s="69"/>
      <c r="AR60" s="130"/>
      <c r="AS60" s="72"/>
      <c r="AT60" s="69"/>
      <c r="AU60" s="69"/>
      <c r="AV60" s="130"/>
      <c r="AW60" s="72"/>
      <c r="AX60" s="72"/>
      <c r="AY60" s="118"/>
      <c r="AZ60" s="72"/>
      <c r="BA60" s="70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70"/>
    </row>
    <row r="61" spans="1:65" ht="12.95" customHeight="1" x14ac:dyDescent="0.25">
      <c r="A61" s="40"/>
      <c r="B61" s="40"/>
      <c r="C61" s="40"/>
      <c r="D61" s="9"/>
      <c r="E61" s="40"/>
      <c r="F61" s="41" t="s">
        <v>114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9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2"/>
      <c r="AF61" s="42">
        <f>SUM(AF49:AF60)</f>
        <v>546591525</v>
      </c>
      <c r="AG61" s="42">
        <f>SUM(AG49:AG60)</f>
        <v>612182508</v>
      </c>
      <c r="AH61" s="42">
        <f>SUM(AH49:AH60)</f>
        <v>0</v>
      </c>
      <c r="AI61" s="42">
        <f>SUM(AI49:AI60)</f>
        <v>0</v>
      </c>
      <c r="AJ61" s="42">
        <f>SUM(AJ49:AJ60)</f>
        <v>1507397506</v>
      </c>
      <c r="AK61" s="42">
        <f>SUM(AK49:AK60)</f>
        <v>1688285206.72</v>
      </c>
      <c r="AL61" s="42">
        <f>SUM(AL49:AL60)</f>
        <v>0</v>
      </c>
      <c r="AM61" s="42">
        <f>SUM(AM49:AM60)</f>
        <v>0</v>
      </c>
      <c r="AN61" s="42">
        <f>SUM(AN49:AN60)</f>
        <v>1554098988</v>
      </c>
      <c r="AO61" s="42">
        <f>SUM(AO49:AO60)</f>
        <v>1740590866.5599999</v>
      </c>
      <c r="AP61" s="42">
        <f>SUM(AP49:AP60)</f>
        <v>0</v>
      </c>
      <c r="AQ61" s="42">
        <f>SUM(AQ49:AQ60)</f>
        <v>0</v>
      </c>
      <c r="AR61" s="42">
        <f>SUM(AR49:AR60)</f>
        <v>1405706768.125</v>
      </c>
      <c r="AS61" s="42">
        <f>SUM(AS49:AS60)</f>
        <v>1574391580.3</v>
      </c>
      <c r="AT61" s="42">
        <f>SUM(AT49:AT60)</f>
        <v>0</v>
      </c>
      <c r="AU61" s="42">
        <f>SUM(AU49:AU60)</f>
        <v>0</v>
      </c>
      <c r="AV61" s="42">
        <f>SUM(AV49:AV60)</f>
        <v>1406288845.0093751</v>
      </c>
      <c r="AW61" s="42">
        <f>SUM(AW49:AW60)</f>
        <v>1575043506.4105</v>
      </c>
      <c r="AX61" s="42">
        <f>SUM(AX49:AX60)</f>
        <v>0</v>
      </c>
      <c r="AY61" s="42">
        <f>SUM(AY49:AY60)</f>
        <v>6420083632.1343746</v>
      </c>
      <c r="AZ61" s="42">
        <f>SUM(AZ49:AZ60)</f>
        <v>7190493667.9905005</v>
      </c>
      <c r="BA61" s="33"/>
      <c r="BB61" s="33"/>
      <c r="BC61" s="33"/>
      <c r="BD61" s="9"/>
      <c r="BE61" s="9"/>
      <c r="BF61" s="9"/>
      <c r="BG61" s="32"/>
      <c r="BH61" s="32"/>
      <c r="BI61" s="9"/>
      <c r="BJ61" s="9"/>
      <c r="BK61" s="9"/>
      <c r="BL61" s="9"/>
      <c r="BM61" s="11"/>
    </row>
    <row r="65" spans="51:51" ht="12.95" customHeight="1" x14ac:dyDescent="0.25">
      <c r="AY65" s="55"/>
    </row>
  </sheetData>
  <protectedRanges>
    <protectedRange sqref="I42:I45 I57:I59" name="Диапазон3_27_1_2_1_1_1_24_1_1_1_6_2_1_10" securityDescriptor="O:WDG:WDD:(A;;CC;;;S-1-5-21-1281035640-548247933-376692995-11259)(A;;CC;;;S-1-5-21-1281035640-548247933-376692995-11258)(A;;CC;;;S-1-5-21-1281035640-548247933-376692995-5864)"/>
    <protectedRange sqref="J42:J45 J57:J59" name="Диапазон3_27_1_2_2_1_1_24_1_1_1_5_2_1_10" securityDescriptor="O:WDG:WDD:(A;;CC;;;S-1-5-21-1281035640-548247933-376692995-11259)(A;;CC;;;S-1-5-21-1281035640-548247933-376692995-11258)(A;;CC;;;S-1-5-21-1281035640-548247933-376692995-5864)"/>
    <protectedRange sqref="I34 I49" name="Диапазон3_27_1_2_1_1_1_24_1_1_1_6_2_1_9_1_1_1" securityDescriptor="O:WDG:WDD:(A;;CC;;;S-1-5-21-1281035640-548247933-376692995-11259)(A;;CC;;;S-1-5-21-1281035640-548247933-376692995-11258)(A;;CC;;;S-1-5-21-1281035640-548247933-376692995-5864)"/>
    <protectedRange sqref="J34 J49" name="Диапазон3_27_1_2_2_1_1_24_1_1_1_5_2_1_9_1_1_1" securityDescriptor="O:WDG:WDD:(A;;CC;;;S-1-5-21-1281035640-548247933-376692995-11259)(A;;CC;;;S-1-5-21-1281035640-548247933-376692995-11258)(A;;CC;;;S-1-5-21-1281035640-548247933-376692995-5864)"/>
    <protectedRange sqref="I36 I51" name="Диапазон3_27_1_2_1_1_1_24_1_1_1_11_1_1_1_1_1_1" securityDescriptor="O:WDG:WDD:(A;;CC;;;S-1-5-21-1281035640-548247933-376692995-11259)(A;;CC;;;S-1-5-21-1281035640-548247933-376692995-11258)(A;;CC;;;S-1-5-21-1281035640-548247933-376692995-5864)"/>
    <protectedRange sqref="J36 J51" name="Диапазон3_27_1_2_2_1_1_24_1_1_1_10_1_1_1_1_1_1" securityDescriptor="O:WDG:WDD:(A;;CC;;;S-1-5-21-1281035640-548247933-376692995-11259)(A;;CC;;;S-1-5-21-1281035640-548247933-376692995-11258)(A;;CC;;;S-1-5-21-1281035640-548247933-376692995-5864)"/>
    <protectedRange sqref="I37 I52" name="Диапазон3_27_1_2_1_1_1_24_1_1_1_10_1_1_1_1_1" securityDescriptor="O:WDG:WDD:(A;;CC;;;S-1-5-21-1281035640-548247933-376692995-11259)(A;;CC;;;S-1-5-21-1281035640-548247933-376692995-11258)(A;;CC;;;S-1-5-21-1281035640-548247933-376692995-5864)"/>
    <protectedRange sqref="J37 J52" name="Диапазон3_27_1_2_2_1_1_24_1_1_1_9_1_1_1_1_1" securityDescriptor="O:WDG:WDD:(A;;CC;;;S-1-5-21-1281035640-548247933-376692995-11259)(A;;CC;;;S-1-5-21-1281035640-548247933-376692995-11258)(A;;CC;;;S-1-5-21-1281035640-548247933-376692995-5864)"/>
    <protectedRange sqref="I38 I53" name="Диапазон3_27_1_2_1_1_1_24_1_1_1_9_1_1_1_1_1_1" securityDescriptor="O:WDG:WDD:(A;;CC;;;S-1-5-21-1281035640-548247933-376692995-11259)(A;;CC;;;S-1-5-21-1281035640-548247933-376692995-11258)(A;;CC;;;S-1-5-21-1281035640-548247933-376692995-5864)"/>
    <protectedRange sqref="J38 J53" name="Диапазон3_27_1_2_2_1_1_24_1_1_1_8_1_1_1_1_1_1" securityDescriptor="O:WDG:WDD:(A;;CC;;;S-1-5-21-1281035640-548247933-376692995-11259)(A;;CC;;;S-1-5-21-1281035640-548247933-376692995-11258)(A;;CC;;;S-1-5-21-1281035640-548247933-376692995-5864)"/>
    <protectedRange sqref="I39 I54" name="Диапазон3_27_1_2_1_1_1_24_1_1_1_8_1_1_1_1_1_1" securityDescriptor="O:WDG:WDD:(A;;CC;;;S-1-5-21-1281035640-548247933-376692995-11259)(A;;CC;;;S-1-5-21-1281035640-548247933-376692995-11258)(A;;CC;;;S-1-5-21-1281035640-548247933-376692995-5864)"/>
    <protectedRange sqref="J39 J54" name="Диапазон3_27_1_2_2_1_1_24_1_1_1_7_1_1_1_1_1_1" securityDescriptor="O:WDG:WDD:(A;;CC;;;S-1-5-21-1281035640-548247933-376692995-11259)(A;;CC;;;S-1-5-21-1281035640-548247933-376692995-11258)(A;;CC;;;S-1-5-21-1281035640-548247933-376692995-5864)"/>
    <protectedRange sqref="I40 I55" name="Диапазон3_27_1_2_1_1_1_24_1_1_1_7_1_1_1_1_1_1" securityDescriptor="O:WDG:WDD:(A;;CC;;;S-1-5-21-1281035640-548247933-376692995-11259)(A;;CC;;;S-1-5-21-1281035640-548247933-376692995-11258)(A;;CC;;;S-1-5-21-1281035640-548247933-376692995-5864)"/>
    <protectedRange sqref="J40 J55" name="Диапазон3_27_1_2_2_1_1_24_1_1_1_6_1_1_1_1_1_1" securityDescriptor="O:WDG:WDD:(A;;CC;;;S-1-5-21-1281035640-548247933-376692995-11259)(A;;CC;;;S-1-5-21-1281035640-548247933-376692995-11258)(A;;CC;;;S-1-5-21-1281035640-548247933-376692995-5864)"/>
    <protectedRange sqref="I41 I56" name="Диапазон3_27_1_2_1_1_1_24_1_1_1_6_1_4_1_1_1_1" securityDescriptor="O:WDG:WDD:(A;;CC;;;S-1-5-21-1281035640-548247933-376692995-11259)(A;;CC;;;S-1-5-21-1281035640-548247933-376692995-11258)(A;;CC;;;S-1-5-21-1281035640-548247933-376692995-5864)"/>
    <protectedRange sqref="J41 J56" name="Диапазон3_27_1_2_2_1_1_24_1_1_1_5_1_4_1_1_1_1" securityDescriptor="O:WDG:WDD:(A;;CC;;;S-1-5-21-1281035640-548247933-376692995-11259)(A;;CC;;;S-1-5-21-1281035640-548247933-376692995-11258)(A;;CC;;;S-1-5-21-1281035640-548247933-376692995-5864)"/>
  </protectedRanges>
  <autoFilter ref="A7:BM59"/>
  <conditionalFormatting sqref="D14">
    <cfRule type="duplicateValues" dxfId="4" priority="57"/>
  </conditionalFormatting>
  <conditionalFormatting sqref="D10">
    <cfRule type="duplicateValues" dxfId="3" priority="4"/>
  </conditionalFormatting>
  <conditionalFormatting sqref="D10:E10">
    <cfRule type="duplicateValues" dxfId="2" priority="3"/>
  </conditionalFormatting>
  <conditionalFormatting sqref="D11">
    <cfRule type="duplicateValues" dxfId="1" priority="2"/>
  </conditionalFormatting>
  <conditionalFormatting sqref="D11:E11">
    <cfRule type="duplicateValues" dxfId="0" priority="1"/>
  </conditionalFormatting>
  <dataValidations count="12">
    <dataValidation type="list" allowBlank="1" showInputMessage="1" showErrorMessage="1" sqref="L65509:L66381 L131045:L131917 L196581:L197453 L262117:L262989 L327653:L328525 L393189:L394061 L458725:L459597 L524261:L525133 L589797:L590669 L655333:L656205 L720869:L721741 L786405:L787277 L851941:L852813 L917477:L918349 L983013:L983885 K12:K13 M30 L73:L845 L8:L9 L61 L34 L64:L65 L36:L37 K19 K23:K24 L51:L52 L16:L18">
      <formula1>осн</formula1>
    </dataValidation>
    <dataValidation type="list" allowBlank="1" showInputMessage="1" sqref="BD65509:BD66381 BD131045:BD131917 BD196581:BD197453 BD262117:BD262989 BD327653:BD328525 BD393189:BD394061 BD458725:BD459597 BD524261:BD525133 BD589797:BD590669 BD655333:BD656205 BD720869:BD721741 BD786405:BD787277 BD851941:BD852813 BD917477:BD918349 BD983013:BD983885 BJ65503:BJ66377 BJ131039:BJ131913 BJ196575:BJ197449 BJ262111:BJ262985 BJ327647:BJ328521 BJ393183:BJ394057 BJ458719:BJ459593 BJ524255:BJ525129 BJ589791:BJ590665 BJ655327:BJ656201 BJ720863:BJ721737 BJ786399:BJ787273 BJ851935:BJ852809 BJ917471:BJ918345 BJ983007:BJ983881 BG65509:BG66381 BG131045:BG131917 BG196581:BG197453 BG262117:BG262989 BG327653:BG328525 BG393189:BG394061 BG458725:BG459597 BG524261:BG525133 BG589797:BG590669 BG655333:BG656205 BG720869:BG721741 BG786405:BG787277 BG851941:BG852813 BG917477:BG918349 BG983013:BG983885 BJ8:BJ9 BG8:BG9 BD8:BD9 BC12:BC13 BF12:BF13 BD16:BD18 BJ73:BJ841 BG73:BG845 BD73:BD845 BI12:BI14 BG16:BG18 BH27 BG34 BJ62:BJ65 BD64:BD65 BG64:BG65 BJ34 BE60 BE50 BJ49 BG49 BC50 BH10:BH11 C14 BL14 BC46 BH46 J46 BE46 BC60 BH60 J60 BD34 BH35 J35 BE35 BC35 BD49 BH50 J50 BG23:BG24 BJ16:BJ18">
      <formula1>атрибут</formula1>
    </dataValidation>
    <dataValidation type="list" allowBlank="1" showInputMessage="1" showErrorMessage="1" sqref="M65509:M66381 M131045:M131917 M196581:M197453 M262117:M262989 M327653:M328525 M393189:M394061 M458725:M459597 M524261:M525133 M589797:M590669 M655333:M656205 M720869:M721741 M786405:M787277 M851941:M852813 M917477:M918349 M983013:M983885 M8:M9 L12:L13 N30 M61 M73:M845 M64:M65 L50 L46 L60 L35 M49 L23:L24 K33 M16:M18 M51:M52 M33:M34 M36:M37">
      <formula1>Приоритет_закупок</formula1>
    </dataValidation>
    <dataValidation type="list" allowBlank="1" showInputMessage="1" showErrorMessage="1" sqref="K65509:K66381 K131045:K131917 K196581:K197453 K262117:K262989 K327653:K328525 K393189:K394061 K458725:K459597 K524261:K525133 K589797:K590669 K655333:K656205 K720869:K721741 K786405:K787277 K851941:K852813 K917477:K918349 K983013:K983885 K8:K9 J12:J13 L30 K73:K845 K49:K56 K64:K65 I50 O14 K60:K61 I46 K46 I60 I35 J23:J24 K34:K41 K16:K18">
      <formula1>Способ_закупок</formula1>
    </dataValidation>
    <dataValidation type="textLength" operator="equal" allowBlank="1" showInputMessage="1" showErrorMessage="1" error="Код КАТО должен содержать 9 символов" sqref="S65509:S66381 S131045:S131917 S196581:S197453 S262117:S262989 S327653:S328525 S393189:S394061 S458725:S459597 S524261:S525133 S589797:S590669 S655333:S656205 S720869:S721741 S786405:S787277 S851941:S852813 S917477:S918349 S983013:S983885 O65509:O66382 O131045:O131918 O196581:O197454 O262117:O262990 O327653:O328526 O393189:O394062 O458725:O459598 O524261:O525134 O589797:O590670 O655333:O656206 O720869:O721742 O786405:O787278 O851941:O852814 O917477:O918350 O983013:O983886 N12:N13 R12:R13 T30 P30 S16:S19 S53:S56 R23:R24 S8:S9 O8:O9 S73:S845 S61 O64:O65 O73:O846 S64:S65 O53:O59 N50 S14 R46 N46 O61 R60 N60 O34 S34 N23:N24 N35 O49 S49 R35:R37 O38:O45 S38:S41 R50:R52 O16:O19">
      <formula1>9</formula1>
    </dataValidation>
    <dataValidation type="textLength" operator="equal" allowBlank="1" showInputMessage="1" showErrorMessage="1" error="БИН должен содержать 12 символов" sqref="BA65509:BA66381 BA131045:BA131917 BA196581:BA197453 BA262117:BA262989 BA327653:BA328525 BA393189:BA394061 BA458725:BA459597 BA524261:BA525133 BA589797:BA590669 BA655333:BA656205 BA720869:BA721741 BA786405:BA787277 BA851941:BA852813 BA917477:BA918349 BA983013:BA983885 AX51:AX56 BA8:BA9 BA64:BA65 BA73:BA845 BA38:BA46 BF14 AX36:AX41 BA49:BA50 BA53:BA60 BA16:BA18 BA33:BA35">
      <formula1>12</formula1>
    </dataValidation>
    <dataValidation type="whole" allowBlank="1" showInputMessage="1" showErrorMessage="1" sqref="Y65509:AA66381 Y131045:AA131917 Y196581:AA197453 Y262117:AA262989 Y327653:AA328525 Y393189:AA394061 Y458725:AA459597 Y524261:AA525133 Y589797:AA590669 Y655333:AA656205 Y720869:AA721741 Y786405:AA787277 Y851941:AA852813 Y917477:AA918349 Y983013:AA983885 N65509:N66381 N131045:N131917 N196581:N197453 N262117:N262989 N327653:N328525 N393189:N394061 N458725:N459597 N524261:N525133 N589797:N590669 N655333:N656205 N720869:N721741 N786405:N787277 N851941:N852813 N917477:N918349 N983013:N983885 Y8:AA9 X12:Z13 M12:M13 O30 Z30:AB30 Y16:AA18 Y73:AA845 M23:M24 N8:N9 Y57:AA59 Y34:AA34 N73:N845 Y64:AA65 N36:N37 N64:N65 M60 Y42:AA45 N61 Z46 M50 N49 R14 AE14 Y36:Z41 M46 N57:N59 Y61:AA61 Z60 N34 X23:Z24 M35 Z35 N42:N45 N51:N52 Y51:Z56 N16:N19">
      <formula1>0</formula1>
      <formula2>100</formula2>
    </dataValidation>
    <dataValidation type="custom" allowBlank="1" showInputMessage="1" showErrorMessage="1" sqref="AF65509:AF66381 AF131045:AF131917 AF196581:AF197453 AF262117:AF262989 AF327653:AF328525 AF393189:AF394061 AF458725:AF459597 AF524261:AF525133 AF589797:AF590669 AF655333:AF656205 AF720869:AF721741 AF786405:AF787277 AF851941:AF852813 AF917477:AF918349 AF983013:AF983885 AQ48 AE61 AE48 AM48 AF8:AF9 AE13 AF22 AN31:AN32 AN22 AJ22 AF64:AF65 AF73:AF845 AF31:AF33 AF16:AF19 AR19 AV19 AJ19 AN19 AR31:AR32">
      <formula1>AC8*AD8</formula1>
    </dataValidation>
    <dataValidation type="list" allowBlank="1" showInputMessage="1" showErrorMessage="1" sqref="AC65509:AC65535 AC131045:AC131071 AC196581:AC196607 AC262117:AC262143 AC327653:AC327679 AC393189:AC393215 AC458725:AC458751 AC524261:AC524287 AC589797:AC589823 AC655333:AC655359 AC720869:AC720895 AC786405:AC786431 AC851941:AC851967 AC917477:AC917503 AC983013:AC983039 AB24 AC25:AC26">
      <formula1>НДС</formula1>
    </dataValidation>
    <dataValidation type="custom" allowBlank="1" showInputMessage="1" showErrorMessage="1" sqref="AE24:AF24">
      <formula1>AB24*AC24</formula1>
    </dataValidation>
    <dataValidation type="list" allowBlank="1" showInputMessage="1" showErrorMessage="1" sqref="U33">
      <formula1>Инкотермс</formula1>
    </dataValidation>
    <dataValidation type="list" allowBlank="1" showInputMessage="1" sqref="AV22">
      <formula1>атр</formula1>
    </dataValidation>
  </dataValidations>
  <pageMargins left="0.31496062992125984" right="0.31496062992125984" top="0.35433070866141736" bottom="0.35433070866141736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№10 новая форма</vt:lpstr>
      <vt:lpstr>'№10 новая форма'!Область_печати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 Мугиевна</dc:creator>
  <cp:lastModifiedBy>Бердиева Светлана Муратовна</cp:lastModifiedBy>
  <cp:lastPrinted>2018-03-12T09:23:47Z</cp:lastPrinted>
  <dcterms:created xsi:type="dcterms:W3CDTF">2017-05-02T05:10:22Z</dcterms:created>
  <dcterms:modified xsi:type="dcterms:W3CDTF">2020-07-17T04:57:24Z</dcterms:modified>
</cp:coreProperties>
</file>