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Корр-ка №1" sheetId="4" r:id="rId1"/>
  </sheets>
  <definedNames>
    <definedName name="_xlnm._FilterDatabase" localSheetId="0" hidden="1">'Корр-ка №1'!$A$7:$CB$461</definedName>
    <definedName name="_xlnm.Print_Area" localSheetId="0">'Корр-ка №1'!$A$1:$AA$8</definedName>
  </definedNames>
  <calcPr calcId="152511"/>
  <fileRecoveryPr autoRecover="0"/>
</workbook>
</file>

<file path=xl/calcChain.xml><?xml version="1.0" encoding="utf-8"?>
<calcChain xmlns="http://schemas.openxmlformats.org/spreadsheetml/2006/main">
  <c r="W426" i="4" l="1"/>
  <c r="X425" i="4"/>
  <c r="X424" i="4"/>
  <c r="X408" i="4"/>
  <c r="X407" i="4"/>
  <c r="X452" i="4"/>
  <c r="X439" i="4"/>
  <c r="X421" i="4" l="1"/>
  <c r="X406" i="4"/>
  <c r="X451" i="4"/>
  <c r="X438" i="4"/>
  <c r="X454" i="4" l="1"/>
  <c r="X441" i="4"/>
  <c r="X445" i="4" l="1"/>
  <c r="X446" i="4"/>
  <c r="X447" i="4"/>
  <c r="X448" i="4"/>
  <c r="X449" i="4"/>
  <c r="X450" i="4"/>
  <c r="X453" i="4"/>
  <c r="X455" i="4"/>
  <c r="X456" i="4"/>
  <c r="X457" i="4"/>
  <c r="X458" i="4"/>
  <c r="X459" i="4"/>
  <c r="X460" i="4"/>
  <c r="W461" i="4"/>
  <c r="X412" i="4"/>
  <c r="X413" i="4"/>
  <c r="X414" i="4"/>
  <c r="X415" i="4"/>
  <c r="X416" i="4"/>
  <c r="X417" i="4"/>
  <c r="X418" i="4"/>
  <c r="X419" i="4"/>
  <c r="X420" i="4"/>
  <c r="X422" i="4"/>
  <c r="X423" i="4"/>
  <c r="W135" i="4"/>
  <c r="X135" i="4" s="1"/>
  <c r="W136" i="4"/>
  <c r="X136" i="4" s="1"/>
  <c r="W137" i="4"/>
  <c r="X137" i="4" s="1"/>
  <c r="W138" i="4"/>
  <c r="X138" i="4" s="1"/>
  <c r="W139" i="4"/>
  <c r="X139" i="4" s="1"/>
  <c r="W140" i="4"/>
  <c r="X140" i="4" s="1"/>
  <c r="W141" i="4"/>
  <c r="X141" i="4" s="1"/>
  <c r="W142" i="4"/>
  <c r="X142" i="4" s="1"/>
  <c r="W143" i="4"/>
  <c r="X143" i="4" s="1"/>
  <c r="W144" i="4"/>
  <c r="X144" i="4" s="1"/>
  <c r="W145" i="4"/>
  <c r="X145" i="4" s="1"/>
  <c r="W146" i="4"/>
  <c r="X146" i="4" s="1"/>
  <c r="W147" i="4"/>
  <c r="X147" i="4" s="1"/>
  <c r="W148" i="4"/>
  <c r="X148" i="4" s="1"/>
  <c r="W149" i="4"/>
  <c r="X149" i="4" s="1"/>
  <c r="W150" i="4"/>
  <c r="X150" i="4" s="1"/>
  <c r="W151" i="4"/>
  <c r="X151" i="4" s="1"/>
  <c r="W152" i="4"/>
  <c r="X152" i="4" s="1"/>
  <c r="W153" i="4"/>
  <c r="X153" i="4" s="1"/>
  <c r="W154" i="4"/>
  <c r="X154" i="4" s="1"/>
  <c r="W155" i="4"/>
  <c r="X155" i="4" s="1"/>
  <c r="W156" i="4"/>
  <c r="X156" i="4" s="1"/>
  <c r="W157" i="4"/>
  <c r="X157" i="4" s="1"/>
  <c r="W158" i="4"/>
  <c r="X158" i="4" s="1"/>
  <c r="W159" i="4"/>
  <c r="X159" i="4" s="1"/>
  <c r="W160" i="4"/>
  <c r="X160" i="4" s="1"/>
  <c r="W161" i="4"/>
  <c r="X161" i="4" s="1"/>
  <c r="W162" i="4"/>
  <c r="X162" i="4" s="1"/>
  <c r="W163" i="4"/>
  <c r="X163" i="4" s="1"/>
  <c r="W164" i="4"/>
  <c r="X164" i="4" s="1"/>
  <c r="W165" i="4"/>
  <c r="X165" i="4" s="1"/>
  <c r="W166" i="4"/>
  <c r="X166" i="4" s="1"/>
  <c r="W167" i="4"/>
  <c r="X167" i="4" s="1"/>
  <c r="W168" i="4"/>
  <c r="X168" i="4" s="1"/>
  <c r="W169" i="4"/>
  <c r="X169" i="4" s="1"/>
  <c r="W170" i="4"/>
  <c r="X170" i="4" s="1"/>
  <c r="W171" i="4"/>
  <c r="X171" i="4" s="1"/>
  <c r="W172" i="4"/>
  <c r="X172" i="4" s="1"/>
  <c r="W173" i="4"/>
  <c r="X173" i="4" s="1"/>
  <c r="W174" i="4"/>
  <c r="X174" i="4" s="1"/>
  <c r="W175" i="4"/>
  <c r="X175" i="4" s="1"/>
  <c r="W176" i="4"/>
  <c r="X176" i="4" s="1"/>
  <c r="W177" i="4"/>
  <c r="X177" i="4" s="1"/>
  <c r="W178" i="4"/>
  <c r="X178" i="4" s="1"/>
  <c r="W179" i="4"/>
  <c r="X179" i="4" s="1"/>
  <c r="W180" i="4"/>
  <c r="X180" i="4" s="1"/>
  <c r="W181" i="4"/>
  <c r="X181" i="4" s="1"/>
  <c r="W182" i="4"/>
  <c r="X182" i="4" s="1"/>
  <c r="W183" i="4"/>
  <c r="X183" i="4" s="1"/>
  <c r="W184" i="4"/>
  <c r="X184" i="4" s="1"/>
  <c r="W185" i="4"/>
  <c r="X185" i="4" s="1"/>
  <c r="W186" i="4"/>
  <c r="X186" i="4" s="1"/>
  <c r="W187" i="4"/>
  <c r="X187" i="4" s="1"/>
  <c r="W188" i="4"/>
  <c r="X188" i="4" s="1"/>
  <c r="W189" i="4"/>
  <c r="X189" i="4" s="1"/>
  <c r="W190" i="4"/>
  <c r="X190" i="4" s="1"/>
  <c r="W191" i="4"/>
  <c r="X191" i="4" s="1"/>
  <c r="W192" i="4"/>
  <c r="X192" i="4" s="1"/>
  <c r="W193" i="4"/>
  <c r="X193" i="4" s="1"/>
  <c r="W194" i="4"/>
  <c r="X194" i="4" s="1"/>
  <c r="W195" i="4"/>
  <c r="X195" i="4" s="1"/>
  <c r="W196" i="4"/>
  <c r="X196" i="4" s="1"/>
  <c r="W197" i="4"/>
  <c r="X197" i="4" s="1"/>
  <c r="W198" i="4"/>
  <c r="X198" i="4" s="1"/>
  <c r="W199" i="4"/>
  <c r="X199" i="4" s="1"/>
  <c r="W200" i="4"/>
  <c r="X200" i="4" s="1"/>
  <c r="W201" i="4"/>
  <c r="X201" i="4" s="1"/>
  <c r="W202" i="4"/>
  <c r="X202" i="4" s="1"/>
  <c r="W203" i="4"/>
  <c r="X203" i="4" s="1"/>
  <c r="W204" i="4"/>
  <c r="X204" i="4" s="1"/>
  <c r="W205" i="4"/>
  <c r="X205" i="4" s="1"/>
  <c r="W206" i="4"/>
  <c r="X206" i="4" s="1"/>
  <c r="W207" i="4"/>
  <c r="X207" i="4" s="1"/>
  <c r="W208" i="4"/>
  <c r="X208" i="4" s="1"/>
  <c r="W209" i="4"/>
  <c r="X209" i="4" s="1"/>
  <c r="W210" i="4"/>
  <c r="X210" i="4" s="1"/>
  <c r="W211" i="4"/>
  <c r="X211" i="4" s="1"/>
  <c r="W212" i="4"/>
  <c r="X212" i="4" s="1"/>
  <c r="W213" i="4"/>
  <c r="X213" i="4" s="1"/>
  <c r="W214" i="4"/>
  <c r="X214" i="4" s="1"/>
  <c r="W215" i="4"/>
  <c r="X215" i="4" s="1"/>
  <c r="W216" i="4"/>
  <c r="X216" i="4" s="1"/>
  <c r="W217" i="4"/>
  <c r="X217" i="4" s="1"/>
  <c r="W218" i="4"/>
  <c r="X218" i="4" s="1"/>
  <c r="W219" i="4"/>
  <c r="X219" i="4" s="1"/>
  <c r="W220" i="4"/>
  <c r="X220" i="4" s="1"/>
  <c r="W221" i="4"/>
  <c r="X221" i="4" s="1"/>
  <c r="W222" i="4"/>
  <c r="X222" i="4" s="1"/>
  <c r="W223" i="4"/>
  <c r="X223" i="4" s="1"/>
  <c r="W224" i="4"/>
  <c r="X224" i="4" s="1"/>
  <c r="W225" i="4"/>
  <c r="X225" i="4" s="1"/>
  <c r="W226" i="4"/>
  <c r="X226" i="4" s="1"/>
  <c r="W227" i="4"/>
  <c r="X227" i="4" s="1"/>
  <c r="W228" i="4"/>
  <c r="X228" i="4" s="1"/>
  <c r="W229" i="4"/>
  <c r="X229" i="4" s="1"/>
  <c r="W230" i="4"/>
  <c r="X230" i="4" s="1"/>
  <c r="W231" i="4"/>
  <c r="X231" i="4" s="1"/>
  <c r="W232" i="4"/>
  <c r="X232" i="4" s="1"/>
  <c r="W233" i="4"/>
  <c r="X233" i="4" s="1"/>
  <c r="W234" i="4"/>
  <c r="X234" i="4" s="1"/>
  <c r="W235" i="4"/>
  <c r="X235" i="4" s="1"/>
  <c r="W236" i="4"/>
  <c r="X236" i="4" s="1"/>
  <c r="W237" i="4"/>
  <c r="X237" i="4" s="1"/>
  <c r="W238" i="4"/>
  <c r="X238" i="4" s="1"/>
  <c r="W239" i="4"/>
  <c r="X239" i="4" s="1"/>
  <c r="W240" i="4"/>
  <c r="X240" i="4" s="1"/>
  <c r="W241" i="4"/>
  <c r="X241" i="4" s="1"/>
  <c r="W242" i="4"/>
  <c r="X242" i="4" s="1"/>
  <c r="W243" i="4"/>
  <c r="X243" i="4" s="1"/>
  <c r="W244" i="4"/>
  <c r="X244" i="4" s="1"/>
  <c r="W245" i="4"/>
  <c r="X245" i="4" s="1"/>
  <c r="W246" i="4"/>
  <c r="X246" i="4" s="1"/>
  <c r="W247" i="4"/>
  <c r="X247" i="4" s="1"/>
  <c r="W248" i="4"/>
  <c r="X248" i="4" s="1"/>
  <c r="W249" i="4"/>
  <c r="X249" i="4" s="1"/>
  <c r="W250" i="4"/>
  <c r="X250" i="4" s="1"/>
  <c r="W251" i="4"/>
  <c r="X251" i="4" s="1"/>
  <c r="W252" i="4"/>
  <c r="X252" i="4" s="1"/>
  <c r="W253" i="4"/>
  <c r="X253" i="4" s="1"/>
  <c r="W254" i="4"/>
  <c r="X254" i="4" s="1"/>
  <c r="W255" i="4"/>
  <c r="X255" i="4" s="1"/>
  <c r="W256" i="4"/>
  <c r="X256" i="4" s="1"/>
  <c r="W257" i="4"/>
  <c r="X257" i="4" s="1"/>
  <c r="W258" i="4"/>
  <c r="X258" i="4" s="1"/>
  <c r="W259" i="4"/>
  <c r="X259" i="4" s="1"/>
  <c r="W260" i="4"/>
  <c r="X260" i="4" s="1"/>
  <c r="W261" i="4"/>
  <c r="X261" i="4" s="1"/>
  <c r="W262" i="4"/>
  <c r="X262" i="4" s="1"/>
  <c r="W263" i="4"/>
  <c r="X263" i="4" s="1"/>
  <c r="W264" i="4"/>
  <c r="X264" i="4" s="1"/>
  <c r="W265" i="4"/>
  <c r="X265" i="4" s="1"/>
  <c r="W266" i="4"/>
  <c r="X266" i="4" s="1"/>
  <c r="W267" i="4"/>
  <c r="X267" i="4" s="1"/>
  <c r="W268" i="4"/>
  <c r="X268" i="4" s="1"/>
  <c r="W269" i="4"/>
  <c r="X269" i="4" s="1"/>
  <c r="W270" i="4"/>
  <c r="X270" i="4" s="1"/>
  <c r="W271" i="4"/>
  <c r="X271" i="4" s="1"/>
  <c r="W272" i="4"/>
  <c r="X272" i="4" s="1"/>
  <c r="W273" i="4"/>
  <c r="X273" i="4" s="1"/>
  <c r="W274" i="4"/>
  <c r="X274" i="4" s="1"/>
  <c r="W275" i="4"/>
  <c r="X275" i="4" s="1"/>
  <c r="W276" i="4"/>
  <c r="X276" i="4" s="1"/>
  <c r="W277" i="4"/>
  <c r="X277" i="4" s="1"/>
  <c r="W278" i="4"/>
  <c r="X278" i="4" s="1"/>
  <c r="W279" i="4"/>
  <c r="X279" i="4" s="1"/>
  <c r="W280" i="4"/>
  <c r="X280" i="4" s="1"/>
  <c r="W281" i="4"/>
  <c r="X281" i="4" s="1"/>
  <c r="W282" i="4"/>
  <c r="X282" i="4" s="1"/>
  <c r="W283" i="4"/>
  <c r="X283" i="4" s="1"/>
  <c r="W284" i="4"/>
  <c r="X284" i="4" s="1"/>
  <c r="W285" i="4"/>
  <c r="X285" i="4" s="1"/>
  <c r="W286" i="4"/>
  <c r="X286" i="4" s="1"/>
  <c r="W287" i="4"/>
  <c r="X287" i="4" s="1"/>
  <c r="W288" i="4"/>
  <c r="X288" i="4" s="1"/>
  <c r="W289" i="4"/>
  <c r="X289" i="4" s="1"/>
  <c r="W290" i="4"/>
  <c r="X290" i="4" s="1"/>
  <c r="W291" i="4"/>
  <c r="X291" i="4" s="1"/>
  <c r="W292" i="4"/>
  <c r="X292" i="4" s="1"/>
  <c r="W293" i="4"/>
  <c r="X293" i="4" s="1"/>
  <c r="W294" i="4"/>
  <c r="X294" i="4" s="1"/>
  <c r="W295" i="4"/>
  <c r="X295" i="4" s="1"/>
  <c r="W296" i="4"/>
  <c r="X296" i="4" s="1"/>
  <c r="W297" i="4"/>
  <c r="X297" i="4" s="1"/>
  <c r="W298" i="4"/>
  <c r="X298" i="4" s="1"/>
  <c r="W299" i="4"/>
  <c r="X299" i="4" s="1"/>
  <c r="W300" i="4"/>
  <c r="X300" i="4" s="1"/>
  <c r="W301" i="4"/>
  <c r="X301" i="4" s="1"/>
  <c r="W302" i="4"/>
  <c r="X302" i="4" s="1"/>
  <c r="W303" i="4"/>
  <c r="X303" i="4" s="1"/>
  <c r="W304" i="4"/>
  <c r="X304" i="4" s="1"/>
  <c r="W305" i="4"/>
  <c r="X305" i="4" s="1"/>
  <c r="W306" i="4"/>
  <c r="X306" i="4" s="1"/>
  <c r="W307" i="4"/>
  <c r="X307" i="4" s="1"/>
  <c r="W308" i="4"/>
  <c r="X308" i="4" s="1"/>
  <c r="W309" i="4"/>
  <c r="X309" i="4" s="1"/>
  <c r="W310" i="4"/>
  <c r="X310" i="4" s="1"/>
  <c r="W311" i="4"/>
  <c r="X311" i="4" s="1"/>
  <c r="W312" i="4"/>
  <c r="X312" i="4" s="1"/>
  <c r="W313" i="4"/>
  <c r="X313" i="4" s="1"/>
  <c r="W314" i="4"/>
  <c r="X314" i="4" s="1"/>
  <c r="W315" i="4"/>
  <c r="X315" i="4" s="1"/>
  <c r="W316" i="4"/>
  <c r="X316" i="4" s="1"/>
  <c r="W317" i="4"/>
  <c r="X317" i="4" s="1"/>
  <c r="W318" i="4"/>
  <c r="X318" i="4" s="1"/>
  <c r="W319" i="4"/>
  <c r="X319" i="4" s="1"/>
  <c r="W320" i="4"/>
  <c r="X320" i="4" s="1"/>
  <c r="W321" i="4"/>
  <c r="X321" i="4" s="1"/>
  <c r="W322" i="4"/>
  <c r="X322" i="4" s="1"/>
  <c r="W323" i="4"/>
  <c r="X323" i="4" s="1"/>
  <c r="W324" i="4"/>
  <c r="X324" i="4" s="1"/>
  <c r="W325" i="4"/>
  <c r="X325" i="4" s="1"/>
  <c r="W326" i="4"/>
  <c r="X326" i="4" s="1"/>
  <c r="W327" i="4"/>
  <c r="X327" i="4" s="1"/>
  <c r="W328" i="4"/>
  <c r="X328" i="4" s="1"/>
  <c r="W329" i="4"/>
  <c r="X329" i="4" s="1"/>
  <c r="W330" i="4"/>
  <c r="X330" i="4" s="1"/>
  <c r="W331" i="4"/>
  <c r="X331" i="4" s="1"/>
  <c r="W332" i="4"/>
  <c r="X332" i="4" s="1"/>
  <c r="W333" i="4"/>
  <c r="X333" i="4" s="1"/>
  <c r="W334" i="4"/>
  <c r="X334" i="4" s="1"/>
  <c r="W335" i="4"/>
  <c r="X335" i="4" s="1"/>
  <c r="W336" i="4"/>
  <c r="X336" i="4" s="1"/>
  <c r="W337" i="4"/>
  <c r="X337" i="4" s="1"/>
  <c r="W338" i="4"/>
  <c r="X338" i="4" s="1"/>
  <c r="W339" i="4"/>
  <c r="X339" i="4" s="1"/>
  <c r="W340" i="4"/>
  <c r="X340" i="4" s="1"/>
  <c r="W341" i="4"/>
  <c r="X341" i="4" s="1"/>
  <c r="W342" i="4"/>
  <c r="X342" i="4" s="1"/>
  <c r="W343" i="4"/>
  <c r="X343" i="4" s="1"/>
  <c r="W344" i="4"/>
  <c r="X344" i="4" s="1"/>
  <c r="W345" i="4"/>
  <c r="X345" i="4" s="1"/>
  <c r="W346" i="4"/>
  <c r="X346" i="4" s="1"/>
  <c r="W347" i="4"/>
  <c r="X347" i="4" s="1"/>
  <c r="W348" i="4"/>
  <c r="X348" i="4" s="1"/>
  <c r="W349" i="4"/>
  <c r="X349" i="4" s="1"/>
  <c r="W350" i="4"/>
  <c r="X350" i="4" s="1"/>
  <c r="W351" i="4"/>
  <c r="X351" i="4" s="1"/>
  <c r="W352" i="4"/>
  <c r="X352" i="4" s="1"/>
  <c r="W353" i="4"/>
  <c r="X353" i="4" s="1"/>
  <c r="W354" i="4"/>
  <c r="X354" i="4" s="1"/>
  <c r="W355" i="4"/>
  <c r="X355" i="4" s="1"/>
  <c r="W356" i="4"/>
  <c r="X356" i="4" s="1"/>
  <c r="W357" i="4"/>
  <c r="X357" i="4" s="1"/>
  <c r="W358" i="4"/>
  <c r="X358" i="4" s="1"/>
  <c r="W359" i="4"/>
  <c r="X359" i="4" s="1"/>
  <c r="W360" i="4"/>
  <c r="X360" i="4" s="1"/>
  <c r="W361" i="4"/>
  <c r="X361" i="4" s="1"/>
  <c r="W362" i="4"/>
  <c r="X362" i="4" s="1"/>
  <c r="W363" i="4"/>
  <c r="X363" i="4" s="1"/>
  <c r="W364" i="4"/>
  <c r="X364" i="4" s="1"/>
  <c r="W365" i="4"/>
  <c r="X365" i="4" s="1"/>
  <c r="W366" i="4"/>
  <c r="X366" i="4" s="1"/>
  <c r="W367" i="4"/>
  <c r="X367" i="4" s="1"/>
  <c r="W368" i="4"/>
  <c r="X368" i="4" s="1"/>
  <c r="W369" i="4"/>
  <c r="X369" i="4" s="1"/>
  <c r="W370" i="4"/>
  <c r="X370" i="4" s="1"/>
  <c r="W371" i="4"/>
  <c r="X371" i="4" s="1"/>
  <c r="W372" i="4"/>
  <c r="X372" i="4" s="1"/>
  <c r="W373" i="4"/>
  <c r="X373" i="4" s="1"/>
  <c r="W374" i="4"/>
  <c r="X374" i="4" s="1"/>
  <c r="W375" i="4"/>
  <c r="X375" i="4" s="1"/>
  <c r="W376" i="4"/>
  <c r="X376" i="4" s="1"/>
  <c r="W377" i="4"/>
  <c r="X377" i="4" s="1"/>
  <c r="W378" i="4"/>
  <c r="X378" i="4" s="1"/>
  <c r="W391" i="4"/>
  <c r="X391" i="4" s="1"/>
  <c r="W379" i="4"/>
  <c r="X379" i="4" s="1"/>
  <c r="W380" i="4"/>
  <c r="X380" i="4" s="1"/>
  <c r="W381" i="4"/>
  <c r="X381" i="4" s="1"/>
  <c r="W382" i="4"/>
  <c r="X382" i="4" s="1"/>
  <c r="W383" i="4"/>
  <c r="X383" i="4" s="1"/>
  <c r="W384" i="4"/>
  <c r="X384" i="4" s="1"/>
  <c r="W385" i="4"/>
  <c r="X385" i="4" s="1"/>
  <c r="W386" i="4"/>
  <c r="X386" i="4" s="1"/>
  <c r="W387" i="4"/>
  <c r="X387" i="4" s="1"/>
  <c r="W388" i="4"/>
  <c r="X388" i="4" s="1"/>
  <c r="W389" i="4"/>
  <c r="X389" i="4" s="1"/>
  <c r="W390" i="4"/>
  <c r="X390" i="4" s="1"/>
  <c r="W134" i="4"/>
  <c r="X134" i="4" s="1"/>
  <c r="X444" i="4" l="1"/>
  <c r="X461" i="4" s="1"/>
  <c r="X434" i="4"/>
  <c r="X433" i="4"/>
  <c r="X432" i="4"/>
  <c r="X431" i="4"/>
  <c r="X430" i="4"/>
  <c r="X125" i="4" l="1"/>
  <c r="X124" i="4" l="1"/>
  <c r="X120" i="4" l="1"/>
  <c r="X123" i="4" l="1"/>
  <c r="X122" i="4"/>
  <c r="X121" i="4"/>
  <c r="X440" i="4" l="1"/>
  <c r="X409" i="4"/>
  <c r="X437" i="4" l="1"/>
  <c r="X400" i="4"/>
  <c r="X399" i="4"/>
  <c r="X405" i="4"/>
  <c r="X404" i="4"/>
  <c r="X403" i="4"/>
  <c r="X402" i="4"/>
  <c r="X401" i="4"/>
  <c r="X442" i="4" l="1"/>
  <c r="X436" i="4"/>
  <c r="X435" i="4"/>
  <c r="X411" i="4"/>
  <c r="X426" i="4" s="1"/>
  <c r="X130" i="4"/>
  <c r="X131" i="4"/>
  <c r="X129" i="4"/>
  <c r="X128" i="4"/>
  <c r="X127" i="4"/>
  <c r="X126"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W20" i="4"/>
  <c r="X20" i="4" s="1"/>
  <c r="X19" i="4"/>
  <c r="X18" i="4"/>
  <c r="X17" i="4"/>
  <c r="X16" i="4"/>
  <c r="X15" i="4"/>
  <c r="X14" i="4"/>
  <c r="X13" i="4"/>
  <c r="X12" i="4"/>
  <c r="X397" i="4"/>
  <c r="X396" i="4"/>
  <c r="W133" i="4" l="1"/>
  <c r="W392" i="4" l="1"/>
  <c r="W463" i="4" s="1"/>
  <c r="X133" i="4"/>
  <c r="X398" i="4"/>
  <c r="X392" i="4" l="1"/>
  <c r="X463" i="4" s="1"/>
</calcChain>
</file>

<file path=xl/sharedStrings.xml><?xml version="1.0" encoding="utf-8"?>
<sst xmlns="http://schemas.openxmlformats.org/spreadsheetml/2006/main" count="7837" uniqueCount="1743">
  <si>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</si>
  <si>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</si>
  <si>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</si>
  <si>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</si>
  <si>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</si>
  <si>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</si>
  <si>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</si>
  <si>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</si>
  <si>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</si>
  <si>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</si>
  <si>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</si>
  <si>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</si>
  <si>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</si>
  <si>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</si>
  <si>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</si>
  <si>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</si>
  <si>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</si>
  <si>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</si>
  <si>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</si>
  <si>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</si>
  <si>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</si>
  <si>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</si>
  <si>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</si>
  <si>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</si>
  <si>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</si>
  <si>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</si>
  <si>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</si>
  <si>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</si>
  <si>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</si>
  <si>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</si>
  <si>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Авансовый платеж - 0%, оставшаяся часть в течение 30 р.д. с момента подписания акта приема-передачи</t>
  </si>
  <si>
    <t/>
  </si>
  <si>
    <t>ОИ</t>
  </si>
  <si>
    <t>ЭОТТ</t>
  </si>
  <si>
    <t>январь, февраль</t>
  </si>
  <si>
    <t>ЦПЭ</t>
  </si>
  <si>
    <t>январь-декабрь</t>
  </si>
  <si>
    <t>декабрь</t>
  </si>
  <si>
    <t xml:space="preserve">АО "Эмбамунайгаз" </t>
  </si>
  <si>
    <t>авансовый платеж - 100%</t>
  </si>
  <si>
    <t>65.12.50.335.000.00.0777.000000000000</t>
  </si>
  <si>
    <t>Устройство пожарной сигнализации на объекте</t>
  </si>
  <si>
    <t xml:space="preserve">Мекен-жайға өрт дабылдағыштарын қондыру жұмыстары </t>
  </si>
  <si>
    <t>январь-декабрь 2016г.</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</si>
  <si>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</si>
  <si>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январь</t>
  </si>
  <si>
    <t>авансовый платеж - 0%, оставшаяся часть в течение 30 рабочих дней с момента подписания акта прием-передачи</t>
  </si>
  <si>
    <t xml:space="preserve">январь-декабрь </t>
  </si>
  <si>
    <t>Оказание транспортных услуг технологическим, пассажирским автотранспортом и спецтехникой для НГДУ "Жайкмунайгаз" АО "Эмбамунайгаз"</t>
  </si>
  <si>
    <t>"Ембiмұнайгаз"АҚ - ның "Жайықмұнайгаз"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</si>
  <si>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"Жылыоймунайгаз" АО "Эмбамунайгаз"</t>
  </si>
  <si>
    <t>"Ембiмұнайгаз"АҚ - ның "Жылыоймұнайгаз"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</si>
  <si>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"Доссормунайгаз" АО "Эмбамунайгаз"</t>
  </si>
  <si>
    <t>"Ембiмұнайгаз"АҚ - ның "Доссормұнайгаз"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</si>
  <si>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"Кайнармунайгаз" АО "Эмбамунайгаз"</t>
  </si>
  <si>
    <t>"Ембiмұнайгаз"АҚ - ның "Қайнармұнайгаз"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</si>
  <si>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</si>
  <si>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</si>
  <si>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 xml:space="preserve">Авансовый платеж-0%, промежуточные платежи в течении 30 рабочих дней с момента подписания акта выполненных работ </t>
  </si>
  <si>
    <t>февраль-декабрь</t>
  </si>
  <si>
    <t xml:space="preserve">ОИ </t>
  </si>
  <si>
    <t xml:space="preserve"> </t>
  </si>
  <si>
    <t xml:space="preserve">март-декабрь </t>
  </si>
  <si>
    <t xml:space="preserve">январь-февраль </t>
  </si>
  <si>
    <t>Итого по товарам</t>
  </si>
  <si>
    <t>Итого по работам</t>
  </si>
  <si>
    <t>Итого по услугам</t>
  </si>
  <si>
    <t>8 Р</t>
  </si>
  <si>
    <t>9 Р</t>
  </si>
  <si>
    <t>24 У</t>
  </si>
  <si>
    <t>25 У</t>
  </si>
  <si>
    <t>26 У</t>
  </si>
  <si>
    <t>27 У</t>
  </si>
  <si>
    <t>28 У</t>
  </si>
  <si>
    <t>Обязательное экологическое страхование АО "Эмбамунайгаз"</t>
  </si>
  <si>
    <t xml:space="preserve">"Ембімұнайгаз" АҚ міндетті экологиялық сақтандыру </t>
  </si>
  <si>
    <t xml:space="preserve"> авансовый платеж - 0%, оставшаяся часть в течение 30 рабочих дней с момента предоставления  акта выполненных работ</t>
  </si>
  <si>
    <t xml:space="preserve">март, апрель </t>
  </si>
  <si>
    <t>май-октябрь</t>
  </si>
  <si>
    <t>Разработка проекта нормативов предельно допустимых сбросов (ПДС)</t>
  </si>
  <si>
    <t xml:space="preserve">Шектеулі рауалды шығарынды нормативтерінің жобасын дайындау </t>
  </si>
  <si>
    <t>июль, август</t>
  </si>
  <si>
    <t>91 У</t>
  </si>
  <si>
    <t>92 У</t>
  </si>
  <si>
    <t>95 У</t>
  </si>
  <si>
    <t>Работы инженерные по проектированию</t>
  </si>
  <si>
    <t>Жобалау сметалау құжатын әзірлеу жұмыстары</t>
  </si>
  <si>
    <t>январь-февраль</t>
  </si>
  <si>
    <t xml:space="preserve">
февраль-май</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</si>
  <si>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</si>
  <si>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Жобалық тереңдігі 700м С.Жолдыбай кен орнында пайдалану ұңғымаларын тұрғызуға ҚОӘБ-мен ЖСҚ әзірлеу жұмыстары.</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</si>
  <si>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</si>
  <si>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Жобалық тереңдігі 550м Кондыбай кен орнында пайдалану ұңғымаларын тұрғызуға ҚОӘБ-мен ЖСҚ әзірлеу жұмыстары.</t>
  </si>
  <si>
    <t>ЭОТ</t>
  </si>
  <si>
    <t>80 Р</t>
  </si>
  <si>
    <t>81 Р</t>
  </si>
  <si>
    <t>84 Р</t>
  </si>
  <si>
    <t>Услуги консультационные в области геологии и геофизики</t>
  </si>
  <si>
    <t>Геология және геофизика саласындағы кенес беру қызметтері</t>
  </si>
  <si>
    <t xml:space="preserve">Обработка и интерпретация данных 3Д на участке Каратон </t>
  </si>
  <si>
    <t>Қаратон кен орнында 3Д МОГТ деректерік оңдеу және интерпретация</t>
  </si>
  <si>
    <t xml:space="preserve">май-декабрь </t>
  </si>
  <si>
    <t>декабрь, январь</t>
  </si>
  <si>
    <t>127 Р</t>
  </si>
  <si>
    <t>Мұнай кен орныдарын зерттеу жұмыстары</t>
  </si>
  <si>
    <t>С.Нуржанов  кен орының өндірілген леспе суды утилизация  жасаудын нақтылаған утилизация жобасы (су айдау)  неоком кабатына жумыстары</t>
  </si>
  <si>
    <t>Авторский надзор за применением (реализацией) технологии полимерного заводнения на  месторождении Забурунье</t>
  </si>
  <si>
    <t>Забурун кен аланындагы полимер айдау жобасына Авторлық бақылау жұмыстары</t>
  </si>
  <si>
    <t>Жаңа технологиялар мен жабдықтарды енгізу үшін тәжірибелік-өнеркәсіптік сынақтарды жүргізу бойынша жұмыстар</t>
  </si>
  <si>
    <t xml:space="preserve">Забурун кен алаңы бойынша полимер айдау тәжирбелік сынактар жалғасу жұмыстары </t>
  </si>
  <si>
    <t>146 Р</t>
  </si>
  <si>
    <t xml:space="preserve">март-сентябрь </t>
  </si>
  <si>
    <t>ВСЕГО:</t>
  </si>
  <si>
    <t>73.20.20.000.000.00.0777.000000000000</t>
  </si>
  <si>
    <t>Услуги по проведению опроса</t>
  </si>
  <si>
    <t>Услуги по проведению опросов/изучению общественного мнения/вовлеченности/социологических исследований</t>
  </si>
  <si>
    <t xml:space="preserve">Сауалнама өткізу/қоғамдық пікірді зерделеу/еліктету/әлеуметтік зерттеулер өткізу бойынша қызметтер </t>
  </si>
  <si>
    <t>Услуги на проведение опроса вовлеченности персонала</t>
  </si>
  <si>
    <t xml:space="preserve">Қызметкерлердің қатыстырылуына қатысты сауалдар қою бойынша қызметтер </t>
  </si>
  <si>
    <t>сентябрь-декабрь</t>
  </si>
  <si>
    <t>78.10.11.000.000.00.0777.000000000000</t>
  </si>
  <si>
    <t>Услуги по подбору персонала</t>
  </si>
  <si>
    <t>Жұмыскерлерді іздестіру қызметтері</t>
  </si>
  <si>
    <t xml:space="preserve">бос жұмыс орнына кандидаттар іздеу  жүргізу
</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</si>
  <si>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</si>
  <si>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71.12.19.900.001.00.0999.000000000000</t>
  </si>
  <si>
    <t>43.21.10.335.002.00.0999.000000000000</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</si>
  <si>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</si>
  <si>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</si>
  <si>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</si>
  <si>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</si>
  <si>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Реконструкция нефтепровода м/р Актобе -ЦППН Прорва</t>
  </si>
  <si>
    <t>Ақтөбе-Прорва ОМАП кен орнының мұнай құбырың қайта жаңарту</t>
  </si>
  <si>
    <t>Реконструкция внутрипромысловой системы сбора  жидкости месторождений НГДУ "Доссормунайгаз" (27,052км)</t>
  </si>
  <si>
    <t xml:space="preserve">"Доссормұнайгаз" МГӨБ кен орнындағы сұйықтық жинау кәсіпаралық жүйесін қайта жанарту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</si>
  <si>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</si>
  <si>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Разбивочные работы</t>
  </si>
  <si>
    <t>Услуги по техническому надзору</t>
  </si>
  <si>
    <t>Технологиялық сүйемелдеу қызметін көрсету</t>
  </si>
  <si>
    <t xml:space="preserve">Услуги по технологическому сопровождению объектов НГДУ "Жылыоймунайгаз"  </t>
  </si>
  <si>
    <t xml:space="preserve">Жылыоймұнайгаз МГӨБ-ның   нысандарына технологиялық сүйемелдеу қызметін көрсету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</si>
  <si>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</si>
  <si>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2.</t>
  </si>
  <si>
    <t xml:space="preserve">Работы </t>
  </si>
  <si>
    <t>3.</t>
  </si>
  <si>
    <t>Услуги</t>
  </si>
  <si>
    <t>1.</t>
  </si>
  <si>
    <t>Товары</t>
  </si>
  <si>
    <t>33.12.19.100.006.00.0999.000000000000</t>
  </si>
  <si>
    <t>71.12.20.000.000.00.0777.000000000000</t>
  </si>
  <si>
    <t>Услуги по авторскому/техническому надзору/управлению проектами, работами</t>
  </si>
  <si>
    <t>март-декабрь 2016г</t>
  </si>
  <si>
    <t>72.19.50.200.000.00.0999.000000000000</t>
  </si>
  <si>
    <t xml:space="preserve">январь - декабрь </t>
  </si>
  <si>
    <t>77.39.19.900.015.00.0777.000000000000</t>
  </si>
  <si>
    <t>Услуги по аренде коммерческого узла учета нефти</t>
  </si>
  <si>
    <t>Мұнай есептеудің коммерциялық торабын жалға алу жөніндегі қызметтер</t>
  </si>
  <si>
    <t>Услуги по аренде коммерческого узла учета нефти (Аренда КУУН на ПСН Каратон)</t>
  </si>
  <si>
    <t>Мұнай есептеудің коммерциялық торабын жалға алу жөніндегі қызметтер (ПСН Қаратон)</t>
  </si>
  <si>
    <t>Авансовый платеж - 0%, оставшаяся часть в течение 15 к.д. со дня  предоставления счет фактуры</t>
  </si>
  <si>
    <t xml:space="preserve">Ембімұнайгаз АҚ "Жылыоймұнайгаз" МГӨБ нысандарына қауіпсіздік жүйесін енгізу  бойынша жұмыстар </t>
  </si>
  <si>
    <t xml:space="preserve">Ембімұнайгаз АҚ "Доссормұнайгаз" МГӨБ нысандарына қауіпсіздік жүйесін енгізу  бойынша жұмыстар </t>
  </si>
  <si>
    <t>18.20.10.700.000.00.0777.000000000000</t>
  </si>
  <si>
    <t>Услуги по копированию звукозаписей на компакт-диски (CD) и прочие носители (кроме магнитных лент)</t>
  </si>
  <si>
    <t>Дыбысжазбаларын жинақ дискке (CD) және басқа тасымалдаушыларға (магнитті таспалардан басқа) көшіру бойынша қызметтер</t>
  </si>
  <si>
    <t>Разработка и создание  видеороликов по теме ОТ и ПБ</t>
  </si>
  <si>
    <t xml:space="preserve">ЕҚ және ӨҚ жөнінде бинеролик дайындау және жасақтау </t>
  </si>
  <si>
    <t>апрель, май</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</si>
  <si>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</si>
  <si>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</si>
  <si>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</si>
  <si>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</si>
  <si>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г. Атырау, ул. Валиханова, 1</t>
  </si>
  <si>
    <t>Атырауская область, Жылыойский район</t>
  </si>
  <si>
    <t>Атырауская область, Макатский район</t>
  </si>
  <si>
    <t>71.12.31.900.000.00.0777.000000000000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</si>
  <si>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</si>
  <si>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Жобалау бойынша инженерлік және сол жұмыстармен байланысты жұмыстар (көшелерді/авто және темір жолдарды/тораптарды, байланыс желілерін/транслирлеу, кәсіпорын/технологиялық процесстер/су/канализация/дренаж жүйелерін, ғимараттар/құрылыстар/территориялар/нысандар, электр станциялары, қалдықтар/атпаларды өңдеу қондырғыларын жобалаумен байланыстыдан басқа) </t>
  </si>
  <si>
    <t>67 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</si>
  <si>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</si>
  <si>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71.12.35.100.001.00.0999.000000000000</t>
  </si>
  <si>
    <t>Геодезические разбивочные работы</t>
  </si>
  <si>
    <t>*</t>
  </si>
  <si>
    <t xml:space="preserve">Атырауская область, Жылыойский район, Макатский район </t>
  </si>
  <si>
    <t>142 Р</t>
  </si>
  <si>
    <t>215 У</t>
  </si>
  <si>
    <t>г.Атырау, ул.Валиханова, 1</t>
  </si>
  <si>
    <t>Работы по внедрению системы безопасности на объектах НГДУ "Жылыоймунайгаз" АО "Эмбамунайгаз"</t>
  </si>
  <si>
    <t>Работы по внедрению системы безопасности на объектах НГДУ "Доссормунайгаз"  АО "Эмбамунайгаз"</t>
  </si>
  <si>
    <t>Опытно промышленные работы по полимерному заводнению месторождения Забурунье</t>
  </si>
  <si>
    <t>74-1 Р</t>
  </si>
  <si>
    <t>Бөлу (өлшеу)  бойынша геодезиялық жұмыстар</t>
  </si>
  <si>
    <t>Разбивочные работы объектов строительства НГДУ "Доссормунайгаз"</t>
  </si>
  <si>
    <t>Құрылыс нысандарың бөлу (өлшеу) жұмыстары</t>
  </si>
  <si>
    <t>г. Атырау ул. Валиханова, 1</t>
  </si>
  <si>
    <t>декабрь 2015- январь 2016 года</t>
  </si>
  <si>
    <t xml:space="preserve">Атырауская область </t>
  </si>
  <si>
    <t>январь-июнь 2016 года</t>
  </si>
  <si>
    <t>75-1 Р</t>
  </si>
  <si>
    <t>Разбивочные работы объектов строительства НГДУ "Кайнармунайгаз"</t>
  </si>
  <si>
    <t>январь-апрель 2016 года</t>
  </si>
  <si>
    <t>93-2 Р</t>
  </si>
  <si>
    <t xml:space="preserve">Разбивочные работы объектов строительства НГДУ "Жайыкмунайгаз" </t>
  </si>
  <si>
    <t>январь-сентябрь 2016 года</t>
  </si>
  <si>
    <t>94-1 Р</t>
  </si>
  <si>
    <t>Разбивочные работы объектов строительства НГДУ "Жылыоймунайгаз"</t>
  </si>
  <si>
    <t>декабрь-январь</t>
  </si>
  <si>
    <t>Услуги по проведению поиска кандидатов на вакантные должности</t>
  </si>
  <si>
    <t>январь-ноябрь 2016г.</t>
  </si>
  <si>
    <t xml:space="preserve">Авторлық қадағалау қызметін көрсету </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</si>
  <si>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</si>
  <si>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</si>
  <si>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Работы научно-исследовательские в нефтегазовой отрасли</t>
  </si>
  <si>
    <t xml:space="preserve"> январь, февраль</t>
  </si>
  <si>
    <t>09.10.12.900.013.00.0999.000000000000</t>
  </si>
  <si>
    <t>Работы по выравниванию профиля притока и приемистости в нагнетательных скважинах</t>
  </si>
  <si>
    <t>г.Атырау, Атырауская область</t>
  </si>
  <si>
    <t>232 У</t>
  </si>
  <si>
    <t xml:space="preserve">январь-март </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</si>
  <si>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</si>
  <si>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бойынша қызметтер (автокөлік, әуе, су көлігі иелерінің азаматтық-құқықтық жауапкершілігін сақтандырудан басқа)</t>
  </si>
  <si>
    <t xml:space="preserve"> январь-февраль 2016 года</t>
  </si>
  <si>
    <t>27 февраля 2016 г. - 26 февраля 2017 г.</t>
  </si>
  <si>
    <t>179 Р</t>
  </si>
  <si>
    <t>201 У</t>
  </si>
  <si>
    <t>246 У</t>
  </si>
  <si>
    <t>АО Эмбамунайгаз</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</si>
  <si>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</si>
  <si>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</si>
  <si>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</si>
  <si>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</si>
  <si>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</si>
  <si>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</si>
  <si>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</si>
  <si>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</si>
  <si>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</si>
  <si>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пара</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</si>
  <si>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</si>
  <si>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</si>
  <si>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</si>
  <si>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</si>
  <si>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</si>
  <si>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6 Т</t>
  </si>
  <si>
    <t>7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</si>
  <si>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</si>
  <si>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</si>
  <si>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</si>
  <si>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</si>
  <si>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</si>
  <si>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</si>
  <si>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</si>
  <si>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</si>
  <si>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</si>
  <si>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</si>
  <si>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</si>
  <si>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10 Т</t>
  </si>
  <si>
    <t>АПТЕЧКА ИНДИВИДУАЛЬНАЯ АУ2</t>
  </si>
  <si>
    <t>в течение 40 календарных дней с даты заключения договора или получения уведомления от Заказчика</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</si>
  <si>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</si>
  <si>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</si>
  <si>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</si>
  <si>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</si>
  <si>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</si>
  <si>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</si>
  <si>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28.22.17.950.001.00.0796.000000000011</t>
  </si>
  <si>
    <t>Элеватор</t>
  </si>
  <si>
    <t>для захвата, удержания насосных штанг в процессе спуско-подъемных операций при ремонте скважин, штанговый</t>
  </si>
  <si>
    <t>15-1 Т</t>
  </si>
  <si>
    <t>16-1 Т</t>
  </si>
  <si>
    <t>17-1 Т</t>
  </si>
  <si>
    <t>18-1 Т</t>
  </si>
  <si>
    <t>19-1 Т</t>
  </si>
  <si>
    <t>20-1 Т</t>
  </si>
  <si>
    <t>21-1 Т</t>
  </si>
  <si>
    <t>22-1 Т</t>
  </si>
  <si>
    <t>23-1 Т</t>
  </si>
  <si>
    <t>24-1 Т</t>
  </si>
  <si>
    <t>25-1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</si>
  <si>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</si>
  <si>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</si>
  <si>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</si>
  <si>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</si>
  <si>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</si>
  <si>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</si>
  <si>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</si>
  <si>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</si>
  <si>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</si>
  <si>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</si>
  <si>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килограмм</t>
  </si>
  <si>
    <t>Средство моющее</t>
  </si>
  <si>
    <t>упаковка</t>
  </si>
  <si>
    <t>39 Т</t>
  </si>
  <si>
    <t>20.13.25.200.000.00.0166.000000000002</t>
  </si>
  <si>
    <t xml:space="preserve"> Гидроксид натрия </t>
  </si>
  <si>
    <t>чистый для анализа, ГОСТ 4328-77</t>
  </si>
  <si>
    <t>42 Т</t>
  </si>
  <si>
    <t>20.13.42.700.000.00.0166.000000000000</t>
  </si>
  <si>
    <t>Триполифосфат натрия</t>
  </si>
  <si>
    <t>пищевой, ГОСТ 13493-86</t>
  </si>
  <si>
    <t>Триполифоспат натриия</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</si>
  <si>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</si>
  <si>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</si>
  <si>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</si>
  <si>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</si>
  <si>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</si>
  <si>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</si>
  <si>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</si>
  <si>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</si>
  <si>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</si>
  <si>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</si>
  <si>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Провод</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</si>
  <si>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</si>
  <si>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</si>
  <si>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</si>
  <si>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</si>
  <si>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</si>
  <si>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</si>
  <si>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</si>
  <si>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</si>
  <si>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</si>
  <si>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</si>
  <si>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</si>
  <si>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</si>
  <si>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</si>
  <si>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</si>
  <si>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</si>
  <si>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</si>
  <si>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</si>
  <si>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</si>
  <si>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</si>
  <si>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</si>
  <si>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</si>
  <si>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52 Т</t>
  </si>
  <si>
    <t>27.90.12.300.001.00.0018.000000000002</t>
  </si>
  <si>
    <t>ээлектроизоляционная гибкая, марка ТКР, из кремнийорганической резины, внутренний диаметр 2 мм, ГОСТ 17675-87</t>
  </si>
  <si>
    <t>53 Т</t>
  </si>
  <si>
    <t>27.90.12.300.001.00.0018.000000000007</t>
  </si>
  <si>
    <t>электроизоляционная гибкая, марка ТКР, из кремнийорганической резины, внутренний диаметр 4,5 мм, ГОСТ 17675-87</t>
  </si>
  <si>
    <t>54 Т</t>
  </si>
  <si>
    <t>27.90.12.300.001.00.0018.000000000009</t>
  </si>
  <si>
    <t>электроизоляционная гибкая, марка ТКР, из кремнийорганической резины, внутренний диаметр 6 мм, ГОСТ 17675-87</t>
  </si>
  <si>
    <t>55 Т</t>
  </si>
  <si>
    <t>27.32.13.700.002.00.0008.000000000194</t>
  </si>
  <si>
    <t>марка ППВ, 3*2,5 мм2</t>
  </si>
  <si>
    <t>008</t>
  </si>
  <si>
    <t>километр (тысяча метров)</t>
  </si>
  <si>
    <t>56 Т</t>
  </si>
  <si>
    <t>27.32.13.700.002.00.0008.000000000231</t>
  </si>
  <si>
    <t>марка РКГМ, 10 мм2</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</si>
  <si>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</si>
  <si>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</si>
  <si>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</si>
  <si>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</si>
  <si>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</si>
  <si>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</si>
  <si>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</si>
  <si>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</si>
  <si>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</si>
  <si>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</si>
  <si>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</si>
  <si>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</si>
  <si>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60 Т</t>
  </si>
  <si>
    <t>27.32.13.700.002.00.0008.000000000229</t>
  </si>
  <si>
    <t>марка РКГМ, 6 мм2</t>
  </si>
  <si>
    <t>Провод установочный РКГМ ф 6 мм</t>
  </si>
  <si>
    <t>Ткань</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</si>
  <si>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</si>
  <si>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</si>
  <si>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</si>
  <si>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</si>
  <si>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</si>
  <si>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</si>
  <si>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</si>
  <si>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</si>
  <si>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</si>
  <si>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</si>
  <si>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</si>
  <si>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</si>
  <si>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</si>
  <si>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</si>
  <si>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</si>
  <si>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19.20.29.560.000.00.0112.000000000011</t>
  </si>
  <si>
    <t>Масло</t>
  </si>
  <si>
    <t>Масло компрессорное, марка КС-40</t>
  </si>
  <si>
    <t xml:space="preserve">Синтетикалық барлық маусымдық компрессорлық </t>
  </si>
  <si>
    <t>Ауа компрессорына арналған май</t>
  </si>
  <si>
    <t>в течение 30 календарных дней с даты заключения договора или получения уведомления от Заказчика</t>
  </si>
  <si>
    <t>литр (куб. дм.)</t>
  </si>
  <si>
    <t>67-1 Т</t>
  </si>
  <si>
    <t>19.20.29.560.000.00.0112.000000000012</t>
  </si>
  <si>
    <t>Масло компрессорное, марка SAE-40</t>
  </si>
  <si>
    <t>68-1 Т</t>
  </si>
  <si>
    <t>в течение 60 календарных дней с даты заключения договора или получения уведомления от Заказчика</t>
  </si>
  <si>
    <t>70 Т</t>
  </si>
  <si>
    <t>27.90.31.900.025.00.0796.000000000001</t>
  </si>
  <si>
    <t>Горелка</t>
  </si>
  <si>
    <t>сварочная, инжекторная, мощность 25-700 л/ч</t>
  </si>
  <si>
    <t>Горелка Г2-6 с комплектом наконечников</t>
  </si>
  <si>
    <t>71 Т</t>
  </si>
  <si>
    <t>27.90.32.000.057.00.0796.000000000002</t>
  </si>
  <si>
    <t>Резак</t>
  </si>
  <si>
    <t>Резак керосино-кислородный</t>
  </si>
  <si>
    <t>72 Т</t>
  </si>
  <si>
    <t>27.90.32.000.057.00.0796.000000000000</t>
  </si>
  <si>
    <t>Резак 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</si>
  <si>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</si>
  <si>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73 Т</t>
  </si>
  <si>
    <t>25.94.13.500.002.00.0704.000000000000</t>
  </si>
  <si>
    <t>Метчик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</si>
  <si>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</si>
  <si>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</si>
  <si>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</si>
  <si>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74 Т</t>
  </si>
  <si>
    <t>25.73.40.100.000.00.0796.000000000001</t>
  </si>
  <si>
    <t>Метчик машинный, номинальный диаметр 8-16 мм</t>
  </si>
  <si>
    <t>Метчик М12 машинно-ручной для нарезания метрической  резьбы для сквозных и глухик отверстий в отверствиях.</t>
  </si>
  <si>
    <t>75 Т</t>
  </si>
  <si>
    <t>Метчики М14х1,25</t>
  </si>
  <si>
    <t>76 Т</t>
  </si>
  <si>
    <t>25.73.40.100.000.00.0796.000000000018</t>
  </si>
  <si>
    <t>для дюймовой резьбы, номинальный диаметр 22,225 мм</t>
  </si>
  <si>
    <t>Метчики М20х1,5для нар резьбы</t>
  </si>
  <si>
    <t>77 Т</t>
  </si>
  <si>
    <t>25.73.40.100.000.00.0796.000000000005</t>
  </si>
  <si>
    <t>гаечный, номинальный диаметр менее 8 мм</t>
  </si>
  <si>
    <t>Метчики М2х1,5</t>
  </si>
  <si>
    <t>78 Т</t>
  </si>
  <si>
    <t>Метчики М 6</t>
  </si>
  <si>
    <t>79 Т</t>
  </si>
  <si>
    <t>25.73.40.100.000.00.0796.000000000006</t>
  </si>
  <si>
    <t>гаечный, номинальный диаметр 8-10 мм</t>
  </si>
  <si>
    <t>Метчики М 8</t>
  </si>
  <si>
    <t>80 Т</t>
  </si>
  <si>
    <t>25.73.40.100.000.00.0796.000000000000</t>
  </si>
  <si>
    <t>машинный, номинальный диаметр менее 8 мм</t>
  </si>
  <si>
    <t>МЕТЧИК МАШИНА РУЧНАЯ 6Х1</t>
  </si>
  <si>
    <t>81 Т</t>
  </si>
  <si>
    <t>Метчики машиноручные М12Х1,5мм</t>
  </si>
  <si>
    <t>82 Т</t>
  </si>
  <si>
    <t>Метчики машиноручные М12Х1,75мм</t>
  </si>
  <si>
    <t>83 Т</t>
  </si>
  <si>
    <t>Метчики машиноручные  М-16х1.25</t>
  </si>
  <si>
    <t>84 Т</t>
  </si>
  <si>
    <t>Метчики машиноручные М-10х1.25</t>
  </si>
  <si>
    <t>85 Т</t>
  </si>
  <si>
    <t>Метчики машиноручные М-16х1.5</t>
  </si>
  <si>
    <t>86 Т</t>
  </si>
  <si>
    <t>Метчики машиноручные М-16х1.75</t>
  </si>
  <si>
    <t>87 Т</t>
  </si>
  <si>
    <t>25.73.40.160.000.00.0796.000000000010</t>
  </si>
  <si>
    <t>Плашка</t>
  </si>
  <si>
    <t>круглая, диаметр резьбы М16, шаг резьбы 1,5 мм, резьба правая</t>
  </si>
  <si>
    <t>ПЛАШКА КРУГЛАЯ М6Х1,25</t>
  </si>
  <si>
    <t>88 Т</t>
  </si>
  <si>
    <t>25.73.20.900.000.00.0796.000000000001</t>
  </si>
  <si>
    <t>круглая, шаг резьбы 1,5 мм, диаметр резьбы М18</t>
  </si>
  <si>
    <t>ПЛАШКА КРУГЛАЯ М8Х1.25</t>
  </si>
  <si>
    <t>89 Т</t>
  </si>
  <si>
    <t>25.73.40.160.000.00.0796.000000000008</t>
  </si>
  <si>
    <t>круглая, диаметр резьбы М8, шаг резьбы 1,25 мм, резьба правая</t>
  </si>
  <si>
    <t>ПЛАШКА КРУГЛАЯ М8Х1.5 ГОСТ 9740-72</t>
  </si>
  <si>
    <t>90 Т</t>
  </si>
  <si>
    <t>25.73.40.160.000.00.0796.000000000036</t>
  </si>
  <si>
    <t>круглая, диаметр резьбы М12, шаг резьбы 1,25 мм, резьба правая, ГОСТ 17587-72</t>
  </si>
  <si>
    <t>Плашки М12х1,25</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</si>
  <si>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</si>
  <si>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</si>
  <si>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</si>
  <si>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</si>
  <si>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92 Т</t>
  </si>
  <si>
    <t>Плашки М14х1,5</t>
  </si>
  <si>
    <t>93 Т</t>
  </si>
  <si>
    <t>Плашки М16</t>
  </si>
  <si>
    <t>94 Т</t>
  </si>
  <si>
    <t>25.73.40.160.000.00.0796.000000000005</t>
  </si>
  <si>
    <t>круглая, диаметр резьбы М20, шаг резьбы 1,5 мм, резьба левая</t>
  </si>
  <si>
    <t>Плашки М20х1,5</t>
  </si>
  <si>
    <t>95 Т</t>
  </si>
  <si>
    <t>25.73.40.160.000.00.0796.000000000012</t>
  </si>
  <si>
    <t>круглая, диаметр резьбы M22, шаг резьбы 1,5 мм, резьба левая</t>
  </si>
  <si>
    <t>Плашки М22х1,5</t>
  </si>
  <si>
    <t>25.73.40.190.003.02.0796.000000000003</t>
  </si>
  <si>
    <t>Резец токарный</t>
  </si>
  <si>
    <t>Резец токарный из твердого сплава, отрезной, ГОСТ 18884-73</t>
  </si>
  <si>
    <t>97 Т</t>
  </si>
  <si>
    <t>Резец токарный из твердого сплава, отрезной, 2131-0000 МН 648-64 18х4х120</t>
  </si>
  <si>
    <t>98 Т</t>
  </si>
  <si>
    <t>Резец токарный из твердого сплава, отрезной, 2131-0000 МН 648-64 25х5х150</t>
  </si>
  <si>
    <t>25.73.40.190.003.03.0796.000000000000</t>
  </si>
  <si>
    <t>из сверхтвердых материалов, проходной, ГОСТ 28980-91</t>
  </si>
  <si>
    <t>102 Т</t>
  </si>
  <si>
    <t>Резец токарный  проходные отогнутые с пластинами из твердого сплава ВК 25х16х140</t>
  </si>
  <si>
    <t>103 Т</t>
  </si>
  <si>
    <t>Резец токарный  проходные прямые с пластинами из твердого сплава ВК8 25Х16Х120</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</si>
  <si>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</si>
  <si>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</si>
  <si>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</si>
  <si>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</si>
  <si>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</si>
  <si>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</si>
  <si>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</si>
  <si>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</si>
  <si>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106 Т</t>
  </si>
  <si>
    <t>Резцы резьбовые, внутр Ф2-5мм
Резец токарный из твердого сплава, отрезной</t>
  </si>
  <si>
    <t>150 Т</t>
  </si>
  <si>
    <t>машинный, номинальный диаметр 8-16 мм</t>
  </si>
  <si>
    <t>МЕТЧИК 8Х1.25</t>
  </si>
  <si>
    <t>151 Т</t>
  </si>
  <si>
    <t>25.73.40.100.000.00.0796.000000000008</t>
  </si>
  <si>
    <t>Метчики  гаечный, номинальный диаметр 
17-40 мм</t>
  </si>
  <si>
    <t>Метчики  М-30х3</t>
  </si>
  <si>
    <t>152 Т</t>
  </si>
  <si>
    <t>25.73.40.100.000.00.0796.000000000014</t>
  </si>
  <si>
    <t>Метчики для дюймовой резьбы, номинальный диаметр 12,700 мм</t>
  </si>
  <si>
    <t>Метчики трубный 1/2"</t>
  </si>
  <si>
    <t>153 Т</t>
  </si>
  <si>
    <t>25.73.40.100.000.00.0796.000000000017</t>
  </si>
  <si>
    <t>Метчики для дюймовой резьбы, номинальный диаметр 19,050 мм</t>
  </si>
  <si>
    <t>Метчики трубной 3/4"</t>
  </si>
  <si>
    <t>154 Т</t>
  </si>
  <si>
    <t>25.73.40.100.000.00.0796.000000000028</t>
  </si>
  <si>
    <t>Метчик ловильный, диаметр М16</t>
  </si>
  <si>
    <t>Тройник</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</si>
  <si>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</si>
  <si>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</si>
  <si>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</si>
  <si>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</si>
  <si>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</si>
  <si>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162 Т</t>
  </si>
  <si>
    <t>28.12.12.300.001.00.0796.000000000003</t>
  </si>
  <si>
    <t>Гидромотор</t>
  </si>
  <si>
    <t>Гидромотор шестеренный, с внешним зацеплением, одинарный, частота вращения 1200 об/мин</t>
  </si>
  <si>
    <t>Гидромотор 2.5А-11М.КМ1255.1200.00 БК2 957.058. БК2 957.045.ТУ</t>
  </si>
  <si>
    <t>164 Т</t>
  </si>
  <si>
    <t>28.13.31.000.071.00.0796.000000000023</t>
  </si>
  <si>
    <t>Гидрораспределитель</t>
  </si>
  <si>
    <t>Гидрораспределитель золотниковый, управление электрогидравлическое, двухпозиционный, условный проход 16 мм</t>
  </si>
  <si>
    <t>Гидрораспр-ль ВЕХ16 64А Г24 НМЕП45 УХЛ4</t>
  </si>
  <si>
    <t>165 Т</t>
  </si>
  <si>
    <t>27.12.40.900.026.00.0796.000000000000</t>
  </si>
  <si>
    <t>Модуль импульсный</t>
  </si>
  <si>
    <t>Модуль импульсный для защиты электрооборудования от перенапряжения</t>
  </si>
  <si>
    <t>МОДУЛЬ ОГРАНИЧЕНИЯ ТОКА  МОТ-2 АПРС40</t>
  </si>
  <si>
    <t>166 Т</t>
  </si>
  <si>
    <t>28.14.13.100.001.00.0796.000000000004</t>
  </si>
  <si>
    <t>Клапан распределительный</t>
  </si>
  <si>
    <t>Клапан распределительный электромагнитный, прямого действия</t>
  </si>
  <si>
    <t>Эл/пневмоклапан КМ 1255-30.00.008 АПРС40</t>
  </si>
  <si>
    <t>167 Т</t>
  </si>
  <si>
    <t>Эл/пневмоклапан КМ 1355-36.00.000 АПРС40</t>
  </si>
  <si>
    <t>171 Т</t>
  </si>
  <si>
    <t>27.90.32.000.061.01.0796.000000000006</t>
  </si>
  <si>
    <t>Редуктор</t>
  </si>
  <si>
    <t>Редуктор кислородный, кислородный, баллонный, пропускная способность 50 м3/ч</t>
  </si>
  <si>
    <t>Редуктор кислородный БКО-5-4</t>
  </si>
  <si>
    <t>Шина</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</si>
  <si>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</si>
  <si>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</si>
  <si>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</si>
  <si>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</si>
  <si>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</si>
  <si>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</si>
  <si>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</si>
  <si>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</si>
  <si>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</si>
  <si>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</si>
  <si>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Доска</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</si>
  <si>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</si>
  <si>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</si>
  <si>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</si>
  <si>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</si>
  <si>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</si>
  <si>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</si>
  <si>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</si>
  <si>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</si>
  <si>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</si>
  <si>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</si>
  <si>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</si>
  <si>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</si>
  <si>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</si>
  <si>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</si>
  <si>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</si>
  <si>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</si>
  <si>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</si>
  <si>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</si>
  <si>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</si>
  <si>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214 Т</t>
  </si>
  <si>
    <t>Предназначен для дистиллятора ДЭ-10</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</si>
  <si>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</si>
  <si>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</si>
  <si>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</si>
  <si>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</si>
  <si>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</si>
  <si>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</si>
  <si>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</si>
  <si>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</si>
  <si>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</si>
  <si>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217 Т</t>
  </si>
  <si>
    <t xml:space="preserve"> стальной, лабораторный, с  мойкой</t>
  </si>
  <si>
    <t>Предназначен для хранения химических посуд</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</si>
  <si>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</si>
  <si>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</si>
  <si>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</si>
  <si>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</si>
  <si>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</si>
  <si>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</si>
  <si>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</si>
  <si>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</si>
  <si>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220 Т</t>
  </si>
  <si>
    <t>28.14.11.300.001.00.0796.000000000001</t>
  </si>
  <si>
    <t>Превентор</t>
  </si>
  <si>
    <t>условный проход 156 мм, рабочее давление до 21 Мпа</t>
  </si>
  <si>
    <t>Превентор ЭВН   1-1/4х2-7/8 EU BOX/ Piп  для ЭВН</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</si>
  <si>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</si>
  <si>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</si>
  <si>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</si>
  <si>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</si>
  <si>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</si>
  <si>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246 Т</t>
  </si>
  <si>
    <t>28.13.31.000.050.00.0796.000000000000</t>
  </si>
  <si>
    <t>Редуктор 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</si>
  <si>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</si>
  <si>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247 Т</t>
  </si>
  <si>
    <t>26.51.65.000.000.00.0796.000000000000</t>
  </si>
  <si>
    <t>Пункт газорегуляторный</t>
  </si>
  <si>
    <t>Пункт газорегуляторный 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</si>
  <si>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</si>
  <si>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248 Т</t>
  </si>
  <si>
    <t>газорегуляторный шкафной</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</si>
  <si>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</si>
  <si>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250 Т</t>
  </si>
  <si>
    <t>19.20.29.590.000.00.0112.000000000001</t>
  </si>
  <si>
    <t>гидравлическое, вязкость кинематическая при 40°C 32 мм2/с, при 100°C 6,6 мм2/с, всесезонное, на минеральной основе</t>
  </si>
  <si>
    <t>гидравликалық май, кинематика тұтқырлығы 40°С 32 мм2/с кем емес, 100°С 6,6 мм2/с барлық маусымды</t>
  </si>
  <si>
    <t>Масло гидравл. для насосов</t>
  </si>
  <si>
    <t>Сораптарға арналған гидравликалық майы</t>
  </si>
  <si>
    <t>Литр (куб. дм.)</t>
  </si>
  <si>
    <t>251 Т</t>
  </si>
  <si>
    <t>19.20.29.500.000.01.0112.000000000022</t>
  </si>
  <si>
    <t>моторное, для бензиновых двигателей, обозначение по SAE 5W-30</t>
  </si>
  <si>
    <t xml:space="preserve">бензин қозғалтқыштарға арналған SAE 5W-30 белгісімен мотор майы </t>
  </si>
  <si>
    <t>Масло синт. Класс вязкости (5W-30); вязкость кинематическая при +1000С (12 мм2/с); плотность при+150С (854 кг/м3); индекс вязкости (170)</t>
  </si>
  <si>
    <t>Синтетикалық майы,  тұтқырлық санаты (5W-30); кинематика тұтқырлығы +100 С (12 мм2/с); плотность при+15 С (854 кг/м3); тұтқырлық индексі  (170)</t>
  </si>
  <si>
    <t>рулон</t>
  </si>
  <si>
    <t>256 Т</t>
  </si>
  <si>
    <t>13.96.16.900.009.00.0006.000000000000</t>
  </si>
  <si>
    <t>Рукав напорный</t>
  </si>
  <si>
    <t>РУКАВА НАПОРНЫЕ РЕЗ. С ТЕКСТ.КАРК.Б-75ММ ГОСТ 18698-79</t>
  </si>
  <si>
    <t>Рукава напорно-всасывающии резиновый с текстильным каркасом (гофрированный) Б 75.Давление 1,0 Мпа.Длина 6 м.</t>
  </si>
  <si>
    <t>257 Т</t>
  </si>
  <si>
    <t>23.19.25.000.000.00.0796.000000000049</t>
  </si>
  <si>
    <t>Изолятор</t>
  </si>
  <si>
    <t>стеклянный, электрический, штыревой, высоковольтный</t>
  </si>
  <si>
    <t>Штыревой изолятор</t>
  </si>
  <si>
    <t>25.11.10.300.006.00.0839.000000000001</t>
  </si>
  <si>
    <t>Мобильное здание</t>
  </si>
  <si>
    <t>жилое, общежитие, контейнерное</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</si>
  <si>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</si>
  <si>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</si>
  <si>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</si>
  <si>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</si>
  <si>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модуль типті кір жуатын ғимарат</t>
  </si>
  <si>
    <t>262 Т</t>
  </si>
  <si>
    <t xml:space="preserve">тамақ өнімдерін сақтауға арн. мобильн вагон </t>
  </si>
  <si>
    <t>263 Т</t>
  </si>
  <si>
    <t xml:space="preserve">Жылжымалы вагон-медпункт 2 секциялы </t>
  </si>
  <si>
    <t>264 Т</t>
  </si>
  <si>
    <t>жылжымалы вагон-оператор орны</t>
  </si>
  <si>
    <t>в течение  60 календарных дней с даты заключения договора или получения уведомления от Заказчика</t>
  </si>
  <si>
    <t>Емкость</t>
  </si>
  <si>
    <t>269 Т</t>
  </si>
  <si>
    <t>28.29.12.300.002.00.0796.000000000000</t>
  </si>
  <si>
    <t>Оборудование для фильтрования</t>
  </si>
  <si>
    <t>для водопроводно-канализационного хозяйства</t>
  </si>
  <si>
    <t>Комплект</t>
  </si>
  <si>
    <t>272 Т</t>
  </si>
  <si>
    <t>11.07.11.300.000.02.0868.000000000000</t>
  </si>
  <si>
    <t>Вода</t>
  </si>
  <si>
    <t>негазированная, питьевая, объем 19 л, СТ РК 1432-2005</t>
  </si>
  <si>
    <t>Ауыз, V - 19 л</t>
  </si>
  <si>
    <t>"ЕМГ" АҚ бөлімшелеріне дейін диспенсерлерге арналған (19литр) ауыз суды жеткізу</t>
  </si>
  <si>
    <t xml:space="preserve">
до 20 декабря</t>
  </si>
  <si>
    <t>Авансовый платеж - 30%, оставшаяся часть в течение 30 р.д. с момента подписания акта приема-передачи</t>
  </si>
  <si>
    <t>Бутылка</t>
  </si>
  <si>
    <t>февраль-август</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</si>
  <si>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</si>
  <si>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</si>
  <si>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317 Т</t>
  </si>
  <si>
    <t>24.20.40.500.002.00.0796.000000000199</t>
  </si>
  <si>
    <t>стальной, размер 114*7 мм</t>
  </si>
  <si>
    <t>Тройник 114х6мм.штамп. из стали 20.</t>
  </si>
  <si>
    <t>318 Т</t>
  </si>
  <si>
    <t>24.20.40.500.002.00.0796.000000000059</t>
  </si>
  <si>
    <t>стальной, размер 159*6 мм</t>
  </si>
  <si>
    <t>Тройник 159х6мм.штамп.из стали 20.</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</si>
  <si>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</si>
  <si>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</si>
  <si>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</si>
  <si>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</si>
  <si>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</si>
  <si>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</si>
  <si>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</si>
  <si>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</si>
  <si>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</si>
  <si>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358 Т</t>
  </si>
  <si>
    <t>20.59.41.990.002.24.0112.000000000000</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</si>
  <si>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</si>
  <si>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</si>
  <si>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20.41.32.770.000.01.5111.000000000000</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</si>
  <si>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</si>
  <si>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</si>
  <si>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</si>
  <si>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</si>
  <si>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 xml:space="preserve">стационар, мұнай өнімдерін сату мен контейнер типті автокөлікке май құюға арналған  </t>
  </si>
  <si>
    <t xml:space="preserve">АВТОМАЙ ҚҰЙҒЫШ СТАНЦИЯСЫНЫҢ КОНТЕЙНЕРІ 2 РЕЗЕРВУАРМЕН  </t>
  </si>
  <si>
    <t>67-1 Р</t>
  </si>
  <si>
    <t>январь 2016г</t>
  </si>
  <si>
    <t>март-июль 2016г</t>
  </si>
  <si>
    <t>91-1 У</t>
  </si>
  <si>
    <t>исключить</t>
  </si>
  <si>
    <t xml:space="preserve"> Лицензия на программный продукт (кроме услуг по предоставлению лицензии)</t>
  </si>
  <si>
    <t xml:space="preserve">Бағдарламалық өнімге лицензиялар (лицензия беру қызметтерінен басқа) </t>
  </si>
  <si>
    <t>Модернизация информационной системы по управлению персоналом</t>
  </si>
  <si>
    <t xml:space="preserve"> Қызметкерлерді басқару ақпараттық жүйесін жаңарту </t>
  </si>
  <si>
    <t xml:space="preserve"> январь</t>
  </si>
  <si>
    <t>с даты заключения договора до 31 декабря 2016 года</t>
  </si>
  <si>
    <t>Услуги по экспертизе проектами, касающимися строительства зданий</t>
  </si>
  <si>
    <t>Ғимараттар құрылысына қатысты жобаларға басшылық бойынша қызметтер.</t>
  </si>
  <si>
    <t>февраль</t>
  </si>
  <si>
    <t xml:space="preserve">авансовый платеж - 100% - в течение 5 рабочих дней с момента предоставления оригинала счет-фактуры с учетом НДС </t>
  </si>
  <si>
    <t>март</t>
  </si>
  <si>
    <t>15-2 Т</t>
  </si>
  <si>
    <t>16-2 Т</t>
  </si>
  <si>
    <t>17-2 Т</t>
  </si>
  <si>
    <t>18-2 Т</t>
  </si>
  <si>
    <t>19-2 Т</t>
  </si>
  <si>
    <t>20-2 Т</t>
  </si>
  <si>
    <t>21-2 Т</t>
  </si>
  <si>
    <t>22-2 Т</t>
  </si>
  <si>
    <t>23-2 Т</t>
  </si>
  <si>
    <t>24-2 Т</t>
  </si>
  <si>
    <t>25-2 Т</t>
  </si>
  <si>
    <t>14-1 Т</t>
  </si>
  <si>
    <t>26-1 Т</t>
  </si>
  <si>
    <t>27-1 Т</t>
  </si>
  <si>
    <t>39-1 Т</t>
  </si>
  <si>
    <t>42-1 Т</t>
  </si>
  <si>
    <t>211-1 Т</t>
  </si>
  <si>
    <t>213-1 Т</t>
  </si>
  <si>
    <t>214-1 Т</t>
  </si>
  <si>
    <t>212-1 Т</t>
  </si>
  <si>
    <t>215-1 Т</t>
  </si>
  <si>
    <t>216-1 Т</t>
  </si>
  <si>
    <t>217-1 Т</t>
  </si>
  <si>
    <t>218-1 Т</t>
  </si>
  <si>
    <t>219-1 Т</t>
  </si>
  <si>
    <t>220-1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</si>
  <si>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</si>
  <si>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</si>
  <si>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</si>
  <si>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</si>
  <si>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</si>
  <si>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</si>
  <si>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</si>
  <si>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</si>
  <si>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</si>
  <si>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</si>
  <si>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</si>
  <si>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</si>
  <si>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</si>
  <si>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</si>
  <si>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</si>
  <si>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</si>
  <si>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</si>
  <si>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</si>
  <si>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</si>
  <si>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</si>
  <si>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</si>
  <si>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</si>
  <si>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</si>
  <si>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</si>
  <si>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</si>
  <si>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</si>
  <si>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97-1 Т</t>
  </si>
  <si>
    <t>98-1 Т</t>
  </si>
  <si>
    <t>102-1 Т</t>
  </si>
  <si>
    <t>103-1 Т</t>
  </si>
  <si>
    <t>104-1 Т</t>
  </si>
  <si>
    <t>105-1 Т</t>
  </si>
  <si>
    <t>106-1 Т</t>
  </si>
  <si>
    <t>150-1 Т</t>
  </si>
  <si>
    <t>151-1 Т</t>
  </si>
  <si>
    <t>152-1 Т</t>
  </si>
  <si>
    <t>153-1 Т</t>
  </si>
  <si>
    <t>154-1 Т</t>
  </si>
  <si>
    <t>161-1 Т</t>
  </si>
  <si>
    <t>162-1 Т</t>
  </si>
  <si>
    <t>164-1 Т</t>
  </si>
  <si>
    <t>165-1 Т</t>
  </si>
  <si>
    <t>166-1 Т</t>
  </si>
  <si>
    <t>167-1 Т</t>
  </si>
  <si>
    <t>171-1 Т</t>
  </si>
  <si>
    <t>240-1 Т</t>
  </si>
  <si>
    <t>246-1 Т</t>
  </si>
  <si>
    <t>247-1 Т</t>
  </si>
  <si>
    <t>256-1 Т</t>
  </si>
  <si>
    <t>248-1 Т</t>
  </si>
  <si>
    <t>197-1 Т</t>
  </si>
  <si>
    <t>5-1 Т</t>
  </si>
  <si>
    <t>6-1 Т</t>
  </si>
  <si>
    <t>7-1 Т</t>
  </si>
  <si>
    <t>8-1 Т</t>
  </si>
  <si>
    <t>9-1 Т</t>
  </si>
  <si>
    <t>10-1 Т</t>
  </si>
  <si>
    <t>198-1 Т</t>
  </si>
  <si>
    <t>203-1 Т</t>
  </si>
  <si>
    <t>45-1 Т</t>
  </si>
  <si>
    <t>46-1 Т</t>
  </si>
  <si>
    <t>48-1 Т</t>
  </si>
  <si>
    <t>49-1 Т</t>
  </si>
  <si>
    <t>50-1 Т</t>
  </si>
  <si>
    <t>51-1 Т</t>
  </si>
  <si>
    <t>52-1 Т</t>
  </si>
  <si>
    <t>53-1 Т</t>
  </si>
  <si>
    <t>54-1 Т</t>
  </si>
  <si>
    <t>55-1 Т</t>
  </si>
  <si>
    <t>56-1 Т</t>
  </si>
  <si>
    <t>57-1 Т</t>
  </si>
  <si>
    <t>58-1 Т</t>
  </si>
  <si>
    <t>59-1 Т</t>
  </si>
  <si>
    <t>60-1 Т</t>
  </si>
  <si>
    <t>62-1 Т</t>
  </si>
  <si>
    <t>63-1 Т</t>
  </si>
  <si>
    <t>257-1 Т</t>
  </si>
  <si>
    <t>64-1 Т</t>
  </si>
  <si>
    <t>8,11,15,22</t>
  </si>
  <si>
    <t>317-1 Т</t>
  </si>
  <si>
    <t>318-1 Т</t>
  </si>
  <si>
    <t>319-1 Т</t>
  </si>
  <si>
    <t>320-1 Т</t>
  </si>
  <si>
    <t>367-1 Т</t>
  </si>
  <si>
    <t>251-1 Т</t>
  </si>
  <si>
    <t>250-1 Т</t>
  </si>
  <si>
    <t>67-2 Т</t>
  </si>
  <si>
    <t>68-2 Т</t>
  </si>
  <si>
    <t>8-1 Р</t>
  </si>
  <si>
    <t xml:space="preserve">с момента подписания договора по декабрь </t>
  </si>
  <si>
    <t>9-1 Р</t>
  </si>
  <si>
    <t>358-1 Т</t>
  </si>
  <si>
    <t>Смазка</t>
  </si>
  <si>
    <t>80-1 Р</t>
  </si>
  <si>
    <t>81-1 Р</t>
  </si>
  <si>
    <t>84-1 Р</t>
  </si>
  <si>
    <t>93-3 Р</t>
  </si>
  <si>
    <t>94-2 Р</t>
  </si>
  <si>
    <t>74-2 Р</t>
  </si>
  <si>
    <t xml:space="preserve">март-июнь </t>
  </si>
  <si>
    <t>75-2 Р</t>
  </si>
  <si>
    <t>95-1 У</t>
  </si>
  <si>
    <t>380 Т</t>
  </si>
  <si>
    <t>28.25.12.300.001.00.0796.000000000021</t>
  </si>
  <si>
    <t>Кондиционер</t>
  </si>
  <si>
    <t>колонный (сплит-система)</t>
  </si>
  <si>
    <t>х</t>
  </si>
  <si>
    <t>КОНДИЦИОНЕР НАПОЛЬНЫЙ</t>
  </si>
  <si>
    <t xml:space="preserve">кондиционер еденде тұратын </t>
  </si>
  <si>
    <t>381 Т</t>
  </si>
  <si>
    <t>28.25.12.300.001.00.0796.000000000000</t>
  </si>
  <si>
    <t>оконного типа, в едином корпусе</t>
  </si>
  <si>
    <t xml:space="preserve">бір корпустағы әйнектегі типтегі </t>
  </si>
  <si>
    <t>КОНДИЦИОНЕРЫ ОКОННЫЕ</t>
  </si>
  <si>
    <t>Кондиционер терезеге қондырылатын</t>
  </si>
  <si>
    <t>382 Т</t>
  </si>
  <si>
    <t>28.25.12.300.000.00.0796.000000000001</t>
  </si>
  <si>
    <t>Кондиционер (сплит-система)</t>
  </si>
  <si>
    <t>настенный</t>
  </si>
  <si>
    <t xml:space="preserve">қабырға </t>
  </si>
  <si>
    <t>СПЛИТ СИСТЕМА "САМСУНГ"АQ09АIQE</t>
  </si>
  <si>
    <t>Сплит система "Самсунг"АQ09АIQE</t>
  </si>
  <si>
    <t>383 Т</t>
  </si>
  <si>
    <t>28.93.15.800.009.00.0796.000000000000</t>
  </si>
  <si>
    <t>Мармит</t>
  </si>
  <si>
    <t>для 1 блюда, 1 полка, мощность 1.2 кВт</t>
  </si>
  <si>
    <t>МАРМИТ ДЛЯ 1 БЛЮД ПМЭС 70КН</t>
  </si>
  <si>
    <t>мармит 1 тағамға арн. ПМЭС 70КН</t>
  </si>
  <si>
    <t>384 Т</t>
  </si>
  <si>
    <t>28.93.15.800.009.00.0796.000000000001</t>
  </si>
  <si>
    <t>для 2 блюд, 2 полки, мощность 1.2 кВт</t>
  </si>
  <si>
    <t>МАРМИТ ДЛЯ 2 БЛЮД ПМЭС 70КН 60</t>
  </si>
  <si>
    <t>мармит  2 тағамға арн.  ПМЭС 70КН 60</t>
  </si>
  <si>
    <t>385 Т</t>
  </si>
  <si>
    <t>27.51.28.390.001.00.0839.000000000000</t>
  </si>
  <si>
    <t>Сковорода</t>
  </si>
  <si>
    <t>электрическая, с опрокидывающей чугунной чашей</t>
  </si>
  <si>
    <t>СКОВОРОДА ЭЛЕКТРИЧЕСКАЯ СЭЧ-045</t>
  </si>
  <si>
    <t xml:space="preserve"> электр таба СЭЧ-045</t>
  </si>
  <si>
    <t>386 Т</t>
  </si>
  <si>
    <t>28.93.15.300.000.00.0796.000000000000</t>
  </si>
  <si>
    <t>Печь</t>
  </si>
  <si>
    <t>хлебопекарная, ярусная</t>
  </si>
  <si>
    <t>ШКАФ ПЕКАРСКИЙ 3-Х СЕКЦИОННЫЙ ЭШП-10</t>
  </si>
  <si>
    <t xml:space="preserve"> 3 секциялы нан пісіретін шкаф ЭШП-10</t>
  </si>
  <si>
    <t>387 Т</t>
  </si>
  <si>
    <t>27.51.28.390.003.00.0796.000000000001</t>
  </si>
  <si>
    <t>Котел варочный</t>
  </si>
  <si>
    <t>отдельностоящий</t>
  </si>
  <si>
    <t>КОТЕЛ ПИЩЕВАРОЧНЫЙ КПЭ-250</t>
  </si>
  <si>
    <t>тамақ пісіретін қазан КПЭ-250</t>
  </si>
  <si>
    <t>388 Т</t>
  </si>
  <si>
    <t>металл, тамақ дайындауға арналған</t>
  </si>
  <si>
    <t>КОТЕЛ ПИЩЕВАРОЧНЫЙ КПЭМ-100</t>
  </si>
  <si>
    <t>тамақ пісіретін қазан  КПЭМ-100</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</si>
  <si>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</si>
  <si>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</si>
  <si>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</si>
  <si>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</si>
  <si>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</si>
  <si>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Тарату желісі -Белла-Нота-2005</t>
  </si>
  <si>
    <t>390 Т</t>
  </si>
  <si>
    <t>17.23.14.500.000.00.5111.000000000051</t>
  </si>
  <si>
    <t>Бумага</t>
  </si>
  <si>
    <t>для офисного оборудования, формат А3, плотность 90 г/м2, ГОСТ 6656-76</t>
  </si>
  <si>
    <t>БУМАГА A3 80Г/М2 96% (500Л)</t>
  </si>
  <si>
    <t>қағаз A3 80г/м2 96% (500л)</t>
  </si>
  <si>
    <t>одна пачка</t>
  </si>
  <si>
    <t>391 Т</t>
  </si>
  <si>
    <t>17.23.14.500.000.00.5111.000000000073</t>
  </si>
  <si>
    <t>для офисного оборудования, формат А4, плотность 200 г/м2, ГОСТ 6656-76</t>
  </si>
  <si>
    <t>БУМАГА COIOTECH А 4 200 GM</t>
  </si>
  <si>
    <t>қағаз Coiotech А 4 200 gm</t>
  </si>
  <si>
    <t>пачка</t>
  </si>
  <si>
    <t>392 Т</t>
  </si>
  <si>
    <t>22.21.30.100.002.00.5111.000000000005</t>
  </si>
  <si>
    <t>Пленка</t>
  </si>
  <si>
    <t>для ламинирования, размер 210*295 мм</t>
  </si>
  <si>
    <t>БУМАГА LAMINATING А 4</t>
  </si>
  <si>
    <t>қағаз LAMINATING А 4</t>
  </si>
  <si>
    <t>393 Т</t>
  </si>
  <si>
    <t>17.23.12.700.012.00.5111.000000000000</t>
  </si>
  <si>
    <t>для заметок, формат блока 9*9 см</t>
  </si>
  <si>
    <t>БУМАГА ДЛЯ ЗАМ. САМОКЛ.9Х9,9Х9,6(РАЗ)</t>
  </si>
  <si>
    <t>өздігінен жабысатын қағаз 9х9,9х9</t>
  </si>
  <si>
    <t>394 Т</t>
  </si>
  <si>
    <t>17.23.14.500.000.00.5111.000000000054</t>
  </si>
  <si>
    <t>для офисндля офисного оборудования, формат А3, плотность 160 г/м2, ГОСТ 6656-76ого оборудования, формат А3, плотность 160 г/м2, ГОСТ 6656-76</t>
  </si>
  <si>
    <t>БУМАГА КСЕРОКСНАЯ А3,160Г,250Л,</t>
  </si>
  <si>
    <t>ксерокс қағазы А3, 160г, 250л</t>
  </si>
  <si>
    <t>395 Т</t>
  </si>
  <si>
    <t>17.23.14.500.000.00.5111.000000000059</t>
  </si>
  <si>
    <t>для офисного оборудования, формат А3, плотность 250 г/м2, ГОСТ 6656-76</t>
  </si>
  <si>
    <t>БУМАГА КСЕРОКСНАЯ А3,250Г,250Л</t>
  </si>
  <si>
    <t>ксерокс қағазы А3,250г,250л</t>
  </si>
  <si>
    <t>396 Т</t>
  </si>
  <si>
    <t>17.23.14.500.000.00.5111.000000000058</t>
  </si>
  <si>
    <t>формат А4, плотность 200 г/м2, 21х29,7 см</t>
  </si>
  <si>
    <t>БУМАГА ОФИСНАЯ А3, ПЛОТНОСТЬ 210Г/М3</t>
  </si>
  <si>
    <t>офистік қағаз А3, тығыздығы 210г/м3</t>
  </si>
  <si>
    <t>397 Т</t>
  </si>
  <si>
    <t>17.23.14.500.000.00.5111.000000000074</t>
  </si>
  <si>
    <t>для офисного оборудования, формат А4, плотность 220 г/м2, ГОСТ 6656-76</t>
  </si>
  <si>
    <t>БУМАГА ОФИСНАЯ А4, ПЛОТНОСТЬ 210Г/М2</t>
  </si>
  <si>
    <t>офистік қағаз А4, тығыздығы 210г/м2</t>
  </si>
  <si>
    <t>398 Т</t>
  </si>
  <si>
    <t>17.12.13.100.000.03.0796.000000000000</t>
  </si>
  <si>
    <t>для плоттера, формат А0, плотность 75 г/м2, ГОСТ 6656-76</t>
  </si>
  <si>
    <t>БУМАГА ПЛОТТЕРА 24 ДЮМ.</t>
  </si>
  <si>
    <t>плоттер қағазы 24 дюм.</t>
  </si>
  <si>
    <t>399 Т</t>
  </si>
  <si>
    <t>17.12.14.100.000.00.0796.000000000001</t>
  </si>
  <si>
    <t>формат А1, плотность 220г/м2, 450х175 см</t>
  </si>
  <si>
    <t>ВАТМАН 200Г/М2</t>
  </si>
  <si>
    <t>ватман 200г/м2</t>
  </si>
  <si>
    <t>400 Т</t>
  </si>
  <si>
    <t>17.29.19.900.004.00.0736.000000000000</t>
  </si>
  <si>
    <t>Термобумага</t>
  </si>
  <si>
    <t>специализированная бумага, для печати</t>
  </si>
  <si>
    <t>ТЕРМОБУМАГА ДЛЯ ФАКСА 210Х30М</t>
  </si>
  <si>
    <t>факске термоқағаз 210х30м</t>
  </si>
  <si>
    <t>401 Т</t>
  </si>
  <si>
    <t>32.99.15.100.000.00.0796.000000000003</t>
  </si>
  <si>
    <t>Карандаш</t>
  </si>
  <si>
    <t>простой, с ластиком</t>
  </si>
  <si>
    <t>КАРАНДАШ ПРОСТОЙ НВ</t>
  </si>
  <si>
    <t>жай карандаш НВ</t>
  </si>
  <si>
    <t>402 Т</t>
  </si>
  <si>
    <t>22.29.25.500.000.00.0704.000000000003</t>
  </si>
  <si>
    <t>Маркер</t>
  </si>
  <si>
    <t>пластиковый, круглый, наконечник 3 мм, перманентный (нестираемый)</t>
  </si>
  <si>
    <t>МАРКЕРЫ  ПЕРМАНЕНТНЫЕ В НАБОРЕ</t>
  </si>
  <si>
    <t xml:space="preserve">перманентті маркерлер жиынтығы </t>
  </si>
  <si>
    <t>403 Т</t>
  </si>
  <si>
    <t>22.29.25.500.000.00.0704.000000000007</t>
  </si>
  <si>
    <t>пластиковый, конусообразный, наконечник 1-3 мм, перманентный (сухостираемый)</t>
  </si>
  <si>
    <t>НАБОР МАРКЕРОВ ДЛЯ ДОСКИ 4 ЦВЕТОВ</t>
  </si>
  <si>
    <t xml:space="preserve">тақтаға маркерлер жиынтығы 4 түс </t>
  </si>
  <si>
    <t>404 Т</t>
  </si>
  <si>
    <t>22.29.25.500.004.01.0796.000000000005</t>
  </si>
  <si>
    <t>Ручка</t>
  </si>
  <si>
    <t>пластиковая, шариковая</t>
  </si>
  <si>
    <t>РУЧКА ШАРИКОВАЯ, ЦВ.СИНИЙ СТЕРЖЕНЬ</t>
  </si>
  <si>
    <t>қалам, стержень түсі көк 0,7мм</t>
  </si>
  <si>
    <t>405 Т</t>
  </si>
  <si>
    <t>32.99.59.900.083.00.0796.000000000000</t>
  </si>
  <si>
    <t>Штрих-лента</t>
  </si>
  <si>
    <t>ленточный корректор в блистере с диспенсером</t>
  </si>
  <si>
    <t>РУЧКА- ШТРИХ</t>
  </si>
  <si>
    <t>қалам-штрих</t>
  </si>
  <si>
    <t>406 Т</t>
  </si>
  <si>
    <t>32.99.59.900.081.00.0796.000000000000</t>
  </si>
  <si>
    <t>Штрих-карандаш</t>
  </si>
  <si>
    <t>канцелярский</t>
  </si>
  <si>
    <t>ШТРИХ-КАРАНДАШ КОРРЕКТИРУЮЩИЙ</t>
  </si>
  <si>
    <t>түзеткіш штрих-карандаш</t>
  </si>
  <si>
    <t>407 Т</t>
  </si>
  <si>
    <t>15.12.12.900.005.00.0796.000000000003</t>
  </si>
  <si>
    <t xml:space="preserve">Обложка </t>
  </si>
  <si>
    <t>из картона</t>
  </si>
  <si>
    <t>ОБЛОЖКА ДЛЯ ПЕРЕПЛЕТА А4</t>
  </si>
  <si>
    <t>түптеуге арн. Сыртқы қап А4</t>
  </si>
  <si>
    <t>408 Т</t>
  </si>
  <si>
    <t>22.29.25.700.003.00.5111.000000000001</t>
  </si>
  <si>
    <t>Обложка</t>
  </si>
  <si>
    <t>для переплета, формат А4, непрозрачная</t>
  </si>
  <si>
    <t>Беткі жағы картоннан</t>
  </si>
  <si>
    <t>ОБЛОЖКА ДЛЯ ПЕРЕПЛЕТА А4 100ШТ.</t>
  </si>
  <si>
    <t>түптеу беті А4 100 дана</t>
  </si>
  <si>
    <t>409 Т</t>
  </si>
  <si>
    <t>22.29.25.700.000.00.0796.000000000018</t>
  </si>
  <si>
    <t>Папка</t>
  </si>
  <si>
    <t>с прижимом, скоросшивателем, пластиковая, формат A4, 50 мм</t>
  </si>
  <si>
    <t>ПАПКА CLIP-FIX, A4, НА30Л., PP0.5ММ, СИН</t>
  </si>
  <si>
    <t>Папка Clip-Fix, A4, на30л., PP0.5мм, син</t>
  </si>
  <si>
    <t>410 Т</t>
  </si>
  <si>
    <t>22.29.25.700.000.00.0796.000000000003</t>
  </si>
  <si>
    <t>адресная, пластиковая, формат А4, 50 мм</t>
  </si>
  <si>
    <t>ПАПКА ПРИВ,АДР,К/ЗАМ,ЦВ.-КОР,ТЕМ-ВИШ,ЗЕЛ</t>
  </si>
  <si>
    <t>папка қоңыр, күрең қызыл, жасыл түс</t>
  </si>
  <si>
    <t>411 Т</t>
  </si>
  <si>
    <t>22.29.25.700.000.00.0796.000000000000</t>
  </si>
  <si>
    <t>регистратор, пластиковая, формат А4, 50 мм</t>
  </si>
  <si>
    <t>ПАПКА РЕГИСТРАТОР 5 СМ, ПЛАСТИК, ГЕРМАН</t>
  </si>
  <si>
    <t xml:space="preserve">тіркеу папкасы 5 см, пластик, Германия </t>
  </si>
  <si>
    <t>412 Т</t>
  </si>
  <si>
    <t>22.29.25.700.000.00.0796.000000000012</t>
  </si>
  <si>
    <t>40 вкладышей, пластиковая, формат A4, 50 мм</t>
  </si>
  <si>
    <t>ПАПКА С ФАЙЛАМИ /102835/4356/4357DIAMOND</t>
  </si>
  <si>
    <t>Папка  файлдармен /102835/4356/4357Diamond</t>
  </si>
  <si>
    <t>413 Т</t>
  </si>
  <si>
    <t>ПАПКА С ФАЙЛАМИ 30</t>
  </si>
  <si>
    <t>ПАПКА ФАЙЛДАРМЕН 30</t>
  </si>
  <si>
    <t>414 Т</t>
  </si>
  <si>
    <t>15.12.12.900.016.00.0796.000000000008</t>
  </si>
  <si>
    <t>адресная, из искусственной кожи, формат А 4, 50 мм, ГОСТ 28631-2005</t>
  </si>
  <si>
    <t>ПАПКА ЮБИЛЕЙНАЯ, 50 ЛЕТ КОЖЕЗАМЕНИТЕЛЬ</t>
  </si>
  <si>
    <t>мерейжас папкасы, 50 жасқа</t>
  </si>
  <si>
    <t>415 Т</t>
  </si>
  <si>
    <t>17.23.13.500.003.00.0796.000000000001</t>
  </si>
  <si>
    <t>скоросшиватель</t>
  </si>
  <si>
    <t>картонный, размер 320x230x40 мм, формат А4</t>
  </si>
  <si>
    <t>СКОРОСШИВАТЕЛЬ КОРТОННЫЙА4 210Х297ММ БЕЛ</t>
  </si>
  <si>
    <t>кортон іс тігетін папка  А4 210х297мм бел</t>
  </si>
  <si>
    <t>416 Т</t>
  </si>
  <si>
    <t>22.29.25.700.000.00.0796.000000000023</t>
  </si>
  <si>
    <t>скоросшиватель, пластиковая, формат A4, 50 мм</t>
  </si>
  <si>
    <t xml:space="preserve"> пластикалық-жеделтіккіш папка мөлдір пластикалық обложкасымен</t>
  </si>
  <si>
    <t>СКОРОСШИВАТЕЛЬ ПЛАСТИКОВЫЙ А4 210Х297ММ</t>
  </si>
  <si>
    <t>Пластик іс тігу папкасы А4 210х297мм</t>
  </si>
  <si>
    <t>417 Т</t>
  </si>
  <si>
    <t>22.29.25.900.002.00.0796.000000000002</t>
  </si>
  <si>
    <t>Файл - вкладыш</t>
  </si>
  <si>
    <t>из полипропиленовой пленки</t>
  </si>
  <si>
    <t>ФАЙЛ ПРОЗРАЧНЫЙ 2039-08А4</t>
  </si>
  <si>
    <t>түссіз файл 2039-08А4</t>
  </si>
  <si>
    <t>418 Т</t>
  </si>
  <si>
    <t>17.23.12.700.005.00.0796.000000000000</t>
  </si>
  <si>
    <t>ежедневник</t>
  </si>
  <si>
    <t>формат А5, датированный</t>
  </si>
  <si>
    <t>ЕЖЕДНЕВНИК КОЖАННЫЙ С ТЕСНЕНИЕМ ЛОГОТИПА</t>
  </si>
  <si>
    <t xml:space="preserve">Логотип салынған былғары күнтізбелік кітап </t>
  </si>
  <si>
    <t>419 Т</t>
  </si>
  <si>
    <t>17.23.13.130.000.00.0796.000000000000</t>
  </si>
  <si>
    <t>журнал</t>
  </si>
  <si>
    <t>регистрации</t>
  </si>
  <si>
    <t>тіркеу үшін</t>
  </si>
  <si>
    <t>ЖУРНАЛ РЕГИСТРАЦИОННЫЙ</t>
  </si>
  <si>
    <t xml:space="preserve">тіркеу журналы </t>
  </si>
  <si>
    <t>420 Т</t>
  </si>
  <si>
    <t>17.23.13.100.003.00.0796.000000000000</t>
  </si>
  <si>
    <t>Книга</t>
  </si>
  <si>
    <t>учета</t>
  </si>
  <si>
    <t>КНИГА УЧЕТА А4</t>
  </si>
  <si>
    <t>есеп кітабы А4</t>
  </si>
  <si>
    <t>421 Т</t>
  </si>
  <si>
    <t>20.52.10.900.005.00.0796.000000000024</t>
  </si>
  <si>
    <t>Клей</t>
  </si>
  <si>
    <t>канцелярский, жидкий</t>
  </si>
  <si>
    <t>КЛЕЙ ЖИДКИЙ 30ММ</t>
  </si>
  <si>
    <t>сұйық желім 30 мм</t>
  </si>
  <si>
    <t>422 Т</t>
  </si>
  <si>
    <t>22.29.25.500.006.00.0796.000000000001</t>
  </si>
  <si>
    <t>карандаш, 30 грамм</t>
  </si>
  <si>
    <t>КЛЕЙ-КАРАНДАШ СУХОЙ 20Г.,40Г.,</t>
  </si>
  <si>
    <t>желім-карандаш құрғақ 20г, 40г</t>
  </si>
  <si>
    <t>423 Т</t>
  </si>
  <si>
    <t>диспенсері бар блистердегі таспалы корректор</t>
  </si>
  <si>
    <t>КОРРЕКТИРУЮЩАЯ ЛЕНТА</t>
  </si>
  <si>
    <t xml:space="preserve">түзеткіш лента </t>
  </si>
  <si>
    <t>424 Т</t>
  </si>
  <si>
    <t>32.99.59.900.084.00.0796.000000000012</t>
  </si>
  <si>
    <t>Скотч</t>
  </si>
  <si>
    <t>полипропиленовый, ширина 12 мм, канцелярский</t>
  </si>
  <si>
    <t>СКОТЧ 12Х33 ПРОЗРАЧНЫЙ</t>
  </si>
  <si>
    <t xml:space="preserve">скотч 12х33 түссіз </t>
  </si>
  <si>
    <t>425 Т</t>
  </si>
  <si>
    <t>32.99.59.900.084.00.0796.000000000013</t>
  </si>
  <si>
    <t>полипропиленовый, ширина 48 мм, канцелярский</t>
  </si>
  <si>
    <t>СКОТЧ 48Х36 ПРОЗРАЧНЫЙ</t>
  </si>
  <si>
    <t>скотч 48х36</t>
  </si>
  <si>
    <t>426 Т</t>
  </si>
  <si>
    <t>17.23.13.700.000.00.0796.000000000001</t>
  </si>
  <si>
    <t>карточка складского учета большого формата</t>
  </si>
  <si>
    <t>үлкен есепті қойманың карточкасы</t>
  </si>
  <si>
    <t>КАРТОЧКА СКЛАДСКОГО УЧЕТА ФОРМА № 19</t>
  </si>
  <si>
    <t xml:space="preserve">№19 формалы қойма есебінің карточкасы </t>
  </si>
  <si>
    <t>427 Т</t>
  </si>
  <si>
    <t>17.21.15.350.001.00.0796.000000000007</t>
  </si>
  <si>
    <t>Конверты</t>
  </si>
  <si>
    <t>формат Евро Е65 (110 х 220 мм)</t>
  </si>
  <si>
    <t>Евро формат, Е65 (110 х 220 мм)</t>
  </si>
  <si>
    <t>КОНВЕРТ ЕВРОСТАНДАРТ С ОКОШКОМ</t>
  </si>
  <si>
    <t xml:space="preserve">евтостандарт терезесі бар конверт </t>
  </si>
  <si>
    <t>428 Т</t>
  </si>
  <si>
    <t>КОНВЕРТЫ 220Х110</t>
  </si>
  <si>
    <t>конверт 220х110</t>
  </si>
  <si>
    <t>429 Т</t>
  </si>
  <si>
    <t>17.21.15.350.001.00.0796.000000000004</t>
  </si>
  <si>
    <t>формат C5 (162 х 229 мм)</t>
  </si>
  <si>
    <t>КОНВЕРТЫ 230Х160</t>
  </si>
  <si>
    <t>конверт 230х160</t>
  </si>
  <si>
    <t>430 Т</t>
  </si>
  <si>
    <t>17.21.15.350.001.00.0796.000000000003</t>
  </si>
  <si>
    <t>формат C4 (229 х 324 мм)</t>
  </si>
  <si>
    <t>КОНВЕРТЫ 230Х320</t>
  </si>
  <si>
    <t>конверт 230х320</t>
  </si>
  <si>
    <t>431 Т</t>
  </si>
  <si>
    <t>25.99.23.300.000.00.0796.000000000003</t>
  </si>
  <si>
    <t>Зажим</t>
  </si>
  <si>
    <t>размер 25 мм</t>
  </si>
  <si>
    <t>ЗАЖИМ МЕТАЛЛИЧЕСКИЙ 25 СМ</t>
  </si>
  <si>
    <t>Металл жапсырма 25 см</t>
  </si>
  <si>
    <t>432 Т</t>
  </si>
  <si>
    <t>22.29.25.700.007.00.0796.000000000005</t>
  </si>
  <si>
    <t xml:space="preserve">Пружина </t>
  </si>
  <si>
    <t>для переплета, пластиковая, диаметр 10 мм</t>
  </si>
  <si>
    <t>пластикалық, 10 мм</t>
  </si>
  <si>
    <t>ПРУЖИНА ДЛЯ ПЕРЕПЛЕТА 10ММ,БЕЛАЯ</t>
  </si>
  <si>
    <t xml:space="preserve">түптеу пружинасы 10мм, ақ </t>
  </si>
  <si>
    <t>433 Т</t>
  </si>
  <si>
    <t>22.29.25.700.007.00.0796.000000000012</t>
  </si>
  <si>
    <t>для переплета, пластиковая, диаметр 28 мм</t>
  </si>
  <si>
    <t>пластикалық, 28 мм</t>
  </si>
  <si>
    <t>ПРУЖИНА ДЛЯ ПЕРЕПЛЕТА ПЛАСТИК.28 ММ,БЕЛ.</t>
  </si>
  <si>
    <t>түптеуге арн. Пластик пружина 28 мм</t>
  </si>
  <si>
    <t>434 Т</t>
  </si>
  <si>
    <t>22.29.25.700.007.00.0796.000000000015</t>
  </si>
  <si>
    <t>для переплета, пластиковая, диаметр 38 мм</t>
  </si>
  <si>
    <t>пластикалық, 38 мм</t>
  </si>
  <si>
    <t>ПРУЖИНА ДЛЯ ПЕРЕПЛЕТА ПЛАСТИК.38 ММ,</t>
  </si>
  <si>
    <t>түптеуге арн. Пластик пружина 38 мм</t>
  </si>
  <si>
    <t>435 Т</t>
  </si>
  <si>
    <t>22.29.25.700.007.00.0796.000000000017</t>
  </si>
  <si>
    <t>для переплета, пластиковая, диаметр 51 мм</t>
  </si>
  <si>
    <t>пластикалық, 51 мм</t>
  </si>
  <si>
    <t>ПРУЖИНА ДЛЯ ПЕРЕПЛЕТА ПЛАСТИК.50 ММ,БЕЛ.</t>
  </si>
  <si>
    <t>түптеуге арн. Пластик пружина 50 мм</t>
  </si>
  <si>
    <t>436 Т</t>
  </si>
  <si>
    <t>22.29.25.700.007.00.0796.000000000004</t>
  </si>
  <si>
    <t>для переплета, пластиковая, диаметр 8 мм</t>
  </si>
  <si>
    <t>пластикалық, 8 мм</t>
  </si>
  <si>
    <t>ПРУЖИНА ДЛЯ ПЕРЕПЛЕТА ПЛАСТИК.8 ММ,БЕЛ.</t>
  </si>
  <si>
    <t>түптеуге арн. Пластик пружина 8 мм</t>
  </si>
  <si>
    <t>437 Т</t>
  </si>
  <si>
    <t>22.29.25.700.007.00.0796.000000000008</t>
  </si>
  <si>
    <t>Пружина</t>
  </si>
  <si>
    <t>для переплета, пластиковая, диаметр 20 мм</t>
  </si>
  <si>
    <t>ПРУЖИНА ДЛЯ ПЕРЕПЛЕТА ПЛАСТИКОВАЯ 19 ММ</t>
  </si>
  <si>
    <t>түптеуге арн. Пластик пружина 19 мм</t>
  </si>
  <si>
    <t>438 Т</t>
  </si>
  <si>
    <t>25.99.23.500.001.00.5111.000000000000</t>
  </si>
  <si>
    <t>Скоба</t>
  </si>
  <si>
    <t>для канцелярских целей, проволочная</t>
  </si>
  <si>
    <t>СКОБЫ NOTUS 23/8</t>
  </si>
  <si>
    <t>жапсырма Notus 23/8</t>
  </si>
  <si>
    <t>439 Т</t>
  </si>
  <si>
    <t>Кеңселік мақсаттарға арналған сымды қапсырмалар</t>
  </si>
  <si>
    <t>СКОБЫ ДЛЯ СТЕПЛЕРА 24/6</t>
  </si>
  <si>
    <t>СТЕПЛЕР БЕКІТПЕСІ 24/6</t>
  </si>
  <si>
    <t>440 Т</t>
  </si>
  <si>
    <t>СКОБЫ ДЛЯ СТЕПЛЕРА №10</t>
  </si>
  <si>
    <t>СТЕПЛЕР БЕКІТПЕСІ №10</t>
  </si>
  <si>
    <t>441 Т</t>
  </si>
  <si>
    <t>25.99.23.500.000.01.0778.000000000000</t>
  </si>
  <si>
    <t>Скрепка</t>
  </si>
  <si>
    <t>металлическая, размер 22 мм</t>
  </si>
  <si>
    <t>СКРЕПКИ КАНЦЕЛЯРСКИЕ 20ММ</t>
  </si>
  <si>
    <t>кеңсе жапсырмасы 20 мм</t>
  </si>
  <si>
    <t>442 Т</t>
  </si>
  <si>
    <t>28.23.23.900.004.00.0796.000000000000</t>
  </si>
  <si>
    <t>Дырокол</t>
  </si>
  <si>
    <t>канцелярский, механический</t>
  </si>
  <si>
    <t>ДЫРОКОЛ БОЛЬШОЙ</t>
  </si>
  <si>
    <t>үлкен дырокол</t>
  </si>
  <si>
    <t>443 Т</t>
  </si>
  <si>
    <t>Қағазды тесуге арналған механикалық құрылғы</t>
  </si>
  <si>
    <t>ДЫРОКОЛ СРЕДНИЙ</t>
  </si>
  <si>
    <t>орташа дырокол</t>
  </si>
  <si>
    <t>444 Т</t>
  </si>
  <si>
    <t>32.99.59.900.078.00.0796.000000000002</t>
  </si>
  <si>
    <t>настольный набор</t>
  </si>
  <si>
    <t>деревянный, письменный, не менее 5 предметов</t>
  </si>
  <si>
    <t>Н-Р MAGNETICOOFFICECS01 ЧЕР,10ПРЕДМ(ICO)</t>
  </si>
  <si>
    <t>Н-р MagneticoOfficeCS01 чер,10предм(ICO)</t>
  </si>
  <si>
    <t>445 Т</t>
  </si>
  <si>
    <t>28.23.23.900.005.00.0796.000000000000</t>
  </si>
  <si>
    <t>Степлер</t>
  </si>
  <si>
    <t>СТЕПЛЕР RAPID 24-26/6, БЕЛЫЙ</t>
  </si>
  <si>
    <t>Степлер Rapid 24-26/6, ақ</t>
  </si>
  <si>
    <t>446 Т</t>
  </si>
  <si>
    <t>СТЕПЛЕР МАЛ,10/6, ГЕРМАНИЯ, ЖЕЛЕЗНЫЙ</t>
  </si>
  <si>
    <t>кіші степлер, 10/6, Германия, темір</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</si>
  <si>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</si>
  <si>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</si>
  <si>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</si>
  <si>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</si>
  <si>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</si>
  <si>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Калькулятор 16 разрядты</t>
  </si>
  <si>
    <t>448 Т</t>
  </si>
  <si>
    <t>25.71.11.390.000.00.0796.000000000006</t>
  </si>
  <si>
    <t>Нож</t>
  </si>
  <si>
    <t>НОЖ ДЛЯ РЕЗКИ БУМАГ 18 ММ.</t>
  </si>
  <si>
    <t>Қағаз кесетін пышақ 18 мм</t>
  </si>
  <si>
    <t>449 Т</t>
  </si>
  <si>
    <t>32.99.59.900.071.00.0704.000000000000</t>
  </si>
  <si>
    <t>Индексы</t>
  </si>
  <si>
    <t>самоклеющиеся, в наборе</t>
  </si>
  <si>
    <t>ИНДЕКСЫ (КР.,ОРАНЖ.,СИН.,ЖЁЛТ.,ЗЕЛЕН.)</t>
  </si>
  <si>
    <t>индекстер (қызыл, сары, көк, жасыл)</t>
  </si>
  <si>
    <t>450 Т</t>
  </si>
  <si>
    <t>32.99.59.900.078.00.0796.000000000001</t>
  </si>
  <si>
    <t>Настольный набор</t>
  </si>
  <si>
    <t>пластиковый, письменный, не менее 5 предметов</t>
  </si>
  <si>
    <t>жазбаға арналған, кемінде 5-тен артық заттан тұратын, өзге де материалдардан</t>
  </si>
  <si>
    <t>НАСТОЛЬНЫЙ НАБОР 17 ПРЕДМЕТ, ПЛАСТМАССА</t>
  </si>
  <si>
    <t xml:space="preserve">үстел үсті жиынтығы 17 бұйым, пластмасса </t>
  </si>
  <si>
    <t>Штука</t>
  </si>
  <si>
    <t>451 Т</t>
  </si>
  <si>
    <t>22.21.30.100.002.00.0796.000000000005</t>
  </si>
  <si>
    <t>для ламинирования, размер 216*303 мм</t>
  </si>
  <si>
    <t>ПЛЕНКА ДЛЯ ЛАМИНИРОВАНИЯ 216Х303</t>
  </si>
  <si>
    <t>ламинадтауға арн. Пленка 216х303</t>
  </si>
  <si>
    <t>452 Т</t>
  </si>
  <si>
    <t>22.21.30.100.002.00.0796.000000000003</t>
  </si>
  <si>
    <t>для ламинирования, размер 303*426 мм</t>
  </si>
  <si>
    <t>ПЛЕНКА ДЛЯ ЛАМИНИРОВАНИЯ 303Х426</t>
  </si>
  <si>
    <t>ламинадтауға арн. Пленка 303х426</t>
  </si>
  <si>
    <t>453 Т</t>
  </si>
  <si>
    <t>26.70.23.900.000.00.0796.000000000000</t>
  </si>
  <si>
    <t>Указка</t>
  </si>
  <si>
    <t>лазерная</t>
  </si>
  <si>
    <t>РУЧКА -УКАЗКА (ЛАЗЕРНАЯ)</t>
  </si>
  <si>
    <t>қалам-көрсеткіш (лазерлі)</t>
  </si>
  <si>
    <t>454 Т</t>
  </si>
  <si>
    <t>17.23.12.700.013.00.0796.000000000000</t>
  </si>
  <si>
    <t>для заметок, бумажный, самоклеющийся</t>
  </si>
  <si>
    <t>СТИКЕР Д/ИНФОРМ.23008КЛЕЙК.,2-Х СТ НОРАХ</t>
  </si>
  <si>
    <t>Стикер ақпаратқа арн. 23008клейк.,2-х ст НОРАХ</t>
  </si>
  <si>
    <t>455 Т</t>
  </si>
  <si>
    <t>32.99.59.900.082.00.0796.000000000000</t>
  </si>
  <si>
    <t>Штрих-корректор</t>
  </si>
  <si>
    <t>с кисточкой</t>
  </si>
  <si>
    <t>қылқаламы бар</t>
  </si>
  <si>
    <t>ШТРИХ 20МЛ.</t>
  </si>
  <si>
    <t>штрих 20 мл</t>
  </si>
  <si>
    <t>456 Т</t>
  </si>
  <si>
    <t>22.22.13.000.005.00.0796.000000000000</t>
  </si>
  <si>
    <t>Евроконтейнер</t>
  </si>
  <si>
    <t>пластиковый, мусорный</t>
  </si>
  <si>
    <t>КОНТЕЙНЕР ДЛЯ ТБО 1840Х1000Х1300</t>
  </si>
  <si>
    <t>ҚТҚ арн. контейнер 1840х1000х1300</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</si>
  <si>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</si>
  <si>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</si>
  <si>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</si>
  <si>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</si>
  <si>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</si>
  <si>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Бактерицидтерді сәулелендіргіш жылжымалы 4-лампа</t>
  </si>
  <si>
    <t>458 Т</t>
  </si>
  <si>
    <t>26.51.53.900.051.00.0796.000000000000</t>
  </si>
  <si>
    <t>Глюкометр</t>
  </si>
  <si>
    <t>фотометрический</t>
  </si>
  <si>
    <t>ГЛЮКОМЕТР НАБ.ТЕСТПОЛОСОК САХАРА В КРОВИ</t>
  </si>
  <si>
    <t>Глюкометр қан құрамындағы қантты ажыратушы</t>
  </si>
  <si>
    <t>459 Т</t>
  </si>
  <si>
    <t>22.29.29.900.009.00.0796.000000000001</t>
  </si>
  <si>
    <t>для дезинфекции мединструментов, контейнер</t>
  </si>
  <si>
    <t>ТЕРМОКОНТЕЙНЕР ДЛЯ МЕДИКАМ ИВАКЦИН НА10Л</t>
  </si>
  <si>
    <t>Термоконтейнер дәрілер мен вакцияна үшін  10л</t>
  </si>
  <si>
    <t>460 Т</t>
  </si>
  <si>
    <t>26.60.12.900.017.00.0796.000000000003</t>
  </si>
  <si>
    <t>Тонометр</t>
  </si>
  <si>
    <t>неинвазивный, ручной, на основе осциллометрического метода</t>
  </si>
  <si>
    <t xml:space="preserve">Инвазивті емес. Осциллометриялық әдіс негізінде. </t>
  </si>
  <si>
    <t>ТОНОМЕТР ПРОРЕЗ МАНЖМЕТАЛ.МОНОМ СФОНЕНДО</t>
  </si>
  <si>
    <t>Тонометр прорез манжметал.моном сфонендо</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</si>
  <si>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</si>
  <si>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</si>
  <si>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</si>
  <si>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</si>
  <si>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</si>
  <si>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Алкотестер кәсіби тексерілген</t>
  </si>
  <si>
    <t>462 Т</t>
  </si>
  <si>
    <t>22.19.73.270.003.00.0796.000000000000</t>
  </si>
  <si>
    <t>Матрац</t>
  </si>
  <si>
    <t>резиновый, надувной</t>
  </si>
  <si>
    <t>ВАКУУМНЫЙ МАТРАЦ ИМОБИЛИЗИР.С  НАСОСОМ</t>
  </si>
  <si>
    <t>Вакуумды  матрац имобилизир.сораппен</t>
  </si>
  <si>
    <t>463 Т</t>
  </si>
  <si>
    <t>26.51.51.700.018.00.0796.000000000005</t>
  </si>
  <si>
    <t>Гигрометр</t>
  </si>
  <si>
    <t>ВИТ-1, психометрический</t>
  </si>
  <si>
    <t>ГИГРОМЕТР ЗИМ ОПРЕД РЕЖИМ ЛЕКАР ПРЕПАРАТ</t>
  </si>
  <si>
    <t xml:space="preserve">Гигрометр қыстық дәрілер режимін анықтауға арн. </t>
  </si>
  <si>
    <t>464 Т</t>
  </si>
  <si>
    <t>26.51.51.700.018.00.0796.000000000006</t>
  </si>
  <si>
    <t>ВИТ-2, психометрический</t>
  </si>
  <si>
    <t>ГИГРОМЕТР ЛЕТ ОПРЕД РЕЖИМ ЛЕКАР ПРЕПАРАТ</t>
  </si>
  <si>
    <t xml:space="preserve">Гигрометр дәрілер режимін анықтауға арн. </t>
  </si>
  <si>
    <t>465 Т</t>
  </si>
  <si>
    <t>32.50.22.390.002.00.0796.000000000009</t>
  </si>
  <si>
    <t>ортопедическое, для лечения болезни Потта (выпрямление головы и позвоночного столба)</t>
  </si>
  <si>
    <t>Өзге де аспаптар</t>
  </si>
  <si>
    <t>ИММОБИЛИЗАТОР ДЛЯ ГОЛОВЫ</t>
  </si>
  <si>
    <t>Басқа арн. Иммобилизатор</t>
  </si>
  <si>
    <t>466 Т</t>
  </si>
  <si>
    <t>32.50.21.800.005.00.0796.000000000000</t>
  </si>
  <si>
    <t>Аппарат искусственного дыхания</t>
  </si>
  <si>
    <t>КИСЛОРОДНЫЙ НАБОР ДЛЯ ПЕРВИЧНОЙ ПОМОЩИ</t>
  </si>
  <si>
    <t>алғашқы көмек көрсетуге арн. Оттегі жиынтығы</t>
  </si>
  <si>
    <t>467 Т</t>
  </si>
  <si>
    <t>27.40.22.900.000.03.0796.000000000000</t>
  </si>
  <si>
    <t>Светильник</t>
  </si>
  <si>
    <t>местного освещения, настольный</t>
  </si>
  <si>
    <t>ЛАМПА НАСТОЛЬНАЯ  (33.10.710)</t>
  </si>
  <si>
    <t>Лампа үстел үстіне қоятын   (33.10.710)</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</si>
  <si>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</si>
  <si>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</si>
  <si>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</si>
  <si>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</si>
  <si>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</si>
  <si>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алғашқы хирургиялық өңдеуге арн. Құралдар жиынтығы</t>
  </si>
  <si>
    <t>469 Т</t>
  </si>
  <si>
    <t>32.50.30.500.008.00.0796.000000000000</t>
  </si>
  <si>
    <t>Носилки</t>
  </si>
  <si>
    <t>медицинские</t>
  </si>
  <si>
    <t>НОСИЛКИ МЕД.СКЛАДНЫЕ НА ОПОРАХ НППС-А</t>
  </si>
  <si>
    <t xml:space="preserve">мед. Тасымал. НППС-А тіректі зембіл </t>
  </si>
  <si>
    <t>470 Т</t>
  </si>
  <si>
    <t>32.50.13.100.043.00.0796.000000000000</t>
  </si>
  <si>
    <t>Расширитель</t>
  </si>
  <si>
    <t>медицинский</t>
  </si>
  <si>
    <t>РОТОРАСШИРИТЕЛЬ МЕТАЛЛИЧЕСКИЙ 33.10.310</t>
  </si>
  <si>
    <t>Ротокеңейткіш  металл 33.10.310</t>
  </si>
  <si>
    <t>471 Т</t>
  </si>
  <si>
    <t>32.50.30.500.015.00.0796.000000000000</t>
  </si>
  <si>
    <t>медицинская, спинальная для фиксации позвоночника</t>
  </si>
  <si>
    <t>СПИНАЛЬНАЯ ДОСКА С РЕМНЕМ ДЛЯ ФИКСАЦИИ</t>
  </si>
  <si>
    <t>Реттеуге арн. Қабырғалық тақтай белдігімен</t>
  </si>
  <si>
    <t>472 Т</t>
  </si>
  <si>
    <t>32.50.22.390.003.00.0796.000000000003</t>
  </si>
  <si>
    <t>ортопедическая, на протез верхних конечностей</t>
  </si>
  <si>
    <t>ШИНА КРАМЕРА ДЛЯ ВЕРХ КОНЕЧ СРЕМН ДЛЯФИКС</t>
  </si>
  <si>
    <t>ШинаКрамера реттеу үшін үстіңгі ұштыққа</t>
  </si>
  <si>
    <t>473 Т</t>
  </si>
  <si>
    <t>32.50.22.390.003.00.0796.000000000002</t>
  </si>
  <si>
    <t>ортопедическая, на протез нижних конечностей</t>
  </si>
  <si>
    <t>ШИНА КРАМЕРА ДЛЯ НИЖ КОНЕЧ С РЕМН ДЛЯФИКС</t>
  </si>
  <si>
    <t>ШинаКрамера реттеу үшін белдігімен төменгі ұштыққа</t>
  </si>
  <si>
    <t>474 Т</t>
  </si>
  <si>
    <t>32.50.30.500.006.00.0796.000000000000</t>
  </si>
  <si>
    <t>Ширма</t>
  </si>
  <si>
    <t>медицинская</t>
  </si>
  <si>
    <t>ШИРМА МЕДИЦИНСКАЯ ТРЁХСТВОРЧАТАЯ ПЛАСТИК</t>
  </si>
  <si>
    <t>Ширма медициналық үштағанды  пластик</t>
  </si>
  <si>
    <t>475 Т</t>
  </si>
  <si>
    <t>32.50.30.500.003.00.0796.000000000001</t>
  </si>
  <si>
    <t>Кровать</t>
  </si>
  <si>
    <t>медицинская, для интенсивной терапии</t>
  </si>
  <si>
    <t>КРОВАТЬ ФУНКЦ 4-Х СЕКЦ КФМ-04/02</t>
  </si>
  <si>
    <t xml:space="preserve"> 4 секциялы керует КФМ-04/02</t>
  </si>
  <si>
    <t>476 Т</t>
  </si>
  <si>
    <t>ЕМКОСТЬ ДЛЯ ОБРАБОТКИ МУНДШТУКОВ</t>
  </si>
  <si>
    <t>мундштуктарды өңдеуге арн. Ыдыс</t>
  </si>
  <si>
    <t>477 Т</t>
  </si>
  <si>
    <t>ЕМКОСТЬ-КОНТЕЙНЕР ДЛЯ ДЕЗИНФЕКЦИИ</t>
  </si>
  <si>
    <t xml:space="preserve">дезинфекцияға арн. Ыдыс-контейнер </t>
  </si>
  <si>
    <t>478 Т</t>
  </si>
  <si>
    <t>13.20.20.200.000.01.0055.000000000000</t>
  </si>
  <si>
    <t>хлопчатобумажная, марлевая, с массовой долей хлопка не менее 85 %</t>
  </si>
  <si>
    <t>МАРЛЯ</t>
  </si>
  <si>
    <t>марля</t>
  </si>
  <si>
    <t>479 Т</t>
  </si>
  <si>
    <t>28.94.22.300.000.00.0796.000000000000</t>
  </si>
  <si>
    <t>Установка и машина стиральная</t>
  </si>
  <si>
    <t>для прачечных, загрузка 18 кг</t>
  </si>
  <si>
    <t>СТИРАЛЬНАЯ МАШИНА ПРОМЫШЛЕННАЯ Л15-322</t>
  </si>
  <si>
    <t>Өндірістік кір жуғыш машина</t>
  </si>
  <si>
    <t>480 Т</t>
  </si>
  <si>
    <t>28.29.42.300.001.00.0796.000000000000</t>
  </si>
  <si>
    <t>оборудование гладильное</t>
  </si>
  <si>
    <t>тип каландровый</t>
  </si>
  <si>
    <t>РОЛИКОВАЯ ГЛАДИЛЬНАЯ УСТАНОВКА</t>
  </si>
  <si>
    <t>роликті үтіктейтін қондырғы</t>
  </si>
  <si>
    <t>481 Т</t>
  </si>
  <si>
    <t>32.40.42.590.001.00.0796.000000000000</t>
  </si>
  <si>
    <t>Шахматы</t>
  </si>
  <si>
    <t>для спортивных игр</t>
  </si>
  <si>
    <t>ШАХМАТЫ</t>
  </si>
  <si>
    <t>Шахмат</t>
  </si>
  <si>
    <t>482 Т</t>
  </si>
  <si>
    <t>32.40.42.100.002.00.0796.000000000000</t>
  </si>
  <si>
    <t>Кий</t>
  </si>
  <si>
    <t>из ценных пород дерева</t>
  </si>
  <si>
    <t>КИЙ БИЛЬЯРДНЫЙ</t>
  </si>
  <si>
    <t>бильярд кийі</t>
  </si>
  <si>
    <t>483 Т</t>
  </si>
  <si>
    <t>22.19.73.270.005.00.0796.000000000003</t>
  </si>
  <si>
    <t>Мяч</t>
  </si>
  <si>
    <t>баскетбольный, резиновый</t>
  </si>
  <si>
    <t>МЯЧ БАСКЕТБОЛЬНЫЙ</t>
  </si>
  <si>
    <t>баскетбол добы</t>
  </si>
  <si>
    <t>484 Т</t>
  </si>
  <si>
    <t>32.30.15.800.002.00.0796.000000000000</t>
  </si>
  <si>
    <t>для волейбола</t>
  </si>
  <si>
    <t>МЯЧ ВОЛЕЙБОЛЬНЫЙ</t>
  </si>
  <si>
    <t>волейбол добы</t>
  </si>
  <si>
    <t>485 Т</t>
  </si>
  <si>
    <t>32.30.15.800.002.00.0796.000000000002</t>
  </si>
  <si>
    <t>надувной, кожаный</t>
  </si>
  <si>
    <t>МЯЧ ФУТБОЛЬНЫЙ, 32-ДОЛЬНЫЙ 440 Г.</t>
  </si>
  <si>
    <t>футбол добы, 32-лік 440г.</t>
  </si>
  <si>
    <t>486 Т</t>
  </si>
  <si>
    <t>32.30.15.600.000.01.0796.000000000000</t>
  </si>
  <si>
    <t>Ракетки</t>
  </si>
  <si>
    <t>для тенниса, со струнами</t>
  </si>
  <si>
    <t>РАКЕТКА ДЛЯ НАСТ.ТЕННИСА С НАБ.ШАРИКОВ</t>
  </si>
  <si>
    <t xml:space="preserve">үстелүсті теннисінің ракеткасы шариктер жиынтығымен </t>
  </si>
  <si>
    <t>487 Т</t>
  </si>
  <si>
    <t>32.30.15.900.029.00.0796.000000000002</t>
  </si>
  <si>
    <t>Сетка</t>
  </si>
  <si>
    <t>волейболға арналған</t>
  </si>
  <si>
    <t>СЕТКА ВОЛЕЙБОЛЬНАЯ</t>
  </si>
  <si>
    <t xml:space="preserve">волейбол торы </t>
  </si>
  <si>
    <t>488 Т</t>
  </si>
  <si>
    <t>32.30.15.900.029.00.0796.000000000001</t>
  </si>
  <si>
    <t>для теннисбола</t>
  </si>
  <si>
    <t>Үстел теннисіне арналған торлар</t>
  </si>
  <si>
    <t>СЕТКИ ДЛЯ НАСТОЛЬНОГО ТЕННИСА</t>
  </si>
  <si>
    <t xml:space="preserve">үстел үсті теннисінің торы </t>
  </si>
  <si>
    <t>489 Т</t>
  </si>
  <si>
    <t>13.96.16.900.003.00.0055.000000000001</t>
  </si>
  <si>
    <t>Сукно</t>
  </si>
  <si>
    <t>фильтровальное</t>
  </si>
  <si>
    <t>СУКНО ДЛЯ БИЛЬЯРДНОГО СТОЛА</t>
  </si>
  <si>
    <t>бильярд үстеліне арн. Мата</t>
  </si>
  <si>
    <t>490 Т</t>
  </si>
  <si>
    <t>14.19.12.160.000.00.0839.000000000000</t>
  </si>
  <si>
    <t>Костюм</t>
  </si>
  <si>
    <t>мужской, спортивный, трикотажный, из синтетической пряжи, ГОСТ 31410-2009</t>
  </si>
  <si>
    <t>ФОРМА БАСКЕТБОЛЬНАЯ</t>
  </si>
  <si>
    <t xml:space="preserve">баскетболшылар формасы </t>
  </si>
  <si>
    <t>491 Т</t>
  </si>
  <si>
    <t>ФОРМА ВОЛЕЙБОЛЬНАЯ</t>
  </si>
  <si>
    <t xml:space="preserve">волейболшылар формасы </t>
  </si>
  <si>
    <t>492 Т</t>
  </si>
  <si>
    <t>ФОРМА ВРАТАРСКАЯ</t>
  </si>
  <si>
    <t xml:space="preserve">қақпашы формасы </t>
  </si>
  <si>
    <t>493 Т</t>
  </si>
  <si>
    <t>ФОРМА ФУТБОЛЬНАЯ</t>
  </si>
  <si>
    <t xml:space="preserve">футболшылар формасы </t>
  </si>
  <si>
    <t>494 Т</t>
  </si>
  <si>
    <t>32.40.42.100.004.00.0839.000000000000</t>
  </si>
  <si>
    <t>Шар</t>
  </si>
  <si>
    <t>игровой, для игры в бильярд, из феноло-альдегидных смол, диаметр 68 мм</t>
  </si>
  <si>
    <t>ШАР БИЛЬЯРДНЫЙ</t>
  </si>
  <si>
    <t xml:space="preserve">бильярд шары </t>
  </si>
  <si>
    <t>495 Т</t>
  </si>
  <si>
    <t>25.99.12.400.003.00.0796.000000000006</t>
  </si>
  <si>
    <t>Ведро</t>
  </si>
  <si>
    <t>оцинкованное, эмалированное, объем 12 л, ГОСТ 20558-82</t>
  </si>
  <si>
    <t>ВЕДРО ОЦИНКОВАННОЕ 12Л</t>
  </si>
  <si>
    <t>мырыш шелек 12л</t>
  </si>
  <si>
    <t>496 Т</t>
  </si>
  <si>
    <t>22.29.23.700.001.00.0796.000000000006</t>
  </si>
  <si>
    <t>пластиковое, овальное, объем 12,5 л, с контрольной пломбой</t>
  </si>
  <si>
    <t>ВЕДРО ПЛАСТМАССОВОЕ 12Л</t>
  </si>
  <si>
    <t>пластмасса шелек 12л</t>
  </si>
  <si>
    <t>497 Т</t>
  </si>
  <si>
    <t>23.41.11.300.016.01.0704.000000000000</t>
  </si>
  <si>
    <t xml:space="preserve">Сервиз </t>
  </si>
  <si>
    <t>столовый, фарфоровый, на 12 персон, обычный, ГОСТ 28390-89</t>
  </si>
  <si>
    <t>СЕРВИЗ СТОЛОВЫЙ НА 12 ПЕРСОН</t>
  </si>
  <si>
    <t>ас ішетін 12 адамдық сервиз</t>
  </si>
  <si>
    <t>498 Т</t>
  </si>
  <si>
    <t>23.41.11.300.016.02.0704.000000000006</t>
  </si>
  <si>
    <t>чайный, фарфоровый, на 12 персон, обычный, ГОСТ 28390-89</t>
  </si>
  <si>
    <t>фарфорлық шай сервизі. Жұқа қабырғалы 12 персон. МСТ 28390-89</t>
  </si>
  <si>
    <t>СЕРВИЗ ЧАЙНЫЙ 12 ПЕРСОН</t>
  </si>
  <si>
    <t>шай ішетін 12 адамдық сервиз</t>
  </si>
  <si>
    <t>499 Т</t>
  </si>
  <si>
    <t>для чистки труб, жидкость, СТ РК ГОСТ Р 51696-2003</t>
  </si>
  <si>
    <t>БИОПРЕПАРАТ "САНЕКС" 450 ГР.ДЛЯ КУОСВ</t>
  </si>
  <si>
    <t>Биопрепарат "Санекс" 450 гр. КУОСВ үшін</t>
  </si>
  <si>
    <t>Одна пачка</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</si>
  <si>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</si>
  <si>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</si>
  <si>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</si>
  <si>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</si>
  <si>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</si>
  <si>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АИ-95 маркалы жанамайды өз қажеттілікке сатып алу
ГОСТ Р 51105-97</t>
  </si>
  <si>
    <t xml:space="preserve">ОИ 
</t>
  </si>
  <si>
    <t xml:space="preserve">FCA </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</si>
  <si>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</si>
  <si>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</si>
  <si>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</si>
  <si>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</si>
  <si>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АИ-92 маркалы жанармайды өз қажеттілікке арқылы сатып алу</t>
  </si>
  <si>
    <t>ст.Жамансор Кзылкогинский рн., Ст. Тендык Атырауская обл</t>
  </si>
  <si>
    <t>Тонна (метрическая)</t>
  </si>
  <si>
    <t>502 Т</t>
  </si>
  <si>
    <t>19.20.21.530.000.00.0112.000000000001</t>
  </si>
  <si>
    <t>Закуп бензина АИ-92 на собственные нужды талонами</t>
  </si>
  <si>
    <t>АИ-92 маркалы жанармайды өз қажеттілікке талондармен сатып алу</t>
  </si>
  <si>
    <t>503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</si>
  <si>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</si>
  <si>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</si>
  <si>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</si>
  <si>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Жазғы дизельдік жанармайын өз қажеттілікке сатып алу</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</si>
  <si>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</si>
  <si>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</si>
  <si>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</si>
  <si>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</si>
  <si>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Жазғы дизельдік жанармайын өз қажеттілікке талондармен сатып алу</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</si>
  <si>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</si>
  <si>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</si>
  <si>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</si>
  <si>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</si>
  <si>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Қысқы дизельдік жанармайын өз қажеттілікке сатып алу</t>
  </si>
  <si>
    <t>январь - март</t>
  </si>
  <si>
    <t>Закуп зимнего дизельного топлива на собственные нужды наливом</t>
  </si>
  <si>
    <t>Қысқы дизельдік жанармайын өз қажеттілікке құю арқылы сатып алу</t>
  </si>
  <si>
    <t xml:space="preserve">ноябрь - декабрь </t>
  </si>
  <si>
    <t>179-1 Р</t>
  </si>
  <si>
    <t>232-1 У</t>
  </si>
  <si>
    <t>25.11.10.300.008.00.0839.000000000000</t>
  </si>
  <si>
    <t>Столовая модульная</t>
  </si>
  <si>
    <t>тип контейнерный, на 8 мест, конструкция стальная</t>
  </si>
  <si>
    <t>ст.Жамансор Кзылкогинский рн.</t>
  </si>
  <si>
    <t>506 Т</t>
  </si>
  <si>
    <t>262-1 Т</t>
  </si>
  <si>
    <t>263-1 Т</t>
  </si>
  <si>
    <t>264-1 Т</t>
  </si>
  <si>
    <t>12,18,20,21</t>
  </si>
  <si>
    <t>261-1 Т</t>
  </si>
  <si>
    <t>Атырауская обл. пос.Доссор НГДУ "Доссормунайгаз"</t>
  </si>
  <si>
    <t>Атырауская обл, г.Атырау, п.Бирлик, Эмбаэнергомунай</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</si>
  <si>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</si>
  <si>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</si>
  <si>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</si>
  <si>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</si>
  <si>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</si>
  <si>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</si>
  <si>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</si>
  <si>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Атырауская обл, ст. Жамансор, НГДУ Кайнармунайгаз</t>
  </si>
  <si>
    <t>272-1 Т</t>
  </si>
  <si>
    <t>Атырауская обл. п.Бирлик (ст.Тендык)  УПТОиКО</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</si>
  <si>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</si>
  <si>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</si>
  <si>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</si>
  <si>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</si>
  <si>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</si>
  <si>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</si>
  <si>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</si>
  <si>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516 Т</t>
  </si>
  <si>
    <t>Атырауская обл. п.Бирлик (ст.Тендык)  Упр."Эмбамунайэнерго"</t>
  </si>
  <si>
    <t>7,11,14,20,21</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</si>
  <si>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</si>
  <si>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</si>
  <si>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</si>
  <si>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</si>
  <si>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</si>
  <si>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</si>
  <si>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 Т</t>
  </si>
  <si>
    <t>24-1 У</t>
  </si>
  <si>
    <t>25-1 У</t>
  </si>
  <si>
    <t>26-1 У</t>
  </si>
  <si>
    <t>27-1 У</t>
  </si>
  <si>
    <t>28-1 У</t>
  </si>
  <si>
    <t>11,14,20,21</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</si>
  <si>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</si>
  <si>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"Ембiмұнайгаз"АҚ - ның өндірістік құрылымдық болімшелерінің технологиялық, жолаушылар тасымалдау автокөлікпен және арнайы техникамен көліктік қызмет көрсету.</t>
  </si>
  <si>
    <t>Набор метчиков и лерок</t>
  </si>
  <si>
    <t>Работы по устройству (монтажу) пожарной/охранной сигнализации/ систем тушения/видеонаблюдения и аналогичного оборудования</t>
  </si>
  <si>
    <t>Работы по ремонту локальных (местного значения) трубопроводов и аналогичных сетей/систем</t>
  </si>
  <si>
    <t>Услуги по копированию аудио/видеозаписей</t>
  </si>
  <si>
    <t>246-1 У</t>
  </si>
  <si>
    <t>201-1 У</t>
  </si>
  <si>
    <t>127-1 Р</t>
  </si>
  <si>
    <t xml:space="preserve">февраль, март </t>
  </si>
  <si>
    <t>апрель-июль</t>
  </si>
  <si>
    <t>215-1 У</t>
  </si>
  <si>
    <t>250 Р</t>
  </si>
  <si>
    <t>251 Р</t>
  </si>
  <si>
    <t xml:space="preserve">Работы по разработке дополнения к ПСД с проектом ОВОС на строительство эксплуатационной  скважины  на месторождении В.Макат </t>
  </si>
  <si>
    <t>Ш.Макат  кен орнында пайдалану ұңғымасын тұрғызуға ҚОӘБ-мен ЖСҚ толыктыру жұмыстары.</t>
  </si>
  <si>
    <t xml:space="preserve">Работы по разработке дополнения к ПСД с проектом ОВОС на строительство эксплуатационной  скважины  на месторождении Ботахан </t>
  </si>
  <si>
    <t>Ботахан  кен орнында пайдалану ұңғымасын тұрғызуға ҚОӘБ-мен ЖСҚ толыктыру жұмыстары.</t>
  </si>
  <si>
    <t>февраль-апрель</t>
  </si>
  <si>
    <t>252 Р</t>
  </si>
  <si>
    <t>242-1 У</t>
  </si>
  <si>
    <t>271 У</t>
  </si>
  <si>
    <t>272 У</t>
  </si>
  <si>
    <t>273 У</t>
  </si>
  <si>
    <t>274 У</t>
  </si>
  <si>
    <t>275 У</t>
  </si>
  <si>
    <t>269-1 Т</t>
  </si>
  <si>
    <t>Бланк</t>
  </si>
  <si>
    <t>Стикер</t>
  </si>
  <si>
    <t>Приспособление</t>
  </si>
  <si>
    <t>Топливо</t>
  </si>
  <si>
    <t>58.29.50.000.001.00.0777.000000000000</t>
  </si>
  <si>
    <t>Услуги по предоставлению лицензий на право использования программного обеспечения</t>
  </si>
  <si>
    <t>блокты  жергілікті тазарту құрылыстары  БЛОС-100</t>
  </si>
  <si>
    <t>I изменения и дополнения в План закупок товаров, работ и услуг АО "Эмбамунайгаз" на 2016 год</t>
  </si>
  <si>
    <t>к приказу  АО "Эмбамунайгаз" № 25  от "20" января 2016г.</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</si>
  <si>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</si>
  <si>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</si>
  <si>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</si>
  <si>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</si>
  <si>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</si>
  <si>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</si>
  <si>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</si>
  <si>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</si>
  <si>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</si>
  <si>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</si>
  <si>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</si>
  <si>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</si>
  <si>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</si>
  <si>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</si>
  <si>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</si>
  <si>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</si>
  <si>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</si>
  <si>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</si>
  <si>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</si>
  <si>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</si>
  <si>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</si>
  <si>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</si>
  <si>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</si>
  <si>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</si>
  <si>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</si>
  <si>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</si>
  <si>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</si>
  <si>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</si>
  <si>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</si>
  <si>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</si>
  <si>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</si>
  <si>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</si>
  <si>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</si>
  <si>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</si>
  <si>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</si>
  <si>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</si>
  <si>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</si>
  <si>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</si>
  <si>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</si>
  <si>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</si>
  <si>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</si>
  <si>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</si>
  <si>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</si>
  <si>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Компрессор майы</t>
  </si>
  <si>
    <t>Гидравликалық май</t>
  </si>
  <si>
    <t>Май</t>
  </si>
  <si>
    <t>Су</t>
  </si>
  <si>
    <t>автокөліктерге жанармай құю станциясы</t>
  </si>
  <si>
    <t>салқындатқыш</t>
  </si>
  <si>
    <t>салқындыту үшін жабдықтар</t>
  </si>
  <si>
    <t>Қазан</t>
  </si>
  <si>
    <t>Қағаз</t>
  </si>
  <si>
    <t>Термоқағаз</t>
  </si>
  <si>
    <t>Қарындаш</t>
  </si>
  <si>
    <t>Қаламсап</t>
  </si>
  <si>
    <t>Түзетуші қалам</t>
  </si>
  <si>
    <t>Штрих-қарындаш</t>
  </si>
  <si>
    <t>мұқаба</t>
  </si>
  <si>
    <t>Мұқаба</t>
  </si>
  <si>
    <t>құжат тігілетін папка</t>
  </si>
  <si>
    <t>күнделік</t>
  </si>
  <si>
    <t xml:space="preserve"> кітабы</t>
  </si>
  <si>
    <t>Штрих-таспа</t>
  </si>
  <si>
    <t>бланк және басқа да</t>
  </si>
  <si>
    <t>Конверт</t>
  </si>
  <si>
    <t>Конверттер</t>
  </si>
  <si>
    <t>Қысқыш</t>
  </si>
  <si>
    <t>Мұқабаға арналған серіппе</t>
  </si>
  <si>
    <t>Қапсырма</t>
  </si>
  <si>
    <t>Қыстырғыш</t>
  </si>
  <si>
    <t>Тескіш</t>
  </si>
  <si>
    <t>Пышақ</t>
  </si>
  <si>
    <t>Индекстер</t>
  </si>
  <si>
    <t>Үстел жинағы</t>
  </si>
  <si>
    <t>Матрас</t>
  </si>
  <si>
    <t>Жалпы маңызды медициналық жинақтар және аппаратура</t>
  </si>
  <si>
    <t>Шырақтар</t>
  </si>
  <si>
    <t>Зембіл</t>
  </si>
  <si>
    <t>Маршрут тақта</t>
  </si>
  <si>
    <t>Керме</t>
  </si>
  <si>
    <t>Керуерт</t>
  </si>
  <si>
    <t>Доптар</t>
  </si>
  <si>
    <t>Тор</t>
  </si>
  <si>
    <t>Шелек</t>
  </si>
  <si>
    <t xml:space="preserve"> сервизі</t>
  </si>
  <si>
    <t>сервизі</t>
  </si>
  <si>
    <t>жууға арналған жуғыш зат</t>
  </si>
  <si>
    <t>Жанармай</t>
  </si>
  <si>
    <t>Дизель жанармайы</t>
  </si>
  <si>
    <t xml:space="preserve">Өрт дабылдағыштарын қондыру жұмыстары </t>
  </si>
  <si>
    <t>Тәжірибелік-өнеркәсіптік сынақтарды жүргізу жөніндегі жұмыстар</t>
  </si>
  <si>
    <t>Бөлу (өлшеу) жұмыстары</t>
  </si>
  <si>
    <t>Құбырларды күрделі жөндеу</t>
  </si>
  <si>
    <t xml:space="preserve">Жобалау бойынша инженерлік жұмыстар </t>
  </si>
  <si>
    <t>Включить</t>
  </si>
  <si>
    <t>Исключить</t>
  </si>
  <si>
    <t xml:space="preserve">Жүк-жолаушы  тасымалдау бойынша автомобиль көлігінің қызметтері </t>
  </si>
  <si>
    <t xml:space="preserve">Қызметкерлерге  сауалнамалар өткізу бойынша қызметтер </t>
  </si>
  <si>
    <t>Лицензия</t>
  </si>
  <si>
    <t>242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</si>
</sst>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43" formatCode="_-* #,##0.00\ _р_._-;\-* #,##0.00\ _р_._-;_-* &quot;-&quot;??\ _р_._-;_-@_-"/>
    <numFmt numFmtId="164" formatCode="_-* #,##0.00\ _₽_-;\-* #,##0.00\ _₽_-;_-* &quot;-&quot;??\ 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0.0000"/>
  </numFmts>
  <fonts count="2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10"/>
      <name val="Times New Roman"/>
      <charset val="204"/>
    </font>
    <font>
      <sz val="12"/>
      <name val="Times New Roman"/>
      <charset val="204"/>
    </font>
    <font>
      <sz val="11"/>
      <name val="Times New Roman"/>
      <charset val="204"/>
    </font>
    <font>
      <sz val="11"/>
      <name val="Calibri"/>
      <family val="2"/>
      <scheme val="minor"/>
    </font>
    <font>
      <b/>
      <sz val="11"/>
      <name val="Times New Roman"/>
      <charset val="204"/>
    </font>
    <font>
      <b/>
      <sz val="12"/>
      <name val="Times New Roman"/>
      <charset val="204"/>
    </font>
    <font>
      <u/>
      <sz val="12"/>
      <name val="Times New Roman"/>
      <charset val="204"/>
    </font>
    <font>
      <b/>
      <u/>
      <sz val="12"/>
      <name val="Times New Roman"/>
      <charset val="204"/>
    </font>
    <font>
      <sz val="10"/>
      <color theme="1"/>
      <name val="Times New Roman"/>
      <family val="1"/>
      <charset val="204"/>
    </font>
  </fonts>
  <fills count="79">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6121">
    <xf numFmtId="0" fontId="0" fillId="0" borderId="0"/>
    <xf numFmtId="0" fontId="8" fillId="0" borderId="0"/>
    <xf numFmtId="0" fontId="12" fillId="0" borderId="0"/>
    <xf numFmtId="0" fontId="8" fillId="0" borderId="0"/>
    <xf numFmtId="0" fontId="10" fillId="0" borderId="0"/>
    <xf numFmtId="0" fontId="10" fillId="0" borderId="0"/>
    <xf numFmtId="0" fontId="10" fillId="0" borderId="0"/>
    <xf numFmtId="0" fontId="10" fillId="0" borderId="0"/>
    <xf numFmtId="0" fontId="7" fillId="0" borderId="0"/>
    <xf numFmtId="0" fontId="12" fillId="0" borderId="0"/>
    <xf numFmtId="0" fontId="10" fillId="0" borderId="0"/>
    <xf numFmtId="171" fontId="10" fillId="0" borderId="0" applyFont="0" applyFill="0" applyBorder="0" applyAlignment="0" applyProtection="0"/>
    <xf numFmtId="40" fontId="10" fillId="2" borderId="1"/>
    <xf numFmtId="0" fontId="8" fillId="0" borderId="0"/>
    <xf numFmtId="171" fontId="10" fillId="0" borderId="0" applyFont="0" applyFill="0" applyBorder="0" applyAlignment="0" applyProtection="0"/>
    <xf numFmtId="0" fontId="8"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8" fillId="0" borderId="0"/>
    <xf numFmtId="40" fontId="10" fillId="2" borderId="1"/>
    <xf numFmtId="49" fontId="16" fillId="3" borderId="2">
      <alignment vertical="center"/>
    </xf>
    <xf numFmtId="49" fontId="17" fillId="3" borderId="2">
      <alignment vertical="center"/>
    </xf>
    <xf numFmtId="0" fontId="13" fillId="0" borderId="0" applyNumberFormat="0" applyFill="0" applyBorder="0" applyAlignment="0" applyProtection="0">
      <alignment vertical="top"/>
      <protection locked="0"/>
    </xf>
    <xf numFmtId="0" fontId="7" fillId="0" borderId="0"/>
    <xf numFmtId="0" fontId="6" fillId="0" borderId="0"/>
    <xf numFmtId="0" fontId="7" fillId="0" borderId="0"/>
    <xf numFmtId="0" fontId="10" fillId="0" borderId="0"/>
    <xf numFmtId="0" fontId="14" fillId="0" borderId="0"/>
    <xf numFmtId="0" fontId="8" fillId="0" borderId="0"/>
    <xf numFmtId="0" fontId="8" fillId="0" borderId="0"/>
    <xf numFmtId="0" fontId="10" fillId="0" borderId="0"/>
    <xf numFmtId="0" fontId="10" fillId="0" borderId="0"/>
    <xf numFmtId="0" fontId="10" fillId="0" borderId="0"/>
    <xf numFmtId="0" fontId="6" fillId="0" borderId="0"/>
    <xf numFmtId="0" fontId="7" fillId="0" borderId="0"/>
    <xf numFmtId="0" fontId="10" fillId="0" borderId="0"/>
    <xf numFmtId="9" fontId="10" fillId="0" borderId="0" applyFont="0" applyFill="0" applyBorder="0" applyAlignment="0" applyProtection="0"/>
    <xf numFmtId="0" fontId="10"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8" fillId="0" borderId="0" applyFont="0" applyFill="0" applyBorder="0" applyAlignment="0" applyProtection="0"/>
    <xf numFmtId="172" fontId="10" fillId="0" borderId="0" applyFont="0" applyFill="0" applyBorder="0" applyAlignment="0" applyProtection="0"/>
    <xf numFmtId="170" fontId="15" fillId="0" borderId="0" applyFont="0" applyFill="0" applyBorder="0" applyAlignment="0" applyProtection="0"/>
    <xf numFmtId="170" fontId="18"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9" fillId="4" borderId="0" applyNumberFormat="0" applyBorder="0" applyAlignment="0" applyProtection="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14" fillId="0" borderId="0"/>
    <xf numFmtId="171" fontId="10" fillId="0" borderId="0" applyFont="0" applyFill="0" applyBorder="0" applyAlignment="0" applyProtection="0"/>
    <xf numFmtId="172" fontId="10" fillId="0" borderId="0" applyFont="0" applyFill="0" applyBorder="0" applyAlignment="0" applyProtection="0"/>
    <xf numFmtId="0" fontId="10" fillId="0" borderId="0"/>
    <xf numFmtId="0" fontId="18"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34" borderId="142" applyNumberFormat="0" applyFont="0" applyAlignment="0" applyProtection="0"/>
    <xf numFmtId="0" fontId="5" fillId="0" borderId="0"/>
    <xf numFmtId="49" fontId="17" fillId="3" borderId="144">
      <alignment vertical="center"/>
    </xf>
    <xf numFmtId="0" fontId="10" fillId="0" borderId="73">
      <alignment horizontal="right"/>
    </xf>
    <xf numFmtId="0" fontId="8" fillId="0" borderId="0"/>
    <xf numFmtId="0" fontId="10" fillId="0" borderId="73">
      <alignment horizontal="right"/>
    </xf>
    <xf numFmtId="0" fontId="10" fillId="34" borderId="124" applyNumberFormat="0" applyFont="0" applyAlignment="0" applyProtection="0"/>
    <xf numFmtId="0" fontId="10" fillId="0" borderId="0"/>
    <xf numFmtId="173" fontId="10" fillId="0" borderId="0"/>
    <xf numFmtId="174" fontId="10" fillId="0" borderId="0"/>
    <xf numFmtId="174" fontId="10" fillId="0" borderId="0"/>
    <xf numFmtId="0" fontId="10" fillId="0" borderId="0"/>
    <xf numFmtId="0" fontId="21" fillId="0" borderId="0"/>
    <xf numFmtId="0" fontId="10" fillId="0" borderId="0"/>
    <xf numFmtId="0" fontId="10" fillId="0" borderId="0"/>
    <xf numFmtId="0" fontId="8" fillId="0" borderId="0"/>
    <xf numFmtId="0" fontId="10" fillId="0" borderId="0"/>
    <xf numFmtId="0" fontId="21" fillId="0" borderId="0"/>
    <xf numFmtId="0" fontId="10" fillId="0" borderId="0"/>
    <xf numFmtId="0" fontId="10" fillId="0" borderId="0"/>
    <xf numFmtId="173" fontId="21" fillId="0" borderId="0"/>
    <xf numFmtId="0" fontId="10" fillId="0" borderId="0"/>
    <xf numFmtId="0" fontId="8" fillId="0" borderId="0"/>
    <xf numFmtId="0" fontId="22" fillId="0" borderId="0"/>
    <xf numFmtId="0" fontId="10" fillId="0" borderId="0"/>
    <xf numFmtId="174" fontId="10" fillId="0" borderId="0"/>
    <xf numFmtId="174" fontId="10" fillId="0" borderId="0"/>
    <xf numFmtId="0" fontId="10" fillId="0" borderId="0"/>
    <xf numFmtId="0" fontId="23"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12" fillId="0" borderId="0"/>
    <xf numFmtId="0" fontId="24" fillId="0" borderId="0"/>
    <xf numFmtId="0" fontId="22" fillId="0" borderId="0"/>
    <xf numFmtId="0" fontId="12" fillId="0" borderId="0"/>
    <xf numFmtId="0" fontId="24" fillId="0" borderId="0"/>
    <xf numFmtId="0" fontId="25" fillId="0" borderId="0">
      <alignment vertical="top"/>
    </xf>
    <xf numFmtId="0" fontId="25" fillId="0" borderId="0">
      <alignment vertical="top"/>
    </xf>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22" fillId="0" borderId="0"/>
    <xf numFmtId="0" fontId="12"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5" fillId="0" borderId="0">
      <alignment vertical="top"/>
    </xf>
    <xf numFmtId="0" fontId="22" fillId="0" borderId="0"/>
    <xf numFmtId="0" fontId="12" fillId="0" borderId="0"/>
    <xf numFmtId="0" fontId="24" fillId="0" borderId="0"/>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8" fillId="0" borderId="0">
      <alignment vertical="top"/>
    </xf>
    <xf numFmtId="0" fontId="12" fillId="0" borderId="0"/>
    <xf numFmtId="0" fontId="24" fillId="0" borderId="0"/>
    <xf numFmtId="0" fontId="12" fillId="0" borderId="0"/>
    <xf numFmtId="0" fontId="24" fillId="0" borderId="0"/>
    <xf numFmtId="0" fontId="12"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2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12" fillId="0" borderId="0"/>
    <xf numFmtId="0" fontId="24" fillId="0" borderId="0"/>
    <xf numFmtId="0" fontId="26" fillId="0" borderId="0"/>
    <xf numFmtId="0" fontId="27" fillId="0" borderId="0"/>
    <xf numFmtId="0" fontId="26" fillId="0" borderId="0"/>
    <xf numFmtId="0" fontId="27" fillId="0" borderId="0"/>
    <xf numFmtId="0" fontId="12" fillId="0" borderId="0"/>
    <xf numFmtId="0" fontId="24" fillId="0" borderId="0"/>
    <xf numFmtId="0" fontId="23"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3" fillId="0" borderId="0"/>
    <xf numFmtId="0" fontId="24" fillId="0" borderId="0"/>
    <xf numFmtId="0" fontId="25" fillId="0" borderId="0">
      <alignment vertical="top"/>
    </xf>
    <xf numFmtId="0" fontId="22" fillId="0" borderId="0"/>
    <xf numFmtId="0" fontId="23" fillId="0" borderId="0"/>
    <xf numFmtId="0" fontId="24" fillId="0" borderId="0"/>
    <xf numFmtId="0" fontId="23" fillId="0" borderId="0"/>
    <xf numFmtId="0" fontId="24" fillId="0" borderId="0"/>
    <xf numFmtId="0" fontId="23"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2" fillId="0" borderId="0"/>
    <xf numFmtId="0" fontId="23" fillId="0" borderId="0"/>
    <xf numFmtId="0" fontId="24" fillId="0" borderId="0"/>
    <xf numFmtId="0" fontId="26" fillId="0" borderId="0"/>
    <xf numFmtId="0" fontId="27"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1" fillId="0" borderId="0"/>
    <xf numFmtId="0" fontId="12" fillId="0" borderId="0"/>
    <xf numFmtId="0" fontId="24" fillId="0" borderId="0"/>
    <xf numFmtId="0" fontId="12" fillId="0" borderId="0"/>
    <xf numFmtId="0" fontId="24" fillId="0" borderId="0"/>
    <xf numFmtId="0" fontId="26" fillId="0" borderId="0"/>
    <xf numFmtId="0" fontId="27" fillId="0" borderId="0"/>
    <xf numFmtId="0" fontId="23" fillId="0" borderId="0"/>
    <xf numFmtId="0" fontId="24" fillId="0" borderId="0"/>
    <xf numFmtId="0" fontId="23"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3"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169" fontId="29" fillId="0" borderId="0">
      <protection locked="0"/>
    </xf>
    <xf numFmtId="169" fontId="30" fillId="0" borderId="0">
      <protection locked="0"/>
    </xf>
    <xf numFmtId="169" fontId="29" fillId="0" borderId="0">
      <protection locked="0"/>
    </xf>
    <xf numFmtId="169" fontId="30" fillId="0" borderId="0">
      <protection locked="0"/>
    </xf>
    <xf numFmtId="169" fontId="29" fillId="0" borderId="0">
      <protection locked="0"/>
    </xf>
    <xf numFmtId="169" fontId="30" fillId="0" borderId="0">
      <protection locked="0"/>
    </xf>
    <xf numFmtId="0" fontId="31" fillId="0" borderId="0">
      <protection locked="0"/>
    </xf>
    <xf numFmtId="0" fontId="32" fillId="0" borderId="0">
      <protection locked="0"/>
    </xf>
    <xf numFmtId="0" fontId="31" fillId="0" borderId="0">
      <protection locked="0"/>
    </xf>
    <xf numFmtId="0" fontId="32" fillId="0" borderId="0">
      <protection locked="0"/>
    </xf>
    <xf numFmtId="0" fontId="33" fillId="0" borderId="0"/>
    <xf numFmtId="0" fontId="29" fillId="0" borderId="5">
      <protection locked="0"/>
    </xf>
    <xf numFmtId="0" fontId="30" fillId="0" borderId="5">
      <protection locked="0"/>
    </xf>
    <xf numFmtId="0" fontId="34" fillId="0" borderId="0"/>
    <xf numFmtId="0" fontId="35" fillId="6" borderId="0" applyNumberFormat="0" applyBorder="0" applyAlignment="0" applyProtection="0"/>
    <xf numFmtId="0" fontId="18" fillId="6" borderId="0" applyNumberFormat="0" applyBorder="0" applyAlignment="0" applyProtection="0"/>
    <xf numFmtId="0" fontId="35" fillId="7" borderId="0" applyNumberFormat="0" applyBorder="0" applyAlignment="0" applyProtection="0"/>
    <xf numFmtId="0" fontId="18" fillId="7"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9" borderId="0" applyNumberFormat="0" applyBorder="0" applyAlignment="0" applyProtection="0"/>
    <xf numFmtId="0" fontId="18" fillId="9" borderId="0" applyNumberFormat="0" applyBorder="0" applyAlignment="0" applyProtection="0"/>
    <xf numFmtId="0" fontId="35" fillId="10" borderId="0" applyNumberFormat="0" applyBorder="0" applyAlignment="0" applyProtection="0"/>
    <xf numFmtId="0" fontId="18"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2" borderId="0" applyNumberFormat="0" applyBorder="0" applyAlignment="0" applyProtection="0"/>
    <xf numFmtId="0" fontId="18" fillId="12"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4" borderId="0" applyNumberFormat="0" applyBorder="0" applyAlignment="0" applyProtection="0"/>
    <xf numFmtId="0" fontId="18"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3"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165" fontId="41"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75" fontId="43" fillId="0" borderId="0" applyFill="0" applyBorder="0" applyAlignment="0"/>
    <xf numFmtId="176" fontId="43" fillId="0" borderId="0" applyFill="0" applyBorder="0" applyAlignment="0"/>
    <xf numFmtId="177" fontId="43" fillId="0" borderId="0" applyFill="0" applyBorder="0" applyAlignment="0"/>
    <xf numFmtId="178" fontId="44" fillId="0" borderId="0" applyFill="0" applyBorder="0" applyAlignment="0"/>
    <xf numFmtId="178" fontId="45" fillId="0" borderId="0" applyFill="0" applyBorder="0" applyAlignment="0"/>
    <xf numFmtId="179" fontId="44" fillId="0" borderId="0" applyFill="0" applyBorder="0" applyAlignment="0"/>
    <xf numFmtId="179" fontId="45"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46" fillId="0" borderId="0" applyNumberFormat="0" applyBorder="0" applyAlignment="0"/>
    <xf numFmtId="0" fontId="47"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3" fontId="49" fillId="24" borderId="8">
      <alignment horizontal="left" vertical="center"/>
    </xf>
    <xf numFmtId="0" fontId="50" fillId="0" borderId="0">
      <alignment horizontal="left" vertical="top"/>
    </xf>
    <xf numFmtId="0" fontId="51" fillId="25" borderId="9" applyNumberFormat="0" applyAlignment="0" applyProtection="0"/>
    <xf numFmtId="0" fontId="52" fillId="25" borderId="9" applyNumberFormat="0" applyAlignment="0" applyProtection="0"/>
    <xf numFmtId="0" fontId="53" fillId="0" borderId="10">
      <alignment horizontal="center"/>
    </xf>
    <xf numFmtId="175" fontId="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82" fontId="54" fillId="0" borderId="0" applyFill="0" applyBorder="0" applyProtection="0"/>
    <xf numFmtId="183" fontId="55" fillId="0" borderId="0" applyFont="0" applyFill="0" applyBorder="0" applyAlignment="0" applyProtection="0"/>
    <xf numFmtId="183" fontId="56" fillId="0" borderId="0" applyFont="0" applyFill="0" applyBorder="0" applyAlignment="0" applyProtection="0"/>
    <xf numFmtId="166" fontId="56" fillId="0" borderId="0" applyFont="0" applyFill="0" applyBorder="0" applyAlignment="0" applyProtection="0"/>
    <xf numFmtId="176" fontId="43" fillId="0" borderId="0" applyFont="0" applyFill="0" applyBorder="0" applyAlignment="0" applyProtection="0"/>
    <xf numFmtId="184" fontId="21" fillId="5" borderId="0" applyFont="0" applyFill="0" applyBorder="0" applyAlignment="0" applyProtection="0"/>
    <xf numFmtId="14" fontId="57" fillId="0" borderId="0" applyFill="0" applyBorder="0" applyAlignment="0"/>
    <xf numFmtId="185" fontId="21" fillId="5" borderId="0" applyFont="0" applyFill="0" applyBorder="0" applyAlignment="0" applyProtection="0"/>
    <xf numFmtId="186" fontId="54" fillId="0" borderId="0" applyFill="0" applyBorder="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5" applyFill="0" applyProtection="0"/>
    <xf numFmtId="38" fontId="55" fillId="0" borderId="11">
      <alignment vertical="center"/>
    </xf>
    <xf numFmtId="38" fontId="56" fillId="0" borderId="11">
      <alignment vertical="center"/>
    </xf>
    <xf numFmtId="3" fontId="58" fillId="0" borderId="12" applyNumberFormat="0" applyFont="0" applyFill="0" applyBorder="0" applyAlignment="0">
      <alignment horizontal="left" vertical="center"/>
      <protection locked="0"/>
    </xf>
    <xf numFmtId="0" fontId="59" fillId="0" borderId="0" applyNumberFormat="0" applyFill="0" applyBorder="0" applyAlignment="0" applyProtection="0"/>
    <xf numFmtId="0" fontId="60" fillId="0" borderId="0" applyNumberFormat="0" applyFill="0" applyBorder="0" applyAlignment="0" applyProtection="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173" fontId="12"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0" fontId="10" fillId="27" borderId="0" applyNumberFormat="0" applyFont="0" applyBorder="0">
      <alignment horizontal="left" vertical="center"/>
    </xf>
    <xf numFmtId="0" fontId="10" fillId="27" borderId="0" applyNumberFormat="0" applyFont="0" applyBorder="0">
      <alignment horizontal="left" vertical="center"/>
    </xf>
    <xf numFmtId="0" fontId="64" fillId="4" borderId="0" applyNumberFormat="0" applyBorder="0" applyAlignment="0" applyProtection="0"/>
    <xf numFmtId="0" fontId="65" fillId="4" borderId="0" applyNumberFormat="0" applyBorder="0" applyAlignment="0" applyProtection="0"/>
    <xf numFmtId="0" fontId="66" fillId="24" borderId="11">
      <alignment horizontal="left" vertical="center" wrapText="1"/>
    </xf>
    <xf numFmtId="0" fontId="67" fillId="24" borderId="11">
      <alignment horizontal="left" vertical="center" wrapText="1"/>
    </xf>
    <xf numFmtId="38" fontId="68" fillId="28" borderId="0" applyNumberFormat="0" applyBorder="0" applyAlignment="0" applyProtection="0"/>
    <xf numFmtId="0" fontId="69" fillId="0" borderId="13" applyNumberFormat="0" applyAlignment="0" applyProtection="0">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70" fillId="0" borderId="0" applyNumberFormat="0" applyFill="0" applyBorder="0" applyAlignment="0" applyProtection="0">
      <alignment horizontal="left" vertical="top"/>
    </xf>
    <xf numFmtId="0" fontId="20" fillId="0" borderId="0">
      <alignment horizontal="left" vertical="top"/>
    </xf>
    <xf numFmtId="0" fontId="71" fillId="0" borderId="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xf numFmtId="0" fontId="75" fillId="29" borderId="14">
      <alignment horizontal="right"/>
    </xf>
    <xf numFmtId="3" fontId="75" fillId="30" borderId="15" applyBorder="0">
      <alignment horizontal="right" vertical="center"/>
      <protection locked="0"/>
    </xf>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40" fontId="77" fillId="0" borderId="0">
      <protection locked="0"/>
    </xf>
    <xf numFmtId="1" fontId="78" fillId="0" borderId="0">
      <alignment horizontal="center"/>
      <protection locked="0"/>
    </xf>
    <xf numFmtId="188" fontId="25" fillId="0" borderId="0" applyFont="0" applyFill="0" applyBorder="0" applyAlignment="0" applyProtection="0"/>
    <xf numFmtId="189" fontId="79" fillId="0" borderId="0" applyFont="0" applyFill="0" applyBorder="0" applyAlignment="0" applyProtection="0"/>
    <xf numFmtId="0" fontId="80" fillId="0" borderId="14">
      <alignment horizontal="left"/>
    </xf>
    <xf numFmtId="3" fontId="81" fillId="32" borderId="8">
      <alignment vertical="center"/>
    </xf>
    <xf numFmtId="38" fontId="82" fillId="0" borderId="0"/>
    <xf numFmtId="38" fontId="83" fillId="0" borderId="0"/>
    <xf numFmtId="38" fontId="84" fillId="0" borderId="0"/>
    <xf numFmtId="38" fontId="85" fillId="0" borderId="0"/>
    <xf numFmtId="0" fontId="86" fillId="0" borderId="0"/>
    <xf numFmtId="0" fontId="86" fillId="0" borderId="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87" fillId="0" borderId="16" applyNumberFormat="0" applyFill="0" applyAlignment="0" applyProtection="0"/>
    <xf numFmtId="0" fontId="88" fillId="0" borderId="16" applyNumberFormat="0" applyFill="0" applyAlignment="0" applyProtection="0"/>
    <xf numFmtId="0" fontId="89" fillId="0" borderId="0">
      <protection locked="0"/>
    </xf>
    <xf numFmtId="0" fontId="90" fillId="33" borderId="0" applyNumberFormat="0" applyBorder="0" applyAlignment="0" applyProtection="0"/>
    <xf numFmtId="0" fontId="91" fillId="33" borderId="0" applyNumberFormat="0" applyBorder="0" applyAlignment="0" applyProtection="0"/>
    <xf numFmtId="3" fontId="92" fillId="0" borderId="17" applyNumberFormat="0" applyFont="0" applyAlignment="0">
      <alignment vertical="center"/>
    </xf>
    <xf numFmtId="3" fontId="93" fillId="0" borderId="17" applyNumberFormat="0" applyFont="0" applyAlignment="0">
      <alignment vertical="center"/>
    </xf>
    <xf numFmtId="190" fontId="94" fillId="0" borderId="0"/>
    <xf numFmtId="190" fontId="95" fillId="0" borderId="0"/>
    <xf numFmtId="0" fontId="96" fillId="0" borderId="0">
      <alignment horizontal="left" vertical="top"/>
    </xf>
    <xf numFmtId="0" fontId="97" fillId="0" borderId="0">
      <alignment horizontal="left" vertical="top"/>
    </xf>
    <xf numFmtId="0" fontId="10" fillId="0" borderId="0"/>
    <xf numFmtId="10" fontId="63" fillId="26" borderId="83" applyNumberFormat="0" applyFill="0" applyBorder="0" applyAlignment="0" applyProtection="0">
      <protection locked="0"/>
    </xf>
    <xf numFmtId="10" fontId="68" fillId="29" borderId="83" applyNumberFormat="0" applyBorder="0" applyAlignment="0" applyProtection="0"/>
    <xf numFmtId="10" fontId="68" fillId="29" borderId="83" applyNumberFormat="0" applyBorder="0" applyAlignment="0" applyProtection="0"/>
    <xf numFmtId="0" fontId="10" fillId="0" borderId="0"/>
    <xf numFmtId="0" fontId="10" fillId="0" borderId="0"/>
    <xf numFmtId="187" fontId="21" fillId="31" borderId="83" applyNumberFormat="0" applyFont="0" applyAlignment="0">
      <protection locked="0"/>
    </xf>
    <xf numFmtId="187" fontId="21" fillId="31" borderId="83" applyNumberFormat="0" applyFont="0" applyAlignment="0">
      <protection locked="0"/>
    </xf>
    <xf numFmtId="0" fontId="56" fillId="0" borderId="0"/>
    <xf numFmtId="0" fontId="98" fillId="0" borderId="0"/>
    <xf numFmtId="0" fontId="10" fillId="0" borderId="0"/>
    <xf numFmtId="0" fontId="99" fillId="0" borderId="0"/>
    <xf numFmtId="0" fontId="100" fillId="0" borderId="0"/>
    <xf numFmtId="0" fontId="12" fillId="0" borderId="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191" fontId="21" fillId="5" borderId="0"/>
    <xf numFmtId="192" fontId="8" fillId="0" borderId="0" applyFont="0" applyFill="0" applyBorder="0" applyAlignment="0" applyProtection="0"/>
    <xf numFmtId="0" fontId="101"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3" fillId="5" borderId="0"/>
    <xf numFmtId="179" fontId="44" fillId="0" borderId="0" applyFont="0" applyFill="0" applyBorder="0" applyAlignment="0" applyProtection="0"/>
    <xf numFmtId="179" fontId="45"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94" fontId="12" fillId="0" borderId="0"/>
    <xf numFmtId="194" fontId="24" fillId="0" borderId="0"/>
    <xf numFmtId="195" fontId="12" fillId="0" borderId="0"/>
    <xf numFmtId="195" fontId="24" fillId="0" borderId="0"/>
    <xf numFmtId="0" fontId="28" fillId="0" borderId="0">
      <alignment vertical="top"/>
    </xf>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4" fontId="104" fillId="0" borderId="0" applyFont="0" applyFill="0" applyBorder="0" applyProtection="0">
      <alignment horizontal="right" vertical="top" wrapText="1"/>
    </xf>
    <xf numFmtId="4" fontId="105" fillId="0" borderId="0" applyFont="0" applyFill="0" applyBorder="0" applyProtection="0">
      <alignment horizontal="right" vertical="top" wrapText="1"/>
    </xf>
    <xf numFmtId="1" fontId="106" fillId="0" borderId="0">
      <alignment horizontal="center" vertical="top" wrapText="1"/>
    </xf>
    <xf numFmtId="1" fontId="106" fillId="0" borderId="0">
      <alignment horizontal="center" vertical="top" wrapText="1"/>
    </xf>
    <xf numFmtId="3" fontId="22" fillId="0" borderId="0" applyFont="0" applyFill="0" applyBorder="0" applyAlignment="0"/>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0" fontId="107" fillId="35" borderId="0" applyNumberFormat="0" applyFill="0" applyBorder="0" applyAlignment="0"/>
    <xf numFmtId="196" fontId="108" fillId="0" borderId="3">
      <alignment horizontal="left" vertical="center"/>
      <protection locked="0"/>
    </xf>
    <xf numFmtId="187" fontId="21" fillId="31" borderId="83" applyNumberFormat="0" applyFont="0" applyAlignment="0">
      <protection locked="0"/>
    </xf>
    <xf numFmtId="0" fontId="24" fillId="0" borderId="0"/>
    <xf numFmtId="0" fontId="26" fillId="0" borderId="0"/>
    <xf numFmtId="0" fontId="27" fillId="0" borderId="0"/>
    <xf numFmtId="0" fontId="55"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10" fillId="0" borderId="13">
      <alignment vertical="center" wrapText="1"/>
    </xf>
    <xf numFmtId="0" fontId="10" fillId="0" borderId="17"/>
    <xf numFmtId="0" fontId="10" fillId="0" borderId="17"/>
    <xf numFmtId="49" fontId="57" fillId="0" borderId="0" applyFill="0" applyBorder="0" applyAlignment="0"/>
    <xf numFmtId="197" fontId="44" fillId="0" borderId="0" applyFill="0" applyBorder="0" applyAlignment="0"/>
    <xf numFmtId="197" fontId="45" fillId="0" borderId="0" applyFill="0" applyBorder="0" applyAlignment="0"/>
    <xf numFmtId="198" fontId="44" fillId="0" borderId="0" applyFill="0" applyBorder="0" applyAlignment="0"/>
    <xf numFmtId="199" fontId="44" fillId="0" borderId="0" applyFill="0" applyBorder="0" applyAlignment="0"/>
    <xf numFmtId="199" fontId="45" fillId="0" borderId="0" applyFill="0" applyBorder="0" applyAlignment="0"/>
    <xf numFmtId="200" fontId="44" fillId="0" borderId="0" applyFill="0" applyBorder="0" applyAlignment="0"/>
    <xf numFmtId="0" fontId="111" fillId="0" borderId="0">
      <alignment horizontal="center" vertical="top"/>
    </xf>
    <xf numFmtId="0" fontId="112" fillId="36" borderId="11" applyNumberFormat="0" applyProtection="0">
      <alignment horizontal="left" vertical="center" wrapText="1"/>
    </xf>
    <xf numFmtId="0" fontId="113" fillId="36" borderId="11" applyNumberFormat="0" applyProtection="0">
      <alignment horizontal="left" vertical="center" wrapText="1"/>
    </xf>
    <xf numFmtId="4" fontId="114" fillId="24" borderId="13">
      <alignment vertical="top" wrapText="1"/>
    </xf>
    <xf numFmtId="201" fontId="21" fillId="0" borderId="0"/>
    <xf numFmtId="0" fontId="115" fillId="0" borderId="0" applyNumberFormat="0" applyFill="0" applyBorder="0" applyAlignment="0" applyProtection="0"/>
    <xf numFmtId="0" fontId="116" fillId="0" borderId="0" applyNumberFormat="0" applyFill="0" applyBorder="0" applyAlignment="0" applyProtection="0"/>
    <xf numFmtId="3" fontId="117" fillId="0" borderId="17"/>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176" fontId="22" fillId="0" borderId="21">
      <protection locked="0"/>
    </xf>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8" fillId="23" borderId="135" applyNumberFormat="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28" borderId="22"/>
    <xf numFmtId="14" fontId="22" fillId="0" borderId="0">
      <alignment horizontal="right"/>
    </xf>
    <xf numFmtId="169" fontId="8" fillId="0" borderId="0" applyFon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176" fontId="128" fillId="37" borderId="21"/>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0" borderId="0"/>
    <xf numFmtId="0" fontId="10" fillId="0" borderId="0"/>
    <xf numFmtId="0" fontId="10" fillId="0" borderId="0"/>
    <xf numFmtId="0" fontId="10" fillId="0" borderId="0"/>
    <xf numFmtId="0" fontId="130" fillId="25" borderId="9"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33" borderId="0" applyNumberFormat="0" applyBorder="0" applyAlignment="0" applyProtection="0"/>
    <xf numFmtId="0" fontId="15" fillId="34" borderId="116" applyNumberFormat="0" applyFont="0" applyAlignment="0" applyProtection="0"/>
    <xf numFmtId="0" fontId="10" fillId="34" borderId="116" applyNumberFormat="0" applyFont="0" applyAlignment="0" applyProtection="0"/>
    <xf numFmtId="0" fontId="8" fillId="0" borderId="0"/>
    <xf numFmtId="0" fontId="118" fillId="23" borderId="117" applyNumberFormat="0" applyAlignment="0" applyProtection="0"/>
    <xf numFmtId="0" fontId="5" fillId="0" borderId="0"/>
    <xf numFmtId="49" fontId="17" fillId="3" borderId="118">
      <alignment vertical="center"/>
    </xf>
    <xf numFmtId="49" fontId="17" fillId="3" borderId="118">
      <alignment vertical="center"/>
    </xf>
    <xf numFmtId="0" fontId="5" fillId="0" borderId="0"/>
    <xf numFmtId="0" fontId="5" fillId="0" borderId="0"/>
    <xf numFmtId="0" fontId="5" fillId="0" borderId="0"/>
    <xf numFmtId="0" fontId="10" fillId="0" borderId="0"/>
    <xf numFmtId="0" fontId="76" fillId="10" borderId="133" applyNumberFormat="0" applyAlignment="0" applyProtection="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4" fillId="0" borderId="0"/>
    <xf numFmtId="0" fontId="10" fillId="0" borderId="0"/>
    <xf numFmtId="0" fontId="14" fillId="0" borderId="0"/>
    <xf numFmtId="0" fontId="10" fillId="0" borderId="0"/>
    <xf numFmtId="0" fontId="10" fillId="0" borderId="0"/>
    <xf numFmtId="0" fontId="10" fillId="0" borderId="0"/>
    <xf numFmtId="0" fontId="10" fillId="0" borderId="0"/>
    <xf numFmtId="0" fontId="134" fillId="0" borderId="0"/>
    <xf numFmtId="0" fontId="5" fillId="0" borderId="0"/>
    <xf numFmtId="0" fontId="10" fillId="0" borderId="0"/>
    <xf numFmtId="0" fontId="9" fillId="0" borderId="0"/>
    <xf numFmtId="0" fontId="9" fillId="0" borderId="0"/>
    <xf numFmtId="0" fontId="5" fillId="0" borderId="0"/>
    <xf numFmtId="0" fontId="10" fillId="0" borderId="0"/>
    <xf numFmtId="0" fontId="9" fillId="0" borderId="0"/>
    <xf numFmtId="0" fontId="5" fillId="0" borderId="0"/>
    <xf numFmtId="0" fontId="5" fillId="0" borderId="0"/>
    <xf numFmtId="173" fontId="10" fillId="0" borderId="0"/>
    <xf numFmtId="0" fontId="8" fillId="0" borderId="0"/>
    <xf numFmtId="40" fontId="10" fillId="2" borderId="83"/>
    <xf numFmtId="40" fontId="10" fillId="2" borderId="83"/>
    <xf numFmtId="0" fontId="8" fillId="0" borderId="0"/>
    <xf numFmtId="0" fontId="8" fillId="0" borderId="0"/>
    <xf numFmtId="0" fontId="22" fillId="0" borderId="0"/>
    <xf numFmtId="0" fontId="98" fillId="0" borderId="0"/>
    <xf numFmtId="40" fontId="10" fillId="2" borderId="83"/>
    <xf numFmtId="0" fontId="8" fillId="0" borderId="0"/>
    <xf numFmtId="0" fontId="8" fillId="0" borderId="0"/>
    <xf numFmtId="0" fontId="98" fillId="0" borderId="0"/>
    <xf numFmtId="0" fontId="98" fillId="0" borderId="0"/>
    <xf numFmtId="0" fontId="98" fillId="0" borderId="0"/>
    <xf numFmtId="0" fontId="5" fillId="0" borderId="0"/>
    <xf numFmtId="0" fontId="10" fillId="0" borderId="0"/>
    <xf numFmtId="0" fontId="5" fillId="0" borderId="0"/>
    <xf numFmtId="0" fontId="98"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10" fillId="64" borderId="97" applyNumberFormat="0" applyProtection="0">
      <alignment horizontal="left" vertical="center" indent="1"/>
    </xf>
    <xf numFmtId="0" fontId="10" fillId="0" borderId="0"/>
    <xf numFmtId="0" fontId="15" fillId="0" borderId="0"/>
    <xf numFmtId="0" fontId="8" fillId="0" borderId="0"/>
    <xf numFmtId="0" fontId="5" fillId="0" borderId="0"/>
    <xf numFmtId="0" fontId="98" fillId="0" borderId="0"/>
    <xf numFmtId="0" fontId="5" fillId="0" borderId="0"/>
    <xf numFmtId="0" fontId="10" fillId="0" borderId="0"/>
    <xf numFmtId="0" fontId="10" fillId="0" borderId="0"/>
    <xf numFmtId="0" fontId="10" fillId="0" borderId="0"/>
    <xf numFmtId="0" fontId="8" fillId="0" borderId="0"/>
    <xf numFmtId="0" fontId="10" fillId="0" borderId="0"/>
    <xf numFmtId="0" fontId="7" fillId="0" borderId="0"/>
    <xf numFmtId="0" fontId="98" fillId="0" borderId="0"/>
    <xf numFmtId="0" fontId="8" fillId="0" borderId="0"/>
    <xf numFmtId="0" fontId="7" fillId="0" borderId="0"/>
    <xf numFmtId="0" fontId="55" fillId="0" borderId="0"/>
    <xf numFmtId="0" fontId="55" fillId="0" borderId="0"/>
    <xf numFmtId="0" fontId="5" fillId="0" borderId="0"/>
    <xf numFmtId="0" fontId="7" fillId="0" borderId="0"/>
    <xf numFmtId="0" fontId="5" fillId="0" borderId="0"/>
    <xf numFmtId="0" fontId="5" fillId="0" borderId="0"/>
    <xf numFmtId="0" fontId="5" fillId="0" borderId="0"/>
    <xf numFmtId="0" fontId="55" fillId="0" borderId="0"/>
    <xf numFmtId="0" fontId="56" fillId="0" borderId="0"/>
    <xf numFmtId="0" fontId="7" fillId="0" borderId="0"/>
    <xf numFmtId="0" fontId="10" fillId="0" borderId="0"/>
    <xf numFmtId="0" fontId="10" fillId="0" borderId="0"/>
    <xf numFmtId="0" fontId="10" fillId="0" borderId="0"/>
    <xf numFmtId="0" fontId="15" fillId="34" borderId="86" applyNumberFormat="0" applyFont="0" applyAlignment="0" applyProtection="0"/>
    <xf numFmtId="0" fontId="5" fillId="0" borderId="0"/>
    <xf numFmtId="0" fontId="8" fillId="0" borderId="0"/>
    <xf numFmtId="0" fontId="10" fillId="0" borderId="0"/>
    <xf numFmtId="0" fontId="10" fillId="0" borderId="0"/>
    <xf numFmtId="0" fontId="15" fillId="34" borderId="86" applyNumberFormat="0" applyFont="0" applyAlignment="0" applyProtection="0"/>
    <xf numFmtId="0" fontId="15" fillId="34" borderId="86" applyNumberFormat="0" applyFont="0" applyAlignment="0" applyProtection="0"/>
    <xf numFmtId="0" fontId="22" fillId="0" borderId="0"/>
    <xf numFmtId="0" fontId="15" fillId="34" borderId="86" applyNumberFormat="0" applyFont="0" applyAlignment="0" applyProtection="0"/>
    <xf numFmtId="0" fontId="10" fillId="0" borderId="0"/>
    <xf numFmtId="0" fontId="8" fillId="0" borderId="0"/>
    <xf numFmtId="0" fontId="10" fillId="34" borderId="86" applyNumberFormat="0" applyFont="0" applyAlignment="0" applyProtection="0"/>
    <xf numFmtId="0" fontId="10" fillId="34" borderId="86" applyNumberFormat="0" applyFont="0" applyAlignment="0" applyProtection="0"/>
    <xf numFmtId="0" fontId="8" fillId="0" borderId="0"/>
    <xf numFmtId="0" fontId="8" fillId="0" borderId="0"/>
    <xf numFmtId="0" fontId="10" fillId="0" borderId="73">
      <alignment horizontal="right"/>
    </xf>
    <xf numFmtId="0" fontId="10" fillId="0" borderId="73">
      <alignment horizontal="right"/>
    </xf>
    <xf numFmtId="0" fontId="5" fillId="0" borderId="0"/>
    <xf numFmtId="0" fontId="5" fillId="0" borderId="0"/>
    <xf numFmtId="0" fontId="10" fillId="0" borderId="73">
      <alignment horizontal="right"/>
    </xf>
    <xf numFmtId="0" fontId="10" fillId="0" borderId="73">
      <alignment horizontal="right"/>
    </xf>
    <xf numFmtId="0" fontId="8" fillId="0" borderId="0"/>
    <xf numFmtId="0" fontId="8" fillId="0" borderId="0"/>
    <xf numFmtId="0" fontId="135" fillId="7" borderId="0" applyNumberFormat="0" applyBorder="0" applyAlignment="0" applyProtection="0"/>
    <xf numFmtId="0" fontId="136" fillId="0" borderId="0" applyNumberFormat="0" applyFill="0" applyBorder="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0" borderId="73">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7" fillId="0" borderId="16" applyNumberFormat="0" applyFill="0" applyAlignment="0" applyProtection="0"/>
    <xf numFmtId="0" fontId="10" fillId="0" borderId="73">
      <alignment horizontal="right"/>
    </xf>
    <xf numFmtId="0" fontId="10" fillId="0" borderId="0"/>
    <xf numFmtId="0" fontId="12" fillId="0" borderId="0"/>
    <xf numFmtId="0" fontId="10" fillId="0" borderId="0"/>
    <xf numFmtId="0" fontId="24" fillId="0" borderId="0"/>
    <xf numFmtId="0" fontId="8" fillId="0" borderId="0">
      <alignment vertical="justify"/>
    </xf>
    <xf numFmtId="0" fontId="138" fillId="0" borderId="0" applyNumberForma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7"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0" fontId="10" fillId="0" borderId="73">
      <alignment horizontal="right"/>
    </xf>
    <xf numFmtId="203" fontId="10" fillId="0" borderId="0" applyFont="0" applyFill="0" applyBorder="0" applyAlignment="0" applyProtection="0"/>
    <xf numFmtId="203" fontId="10" fillId="0" borderId="0" applyFont="0" applyFill="0" applyBorder="0" applyAlignment="0" applyProtection="0"/>
    <xf numFmtId="170"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203"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170" fontId="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4" fontId="10" fillId="0" borderId="83"/>
    <xf numFmtId="170" fontId="10" fillId="0" borderId="0" applyFont="0" applyFill="0" applyBorder="0" applyAlignment="0" applyProtection="0"/>
    <xf numFmtId="170" fontId="10" fillId="0" borderId="0" applyFont="0" applyFill="0" applyBorder="0" applyAlignment="0" applyProtection="0"/>
    <xf numFmtId="170" fontId="15" fillId="0" borderId="0" applyFont="0" applyFill="0" applyBorder="0" applyAlignment="0" applyProtection="0"/>
    <xf numFmtId="0" fontId="129" fillId="0" borderId="68" applyNumberFormat="0" applyFill="0" applyAlignment="0" applyProtection="0"/>
    <xf numFmtId="0" fontId="10" fillId="0" borderId="0" applyFont="0" applyFill="0" applyBorder="0" applyAlignment="0" applyProtection="0"/>
    <xf numFmtId="0" fontId="15" fillId="34" borderId="134" applyNumberFormat="0" applyFont="0" applyAlignment="0" applyProtection="0"/>
    <xf numFmtId="0" fontId="118" fillId="23" borderId="66" applyNumberFormat="0" applyAlignment="0" applyProtection="0"/>
    <xf numFmtId="186" fontId="54" fillId="0" borderId="104" applyFill="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0" fontId="5" fillId="0" borderId="0"/>
    <xf numFmtId="171" fontId="10" fillId="0" borderId="0" applyFont="0" applyFill="0" applyBorder="0" applyAlignment="0" applyProtection="0"/>
    <xf numFmtId="0" fontId="15" fillId="34" borderId="65"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169" fontId="29" fillId="0" borderId="0">
      <protection locked="0"/>
    </xf>
    <xf numFmtId="169" fontId="30" fillId="0" borderId="0">
      <protection locked="0"/>
    </xf>
    <xf numFmtId="0" fontId="19" fillId="4" borderId="0" applyNumberFormat="0" applyBorder="0" applyAlignment="0" applyProtection="0"/>
    <xf numFmtId="0" fontId="135" fillId="7"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132"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24" fillId="0" borderId="0"/>
    <xf numFmtId="0" fontId="130" fillId="25" borderId="9" applyNumberFormat="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33" fillId="33" borderId="0" applyNumberFormat="0" applyBorder="0" applyAlignment="0" applyProtection="0"/>
    <xf numFmtId="0" fontId="137" fillId="0" borderId="16" applyNumberFormat="0" applyFill="0" applyAlignment="0" applyProtection="0"/>
    <xf numFmtId="0" fontId="7" fillId="0" borderId="0"/>
    <xf numFmtId="0" fontId="5" fillId="0" borderId="0"/>
    <xf numFmtId="170" fontId="5" fillId="0" borderId="0" applyFont="0" applyFill="0" applyBorder="0" applyAlignment="0" applyProtection="0"/>
    <xf numFmtId="0" fontId="5" fillId="0" borderId="0"/>
    <xf numFmtId="0" fontId="142" fillId="0" borderId="0" applyNumberFormat="0" applyFill="0" applyBorder="0" applyAlignment="0" applyProtection="0"/>
    <xf numFmtId="43" fontId="5"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10" fillId="0" borderId="0"/>
    <xf numFmtId="184" fontId="145" fillId="0" borderId="22"/>
    <xf numFmtId="206" fontId="12" fillId="0" borderId="0"/>
    <xf numFmtId="0" fontId="12" fillId="0" borderId="0"/>
    <xf numFmtId="206" fontId="12" fillId="0" borderId="0"/>
    <xf numFmtId="184" fontId="12" fillId="0" borderId="0"/>
    <xf numFmtId="184" fontId="12" fillId="0" borderId="0"/>
    <xf numFmtId="206" fontId="145" fillId="0" borderId="22"/>
    <xf numFmtId="206" fontId="145" fillId="0" borderId="22"/>
    <xf numFmtId="206" fontId="145" fillId="0" borderId="22"/>
    <xf numFmtId="0" fontId="21" fillId="0" borderId="0"/>
    <xf numFmtId="207" fontId="10" fillId="0" borderId="0"/>
    <xf numFmtId="207" fontId="10" fillId="0" borderId="0"/>
    <xf numFmtId="184" fontId="10" fillId="0" borderId="0"/>
    <xf numFmtId="206" fontId="10" fillId="0" borderId="0"/>
    <xf numFmtId="184" fontId="10" fillId="0" borderId="0"/>
    <xf numFmtId="0" fontId="10" fillId="0" borderId="0"/>
    <xf numFmtId="0" fontId="10" fillId="0" borderId="0"/>
    <xf numFmtId="0" fontId="143" fillId="0" borderId="0"/>
    <xf numFmtId="0" fontId="10" fillId="0" borderId="0"/>
    <xf numFmtId="184" fontId="143" fillId="0" borderId="0"/>
    <xf numFmtId="0" fontId="10" fillId="0" borderId="0"/>
    <xf numFmtId="184" fontId="143" fillId="0" borderId="0"/>
    <xf numFmtId="184" fontId="143" fillId="0" borderId="0"/>
    <xf numFmtId="0" fontId="10" fillId="0" borderId="0"/>
    <xf numFmtId="0" fontId="143" fillId="0" borderId="0"/>
    <xf numFmtId="0" fontId="10" fillId="0" borderId="0"/>
    <xf numFmtId="206" fontId="143" fillId="0" borderId="0"/>
    <xf numFmtId="0" fontId="143" fillId="0" borderId="0"/>
    <xf numFmtId="206" fontId="143" fillId="0" borderId="0"/>
    <xf numFmtId="0" fontId="10" fillId="0" borderId="0"/>
    <xf numFmtId="0" fontId="143" fillId="0" borderId="0"/>
    <xf numFmtId="0" fontId="10" fillId="0" borderId="0"/>
    <xf numFmtId="0" fontId="143" fillId="0" borderId="0"/>
    <xf numFmtId="184" fontId="143" fillId="0" borderId="0"/>
    <xf numFmtId="184" fontId="8" fillId="0" borderId="0" applyFont="0" applyFill="0" applyBorder="0" applyAlignment="0" applyProtection="0"/>
    <xf numFmtId="206" fontId="8" fillId="0" borderId="0" applyFont="0" applyFill="0" applyBorder="0" applyAlignment="0" applyProtection="0"/>
    <xf numFmtId="184" fontId="10" fillId="0" borderId="0" applyFont="0" applyFill="0" applyBorder="0" applyAlignment="0" applyProtection="0"/>
    <xf numFmtId="206" fontId="10" fillId="0" borderId="0" applyFont="0" applyFill="0" applyBorder="0" applyAlignment="0" applyProtection="0"/>
    <xf numFmtId="208"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1" fontId="8" fillId="0" borderId="0" applyFont="0" applyFill="0" applyBorder="0" applyAlignment="0" applyProtection="0"/>
    <xf numFmtId="212" fontId="146" fillId="0" borderId="0">
      <protection locked="0"/>
    </xf>
    <xf numFmtId="212" fontId="147" fillId="0" borderId="0">
      <protection locked="0"/>
    </xf>
    <xf numFmtId="212" fontId="147" fillId="0" borderId="0">
      <protection locked="0"/>
    </xf>
    <xf numFmtId="212" fontId="147" fillId="0" borderId="0">
      <protection locked="0"/>
    </xf>
    <xf numFmtId="212" fontId="147" fillId="0" borderId="0">
      <protection locked="0"/>
    </xf>
    <xf numFmtId="184" fontId="121" fillId="0" borderId="0" applyNumberFormat="0" applyFill="0" applyBorder="0" applyAlignment="0" applyProtection="0">
      <alignment vertical="top"/>
      <protection locked="0"/>
    </xf>
    <xf numFmtId="184" fontId="148" fillId="0" borderId="0" applyNumberFormat="0" applyFill="0" applyBorder="0" applyAlignment="0" applyProtection="0">
      <alignment vertical="top"/>
      <protection locked="0"/>
    </xf>
    <xf numFmtId="184" fontId="121" fillId="0" borderId="0" applyNumberFormat="0" applyFill="0" applyBorder="0" applyAlignment="0" applyProtection="0">
      <alignment vertical="top"/>
      <protection locked="0"/>
    </xf>
    <xf numFmtId="184" fontId="8" fillId="0" borderId="0"/>
    <xf numFmtId="213" fontId="8" fillId="0" borderId="0" applyFont="0" applyFill="0" applyBorder="0" applyAlignment="0" applyProtection="0"/>
    <xf numFmtId="184" fontId="32" fillId="0" borderId="0">
      <protection locked="0"/>
    </xf>
    <xf numFmtId="184" fontId="31" fillId="0" borderId="0">
      <protection locked="0"/>
    </xf>
    <xf numFmtId="184" fontId="32" fillId="0" borderId="0">
      <protection locked="0"/>
    </xf>
    <xf numFmtId="184" fontId="32" fillId="0" borderId="0">
      <protection locked="0"/>
    </xf>
    <xf numFmtId="184" fontId="31" fillId="0" borderId="0">
      <protection locked="0"/>
    </xf>
    <xf numFmtId="184" fontId="32" fillId="0" borderId="0">
      <protection locked="0"/>
    </xf>
    <xf numFmtId="184" fontId="10" fillId="0" borderId="0"/>
    <xf numFmtId="184" fontId="22" fillId="0" borderId="0"/>
    <xf numFmtId="0" fontId="2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12" fillId="0" borderId="0"/>
    <xf numFmtId="184" fontId="12" fillId="0" borderId="0"/>
    <xf numFmtId="184" fontId="12" fillId="0" borderId="0"/>
    <xf numFmtId="0" fontId="12"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184" fontId="12" fillId="0" borderId="0"/>
    <xf numFmtId="184" fontId="12" fillId="0" borderId="0"/>
    <xf numFmtId="0" fontId="12" fillId="0" borderId="0"/>
    <xf numFmtId="184" fontId="25" fillId="0" borderId="0">
      <alignment vertical="top"/>
    </xf>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25" fillId="0" borderId="0">
      <alignment vertical="top"/>
    </xf>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12" fillId="0" borderId="0"/>
    <xf numFmtId="184"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0" fontId="12" fillId="0" borderId="0"/>
    <xf numFmtId="184" fontId="22" fillId="0" borderId="0"/>
    <xf numFmtId="184" fontId="12" fillId="0" borderId="0"/>
    <xf numFmtId="184"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206" fontId="23" fillId="0" borderId="0"/>
    <xf numFmtId="184" fontId="22" fillId="0" borderId="0"/>
    <xf numFmtId="184" fontId="22" fillId="0" borderId="0"/>
    <xf numFmtId="184" fontId="22" fillId="0" borderId="0"/>
    <xf numFmtId="4" fontId="149" fillId="0" borderId="0">
      <alignment vertical="center"/>
    </xf>
    <xf numFmtId="0" fontId="22" fillId="0" borderId="0"/>
    <xf numFmtId="184" fontId="12" fillId="0" borderId="0"/>
    <xf numFmtId="0" fontId="12" fillId="0" borderId="0"/>
    <xf numFmtId="184" fontId="12" fillId="0" borderId="0"/>
    <xf numFmtId="184" fontId="22" fillId="0" borderId="0"/>
    <xf numFmtId="184" fontId="12" fillId="0" borderId="0"/>
    <xf numFmtId="0" fontId="12"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23" fillId="0" borderId="0"/>
    <xf numFmtId="184" fontId="23" fillId="0" borderId="0"/>
    <xf numFmtId="0" fontId="23" fillId="0" borderId="0"/>
    <xf numFmtId="184" fontId="23" fillId="0" borderId="0"/>
    <xf numFmtId="184"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22" fillId="0" borderId="0"/>
    <xf numFmtId="184" fontId="12" fillId="0" borderId="0"/>
    <xf numFmtId="0" fontId="12" fillId="0" borderId="0"/>
    <xf numFmtId="0" fontId="22" fillId="0" borderId="0"/>
    <xf numFmtId="0" fontId="12" fillId="0" borderId="0"/>
    <xf numFmtId="0" fontId="22" fillId="0" borderId="0"/>
    <xf numFmtId="184" fontId="23" fillId="0" borderId="0"/>
    <xf numFmtId="0" fontId="22" fillId="0" borderId="0"/>
    <xf numFmtId="0" fontId="18" fillId="0" borderId="0"/>
    <xf numFmtId="0" fontId="12" fillId="0" borderId="0"/>
    <xf numFmtId="0" fontId="1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2" fillId="0" borderId="0"/>
    <xf numFmtId="184" fontId="23" fillId="0" borderId="0"/>
    <xf numFmtId="0" fontId="22" fillId="0" borderId="0"/>
    <xf numFmtId="0" fontId="2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184" fontId="12" fillId="0" borderId="0"/>
    <xf numFmtId="184" fontId="23" fillId="0" borderId="0"/>
    <xf numFmtId="184" fontId="23" fillId="0" borderId="0"/>
    <xf numFmtId="0" fontId="1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3"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0" fontId="22"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184" fontId="25" fillId="0" borderId="0">
      <alignment vertical="top"/>
    </xf>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206" fontId="12" fillId="0" borderId="0"/>
    <xf numFmtId="184" fontId="12" fillId="0" borderId="0"/>
    <xf numFmtId="206" fontId="12" fillId="0" borderId="0"/>
    <xf numFmtId="184" fontId="12" fillId="0" borderId="0"/>
    <xf numFmtId="206" fontId="12" fillId="0" borderId="0"/>
    <xf numFmtId="0" fontId="2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184" fontId="23" fillId="0" borderId="0"/>
    <xf numFmtId="206" fontId="23" fillId="0" borderId="0"/>
    <xf numFmtId="184" fontId="12" fillId="0" borderId="0"/>
    <xf numFmtId="206" fontId="12" fillId="0" borderId="0"/>
    <xf numFmtId="184" fontId="23"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12" fillId="0" borderId="0"/>
    <xf numFmtId="0" fontId="22" fillId="0" borderId="0"/>
    <xf numFmtId="184" fontId="23" fillId="0" borderId="0"/>
    <xf numFmtId="0" fontId="12" fillId="0" borderId="0"/>
    <xf numFmtId="0" fontId="12" fillId="0" borderId="0"/>
    <xf numFmtId="184" fontId="12" fillId="0" borderId="0"/>
    <xf numFmtId="184" fontId="12" fillId="0" borderId="0"/>
    <xf numFmtId="0" fontId="12" fillId="0" borderId="0"/>
    <xf numFmtId="0" fontId="12" fillId="0" borderId="0"/>
    <xf numFmtId="184" fontId="12" fillId="0" borderId="0"/>
    <xf numFmtId="184" fontId="12" fillId="0" borderId="0"/>
    <xf numFmtId="0" fontId="12" fillId="0" borderId="0"/>
    <xf numFmtId="0" fontId="22" fillId="0" borderId="0"/>
    <xf numFmtId="0" fontId="12" fillId="0" borderId="0"/>
    <xf numFmtId="0" fontId="12" fillId="0" borderId="0"/>
    <xf numFmtId="0" fontId="12" fillId="0" borderId="0"/>
    <xf numFmtId="0" fontId="12" fillId="0" borderId="0"/>
    <xf numFmtId="184" fontId="26" fillId="0" borderId="0"/>
    <xf numFmtId="0" fontId="22" fillId="0" borderId="0"/>
    <xf numFmtId="0" fontId="22" fillId="0" borderId="0"/>
    <xf numFmtId="184" fontId="22" fillId="0" borderId="0"/>
    <xf numFmtId="184" fontId="22" fillId="0" borderId="0"/>
    <xf numFmtId="184" fontId="23" fillId="0" borderId="0"/>
    <xf numFmtId="184" fontId="12" fillId="0" borderId="0"/>
    <xf numFmtId="184" fontId="22" fillId="0" borderId="0"/>
    <xf numFmtId="184" fontId="22" fillId="0" borderId="0"/>
    <xf numFmtId="0" fontId="12"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10" fillId="0" borderId="0"/>
    <xf numFmtId="0" fontId="10" fillId="0" borderId="0"/>
    <xf numFmtId="0" fontId="18" fillId="0" borderId="0"/>
    <xf numFmtId="0" fontId="2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23" fillId="0" borderId="0"/>
    <xf numFmtId="184" fontId="12" fillId="0" borderId="0"/>
    <xf numFmtId="184" fontId="12" fillId="0" borderId="0"/>
    <xf numFmtId="184" fontId="23" fillId="0" borderId="0"/>
    <xf numFmtId="184" fontId="23" fillId="0" borderId="0"/>
    <xf numFmtId="184" fontId="23" fillId="0" borderId="0"/>
    <xf numFmtId="184" fontId="12" fillId="0" borderId="0"/>
    <xf numFmtId="184" fontId="23" fillId="0" borderId="0"/>
    <xf numFmtId="0" fontId="12" fillId="0" borderId="0"/>
    <xf numFmtId="184" fontId="12" fillId="0" borderId="0"/>
    <xf numFmtId="184" fontId="12" fillId="0" borderId="0"/>
    <xf numFmtId="184" fontId="23" fillId="0" borderId="0"/>
    <xf numFmtId="184" fontId="12" fillId="0" borderId="0"/>
    <xf numFmtId="184" fontId="23" fillId="0" borderId="0"/>
    <xf numFmtId="0" fontId="12" fillId="0" borderId="0"/>
    <xf numFmtId="0" fontId="22" fillId="0" borderId="0"/>
    <xf numFmtId="184" fontId="23" fillId="0" borderId="0"/>
    <xf numFmtId="184" fontId="23" fillId="0" borderId="0"/>
    <xf numFmtId="0" fontId="22" fillId="0" borderId="0"/>
    <xf numFmtId="0" fontId="22" fillId="0" borderId="0"/>
    <xf numFmtId="0" fontId="18" fillId="0" borderId="0"/>
    <xf numFmtId="184" fontId="23" fillId="0" borderId="0"/>
    <xf numFmtId="184" fontId="23" fillId="0" borderId="0"/>
    <xf numFmtId="0" fontId="22" fillId="0" borderId="0"/>
    <xf numFmtId="184" fontId="23" fillId="0" borderId="0"/>
    <xf numFmtId="0" fontId="12" fillId="0" borderId="0"/>
    <xf numFmtId="184" fontId="12" fillId="0" borderId="0"/>
    <xf numFmtId="184" fontId="12" fillId="0" borderId="0"/>
    <xf numFmtId="184" fontId="12" fillId="0" borderId="0"/>
    <xf numFmtId="0"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214" fontId="1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0" fontId="23" fillId="0" borderId="0"/>
    <xf numFmtId="0" fontId="12" fillId="0" borderId="0"/>
    <xf numFmtId="206" fontId="22" fillId="0" borderId="0"/>
    <xf numFmtId="0" fontId="22" fillId="0" borderId="0"/>
    <xf numFmtId="206" fontId="22" fillId="0" borderId="0"/>
    <xf numFmtId="184" fontId="22" fillId="0" borderId="0"/>
    <xf numFmtId="184" fontId="22" fillId="0" borderId="0"/>
    <xf numFmtId="0" fontId="1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184" fontId="23" fillId="0" borderId="0"/>
    <xf numFmtId="184" fontId="12" fillId="0" borderId="0"/>
    <xf numFmtId="206" fontId="12" fillId="0" borderId="0"/>
    <xf numFmtId="0" fontId="12" fillId="0" borderId="0"/>
    <xf numFmtId="0" fontId="22" fillId="0" borderId="0"/>
    <xf numFmtId="184" fontId="23" fillId="0" borderId="0"/>
    <xf numFmtId="184" fontId="23"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3" fillId="0" borderId="0"/>
    <xf numFmtId="0" fontId="23" fillId="0" borderId="0"/>
    <xf numFmtId="0" fontId="12" fillId="0" borderId="0"/>
    <xf numFmtId="184" fontId="12" fillId="0" borderId="0"/>
    <xf numFmtId="184" fontId="12" fillId="0" borderId="0"/>
    <xf numFmtId="0" fontId="22" fillId="0" borderId="0"/>
    <xf numFmtId="184" fontId="23"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5" fillId="0" borderId="0">
      <alignment vertical="top"/>
    </xf>
    <xf numFmtId="184" fontId="25" fillId="0" borderId="0">
      <alignment vertical="top"/>
    </xf>
    <xf numFmtId="0" fontId="12" fillId="0" borderId="0"/>
    <xf numFmtId="184" fontId="12"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0" fontId="23" fillId="0" borderId="0"/>
    <xf numFmtId="0" fontId="12"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0" fontId="22" fillId="0" borderId="0"/>
    <xf numFmtId="0" fontId="12" fillId="0" borderId="0"/>
    <xf numFmtId="184" fontId="12" fillId="0" borderId="0"/>
    <xf numFmtId="184" fontId="12" fillId="0" borderId="0"/>
    <xf numFmtId="184" fontId="12" fillId="0" borderId="0"/>
    <xf numFmtId="0" fontId="12" fillId="0" borderId="0"/>
    <xf numFmtId="184" fontId="23" fillId="0" borderId="0"/>
    <xf numFmtId="0" fontId="22" fillId="0" borderId="0"/>
    <xf numFmtId="184" fontId="22" fillId="0" borderId="0"/>
    <xf numFmtId="0" fontId="12" fillId="0" borderId="0"/>
    <xf numFmtId="0" fontId="12" fillId="0" borderId="0"/>
    <xf numFmtId="0" fontId="12" fillId="0" borderId="0"/>
    <xf numFmtId="184" fontId="12" fillId="0" borderId="0"/>
    <xf numFmtId="184" fontId="22" fillId="0" borderId="0"/>
    <xf numFmtId="184" fontId="23"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2" fillId="0" borderId="0"/>
    <xf numFmtId="206" fontId="12" fillId="0" borderId="0"/>
    <xf numFmtId="184" fontId="23" fillId="0" borderId="0"/>
    <xf numFmtId="206" fontId="23" fillId="0" borderId="0"/>
    <xf numFmtId="184" fontId="12" fillId="0" borderId="0"/>
    <xf numFmtId="184" fontId="23" fillId="0" borderId="0"/>
    <xf numFmtId="184" fontId="23" fillId="0" borderId="0"/>
    <xf numFmtId="184" fontId="12" fillId="0" borderId="0"/>
    <xf numFmtId="206" fontId="12" fillId="0" borderId="0"/>
    <xf numFmtId="0" fontId="12" fillId="0" borderId="0"/>
    <xf numFmtId="0" fontId="12" fillId="0" borderId="0"/>
    <xf numFmtId="184" fontId="12" fillId="0" borderId="0"/>
    <xf numFmtId="184" fontId="12" fillId="0" borderId="0"/>
    <xf numFmtId="184" fontId="8" fillId="0" borderId="0"/>
    <xf numFmtId="206" fontId="8" fillId="0" borderId="0"/>
    <xf numFmtId="184" fontId="12" fillId="0" borderId="0"/>
    <xf numFmtId="184" fontId="12" fillId="0" borderId="0"/>
    <xf numFmtId="184" fontId="12" fillId="0" borderId="0"/>
    <xf numFmtId="184" fontId="23" fillId="0" borderId="0"/>
    <xf numFmtId="184" fontId="12" fillId="0" borderId="0"/>
    <xf numFmtId="184" fontId="23" fillId="0" borderId="0"/>
    <xf numFmtId="184" fontId="23" fillId="0" borderId="0"/>
    <xf numFmtId="184" fontId="23" fillId="0" borderId="0"/>
    <xf numFmtId="184" fontId="12" fillId="0" borderId="0"/>
    <xf numFmtId="184" fontId="12" fillId="0" borderId="0"/>
    <xf numFmtId="184" fontId="22" fillId="0" borderId="0"/>
    <xf numFmtId="184" fontId="22" fillId="0" borderId="0"/>
    <xf numFmtId="0" fontId="12" fillId="0" borderId="0"/>
    <xf numFmtId="0" fontId="12" fillId="0" borderId="0"/>
    <xf numFmtId="0" fontId="12" fillId="0" borderId="0"/>
    <xf numFmtId="0"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2" fillId="0" borderId="0"/>
    <xf numFmtId="0" fontId="12" fillId="0" borderId="0"/>
    <xf numFmtId="0" fontId="18"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206" fontId="12" fillId="0" borderId="0"/>
    <xf numFmtId="184" fontId="12" fillId="0" borderId="0"/>
    <xf numFmtId="206" fontId="12" fillId="0" borderId="0"/>
    <xf numFmtId="184" fontId="22" fillId="0" borderId="0"/>
    <xf numFmtId="0" fontId="12" fillId="0" borderId="0"/>
    <xf numFmtId="0" fontId="12" fillId="0" borderId="0"/>
    <xf numFmtId="184" fontId="23" fillId="0" borderId="0"/>
    <xf numFmtId="0" fontId="12" fillId="0" borderId="0"/>
    <xf numFmtId="184" fontId="22" fillId="0" borderId="0"/>
    <xf numFmtId="0" fontId="12" fillId="0" borderId="0"/>
    <xf numFmtId="184" fontId="12" fillId="0" borderId="0"/>
    <xf numFmtId="184" fontId="12" fillId="0" borderId="0"/>
    <xf numFmtId="206" fontId="12" fillId="0" borderId="0"/>
    <xf numFmtId="184" fontId="12" fillId="0" borderId="0"/>
    <xf numFmtId="184" fontId="12"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23" fillId="0" borderId="0"/>
    <xf numFmtId="0" fontId="22" fillId="0" borderId="0"/>
    <xf numFmtId="184" fontId="23" fillId="0" borderId="0"/>
    <xf numFmtId="184" fontId="23" fillId="0" borderId="0"/>
    <xf numFmtId="184" fontId="23" fillId="0" borderId="0"/>
    <xf numFmtId="0" fontId="22" fillId="0" borderId="0"/>
    <xf numFmtId="0" fontId="12" fillId="0" borderId="0"/>
    <xf numFmtId="0" fontId="12" fillId="0" borderId="0"/>
    <xf numFmtId="184" fontId="12"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184" fontId="22" fillId="0" borderId="0"/>
    <xf numFmtId="184" fontId="12" fillId="0" borderId="0"/>
    <xf numFmtId="0" fontId="22" fillId="0" borderId="0"/>
    <xf numFmtId="184" fontId="22" fillId="0" borderId="0"/>
    <xf numFmtId="184" fontId="22" fillId="0" borderId="0"/>
    <xf numFmtId="184" fontId="12" fillId="0" borderId="0"/>
    <xf numFmtId="184" fontId="12" fillId="0" borderId="0"/>
    <xf numFmtId="184" fontId="12" fillId="0" borderId="0"/>
    <xf numFmtId="184" fontId="12" fillId="0" borderId="0"/>
    <xf numFmtId="206" fontId="12"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184" fontId="12"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23" fillId="0" borderId="0"/>
    <xf numFmtId="206" fontId="23" fillId="0" borderId="0"/>
    <xf numFmtId="0" fontId="23" fillId="0" borderId="0"/>
    <xf numFmtId="206"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8" fillId="0" borderId="0"/>
    <xf numFmtId="184" fontId="12" fillId="0" borderId="0"/>
    <xf numFmtId="184" fontId="23" fillId="0" borderId="0"/>
    <xf numFmtId="184" fontId="23" fillId="0" borderId="0"/>
    <xf numFmtId="0" fontId="18" fillId="0" borderId="0"/>
    <xf numFmtId="0" fontId="12" fillId="0" borderId="0"/>
    <xf numFmtId="0" fontId="22" fillId="0" borderId="0"/>
    <xf numFmtId="0" fontId="12" fillId="0" borderId="0"/>
    <xf numFmtId="184" fontId="12" fillId="0" borderId="0"/>
    <xf numFmtId="184" fontId="23" fillId="0" borderId="0"/>
    <xf numFmtId="184" fontId="23" fillId="0" borderId="0"/>
    <xf numFmtId="0" fontId="22" fillId="0" borderId="0"/>
    <xf numFmtId="184" fontId="12" fillId="0" borderId="0"/>
    <xf numFmtId="184" fontId="23" fillId="0" borderId="0"/>
    <xf numFmtId="184" fontId="23" fillId="0" borderId="0"/>
    <xf numFmtId="0" fontId="23" fillId="0" borderId="0"/>
    <xf numFmtId="206" fontId="23" fillId="0" borderId="0"/>
    <xf numFmtId="184" fontId="23" fillId="0" borderId="0"/>
    <xf numFmtId="184" fontId="12" fillId="0" borderId="0"/>
    <xf numFmtId="184" fontId="22" fillId="0" borderId="0"/>
    <xf numFmtId="184" fontId="22" fillId="0" borderId="0"/>
    <xf numFmtId="184" fontId="12" fillId="0" borderId="0"/>
    <xf numFmtId="206" fontId="12" fillId="0" borderId="0"/>
    <xf numFmtId="0" fontId="12" fillId="0" borderId="0"/>
    <xf numFmtId="0" fontId="23" fillId="0" borderId="0"/>
    <xf numFmtId="206" fontId="23" fillId="0" borderId="0"/>
    <xf numFmtId="184" fontId="23" fillId="0" borderId="0"/>
    <xf numFmtId="184" fontId="23" fillId="0" borderId="0"/>
    <xf numFmtId="206" fontId="23" fillId="0" borderId="0"/>
    <xf numFmtId="184"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23" fillId="0" borderId="0"/>
    <xf numFmtId="184" fontId="23" fillId="0" borderId="0"/>
    <xf numFmtId="206" fontId="23" fillId="0" borderId="0"/>
    <xf numFmtId="184" fontId="12" fillId="0" borderId="0"/>
    <xf numFmtId="206" fontId="12" fillId="0" borderId="0"/>
    <xf numFmtId="0" fontId="12" fillId="0" borderId="0"/>
    <xf numFmtId="0" fontId="1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12" fillId="0" borderId="0"/>
    <xf numFmtId="0" fontId="12" fillId="0" borderId="0"/>
    <xf numFmtId="0" fontId="23" fillId="0" borderId="0"/>
    <xf numFmtId="206" fontId="23" fillId="0" borderId="0"/>
    <xf numFmtId="0" fontId="23" fillId="0" borderId="0"/>
    <xf numFmtId="206" fontId="23"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23" fillId="0" borderId="0"/>
    <xf numFmtId="0" fontId="23" fillId="0" borderId="0"/>
    <xf numFmtId="184" fontId="23" fillId="0" borderId="0"/>
    <xf numFmtId="184" fontId="23" fillId="0" borderId="0"/>
    <xf numFmtId="184" fontId="22" fillId="0" borderId="0"/>
    <xf numFmtId="0" fontId="22" fillId="0" borderId="0"/>
    <xf numFmtId="184" fontId="23" fillId="0" borderId="0"/>
    <xf numFmtId="0" fontId="12" fillId="0" borderId="0"/>
    <xf numFmtId="0" fontId="12" fillId="0" borderId="0"/>
    <xf numFmtId="184" fontId="12" fillId="0" borderId="0"/>
    <xf numFmtId="184" fontId="12" fillId="0" borderId="0"/>
    <xf numFmtId="206" fontId="12" fillId="0" borderId="0"/>
    <xf numFmtId="184" fontId="12" fillId="0" borderId="0"/>
    <xf numFmtId="206" fontId="12" fillId="0" borderId="0"/>
    <xf numFmtId="184" fontId="23" fillId="0" borderId="0"/>
    <xf numFmtId="184" fontId="23"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184" fontId="22" fillId="0" borderId="0"/>
    <xf numFmtId="0" fontId="22" fillId="0" borderId="0"/>
    <xf numFmtId="184" fontId="23" fillId="0" borderId="0"/>
    <xf numFmtId="184" fontId="143" fillId="0" borderId="0"/>
    <xf numFmtId="184" fontId="143" fillId="0" borderId="0"/>
    <xf numFmtId="184" fontId="12" fillId="0" borderId="0"/>
    <xf numFmtId="0" fontId="12" fillId="0" borderId="0"/>
    <xf numFmtId="0" fontId="22" fillId="0" borderId="0"/>
    <xf numFmtId="184" fontId="23" fillId="0" borderId="0"/>
    <xf numFmtId="184" fontId="23" fillId="0" borderId="0"/>
    <xf numFmtId="0" fontId="12" fillId="0" borderId="0"/>
    <xf numFmtId="206" fontId="12" fillId="0" borderId="0"/>
    <xf numFmtId="0" fontId="12" fillId="0" borderId="0"/>
    <xf numFmtId="206" fontId="12" fillId="0" borderId="0"/>
    <xf numFmtId="184" fontId="12" fillId="0" borderId="0"/>
    <xf numFmtId="0" fontId="12" fillId="0" borderId="0"/>
    <xf numFmtId="184" fontId="12" fillId="0" borderId="0"/>
    <xf numFmtId="184" fontId="22" fillId="0" borderId="0"/>
    <xf numFmtId="184" fontId="22" fillId="0" borderId="0"/>
    <xf numFmtId="184" fontId="23" fillId="0" borderId="0"/>
    <xf numFmtId="184" fontId="22" fillId="0" borderId="0"/>
    <xf numFmtId="184" fontId="22" fillId="0" borderId="0"/>
    <xf numFmtId="184" fontId="22" fillId="0" borderId="0"/>
    <xf numFmtId="184" fontId="22" fillId="0" borderId="0"/>
    <xf numFmtId="184" fontId="12" fillId="0" borderId="0"/>
    <xf numFmtId="184" fontId="23" fillId="0" borderId="0"/>
    <xf numFmtId="184" fontId="23" fillId="0" borderId="0"/>
    <xf numFmtId="184" fontId="12" fillId="0" borderId="0"/>
    <xf numFmtId="0" fontId="12" fillId="0" borderId="0"/>
    <xf numFmtId="184" fontId="12" fillId="0" borderId="0"/>
    <xf numFmtId="0" fontId="12" fillId="0" borderId="0"/>
    <xf numFmtId="0" fontId="12" fillId="0" borderId="0"/>
    <xf numFmtId="0" fontId="12" fillId="0" borderId="0"/>
    <xf numFmtId="184" fontId="12" fillId="0" borderId="0"/>
    <xf numFmtId="0" fontId="22" fillId="0" borderId="0"/>
    <xf numFmtId="0" fontId="22" fillId="0" borderId="0"/>
    <xf numFmtId="184" fontId="22" fillId="0" borderId="0"/>
    <xf numFmtId="184" fontId="12" fillId="0" borderId="0"/>
    <xf numFmtId="0" fontId="12" fillId="0" borderId="0"/>
    <xf numFmtId="184" fontId="12" fillId="0" borderId="0"/>
    <xf numFmtId="0" fontId="12" fillId="0" borderId="0"/>
    <xf numFmtId="184" fontId="23" fillId="0" borderId="0"/>
    <xf numFmtId="206" fontId="23" fillId="0" borderId="0"/>
    <xf numFmtId="184" fontId="12" fillId="0" borderId="0"/>
    <xf numFmtId="184" fontId="23" fillId="0" borderId="0"/>
    <xf numFmtId="184" fontId="23" fillId="0" borderId="0"/>
    <xf numFmtId="0" fontId="22" fillId="0" borderId="0"/>
    <xf numFmtId="184" fontId="22" fillId="0" borderId="0"/>
    <xf numFmtId="0" fontId="22" fillId="0" borderId="0"/>
    <xf numFmtId="184" fontId="22" fillId="0" borderId="0"/>
    <xf numFmtId="184" fontId="12" fillId="0" borderId="0"/>
    <xf numFmtId="184" fontId="1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184"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184" fontId="22" fillId="0" borderId="0"/>
    <xf numFmtId="184" fontId="12" fillId="0" borderId="0"/>
    <xf numFmtId="184" fontId="12" fillId="0" borderId="0"/>
    <xf numFmtId="184" fontId="23" fillId="0" borderId="0"/>
    <xf numFmtId="206" fontId="23" fillId="0" borderId="0"/>
    <xf numFmtId="184" fontId="12" fillId="0" borderId="0"/>
    <xf numFmtId="184" fontId="22" fillId="0" borderId="0"/>
    <xf numFmtId="0" fontId="22" fillId="0" borderId="0"/>
    <xf numFmtId="0" fontId="12" fillId="0" borderId="0"/>
    <xf numFmtId="184" fontId="22" fillId="0" borderId="0"/>
    <xf numFmtId="184" fontId="22" fillId="0" borderId="0"/>
    <xf numFmtId="184" fontId="12" fillId="0" borderId="0"/>
    <xf numFmtId="215" fontId="10" fillId="0" borderId="0" applyFont="0" applyFill="0" applyBorder="0" applyAlignment="0" applyProtection="0"/>
    <xf numFmtId="216" fontId="10" fillId="0" borderId="0" applyFont="0" applyFill="0" applyBorder="0" applyAlignment="0" applyProtection="0"/>
    <xf numFmtId="217" fontId="30" fillId="0" borderId="0">
      <protection locked="0"/>
    </xf>
    <xf numFmtId="217" fontId="29" fillId="0" borderId="0">
      <protection locked="0"/>
    </xf>
    <xf numFmtId="184" fontId="30" fillId="0" borderId="0">
      <protection locked="0"/>
    </xf>
    <xf numFmtId="184" fontId="29" fillId="0" borderId="0">
      <protection locked="0"/>
    </xf>
    <xf numFmtId="217" fontId="30" fillId="0" borderId="0">
      <protection locked="0"/>
    </xf>
    <xf numFmtId="217" fontId="29" fillId="0" borderId="0">
      <protection locked="0"/>
    </xf>
    <xf numFmtId="217" fontId="30" fillId="0" borderId="0">
      <protection locked="0"/>
    </xf>
    <xf numFmtId="217" fontId="29"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10" fillId="0" borderId="0"/>
    <xf numFmtId="0" fontId="29" fillId="0" borderId="5">
      <protection locked="0"/>
    </xf>
    <xf numFmtId="184" fontId="29" fillId="0" borderId="5">
      <protection locked="0"/>
    </xf>
    <xf numFmtId="184" fontId="30" fillId="0" borderId="5">
      <protection locked="0"/>
    </xf>
    <xf numFmtId="0" fontId="30" fillId="0" borderId="5">
      <protection locked="0"/>
    </xf>
    <xf numFmtId="0"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0" fontId="30" fillId="0" borderId="5">
      <protection locked="0"/>
    </xf>
    <xf numFmtId="184" fontId="30" fillId="0" borderId="5">
      <protection locked="0"/>
    </xf>
    <xf numFmtId="206" fontId="29" fillId="0" borderId="5">
      <protection locked="0"/>
    </xf>
    <xf numFmtId="0" fontId="29" fillId="0" borderId="5">
      <protection locked="0"/>
    </xf>
    <xf numFmtId="206" fontId="29" fillId="0" borderId="5">
      <protection locked="0"/>
    </xf>
    <xf numFmtId="0" fontId="29" fillId="0" borderId="5">
      <protection locked="0"/>
    </xf>
    <xf numFmtId="206" fontId="29" fillId="0" borderId="5">
      <protection locked="0"/>
    </xf>
    <xf numFmtId="206" fontId="29" fillId="0" borderId="5">
      <protection locked="0"/>
    </xf>
    <xf numFmtId="206" fontId="29" fillId="0" borderId="5">
      <protection locked="0"/>
    </xf>
    <xf numFmtId="184" fontId="30"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29" fillId="0" borderId="0">
      <protection locked="0"/>
    </xf>
    <xf numFmtId="184" fontId="30" fillId="0" borderId="0">
      <protection locked="0"/>
    </xf>
    <xf numFmtId="184" fontId="32" fillId="0" borderId="0">
      <protection locked="0"/>
    </xf>
    <xf numFmtId="184" fontId="31" fillId="0" borderId="0">
      <protection locked="0"/>
    </xf>
    <xf numFmtId="184" fontId="32" fillId="0" borderId="0">
      <protection locked="0"/>
    </xf>
    <xf numFmtId="184" fontId="31" fillId="0" borderId="0">
      <protection locked="0"/>
    </xf>
    <xf numFmtId="219" fontId="139" fillId="0" borderId="0">
      <alignment horizontal="center"/>
    </xf>
    <xf numFmtId="204" fontId="151" fillId="0" borderId="31" applyFont="0" applyFill="0" applyBorder="0" applyAlignment="0" applyProtection="0">
      <alignment horizontal="right"/>
    </xf>
    <xf numFmtId="220" fontId="10" fillId="0" borderId="27">
      <alignment horizontal="center"/>
      <protection locked="0"/>
    </xf>
    <xf numFmtId="204" fontId="55" fillId="0" borderId="17" applyFont="0" applyFill="0" applyBorder="0" applyAlignment="0" applyProtection="0">
      <alignment horizontal="center"/>
    </xf>
    <xf numFmtId="206"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206"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206"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9" borderId="0" applyNumberFormat="0" applyBorder="0" applyAlignment="0" applyProtection="0"/>
    <xf numFmtId="184"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206"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0" fontId="15"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221" fontId="10" fillId="0" borderId="0" applyProtection="0">
      <protection locked="0"/>
    </xf>
    <xf numFmtId="2" fontId="55" fillId="0" borderId="0" applyFont="0" applyFill="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206"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206"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206"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206"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206" fontId="37" fillId="15" borderId="0" applyNumberFormat="0" applyBorder="0" applyAlignment="0" applyProtection="0"/>
    <xf numFmtId="0" fontId="38"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0" fontId="38"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0" fontId="38"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206" fontId="37" fillId="18" borderId="0" applyNumberFormat="0" applyBorder="0" applyAlignment="0" applyProtection="0"/>
    <xf numFmtId="0" fontId="38"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5" fontId="152" fillId="0" borderId="0" applyFont="0" applyFill="0" applyBorder="0">
      <alignment horizontal="center"/>
    </xf>
    <xf numFmtId="184" fontId="99" fillId="0" borderId="0">
      <alignment horizontal="right"/>
    </xf>
    <xf numFmtId="206" fontId="99" fillId="0" borderId="0">
      <alignment horizontal="right"/>
    </xf>
    <xf numFmtId="222" fontId="153" fillId="0" borderId="0" applyFont="0" applyFill="0" applyBorder="0" applyAlignment="0" applyProtection="0"/>
    <xf numFmtId="223" fontId="153" fillId="0" borderId="0" applyFont="0" applyFill="0" applyBorder="0" applyAlignment="0" applyProtection="0"/>
    <xf numFmtId="212" fontId="147" fillId="0" borderId="0">
      <protection locked="0"/>
    </xf>
    <xf numFmtId="212" fontId="147" fillId="0" borderId="0">
      <protection locked="0"/>
    </xf>
    <xf numFmtId="206" fontId="37" fillId="19" borderId="0" applyNumberFormat="0" applyBorder="0" applyAlignment="0" applyProtection="0"/>
    <xf numFmtId="184"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206"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206"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22" borderId="0" applyNumberFormat="0" applyBorder="0" applyAlignment="0" applyProtection="0"/>
    <xf numFmtId="184"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184" fontId="121" fillId="0" borderId="0" applyNumberFormat="0" applyFill="0" applyBorder="0" applyAlignment="0" applyProtection="0">
      <alignment vertical="top"/>
      <protection locked="0"/>
    </xf>
    <xf numFmtId="184" fontId="154" fillId="0" borderId="0" applyNumberFormat="0" applyFill="0" applyBorder="0" applyAlignment="0" applyProtection="0">
      <alignment vertical="top"/>
      <protection locked="0"/>
    </xf>
    <xf numFmtId="184" fontId="9" fillId="0" borderId="0"/>
    <xf numFmtId="184" fontId="155" fillId="0" borderId="0"/>
    <xf numFmtId="206" fontId="40" fillId="7" borderId="0" applyNumberFormat="0" applyBorder="0" applyAlignment="0" applyProtection="0"/>
    <xf numFmtId="184"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184" fontId="45" fillId="39" borderId="0"/>
    <xf numFmtId="184" fontId="44" fillId="39" borderId="0"/>
    <xf numFmtId="184" fontId="58" fillId="39" borderId="0"/>
    <xf numFmtId="40" fontId="20" fillId="40" borderId="3"/>
    <xf numFmtId="184" fontId="156" fillId="0" borderId="0"/>
    <xf numFmtId="224" fontId="157" fillId="0" borderId="0">
      <alignment horizontal="right"/>
    </xf>
    <xf numFmtId="225" fontId="157" fillId="0" borderId="0">
      <alignment horizontal="right" vertical="center"/>
    </xf>
    <xf numFmtId="224" fontId="157" fillId="0" borderId="0">
      <alignment horizontal="right" vertical="center"/>
    </xf>
    <xf numFmtId="184" fontId="68" fillId="0" borderId="0">
      <alignment vertical="center"/>
    </xf>
    <xf numFmtId="184" fontId="158" fillId="0" borderId="0">
      <alignment horizontal="left"/>
    </xf>
    <xf numFmtId="226" fontId="159" fillId="30" borderId="0">
      <alignment horizontal="right" vertical="center"/>
    </xf>
    <xf numFmtId="227" fontId="159" fillId="30" borderId="0">
      <alignment horizontal="right"/>
    </xf>
    <xf numFmtId="228" fontId="159" fillId="0" borderId="0">
      <alignment horizontal="right" vertical="center"/>
    </xf>
    <xf numFmtId="184" fontId="57" fillId="0" borderId="0" applyFill="0" applyBorder="0" applyAlignment="0"/>
    <xf numFmtId="175" fontId="43" fillId="0" borderId="0" applyFill="0" applyBorder="0" applyAlignment="0"/>
    <xf numFmtId="206" fontId="57"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177" fontId="43" fillId="0" borderId="0" applyFill="0" applyBorder="0" applyAlignment="0"/>
    <xf numFmtId="177" fontId="43" fillId="0" borderId="0" applyFill="0" applyBorder="0" applyAlignment="0"/>
    <xf numFmtId="177" fontId="43" fillId="0" borderId="0" applyFill="0" applyBorder="0" applyAlignment="0"/>
    <xf numFmtId="229" fontId="10" fillId="0" borderId="0" applyFill="0" applyBorder="0" applyAlignment="0"/>
    <xf numFmtId="178" fontId="45" fillId="0" borderId="0" applyFill="0" applyBorder="0" applyAlignment="0"/>
    <xf numFmtId="178" fontId="44" fillId="0" borderId="0" applyFill="0" applyBorder="0" applyAlignment="0"/>
    <xf numFmtId="178" fontId="45" fillId="0" borderId="0" applyFill="0" applyBorder="0" applyAlignment="0"/>
    <xf numFmtId="179" fontId="45" fillId="0" borderId="0" applyFill="0" applyBorder="0" applyAlignment="0"/>
    <xf numFmtId="179" fontId="44" fillId="0" borderId="0" applyFill="0" applyBorder="0" applyAlignment="0"/>
    <xf numFmtId="179" fontId="45"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119" fillId="23" borderId="7" applyNumberFormat="0" applyAlignment="0" applyProtection="0"/>
    <xf numFmtId="0" fontId="119" fillId="23" borderId="7" applyNumberFormat="0" applyAlignment="0" applyProtection="0"/>
    <xf numFmtId="231" fontId="22" fillId="41" borderId="22">
      <alignment vertical="center"/>
    </xf>
    <xf numFmtId="168" fontId="22" fillId="41" borderId="22">
      <alignment vertical="center"/>
    </xf>
    <xf numFmtId="206" fontId="52" fillId="25" borderId="9" applyNumberFormat="0" applyAlignment="0" applyProtection="0"/>
    <xf numFmtId="184"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168" fontId="22" fillId="41" borderId="22">
      <alignment vertical="center"/>
    </xf>
    <xf numFmtId="232" fontId="10" fillId="0" borderId="32" applyFont="0" applyFill="0" applyBorder="0" applyProtection="0">
      <alignment horizontal="center"/>
      <protection locked="0"/>
    </xf>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4" fontId="161" fillId="0" borderId="0" applyFont="0" applyFill="0" applyBorder="0" applyAlignment="0" applyProtection="0"/>
    <xf numFmtId="40" fontId="161" fillId="0" borderId="0" applyFont="0" applyFill="0" applyBorder="0" applyAlignment="0" applyProtection="0"/>
    <xf numFmtId="235" fontId="10" fillId="0" borderId="0" applyFont="0" applyFill="0" applyBorder="0" applyAlignment="0" applyProtection="0"/>
    <xf numFmtId="236" fontId="10" fillId="0" borderId="0" applyFont="0" applyFill="0" applyBorder="0" applyAlignment="0" applyProtection="0"/>
    <xf numFmtId="168" fontId="8" fillId="0" borderId="0" applyFont="0" applyFill="0" applyBorder="0" applyAlignment="0" applyProtection="0"/>
    <xf numFmtId="176" fontId="5" fillId="0" borderId="0" applyFont="0" applyFill="0" applyBorder="0" applyAlignment="0" applyProtection="0"/>
    <xf numFmtId="237" fontId="10" fillId="0" borderId="0" applyFont="0" applyFill="0" applyBorder="0" applyAlignment="0" applyProtection="0"/>
    <xf numFmtId="230" fontId="12" fillId="0" borderId="0" applyFont="0" applyFill="0" applyBorder="0" applyAlignment="0" applyProtection="0"/>
    <xf numFmtId="175" fontId="43" fillId="0" borderId="0" applyFont="0" applyFill="0" applyBorder="0" applyAlignment="0" applyProtection="0"/>
    <xf numFmtId="238" fontId="10" fillId="0" borderId="0" applyFont="0" applyFill="0" applyBorder="0" applyAlignment="0" applyProtection="0"/>
    <xf numFmtId="175" fontId="43" fillId="0" borderId="0" applyFont="0" applyFill="0" applyBorder="0" applyAlignment="0" applyProtection="0"/>
    <xf numFmtId="239" fontId="162" fillId="0" borderId="0" applyFont="0" applyFill="0" applyBorder="0" applyAlignment="0" applyProtection="0">
      <alignment horizontal="center"/>
    </xf>
    <xf numFmtId="170"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applyFont="0" applyFill="0" applyBorder="0" applyAlignment="0" applyProtection="0"/>
    <xf numFmtId="3" fontId="10" fillId="0" borderId="0" applyFill="0" applyBorder="0" applyAlignment="0" applyProtection="0"/>
    <xf numFmtId="229" fontId="161"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16" fontId="163" fillId="0" borderId="33" applyBorder="0"/>
    <xf numFmtId="178" fontId="12" fillId="0" borderId="0" applyFont="0" applyFill="0" applyBorder="0" applyAlignment="0" applyProtection="0"/>
    <xf numFmtId="176" fontId="43" fillId="0" borderId="0" applyFont="0" applyFill="0" applyBorder="0" applyAlignment="0" applyProtection="0"/>
    <xf numFmtId="238" fontId="10" fillId="0" borderId="0" applyFont="0" applyFill="0" applyBorder="0" applyAlignment="0" applyProtection="0"/>
    <xf numFmtId="176" fontId="43" fillId="0" borderId="0" applyFont="0" applyFill="0" applyBorder="0" applyAlignment="0" applyProtection="0"/>
    <xf numFmtId="167" fontId="22" fillId="0" borderId="0" applyFont="0" applyFill="0" applyBorder="0" applyAlignment="0" applyProtection="0"/>
    <xf numFmtId="37" fontId="57" fillId="0" borderId="34" applyFont="0" applyFill="0" applyBorder="0"/>
    <xf numFmtId="37" fontId="164" fillId="0" borderId="34" applyFont="0" applyFill="0" applyBorder="0">
      <protection locked="0"/>
    </xf>
    <xf numFmtId="37" fontId="106" fillId="28" borderId="3" applyFill="0" applyBorder="0" applyProtection="0"/>
    <xf numFmtId="243" fontId="160" fillId="0" borderId="0">
      <protection locked="0"/>
    </xf>
    <xf numFmtId="244" fontId="10" fillId="0" borderId="0" applyFont="0" applyFill="0" applyBorder="0" applyAlignment="0" applyProtection="0"/>
    <xf numFmtId="245" fontId="10" fillId="0" borderId="0" applyFill="0" applyBorder="0" applyAlignment="0" applyProtection="0"/>
    <xf numFmtId="38" fontId="10" fillId="0" borderId="0"/>
    <xf numFmtId="38" fontId="10" fillId="0" borderId="0"/>
    <xf numFmtId="38" fontId="10" fillId="0" borderId="0"/>
    <xf numFmtId="184" fontId="45" fillId="42" borderId="0"/>
    <xf numFmtId="184" fontId="44" fillId="42" borderId="0"/>
    <xf numFmtId="184" fontId="58" fillId="43" borderId="0"/>
    <xf numFmtId="15" fontId="161" fillId="0" borderId="0" applyFont="0" applyFill="0" applyBorder="0" applyAlignment="0" applyProtection="0"/>
    <xf numFmtId="14" fontId="161" fillId="0" borderId="0" applyFont="0" applyFill="0" applyBorder="0" applyAlignment="0" applyProtection="0"/>
    <xf numFmtId="17" fontId="161" fillId="0" borderId="0" applyFont="0" applyFill="0" applyBorder="0" applyAlignment="0" applyProtection="0"/>
    <xf numFmtId="15" fontId="165" fillId="0" borderId="0" applyFont="0" applyFill="0" applyBorder="0" applyAlignment="0" applyProtection="0"/>
    <xf numFmtId="14" fontId="165"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17" fontId="165" fillId="0"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8" fontId="10" fillId="0" borderId="0" applyFill="0" applyBorder="0" applyAlignment="0" applyProtection="0"/>
    <xf numFmtId="184" fontId="10" fillId="5" borderId="0" applyFont="0" applyFill="0" applyBorder="0" applyAlignment="0" applyProtection="0"/>
    <xf numFmtId="206" fontId="10" fillId="5" borderId="0" applyFont="0" applyFill="0" applyBorder="0" applyAlignment="0" applyProtection="0"/>
    <xf numFmtId="248" fontId="10" fillId="0" borderId="0" applyFill="0" applyBorder="0" applyAlignment="0" applyProtection="0"/>
    <xf numFmtId="248" fontId="10" fillId="0" borderId="0" applyFill="0" applyBorder="0" applyAlignment="0" applyProtection="0"/>
    <xf numFmtId="248" fontId="10" fillId="0" borderId="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9" fontId="166" fillId="0" borderId="28" applyFill="0">
      <alignment horizontal="centerContinuous"/>
    </xf>
    <xf numFmtId="250" fontId="124" fillId="0" borderId="28" applyFill="0" applyBorder="0" applyAlignment="0">
      <alignment horizontal="centerContinuous"/>
    </xf>
    <xf numFmtId="184" fontId="10" fillId="5" borderId="0" applyFont="0" applyFill="0" applyBorder="0" applyAlignment="0" applyProtection="0"/>
    <xf numFmtId="185" fontId="10" fillId="5" borderId="0" applyFont="0" applyFill="0" applyBorder="0" applyAlignment="0" applyProtection="0"/>
    <xf numFmtId="184"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22" fontId="161" fillId="0" borderId="0" applyFont="0" applyFill="0" applyBorder="0" applyAlignment="0" applyProtection="0"/>
    <xf numFmtId="184" fontId="167" fillId="0" borderId="35" applyNumberFormat="0" applyFill="0" applyAlignment="0" applyProtection="0"/>
    <xf numFmtId="238" fontId="168" fillId="0" borderId="0" applyFont="0" applyFill="0" applyBorder="0" applyAlignment="0" applyProtection="0"/>
    <xf numFmtId="202" fontId="168" fillId="0" borderId="0" applyFont="0" applyFill="0" applyBorder="0" applyAlignment="0" applyProtection="0"/>
    <xf numFmtId="186" fontId="9" fillId="0" borderId="0" applyFill="0" applyBorder="0" applyProtection="0"/>
    <xf numFmtId="38" fontId="55" fillId="0" borderId="11">
      <alignment vertical="center"/>
    </xf>
    <xf numFmtId="38" fontId="55" fillId="0" borderId="11">
      <alignment vertical="center"/>
    </xf>
    <xf numFmtId="38" fontId="55" fillId="0" borderId="11">
      <alignment vertical="center"/>
    </xf>
    <xf numFmtId="38" fontId="55" fillId="0" borderId="11">
      <alignment vertical="center"/>
    </xf>
    <xf numFmtId="251" fontId="169" fillId="0" borderId="0" applyFont="0" applyFill="0" applyBorder="0" applyAlignment="0" applyProtection="0"/>
    <xf numFmtId="252" fontId="169" fillId="0" borderId="0" applyFont="0" applyFill="0" applyBorder="0" applyAlignment="0" applyProtection="0"/>
    <xf numFmtId="0" fontId="59" fillId="0" borderId="0" applyNumberFormat="0" applyFill="0" applyBorder="0" applyAlignment="0" applyProtection="0"/>
    <xf numFmtId="206" fontId="59" fillId="0" borderId="0" applyNumberFormat="0" applyFill="0" applyBorder="0" applyAlignment="0" applyProtection="0"/>
    <xf numFmtId="184" fontId="59" fillId="0" borderId="0" applyNumberFormat="0" applyFill="0" applyBorder="0" applyAlignment="0" applyProtection="0"/>
    <xf numFmtId="49" fontId="170" fillId="44" borderId="20">
      <alignment horizontal="center"/>
    </xf>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141" fillId="0" borderId="0" applyFont="0" applyFill="0" applyBorder="0" applyAlignment="0" applyProtection="0"/>
    <xf numFmtId="0" fontId="8" fillId="0" borderId="0" applyFont="0" applyFill="0" applyBorder="0" applyAlignment="0" applyProtection="0">
      <alignment horizontal="left"/>
    </xf>
    <xf numFmtId="184" fontId="141" fillId="0" borderId="0" applyFont="0" applyFill="0" applyBorder="0" applyAlignment="0" applyProtection="0"/>
    <xf numFmtId="184" fontId="141" fillId="0" borderId="0" applyFont="0" applyFill="0" applyBorder="0" applyAlignment="0" applyProtection="0"/>
    <xf numFmtId="184" fontId="141" fillId="0" borderId="0" applyFont="0" applyFill="0" applyBorder="0" applyAlignment="0" applyProtection="0"/>
    <xf numFmtId="206"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41" fillId="25" borderId="0" applyNumberFormat="0" applyFont="0" applyBorder="0" applyAlignment="0" applyProtection="0"/>
    <xf numFmtId="0" fontId="141" fillId="25" borderId="0" applyNumberFormat="0" applyFont="0" applyBorder="0" applyAlignment="0" applyProtection="0"/>
    <xf numFmtId="184" fontId="141" fillId="25"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4" fontId="171" fillId="0" borderId="0" applyNumberFormat="0" applyFill="0" applyBorder="0" applyAlignment="0" applyProtection="0"/>
    <xf numFmtId="253" fontId="172" fillId="0" borderId="0" applyFill="0" applyBorder="0"/>
    <xf numFmtId="0" fontId="173" fillId="0" borderId="0">
      <alignment horizontal="center" wrapText="1"/>
    </xf>
    <xf numFmtId="15" fontId="57" fillId="0" borderId="0" applyFill="0" applyBorder="0" applyProtection="0">
      <alignment horizontal="center"/>
    </xf>
    <xf numFmtId="0" fontId="141" fillId="7" borderId="0" applyNumberFormat="0" applyFont="0" applyBorder="0" applyAlignment="0" applyProtection="0"/>
    <xf numFmtId="0" fontId="141" fillId="7" borderId="0" applyNumberFormat="0" applyFont="0" applyBorder="0" applyAlignment="0" applyProtection="0"/>
    <xf numFmtId="184" fontId="141" fillId="7" borderId="0" applyNumberFormat="0" applyFont="0" applyBorder="0" applyAlignment="0" applyProtection="0"/>
    <xf numFmtId="254" fontId="174" fillId="0" borderId="0" applyFill="0" applyBorder="0" applyProtection="0"/>
    <xf numFmtId="0" fontId="175" fillId="28" borderId="4" applyAlignment="0" applyProtection="0"/>
    <xf numFmtId="0" fontId="175" fillId="28" borderId="4" applyAlignment="0" applyProtection="0"/>
    <xf numFmtId="184" fontId="175" fillId="28" borderId="4" applyAlignment="0" applyProtection="0"/>
    <xf numFmtId="255" fontId="176" fillId="0" borderId="0" applyNumberFormat="0" applyFill="0" applyBorder="0" applyAlignment="0" applyProtection="0"/>
    <xf numFmtId="255" fontId="177" fillId="0" borderId="0" applyNumberFormat="0" applyFill="0" applyBorder="0" applyAlignment="0" applyProtection="0"/>
    <xf numFmtId="15" fontId="75" fillId="33" borderId="36">
      <alignment horizontal="center"/>
      <protection locked="0"/>
    </xf>
    <xf numFmtId="15" fontId="75" fillId="33" borderId="36">
      <alignment horizontal="center"/>
      <protection locked="0"/>
    </xf>
    <xf numFmtId="256" fontId="75" fillId="33" borderId="17" applyAlignment="0">
      <protection locked="0"/>
    </xf>
    <xf numFmtId="256" fontId="75" fillId="33" borderId="17" applyAlignment="0">
      <protection locked="0"/>
    </xf>
    <xf numFmtId="256" fontId="75" fillId="33" borderId="17" applyAlignment="0">
      <protection locked="0"/>
    </xf>
    <xf numFmtId="255" fontId="75" fillId="33" borderId="17"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75" fillId="33" borderId="17" applyAlignment="0">
      <protection locked="0"/>
    </xf>
    <xf numFmtId="255" fontId="75" fillId="33" borderId="17" applyAlignment="0">
      <protection locked="0"/>
    </xf>
    <xf numFmtId="255" fontId="164" fillId="33" borderId="36" applyAlignment="0">
      <protection locked="0"/>
    </xf>
    <xf numFmtId="255" fontId="57" fillId="0" borderId="0" applyFill="0" applyBorder="0" applyAlignment="0" applyProtection="0"/>
    <xf numFmtId="257" fontId="57" fillId="0" borderId="0" applyFill="0" applyBorder="0" applyAlignment="0" applyProtection="0"/>
    <xf numFmtId="258" fontId="57" fillId="0" borderId="0" applyFill="0" applyBorder="0" applyAlignment="0" applyProtection="0"/>
    <xf numFmtId="0" fontId="141" fillId="0" borderId="37" applyNumberFormat="0" applyFont="0" applyAlignment="0" applyProtection="0"/>
    <xf numFmtId="0" fontId="141" fillId="0" borderId="37" applyNumberFormat="0" applyFont="0" applyAlignment="0" applyProtection="0"/>
    <xf numFmtId="184" fontId="141" fillId="0" borderId="37" applyNumberFormat="0" applyFont="0" applyAlignment="0" applyProtection="0"/>
    <xf numFmtId="0" fontId="43" fillId="0" borderId="0" applyFill="0" applyBorder="0">
      <alignment horizontal="left" vertical="top"/>
    </xf>
    <xf numFmtId="0" fontId="141" fillId="0" borderId="38" applyNumberFormat="0" applyFont="0" applyAlignment="0" applyProtection="0"/>
    <xf numFmtId="184" fontId="8" fillId="0" borderId="5" applyNumberFormat="0" applyFont="0" applyAlignment="0" applyProtection="0"/>
    <xf numFmtId="0" fontId="141" fillId="0" borderId="38" applyNumberFormat="0" applyFont="0" applyAlignment="0" applyProtection="0"/>
    <xf numFmtId="184" fontId="141" fillId="0" borderId="38" applyNumberFormat="0" applyFont="0" applyAlignment="0" applyProtection="0"/>
    <xf numFmtId="0" fontId="141" fillId="13" borderId="0" applyNumberFormat="0" applyFont="0" applyBorder="0" applyAlignment="0" applyProtection="0"/>
    <xf numFmtId="0" fontId="141" fillId="13" borderId="0" applyNumberFormat="0" applyFont="0" applyBorder="0" applyAlignment="0" applyProtection="0"/>
    <xf numFmtId="184" fontId="141" fillId="13" borderId="0" applyNumberFormat="0" applyFont="0" applyBorder="0" applyAlignment="0" applyProtection="0"/>
    <xf numFmtId="170" fontId="8" fillId="0" borderId="0" applyFont="0" applyFill="0" applyBorder="0" applyAlignment="0" applyProtection="0"/>
    <xf numFmtId="2" fontId="10" fillId="0" borderId="0" applyFill="0" applyBorder="0" applyAlignment="0" applyProtection="0"/>
    <xf numFmtId="0" fontId="18" fillId="0" borderId="0"/>
    <xf numFmtId="184" fontId="178" fillId="0" borderId="0">
      <alignment vertical="center"/>
    </xf>
    <xf numFmtId="0" fontId="141" fillId="0" borderId="0" applyFont="0" applyFill="0" applyBorder="0" applyAlignment="0" applyProtection="0"/>
    <xf numFmtId="0" fontId="141" fillId="0" borderId="0" applyFont="0" applyFill="0" applyBorder="0" applyAlignment="0" applyProtection="0"/>
    <xf numFmtId="184" fontId="141" fillId="0" borderId="0" applyFont="0" applyFill="0" applyBorder="0" applyAlignment="0" applyProtection="0"/>
    <xf numFmtId="206" fontId="65" fillId="4" borderId="0" applyNumberFormat="0" applyBorder="0" applyAlignment="0" applyProtection="0"/>
    <xf numFmtId="184"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179" fillId="28" borderId="13" applyAlignment="0">
      <alignment vertical="center"/>
    </xf>
    <xf numFmtId="0" fontId="179" fillId="28" borderId="13" applyAlignment="0">
      <alignment vertical="center"/>
    </xf>
    <xf numFmtId="184" fontId="179" fillId="28" borderId="13" applyAlignment="0">
      <alignment vertical="center"/>
    </xf>
    <xf numFmtId="206" fontId="69" fillId="0" borderId="13" applyNumberFormat="0" applyAlignment="0" applyProtection="0">
      <alignment horizontal="left" vertical="center"/>
    </xf>
    <xf numFmtId="0" fontId="69" fillId="0" borderId="13" applyNumberFormat="0" applyAlignment="0" applyProtection="0">
      <alignment horizontal="left" vertical="center"/>
    </xf>
    <xf numFmtId="206" fontId="69" fillId="0" borderId="13" applyNumberFormat="0" applyAlignment="0" applyProtection="0">
      <alignment horizontal="left" vertical="center"/>
    </xf>
    <xf numFmtId="184" fontId="69" fillId="0" borderId="13" applyNumberFormat="0" applyAlignment="0" applyProtection="0">
      <alignment horizontal="left" vertical="center"/>
    </xf>
    <xf numFmtId="0" fontId="69" fillId="0" borderId="4">
      <alignment horizontal="left" vertical="center"/>
    </xf>
    <xf numFmtId="14" fontId="180" fillId="37" borderId="29">
      <alignment horizontal="center" vertical="center" wrapText="1"/>
    </xf>
    <xf numFmtId="184" fontId="181" fillId="0" borderId="23" applyNumberFormat="0" applyFill="0" applyAlignment="0" applyProtection="0"/>
    <xf numFmtId="206" fontId="181" fillId="0" borderId="23" applyNumberFormat="0" applyFill="0" applyAlignment="0" applyProtection="0"/>
    <xf numFmtId="184"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184" fontId="183" fillId="0" borderId="24" applyNumberFormat="0" applyFill="0" applyAlignment="0" applyProtection="0"/>
    <xf numFmtId="206" fontId="183" fillId="0" borderId="24" applyNumberFormat="0" applyFill="0" applyAlignment="0" applyProtection="0"/>
    <xf numFmtId="184"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184" fontId="73" fillId="0" borderId="25" applyNumberFormat="0" applyFill="0" applyAlignment="0" applyProtection="0"/>
    <xf numFmtId="206" fontId="73" fillId="0" borderId="25" applyNumberFormat="0" applyFill="0" applyAlignment="0" applyProtection="0"/>
    <xf numFmtId="184"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206" fontId="73" fillId="0" borderId="0" applyNumberFormat="0" applyFill="0" applyBorder="0" applyAlignment="0" applyProtection="0"/>
    <xf numFmtId="184"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14" fontId="180" fillId="37" borderId="29">
      <alignment horizontal="center" vertical="center" wrapText="1"/>
    </xf>
    <xf numFmtId="0" fontId="175" fillId="0" borderId="4"/>
    <xf numFmtId="0" fontId="175" fillId="0" borderId="4"/>
    <xf numFmtId="184" fontId="175" fillId="0" borderId="4"/>
    <xf numFmtId="255" fontId="176" fillId="0" borderId="0">
      <alignment horizontal="left" vertical="top"/>
    </xf>
    <xf numFmtId="255" fontId="177" fillId="0" borderId="0" applyAlignment="0"/>
    <xf numFmtId="231" fontId="168" fillId="0" borderId="0" applyFont="0" applyFill="0" applyBorder="0" applyAlignment="0" applyProtection="0"/>
    <xf numFmtId="218" fontId="168" fillId="0" borderId="0" applyFont="0" applyFill="0" applyBorder="0" applyAlignment="0" applyProtection="0"/>
    <xf numFmtId="14" fontId="9" fillId="0" borderId="0" applyFont="0" applyFill="0" applyBorder="0" applyAlignment="0" applyProtection="0"/>
    <xf numFmtId="0" fontId="18" fillId="0" borderId="0"/>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0" fontId="186" fillId="0" borderId="0">
      <alignment horizontal="left" vertical="center" wrapText="1"/>
    </xf>
    <xf numFmtId="184" fontId="186" fillId="0" borderId="0">
      <alignment horizontal="left" vertical="center" wrapTex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0"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0" fontId="187" fillId="0" borderId="0">
      <alignment horizontal="left" vertical="center" wrapText="1" indent="3"/>
    </xf>
    <xf numFmtId="184" fontId="187" fillId="0" borderId="0">
      <alignment horizontal="left" vertical="center" wrapText="1" indent="3"/>
    </xf>
    <xf numFmtId="184" fontId="55" fillId="0" borderId="0"/>
    <xf numFmtId="212" fontId="146" fillId="0" borderId="0">
      <protection locked="0"/>
    </xf>
    <xf numFmtId="184" fontId="8" fillId="0" borderId="0"/>
    <xf numFmtId="49" fontId="10" fillId="45" borderId="41">
      <alignment horizontal="left" vertical="center"/>
    </xf>
    <xf numFmtId="212" fontId="147" fillId="0" borderId="0">
      <protection locked="0"/>
    </xf>
    <xf numFmtId="184" fontId="148" fillId="0" borderId="0" applyNumberFormat="0" applyFill="0" applyBorder="0" applyAlignment="0" applyProtection="0">
      <alignment vertical="top"/>
      <protection locked="0"/>
    </xf>
    <xf numFmtId="255"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255" fontId="10" fillId="31" borderId="3" applyNumberFormat="0" applyFont="0" applyAlignment="0">
      <protection locked="0"/>
    </xf>
    <xf numFmtId="259" fontId="25"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260" fontId="79" fillId="0" borderId="0" applyFont="0" applyFill="0" applyBorder="0" applyAlignment="0" applyProtection="0"/>
    <xf numFmtId="260" fontId="189" fillId="0" borderId="0" applyFont="0" applyFill="0" applyBorder="0" applyAlignment="0" applyProtection="0"/>
    <xf numFmtId="260" fontId="189" fillId="0" borderId="0" applyFont="0" applyFill="0" applyBorder="0" applyAlignment="0" applyProtection="0"/>
    <xf numFmtId="184" fontId="190" fillId="0" borderId="0" applyNumberFormat="0" applyFill="0" applyBorder="0" applyAlignment="0" applyProtection="0">
      <alignment vertical="top"/>
      <protection locked="0"/>
    </xf>
    <xf numFmtId="184" fontId="191" fillId="0" borderId="0">
      <alignment vertical="center"/>
    </xf>
    <xf numFmtId="261" fontId="153" fillId="0" borderId="0" applyFont="0" applyFill="0" applyBorder="0" applyAlignment="0" applyProtection="0"/>
    <xf numFmtId="262" fontId="153" fillId="0" borderId="0" applyFont="0" applyFill="0" applyBorder="0" applyAlignment="0" applyProtection="0"/>
    <xf numFmtId="184" fontId="192" fillId="0" borderId="0" applyProtection="0">
      <alignment vertical="center"/>
      <protection locked="0"/>
    </xf>
    <xf numFmtId="184" fontId="192" fillId="0" borderId="0" applyNumberFormat="0" applyProtection="0">
      <alignment vertical="top"/>
      <protection locked="0"/>
    </xf>
    <xf numFmtId="184" fontId="193" fillId="0" borderId="42" applyAlignment="0"/>
    <xf numFmtId="184" fontId="193" fillId="0" borderId="42" applyAlignment="0"/>
    <xf numFmtId="184" fontId="193" fillId="0" borderId="42" applyAlignment="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88" fillId="0" borderId="16" applyNumberFormat="0" applyFill="0" applyAlignment="0" applyProtection="0"/>
    <xf numFmtId="184"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263" fontId="10" fillId="0" borderId="0" applyFont="0" applyFill="0" applyBorder="0" applyAlignment="0" applyProtection="0"/>
    <xf numFmtId="264" fontId="10" fillId="0" borderId="0" applyFont="0" applyFill="0" applyBorder="0" applyAlignment="0" applyProtection="0"/>
    <xf numFmtId="0" fontId="18" fillId="0" borderId="0"/>
    <xf numFmtId="0" fontId="18" fillId="0" borderId="0"/>
    <xf numFmtId="265" fontId="10" fillId="0" borderId="0" applyFont="0" applyFill="0" applyBorder="0" applyAlignment="0" applyProtection="0"/>
    <xf numFmtId="266"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0" fontId="18" fillId="0" borderId="0"/>
    <xf numFmtId="0" fontId="18" fillId="0" borderId="0"/>
    <xf numFmtId="202" fontId="10" fillId="0" borderId="0" applyFont="0" applyFill="0" applyBorder="0" applyAlignment="0" applyProtection="0"/>
    <xf numFmtId="218" fontId="10" fillId="0" borderId="0" applyFont="0" applyFill="0" applyBorder="0" applyAlignment="0" applyProtection="0"/>
    <xf numFmtId="273" fontId="194" fillId="0" borderId="0" applyFill="0" applyBorder="0" applyAlignment="0"/>
    <xf numFmtId="0" fontId="89" fillId="0" borderId="0">
      <protection locked="0"/>
    </xf>
    <xf numFmtId="184" fontId="89" fillId="0" borderId="0">
      <protection locked="0"/>
    </xf>
    <xf numFmtId="184" fontId="89" fillId="0" borderId="0">
      <protection locked="0"/>
    </xf>
    <xf numFmtId="184" fontId="89" fillId="0" borderId="0">
      <protection locked="0"/>
    </xf>
    <xf numFmtId="171" fontId="168" fillId="0" borderId="0" applyFont="0" applyFill="0" applyBorder="0" applyAlignment="0" applyProtection="0"/>
    <xf numFmtId="206"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184" fontId="139" fillId="0" borderId="0"/>
    <xf numFmtId="0" fontId="10" fillId="0" borderId="0"/>
    <xf numFmtId="247" fontId="10" fillId="0" borderId="0"/>
    <xf numFmtId="0" fontId="10" fillId="0" borderId="0"/>
    <xf numFmtId="247" fontId="10" fillId="0" borderId="0"/>
    <xf numFmtId="247" fontId="10" fillId="0" borderId="0"/>
    <xf numFmtId="247" fontId="10" fillId="0" borderId="0"/>
    <xf numFmtId="247" fontId="10" fillId="0" borderId="0"/>
    <xf numFmtId="206" fontId="139" fillId="0" borderId="0"/>
    <xf numFmtId="190" fontId="94" fillId="0" borderId="0"/>
    <xf numFmtId="206" fontId="139" fillId="0" borderId="0"/>
    <xf numFmtId="190" fontId="94" fillId="0" borderId="0"/>
    <xf numFmtId="206" fontId="139" fillId="0" borderId="0"/>
    <xf numFmtId="206" fontId="139" fillId="0" borderId="0"/>
    <xf numFmtId="206" fontId="139" fillId="0" borderId="0"/>
    <xf numFmtId="190" fontId="94" fillId="0" borderId="0"/>
    <xf numFmtId="247" fontId="10"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206" fontId="8" fillId="0" borderId="0"/>
    <xf numFmtId="206" fontId="10" fillId="0" borderId="0"/>
    <xf numFmtId="184" fontId="10" fillId="0" borderId="0"/>
    <xf numFmtId="206" fontId="141" fillId="0" borderId="0"/>
    <xf numFmtId="206" fontId="8" fillId="0" borderId="0"/>
    <xf numFmtId="0" fontId="8" fillId="0" borderId="0"/>
    <xf numFmtId="184" fontId="8" fillId="0" borderId="0"/>
    <xf numFmtId="184" fontId="8" fillId="0" borderId="0"/>
    <xf numFmtId="184" fontId="8"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0" fillId="0" borderId="0"/>
    <xf numFmtId="184" fontId="10"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25" fillId="0" borderId="0"/>
    <xf numFmtId="206" fontId="2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0" fontId="10" fillId="0" borderId="0"/>
    <xf numFmtId="0" fontId="22" fillId="0" borderId="0"/>
    <xf numFmtId="0" fontId="99" fillId="0" borderId="0"/>
    <xf numFmtId="206" fontId="99" fillId="0" borderId="0"/>
    <xf numFmtId="184" fontId="99" fillId="0" borderId="0"/>
    <xf numFmtId="16" fontId="195" fillId="0" borderId="43" applyNumberFormat="0" applyBorder="0" applyAlignment="0">
      <alignment horizontal="center"/>
    </xf>
    <xf numFmtId="184" fontId="196" fillId="0" borderId="44" applyBorder="0">
      <alignment horizontal="center"/>
    </xf>
    <xf numFmtId="184" fontId="18" fillId="34" borderId="18" applyNumberFormat="0" applyFont="0" applyAlignment="0" applyProtection="0"/>
    <xf numFmtId="184" fontId="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191" fontId="10" fillId="5" borderId="0"/>
    <xf numFmtId="191" fontId="10" fillId="5" borderId="0"/>
    <xf numFmtId="191" fontId="10" fillId="5" borderId="0"/>
    <xf numFmtId="274" fontId="8" fillId="0" borderId="0" applyFont="0" applyFill="0" applyBorder="0" applyAlignment="0" applyProtection="0"/>
    <xf numFmtId="275" fontId="8" fillId="0" borderId="0" applyFont="0" applyFill="0" applyBorder="0" applyAlignment="0" applyProtection="0"/>
    <xf numFmtId="192" fontId="8" fillId="0" borderId="0" applyFont="0" applyFill="0" applyBorder="0" applyAlignment="0" applyProtection="0"/>
    <xf numFmtId="276" fontId="8" fillId="0" borderId="0" applyFont="0" applyFill="0" applyBorder="0" applyAlignment="0" applyProtection="0"/>
    <xf numFmtId="277" fontId="8" fillId="0" borderId="0" applyFont="0" applyFill="0" applyBorder="0" applyAlignment="0" applyProtection="0"/>
    <xf numFmtId="278" fontId="8" fillId="0" borderId="0" applyFont="0" applyFill="0" applyBorder="0" applyAlignment="0" applyProtection="0"/>
    <xf numFmtId="261" fontId="10" fillId="0" borderId="0" applyFont="0" applyFill="0" applyBorder="0" applyAlignment="0" applyProtection="0"/>
    <xf numFmtId="279" fontId="10" fillId="0" borderId="0" applyFont="0" applyFill="0" applyBorder="0" applyAlignment="0" applyProtection="0"/>
    <xf numFmtId="212" fontId="147" fillId="0" borderId="0">
      <protection locked="0"/>
    </xf>
    <xf numFmtId="212" fontId="147" fillId="0" borderId="0">
      <protection locked="0"/>
    </xf>
    <xf numFmtId="280" fontId="153" fillId="0" borderId="0" applyFont="0" applyFill="0" applyBorder="0" applyAlignment="0" applyProtection="0"/>
    <xf numFmtId="281" fontId="153" fillId="0" borderId="0" applyFont="0" applyFill="0" applyBorder="0" applyAlignment="0" applyProtection="0"/>
    <xf numFmtId="184" fontId="21" fillId="0" borderId="0"/>
    <xf numFmtId="280" fontId="153" fillId="0" borderId="0" applyFont="0" applyFill="0" applyBorder="0" applyAlignment="0" applyProtection="0"/>
    <xf numFmtId="281" fontId="153" fillId="0" borderId="0" applyFont="0" applyFill="0" applyBorder="0" applyAlignment="0" applyProtection="0"/>
    <xf numFmtId="0" fontId="118" fillId="23" borderId="19" applyNumberFormat="0" applyAlignment="0" applyProtection="0"/>
    <xf numFmtId="0" fontId="118" fillId="23" borderId="19" applyNumberFormat="0" applyAlignment="0" applyProtection="0"/>
    <xf numFmtId="184" fontId="197" fillId="46" borderId="0" applyFill="0" applyBorder="0" applyProtection="0">
      <alignment horizontal="center"/>
    </xf>
    <xf numFmtId="184" fontId="198" fillId="0" borderId="0"/>
    <xf numFmtId="282" fontId="160" fillId="47" borderId="22"/>
    <xf numFmtId="206" fontId="103" fillId="5" borderId="0"/>
    <xf numFmtId="0" fontId="103" fillId="5" borderId="0"/>
    <xf numFmtId="206" fontId="103" fillId="5" borderId="0"/>
    <xf numFmtId="184" fontId="103" fillId="5" borderId="0"/>
    <xf numFmtId="9" fontId="161"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4" fontId="10" fillId="0" borderId="0" applyFont="0" applyFill="0" applyBorder="0" applyAlignment="0" applyProtection="0"/>
    <xf numFmtId="179" fontId="45" fillId="0" borderId="0" applyFont="0" applyFill="0" applyBorder="0" applyAlignment="0" applyProtection="0"/>
    <xf numFmtId="179" fontId="44" fillId="0" borderId="0" applyFont="0" applyFill="0" applyBorder="0" applyAlignment="0" applyProtection="0"/>
    <xf numFmtId="179" fontId="45" fillId="0" borderId="0" applyFont="0" applyFill="0" applyBorder="0" applyAlignment="0" applyProtection="0"/>
    <xf numFmtId="285" fontId="199"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62" fillId="0" borderId="0" applyFont="0" applyFill="0" applyBorder="0" applyAlignment="0" applyProtection="0">
      <alignment horizontal="center"/>
    </xf>
    <xf numFmtId="10" fontId="1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10" fillId="0" borderId="0" applyFont="0" applyFill="0" applyBorder="0" applyAlignment="0" applyProtection="0"/>
    <xf numFmtId="37" fontId="200" fillId="31" borderId="46"/>
    <xf numFmtId="37" fontId="200" fillId="31" borderId="46"/>
    <xf numFmtId="184" fontId="10" fillId="0" borderId="0" applyNumberFormat="0" applyFill="0" applyBorder="0" applyAlignment="0" applyProtection="0"/>
    <xf numFmtId="286" fontId="10" fillId="0" borderId="0" applyFont="0" applyFill="0" applyBorder="0" applyAlignment="0" applyProtection="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201" fillId="0" borderId="0" applyNumberFormat="0">
      <alignment horizontal="left"/>
    </xf>
    <xf numFmtId="287" fontId="202" fillId="0" borderId="47" applyBorder="0">
      <alignment horizontal="right"/>
      <protection locked="0"/>
    </xf>
    <xf numFmtId="184" fontId="55" fillId="0" borderId="0" applyNumberFormat="0" applyFont="0" applyFill="0" applyBorder="0" applyAlignment="0" applyProtection="0">
      <alignment horizontal="left"/>
    </xf>
    <xf numFmtId="184" fontId="41" fillId="0" borderId="29">
      <alignment horizontal="center"/>
    </xf>
    <xf numFmtId="184" fontId="198" fillId="0" borderId="0"/>
    <xf numFmtId="184" fontId="203" fillId="0" borderId="0" applyProtection="0"/>
    <xf numFmtId="0" fontId="204" fillId="0" borderId="48" applyFont="0" applyBorder="0">
      <alignment horizontal="center"/>
    </xf>
    <xf numFmtId="4" fontId="57" fillId="31" borderId="19" applyNumberFormat="0" applyProtection="0">
      <alignment vertical="center"/>
    </xf>
    <xf numFmtId="4" fontId="205" fillId="31" borderId="19" applyNumberFormat="0" applyProtection="0">
      <alignment vertical="center"/>
    </xf>
    <xf numFmtId="4" fontId="57" fillId="31" borderId="19" applyNumberFormat="0" applyProtection="0">
      <alignment horizontal="left" vertical="center" indent="1"/>
    </xf>
    <xf numFmtId="4" fontId="57" fillId="31"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4" fontId="57" fillId="49" borderId="19" applyNumberFormat="0" applyProtection="0">
      <alignment horizontal="right" vertical="center"/>
    </xf>
    <xf numFmtId="4" fontId="57" fillId="50" borderId="19" applyNumberFormat="0" applyProtection="0">
      <alignment horizontal="right" vertical="center"/>
    </xf>
    <xf numFmtId="4" fontId="57" fillId="51" borderId="19" applyNumberFormat="0" applyProtection="0">
      <alignment horizontal="right" vertical="center"/>
    </xf>
    <xf numFmtId="4" fontId="57" fillId="52" borderId="19" applyNumberFormat="0" applyProtection="0">
      <alignment horizontal="right" vertical="center"/>
    </xf>
    <xf numFmtId="4" fontId="57" fillId="53" borderId="19" applyNumberFormat="0" applyProtection="0">
      <alignment horizontal="right" vertical="center"/>
    </xf>
    <xf numFmtId="4" fontId="57" fillId="54" borderId="19" applyNumberFormat="0" applyProtection="0">
      <alignment horizontal="right" vertical="center"/>
    </xf>
    <xf numFmtId="4" fontId="57" fillId="55" borderId="19" applyNumberFormat="0" applyProtection="0">
      <alignment horizontal="right" vertical="center"/>
    </xf>
    <xf numFmtId="4" fontId="57" fillId="56" borderId="19" applyNumberFormat="0" applyProtection="0">
      <alignment horizontal="right" vertical="center"/>
    </xf>
    <xf numFmtId="4" fontId="57" fillId="57" borderId="19" applyNumberFormat="0" applyProtection="0">
      <alignment horizontal="right" vertical="center"/>
    </xf>
    <xf numFmtId="4" fontId="58" fillId="58" borderId="19" applyNumberFormat="0" applyProtection="0">
      <alignment horizontal="left" vertical="center" indent="1"/>
    </xf>
    <xf numFmtId="4" fontId="57" fillId="59" borderId="5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0" fontId="10" fillId="61"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0" fontId="10" fillId="61" borderId="19" applyNumberFormat="0" applyProtection="0">
      <alignment horizontal="left" vertical="center" indent="1"/>
    </xf>
    <xf numFmtId="206" fontId="10" fillId="62" borderId="19" applyNumberFormat="0" applyProtection="0">
      <alignment horizontal="left" vertical="center" indent="1"/>
    </xf>
    <xf numFmtId="206" fontId="10" fillId="62"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0" fontId="10" fillId="63"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0" fontId="10" fillId="63" borderId="19" applyNumberFormat="0" applyProtection="0">
      <alignment horizontal="left" vertical="center" indent="1"/>
    </xf>
    <xf numFmtId="206" fontId="10" fillId="64" borderId="19" applyNumberFormat="0" applyProtection="0">
      <alignment horizontal="left" vertical="center" indent="1"/>
    </xf>
    <xf numFmtId="206" fontId="10" fillId="64"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0" fontId="10" fillId="28"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0" fontId="10" fillId="28" borderId="19" applyNumberFormat="0" applyProtection="0">
      <alignment horizontal="left" vertical="center" indent="1"/>
    </xf>
    <xf numFmtId="206" fontId="10" fillId="65" borderId="19" applyNumberFormat="0" applyProtection="0">
      <alignment horizontal="left" vertical="center" indent="1"/>
    </xf>
    <xf numFmtId="206" fontId="10" fillId="65"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0" fontId="10" fillId="48"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0" fontId="10" fillId="48" borderId="19" applyNumberFormat="0" applyProtection="0">
      <alignment horizontal="left" vertical="center" indent="1"/>
    </xf>
    <xf numFmtId="206" fontId="10" fillId="66" borderId="19" applyNumberFormat="0" applyProtection="0">
      <alignment horizontal="left" vertical="center" indent="1"/>
    </xf>
    <xf numFmtId="206" fontId="10" fillId="66"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57" fillId="29" borderId="19" applyNumberFormat="0" applyProtection="0">
      <alignment vertical="center"/>
    </xf>
    <xf numFmtId="4" fontId="205" fillId="29" borderId="19" applyNumberFormat="0" applyProtection="0">
      <alignment vertical="center"/>
    </xf>
    <xf numFmtId="4" fontId="57" fillId="29" borderId="19" applyNumberFormat="0" applyProtection="0">
      <alignment horizontal="left" vertical="center" indent="1"/>
    </xf>
    <xf numFmtId="4" fontId="57" fillId="29" borderId="19" applyNumberFormat="0" applyProtection="0">
      <alignment horizontal="left" vertical="center" indent="1"/>
    </xf>
    <xf numFmtId="4" fontId="57" fillId="59" borderId="19" applyNumberFormat="0" applyProtection="0">
      <alignment horizontal="right" vertical="center"/>
    </xf>
    <xf numFmtId="4" fontId="68" fillId="0" borderId="4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207" fillId="5" borderId="49" applyNumberFormat="0" applyProtection="0">
      <alignment horizontal="right" vertical="center"/>
    </xf>
    <xf numFmtId="4" fontId="207" fillId="5" borderId="4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0" fontId="208" fillId="0" borderId="0"/>
    <xf numFmtId="184" fontId="208" fillId="0" borderId="0"/>
    <xf numFmtId="0" fontId="208" fillId="0" borderId="0"/>
    <xf numFmtId="184" fontId="208" fillId="0" borderId="0"/>
    <xf numFmtId="4" fontId="209" fillId="59" borderId="19" applyNumberFormat="0" applyProtection="0">
      <alignment horizontal="right" vertical="center"/>
    </xf>
    <xf numFmtId="184" fontId="10" fillId="23" borderId="0" applyNumberFormat="0" applyFont="0" applyBorder="0" applyAlignment="0" applyProtection="0"/>
    <xf numFmtId="206" fontId="10" fillId="23" borderId="0" applyNumberFormat="0" applyFont="0" applyBorder="0" applyAlignment="0" applyProtection="0"/>
    <xf numFmtId="184" fontId="10" fillId="0" borderId="0" applyNumberFormat="0" applyFont="0" applyBorder="0" applyAlignment="0" applyProtection="0"/>
    <xf numFmtId="206" fontId="10" fillId="0" borderId="0" applyNumberFormat="0" applyFont="0" applyBorder="0" applyAlignment="0" applyProtection="0"/>
    <xf numFmtId="40" fontId="10" fillId="40" borderId="3"/>
    <xf numFmtId="40" fontId="10" fillId="67" borderId="3"/>
    <xf numFmtId="40" fontId="10" fillId="40" borderId="3"/>
    <xf numFmtId="40" fontId="10" fillId="40" borderId="3"/>
    <xf numFmtId="40" fontId="10" fillId="67" borderId="3"/>
    <xf numFmtId="40" fontId="10" fillId="67" borderId="3"/>
    <xf numFmtId="40" fontId="10" fillId="40" borderId="3"/>
    <xf numFmtId="40" fontId="10" fillId="40" borderId="3"/>
    <xf numFmtId="40" fontId="10" fillId="44" borderId="3"/>
    <xf numFmtId="40" fontId="10" fillId="2" borderId="3"/>
    <xf numFmtId="40" fontId="10" fillId="44" borderId="3"/>
    <xf numFmtId="40" fontId="10" fillId="44" borderId="3"/>
    <xf numFmtId="40" fontId="10" fillId="2" borderId="3"/>
    <xf numFmtId="40" fontId="10" fillId="2" borderId="3"/>
    <xf numFmtId="40" fontId="10" fillId="44" borderId="3"/>
    <xf numFmtId="40" fontId="10" fillId="44" borderId="3"/>
    <xf numFmtId="49" fontId="210" fillId="45" borderId="20">
      <alignment horizontal="center"/>
    </xf>
    <xf numFmtId="49" fontId="210" fillId="45" borderId="20">
      <alignment horizontal="center"/>
    </xf>
    <xf numFmtId="49" fontId="210" fillId="3" borderId="20">
      <alignment horizontal="center"/>
    </xf>
    <xf numFmtId="49" fontId="210" fillId="45" borderId="20">
      <alignment horizontal="center"/>
    </xf>
    <xf numFmtId="49" fontId="210" fillId="45" borderId="20">
      <alignment horizontal="center"/>
    </xf>
    <xf numFmtId="49" fontId="210" fillId="3" borderId="20">
      <alignment horizontal="center"/>
    </xf>
    <xf numFmtId="49" fontId="10" fillId="45"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6" fillId="0" borderId="0"/>
    <xf numFmtId="49" fontId="16" fillId="0" borderId="0"/>
    <xf numFmtId="49" fontId="16" fillId="0" borderId="0"/>
    <xf numFmtId="0" fontId="10" fillId="68" borderId="3"/>
    <xf numFmtId="0" fontId="10" fillId="69" borderId="3"/>
    <xf numFmtId="0" fontId="10" fillId="70" borderId="3"/>
    <xf numFmtId="0" fontId="10" fillId="68" borderId="3"/>
    <xf numFmtId="0" fontId="10" fillId="68" borderId="3"/>
    <xf numFmtId="0" fontId="10" fillId="68" borderId="3"/>
    <xf numFmtId="0" fontId="10" fillId="40" borderId="3"/>
    <xf numFmtId="0" fontId="10" fillId="40" borderId="3"/>
    <xf numFmtId="0" fontId="10" fillId="40" borderId="3"/>
    <xf numFmtId="0" fontId="10" fillId="40" borderId="3"/>
    <xf numFmtId="40" fontId="10" fillId="71" borderId="3"/>
    <xf numFmtId="40" fontId="10" fillId="71" borderId="3"/>
    <xf numFmtId="40" fontId="10" fillId="71" borderId="3"/>
    <xf numFmtId="40" fontId="10" fillId="71" borderId="3"/>
    <xf numFmtId="40" fontId="10" fillId="40" borderId="3"/>
    <xf numFmtId="40" fontId="10" fillId="67" borderId="3"/>
    <xf numFmtId="40" fontId="10" fillId="72" borderId="3"/>
    <xf numFmtId="40" fontId="10" fillId="72" borderId="3"/>
    <xf numFmtId="40" fontId="10" fillId="67" borderId="3"/>
    <xf numFmtId="40" fontId="10" fillId="67" borderId="3"/>
    <xf numFmtId="40" fontId="10" fillId="40" borderId="3"/>
    <xf numFmtId="40" fontId="10" fillId="40" borderId="3"/>
    <xf numFmtId="40" fontId="10" fillId="40" borderId="3"/>
    <xf numFmtId="0" fontId="10" fillId="0" borderId="0" applyNumberFormat="0" applyFont="0" applyFill="0" applyBorder="0" applyAlignment="0" applyProtection="0"/>
    <xf numFmtId="288" fontId="10" fillId="2" borderId="3"/>
    <xf numFmtId="49" fontId="210" fillId="45" borderId="20">
      <alignment vertical="center"/>
    </xf>
    <xf numFmtId="49" fontId="210" fillId="45" borderId="20">
      <alignment vertical="center"/>
    </xf>
    <xf numFmtId="49" fontId="200" fillId="3" borderId="20">
      <alignment vertical="center"/>
    </xf>
    <xf numFmtId="49" fontId="210" fillId="3" borderId="20">
      <alignment vertical="center"/>
    </xf>
    <xf numFmtId="0" fontId="10" fillId="0" borderId="0" applyNumberFormat="0" applyFont="0" applyFill="0" applyBorder="0" applyAlignment="0" applyProtection="0"/>
    <xf numFmtId="49" fontId="210" fillId="3" borderId="20">
      <alignment vertical="center"/>
    </xf>
    <xf numFmtId="0" fontId="10" fillId="0" borderId="0" applyNumberFormat="0" applyFont="0" applyFill="0" applyBorder="0" applyAlignment="0" applyProtection="0"/>
    <xf numFmtId="49" fontId="200" fillId="3" borderId="20">
      <alignment vertical="center"/>
    </xf>
    <xf numFmtId="49" fontId="210" fillId="3" borderId="20">
      <alignment vertical="center"/>
    </xf>
    <xf numFmtId="49" fontId="210" fillId="45" borderId="20">
      <alignment vertical="center"/>
    </xf>
    <xf numFmtId="0" fontId="10" fillId="0" borderId="0" applyNumberFormat="0" applyFont="0" applyFill="0" applyBorder="0" applyAlignment="0" applyProtection="0"/>
    <xf numFmtId="49" fontId="210" fillId="45" borderId="20">
      <alignment vertical="center"/>
    </xf>
    <xf numFmtId="49" fontId="210" fillId="3" borderId="20">
      <alignment vertical="center"/>
    </xf>
    <xf numFmtId="0" fontId="10" fillId="0" borderId="0" applyNumberFormat="0" applyFont="0" applyFill="0" applyBorder="0" applyAlignment="0" applyProtection="0"/>
    <xf numFmtId="49" fontId="16" fillId="3" borderId="20">
      <alignment vertical="center"/>
    </xf>
    <xf numFmtId="49" fontId="20" fillId="0" borderId="0">
      <alignment horizontal="right"/>
    </xf>
    <xf numFmtId="49" fontId="20" fillId="0" borderId="0">
      <alignment horizontal="right"/>
    </xf>
    <xf numFmtId="49" fontId="20" fillId="0" borderId="3">
      <alignment horizontal="right"/>
    </xf>
    <xf numFmtId="49" fontId="10" fillId="0" borderId="0">
      <alignment horizontal="right"/>
    </xf>
    <xf numFmtId="49" fontId="20" fillId="0" borderId="3">
      <alignment horizontal="right"/>
    </xf>
    <xf numFmtId="40" fontId="10" fillId="73" borderId="3"/>
    <xf numFmtId="40" fontId="10" fillId="73" borderId="3"/>
    <xf numFmtId="40" fontId="10" fillId="73" borderId="3"/>
    <xf numFmtId="40" fontId="10" fillId="73" borderId="3"/>
    <xf numFmtId="40" fontId="10" fillId="74" borderId="3"/>
    <xf numFmtId="40" fontId="10" fillId="75" borderId="3"/>
    <xf numFmtId="40" fontId="10" fillId="74" borderId="3"/>
    <xf numFmtId="40" fontId="10" fillId="74" borderId="3"/>
    <xf numFmtId="40" fontId="10" fillId="75" borderId="3"/>
    <xf numFmtId="0" fontId="10" fillId="0" borderId="0" applyNumberFormat="0" applyFont="0" applyFill="0" applyBorder="0" applyAlignment="0" applyProtection="0"/>
    <xf numFmtId="40" fontId="10" fillId="74" borderId="3"/>
    <xf numFmtId="40" fontId="10" fillId="74" borderId="3"/>
    <xf numFmtId="0" fontId="179" fillId="0" borderId="0"/>
    <xf numFmtId="0" fontId="179" fillId="0" borderId="0"/>
    <xf numFmtId="184" fontId="179" fillId="0" borderId="0"/>
    <xf numFmtId="0" fontId="10" fillId="0" borderId="0" applyNumberFormat="0" applyFont="0" applyFill="0" applyBorder="0" applyAlignment="0" applyProtection="0"/>
    <xf numFmtId="184" fontId="99" fillId="0" borderId="0" applyNumberFormat="0" applyFill="0" applyBorder="0" applyAlignment="0" applyProtection="0">
      <alignment horizontal="center"/>
    </xf>
    <xf numFmtId="206" fontId="99" fillId="0" borderId="0" applyNumberFormat="0" applyFill="0" applyBorder="0" applyAlignment="0" applyProtection="0">
      <alignment horizontal="center"/>
    </xf>
    <xf numFmtId="0" fontId="10" fillId="0" borderId="0" applyNumberFormat="0" applyFont="0" applyFill="0" applyBorder="0" applyAlignment="0" applyProtection="0"/>
    <xf numFmtId="184" fontId="165" fillId="0" borderId="0" applyFont="0" applyFill="0" applyBorder="0" applyAlignment="0" applyProtection="0"/>
    <xf numFmtId="184" fontId="211" fillId="0" borderId="0" applyProtection="0">
      <alignment vertical="center"/>
    </xf>
    <xf numFmtId="184" fontId="212" fillId="0" borderId="0" applyProtection="0">
      <alignment vertical="center"/>
    </xf>
    <xf numFmtId="184" fontId="213" fillId="0" borderId="0"/>
    <xf numFmtId="184" fontId="10" fillId="0" borderId="0"/>
    <xf numFmtId="184" fontId="214" fillId="0" borderId="0"/>
    <xf numFmtId="0" fontId="12" fillId="0" borderId="0"/>
    <xf numFmtId="0" fontId="22" fillId="0" borderId="0"/>
    <xf numFmtId="206" fontId="23" fillId="0" borderId="0"/>
    <xf numFmtId="0" fontId="10" fillId="0" borderId="0" applyNumberFormat="0" applyFont="0" applyFill="0" applyBorder="0" applyAlignment="0" applyProtection="0"/>
    <xf numFmtId="206" fontId="23" fillId="0" borderId="0"/>
    <xf numFmtId="0" fontId="10" fillId="0" borderId="0" applyNumberFormat="0" applyFont="0" applyFill="0" applyBorder="0" applyAlignment="0" applyProtection="0"/>
    <xf numFmtId="206" fontId="23" fillId="0" borderId="0"/>
    <xf numFmtId="184" fontId="23" fillId="0" borderId="0"/>
    <xf numFmtId="0" fontId="10" fillId="0" borderId="0" applyNumberFormat="0" applyFont="0" applyFill="0" applyBorder="0" applyAlignment="0" applyProtection="0"/>
    <xf numFmtId="206" fontId="215"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206" fontId="215" fillId="0" borderId="0"/>
    <xf numFmtId="184" fontId="215" fillId="0" borderId="0"/>
    <xf numFmtId="0" fontId="26"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184" fontId="26" fillId="0" borderId="0"/>
    <xf numFmtId="0" fontId="10" fillId="0" borderId="0" applyNumberFormat="0" applyFont="0" applyFill="0" applyBorder="0" applyAlignment="0" applyProtection="0"/>
    <xf numFmtId="184" fontId="26" fillId="0" borderId="0"/>
    <xf numFmtId="184" fontId="26" fillId="0" borderId="0"/>
    <xf numFmtId="38" fontId="216" fillId="0" borderId="31" applyBorder="0">
      <alignment horizontal="right"/>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1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55" fontId="21"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73">
      <alignment horizontal="right"/>
    </xf>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0" fillId="0" borderId="73">
      <alignment horizontal="right"/>
    </xf>
    <xf numFmtId="49" fontId="200" fillId="3" borderId="67">
      <alignment vertical="center"/>
    </xf>
    <xf numFmtId="40" fontId="10" fillId="40" borderId="61"/>
    <xf numFmtId="4" fontId="10" fillId="0" borderId="73"/>
    <xf numFmtId="40" fontId="10" fillId="2" borderId="61"/>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205" fillId="59" borderId="66" applyNumberFormat="0" applyProtection="0">
      <alignment horizontal="right" vertical="center"/>
    </xf>
    <xf numFmtId="4" fontId="205" fillId="59" borderId="66" applyNumberFormat="0" applyProtection="0">
      <alignment horizontal="right" vertical="center"/>
    </xf>
    <xf numFmtId="4" fontId="207" fillId="5" borderId="71" applyNumberFormat="0" applyProtection="0">
      <alignment horizontal="right" vertical="center"/>
    </xf>
    <xf numFmtId="4" fontId="68" fillId="0" borderId="71" applyNumberFormat="0" applyProtection="0">
      <alignment horizontal="right" vertical="center"/>
    </xf>
    <xf numFmtId="4" fontId="57" fillId="59" borderId="66" applyNumberFormat="0" applyProtection="0">
      <alignment horizontal="right" vertical="center"/>
    </xf>
    <xf numFmtId="206" fontId="10" fillId="66" borderId="66" applyNumberFormat="0" applyProtection="0">
      <alignment horizontal="left" vertical="center" indent="1"/>
    </xf>
    <xf numFmtId="0" fontId="10" fillId="28" borderId="66" applyNumberFormat="0" applyProtection="0">
      <alignment horizontal="left" vertical="center" indent="1"/>
    </xf>
    <xf numFmtId="184" fontId="10" fillId="63" borderId="66" applyNumberFormat="0" applyProtection="0">
      <alignment horizontal="left" vertical="center" indent="1"/>
    </xf>
    <xf numFmtId="184" fontId="10" fillId="63" borderId="66" applyNumberFormat="0" applyProtection="0">
      <alignment horizontal="left" vertical="center" indent="1"/>
    </xf>
    <xf numFmtId="206" fontId="10" fillId="64"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48" fillId="23" borderId="95" applyNumberFormat="0" applyAlignment="0" applyProtection="0"/>
    <xf numFmtId="40" fontId="10" fillId="2" borderId="1"/>
    <xf numFmtId="0" fontId="15" fillId="34" borderId="124" applyNumberFormat="0" applyFont="0" applyAlignment="0" applyProtection="0"/>
    <xf numFmtId="49" fontId="210" fillId="3" borderId="98">
      <alignment vertical="center"/>
    </xf>
    <xf numFmtId="49" fontId="200" fillId="3" borderId="98">
      <alignment vertical="center"/>
    </xf>
    <xf numFmtId="49" fontId="210" fillId="45" borderId="98">
      <alignment vertical="center"/>
    </xf>
    <xf numFmtId="49" fontId="210" fillId="45" borderId="98">
      <alignment vertical="center"/>
    </xf>
    <xf numFmtId="0" fontId="15" fillId="34" borderId="124" applyNumberFormat="0" applyFont="0" applyAlignment="0" applyProtection="0"/>
    <xf numFmtId="40" fontId="10" fillId="67" borderId="1"/>
    <xf numFmtId="40" fontId="10" fillId="72" borderId="1"/>
    <xf numFmtId="40" fontId="10" fillId="67" borderId="1"/>
    <xf numFmtId="40" fontId="10" fillId="40" borderId="1"/>
    <xf numFmtId="40" fontId="10" fillId="71" borderId="1"/>
    <xf numFmtId="40" fontId="10" fillId="71" borderId="1"/>
    <xf numFmtId="40" fontId="10" fillId="71" borderId="1"/>
    <xf numFmtId="255" fontId="10" fillId="31" borderId="61" applyNumberFormat="0" applyFont="0" applyAlignment="0">
      <protection locked="0"/>
    </xf>
    <xf numFmtId="255" fontId="10" fillId="31" borderId="61" applyNumberFormat="0" applyFont="0" applyAlignment="0">
      <protection locked="0"/>
    </xf>
    <xf numFmtId="0" fontId="76" fillId="10" borderId="64" applyNumberFormat="0" applyAlignment="0" applyProtection="0"/>
    <xf numFmtId="255" fontId="10" fillId="31" borderId="61" applyNumberFormat="0" applyFont="0" applyAlignment="0">
      <protection locked="0"/>
    </xf>
    <xf numFmtId="187" fontId="10" fillId="31" borderId="61" applyNumberFormat="0" applyFont="0" applyAlignment="0">
      <protection locked="0"/>
    </xf>
    <xf numFmtId="187" fontId="10" fillId="31" borderId="61" applyNumberFormat="0" applyFont="0" applyAlignment="0">
      <protection locked="0"/>
    </xf>
    <xf numFmtId="255" fontId="10" fillId="31" borderId="61" applyNumberFormat="0" applyFont="0" applyAlignment="0">
      <protection locked="0"/>
    </xf>
    <xf numFmtId="0" fontId="10" fillId="68" borderId="1"/>
    <xf numFmtId="49" fontId="10" fillId="45" borderId="98">
      <alignment horizontal="center"/>
    </xf>
    <xf numFmtId="49" fontId="10" fillId="45" borderId="98">
      <alignment horizontal="center"/>
    </xf>
    <xf numFmtId="0" fontId="129" fillId="0" borderId="145" applyNumberFormat="0" applyFill="0" applyAlignment="0" applyProtection="0"/>
    <xf numFmtId="40" fontId="10" fillId="74" borderId="83"/>
    <xf numFmtId="0" fontId="175" fillId="28" borderId="62" applyAlignment="0" applyProtection="0"/>
    <xf numFmtId="0" fontId="175" fillId="28" borderId="62" applyAlignment="0" applyProtection="0"/>
    <xf numFmtId="49" fontId="210" fillId="45" borderId="67">
      <alignment vertical="center"/>
    </xf>
    <xf numFmtId="49" fontId="210" fillId="45" borderId="67">
      <alignment vertical="center"/>
    </xf>
    <xf numFmtId="40" fontId="10" fillId="40" borderId="83"/>
    <xf numFmtId="40" fontId="10" fillId="72" borderId="83"/>
    <xf numFmtId="40" fontId="10" fillId="72" borderId="83"/>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66" applyNumberFormat="0" applyProtection="0">
      <alignment horizontal="left" vertical="center" indent="1"/>
    </xf>
    <xf numFmtId="165" fontId="42" fillId="0" borderId="114" applyAlignment="0" applyProtection="0"/>
    <xf numFmtId="165" fontId="42" fillId="0" borderId="114" applyAlignment="0" applyProtection="0"/>
    <xf numFmtId="165" fontId="42" fillId="0" borderId="114" applyAlignment="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10" fillId="63" borderId="66" applyNumberFormat="0" applyProtection="0">
      <alignment horizontal="left" vertical="center" indent="1"/>
    </xf>
    <xf numFmtId="4" fontId="57" fillId="52" borderId="135" applyNumberFormat="0" applyProtection="0">
      <alignment horizontal="right" vertical="center"/>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0" fillId="61" borderId="66" applyNumberFormat="0" applyProtection="0">
      <alignment horizontal="left" vertical="center" indent="1"/>
    </xf>
    <xf numFmtId="0" fontId="10" fillId="48" borderId="135" applyNumberFormat="0" applyProtection="0">
      <alignment horizontal="left" vertical="center" indent="1"/>
    </xf>
    <xf numFmtId="184" fontId="10" fillId="66" borderId="135" applyNumberFormat="0" applyProtection="0">
      <alignment horizontal="left" vertical="center" indent="1"/>
    </xf>
    <xf numFmtId="49" fontId="200" fillId="3" borderId="136">
      <alignment vertical="center"/>
    </xf>
    <xf numFmtId="49" fontId="210" fillId="3" borderId="136">
      <alignment vertical="center"/>
    </xf>
    <xf numFmtId="0" fontId="15" fillId="34" borderId="152" applyNumberFormat="0" applyFont="0" applyAlignment="0" applyProtection="0"/>
    <xf numFmtId="0" fontId="15" fillId="34" borderId="152" applyNumberFormat="0" applyFont="0" applyAlignment="0" applyProtection="0"/>
    <xf numFmtId="184" fontId="8" fillId="34" borderId="124"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42" applyNumberFormat="0" applyFont="0" applyAlignment="0" applyProtection="0"/>
    <xf numFmtId="0" fontId="15" fillId="34" borderId="142" applyNumberFormat="0" applyFont="0" applyAlignment="0" applyProtection="0"/>
    <xf numFmtId="0" fontId="47" fillId="23" borderId="151" applyNumberFormat="0" applyAlignment="0" applyProtection="0"/>
    <xf numFmtId="0" fontId="10" fillId="34" borderId="152"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 fontId="57" fillId="50" borderId="117" applyNumberFormat="0" applyProtection="0">
      <alignment horizontal="right" vertical="center"/>
    </xf>
    <xf numFmtId="4" fontId="57" fillId="51" borderId="117" applyNumberFormat="0" applyProtection="0">
      <alignment horizontal="right" vertical="center"/>
    </xf>
    <xf numFmtId="4" fontId="57" fillId="52" borderId="117" applyNumberFormat="0" applyProtection="0">
      <alignment horizontal="right" vertical="center"/>
    </xf>
    <xf numFmtId="4" fontId="57" fillId="59" borderId="123" applyNumberFormat="0" applyProtection="0">
      <alignment horizontal="left" vertical="center" indent="1"/>
    </xf>
    <xf numFmtId="4" fontId="25" fillId="59" borderId="117" applyNumberFormat="0" applyProtection="0">
      <alignment horizontal="left" vertical="center" indent="1"/>
    </xf>
    <xf numFmtId="4" fontId="25" fillId="59" borderId="117" applyNumberFormat="0" applyProtection="0">
      <alignment horizontal="left" vertical="center" indent="1"/>
    </xf>
    <xf numFmtId="4" fontId="25" fillId="61"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3"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4" fontId="57" fillId="29"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5" fillId="34" borderId="152" applyNumberFormat="0" applyFont="0" applyAlignment="0" applyProtection="0"/>
    <xf numFmtId="49" fontId="210" fillId="3" borderId="118">
      <alignment horizontal="center"/>
    </xf>
    <xf numFmtId="49" fontId="2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184" fontId="141" fillId="0" borderId="90" applyNumberFormat="0" applyFont="0" applyAlignment="0" applyProtection="0"/>
    <xf numFmtId="0" fontId="118" fillId="23" borderId="125" applyNumberFormat="0" applyAlignment="0" applyProtection="0"/>
    <xf numFmtId="0" fontId="141" fillId="0" borderId="91" applyNumberFormat="0" applyFont="0" applyAlignment="0" applyProtection="0"/>
    <xf numFmtId="0" fontId="15" fillId="34" borderId="152"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7" fillId="23" borderId="133" applyNumberFormat="0" applyAlignment="0" applyProtection="0"/>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76" fillId="10" borderId="95" applyNumberFormat="0" applyAlignment="0" applyProtection="0"/>
    <xf numFmtId="0" fontId="119" fillId="23" borderId="95" applyNumberFormat="0" applyAlignment="0" applyProtection="0"/>
    <xf numFmtId="0" fontId="129" fillId="0" borderId="99" applyNumberFormat="0" applyFill="0" applyAlignment="0" applyProtection="0"/>
    <xf numFmtId="0" fontId="129" fillId="0" borderId="145"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34" borderId="116" applyNumberFormat="0" applyFont="0" applyAlignment="0" applyProtection="0"/>
    <xf numFmtId="49" fontId="210" fillId="45" borderId="108">
      <alignment horizontal="center"/>
    </xf>
    <xf numFmtId="0" fontId="15" fillId="34" borderId="96" applyNumberFormat="0" applyFont="0" applyAlignment="0" applyProtection="0"/>
    <xf numFmtId="0" fontId="15" fillId="34" borderId="96" applyNumberFormat="0" applyFont="0" applyAlignment="0" applyProtection="0"/>
    <xf numFmtId="184" fontId="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65" fontId="41"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2" borderId="87" applyNumberFormat="0" applyProtection="0">
      <alignment horizontal="left" vertical="center" indent="1"/>
    </xf>
    <xf numFmtId="184" fontId="10" fillId="61" borderId="87" applyNumberFormat="0" applyProtection="0">
      <alignment horizontal="left" vertical="center" indent="1"/>
    </xf>
    <xf numFmtId="0" fontId="10" fillId="61" borderId="87" applyNumberFormat="0" applyProtection="0">
      <alignment horizontal="left" vertical="center" indent="1"/>
    </xf>
    <xf numFmtId="184" fontId="10" fillId="61" borderId="87" applyNumberFormat="0" applyProtection="0">
      <alignment horizontal="left" vertical="center" indent="1"/>
    </xf>
    <xf numFmtId="184" fontId="10" fillId="61" borderId="87" applyNumberFormat="0" applyProtection="0">
      <alignment horizontal="left" vertical="center" indent="1"/>
    </xf>
    <xf numFmtId="184" fontId="10" fillId="64" borderId="87" applyNumberFormat="0" applyProtection="0">
      <alignment horizontal="left" vertical="center" indent="1"/>
    </xf>
    <xf numFmtId="184" fontId="10" fillId="63" borderId="87" applyNumberFormat="0" applyProtection="0">
      <alignment horizontal="left" vertical="center" indent="1"/>
    </xf>
    <xf numFmtId="0" fontId="47"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0" fontId="10" fillId="40" borderId="61"/>
    <xf numFmtId="49" fontId="210" fillId="3" borderId="88">
      <alignment vertical="center"/>
    </xf>
    <xf numFmtId="0" fontId="15" fillId="34" borderId="124" applyNumberFormat="0" applyFont="0" applyAlignment="0" applyProtection="0"/>
    <xf numFmtId="49" fontId="210" fillId="45" borderId="88">
      <alignment vertical="center"/>
    </xf>
    <xf numFmtId="0" fontId="15" fillId="34" borderId="124" applyNumberFormat="0" applyFont="0" applyAlignment="0" applyProtection="0"/>
    <xf numFmtId="0" fontId="10" fillId="34" borderId="124" applyNumberFormat="0" applyFont="0" applyAlignment="0" applyProtection="0"/>
    <xf numFmtId="0" fontId="129" fillId="0" borderId="99" applyNumberFormat="0" applyFill="0" applyAlignment="0" applyProtection="0"/>
    <xf numFmtId="0" fontId="118" fillId="23" borderId="97" applyNumberFormat="0" applyAlignment="0" applyProtection="0"/>
    <xf numFmtId="0" fontId="76" fillId="10" borderId="95" applyNumberFormat="0" applyAlignment="0" applyProtection="0"/>
    <xf numFmtId="49" fontId="210" fillId="3" borderId="136">
      <alignment horizontal="center"/>
    </xf>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49" fontId="210" fillId="45" borderId="11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40" fontId="10" fillId="2" borderId="1"/>
    <xf numFmtId="40" fontId="10" fillId="2" borderId="1"/>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9" fontId="210" fillId="45" borderId="126">
      <alignment vertical="center"/>
    </xf>
    <xf numFmtId="49" fontId="16" fillId="3" borderId="126">
      <alignment vertical="center"/>
    </xf>
    <xf numFmtId="0" fontId="5" fillId="0" borderId="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47" fillId="23" borderId="115" applyNumberFormat="0" applyAlignment="0" applyProtection="0"/>
    <xf numFmtId="186" fontId="54" fillId="0" borderId="114" applyFill="0" applyProtection="0"/>
    <xf numFmtId="0" fontId="129" fillId="0" borderId="145" applyNumberFormat="0" applyFill="0" applyAlignment="0" applyProtection="0"/>
    <xf numFmtId="0" fontId="129" fillId="0" borderId="145" applyNumberFormat="0" applyFill="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0" fontId="68" fillId="29" borderId="1" applyNumberFormat="0" applyBorder="0" applyAlignment="0" applyProtection="0"/>
    <xf numFmtId="4" fontId="109" fillId="24" borderId="149">
      <alignment horizontal="left" vertical="center" wrapText="1"/>
    </xf>
    <xf numFmtId="0" fontId="76" fillId="10" borderId="151"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10" fontId="63" fillId="26" borderId="1" applyNumberFormat="0" applyFill="0" applyBorder="0" applyAlignment="0" applyProtection="0">
      <protection locked="0"/>
    </xf>
    <xf numFmtId="0" fontId="118" fillId="23" borderId="125" applyNumberFormat="0" applyAlignment="0" applyProtection="0"/>
    <xf numFmtId="186" fontId="54" fillId="0" borderId="94" applyFill="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8" fillId="23" borderId="125" applyNumberFormat="0" applyAlignment="0" applyProtection="0"/>
    <xf numFmtId="0" fontId="10" fillId="34" borderId="116" applyNumberFormat="0" applyFont="0" applyAlignment="0" applyProtection="0"/>
    <xf numFmtId="0" fontId="76" fillId="10"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4" fontId="57" fillId="55" borderId="77" applyNumberFormat="0" applyProtection="0">
      <alignment horizontal="right" vertical="center"/>
    </xf>
    <xf numFmtId="0" fontId="10" fillId="28" borderId="77" applyNumberFormat="0" applyProtection="0">
      <alignment horizontal="left" vertical="center" indent="1"/>
    </xf>
    <xf numFmtId="0" fontId="10" fillId="28" borderId="77" applyNumberFormat="0" applyProtection="0">
      <alignment horizontal="left" vertical="center" indent="1"/>
    </xf>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184" fontId="10" fillId="66" borderId="77" applyNumberFormat="0" applyProtection="0">
      <alignment horizontal="left" vertical="center" indent="1"/>
    </xf>
    <xf numFmtId="206" fontId="10" fillId="66" borderId="77" applyNumberFormat="0" applyProtection="0">
      <alignment horizontal="left" vertical="center" indent="1"/>
    </xf>
    <xf numFmtId="0" fontId="101"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4" fontId="57" fillId="59" borderId="77" applyNumberFormat="0" applyProtection="0">
      <alignment horizontal="right" vertical="center"/>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209" fillId="59" borderId="77" applyNumberFormat="0" applyProtection="0">
      <alignment horizontal="right" vertical="center"/>
    </xf>
    <xf numFmtId="40" fontId="10" fillId="44" borderId="73"/>
    <xf numFmtId="40" fontId="10" fillId="2" borderId="73"/>
    <xf numFmtId="40" fontId="10" fillId="44" borderId="73"/>
    <xf numFmtId="40" fontId="10" fillId="44" borderId="73"/>
    <xf numFmtId="49" fontId="10" fillId="45" borderId="78">
      <alignment horizontal="center"/>
    </xf>
    <xf numFmtId="0" fontId="10" fillId="40" borderId="73"/>
    <xf numFmtId="0" fontId="10" fillId="40" borderId="73"/>
    <xf numFmtId="40" fontId="10" fillId="71" borderId="73"/>
    <xf numFmtId="40" fontId="10" fillId="72" borderId="73"/>
    <xf numFmtId="40" fontId="10" fillId="72" borderId="73"/>
    <xf numFmtId="49" fontId="210" fillId="45" borderId="78">
      <alignment vertical="center"/>
    </xf>
    <xf numFmtId="184" fontId="10" fillId="63" borderId="135" applyNumberFormat="0" applyProtection="0">
      <alignment horizontal="left" vertical="center" indent="1"/>
    </xf>
    <xf numFmtId="0" fontId="118" fillId="23" borderId="87" applyNumberFormat="0" applyAlignment="0" applyProtection="0"/>
    <xf numFmtId="0" fontId="15" fillId="34" borderId="96" applyNumberFormat="0" applyFont="0" applyAlignment="0" applyProtection="0"/>
    <xf numFmtId="0" fontId="119" fillId="23" borderId="115" applyNumberFormat="0" applyAlignment="0" applyProtection="0"/>
    <xf numFmtId="0" fontId="76" fillId="10" borderId="115" applyNumberFormat="0" applyAlignment="0" applyProtection="0"/>
    <xf numFmtId="0" fontId="118" fillId="23" borderId="117" applyNumberFormat="0" applyAlignment="0" applyProtection="0"/>
    <xf numFmtId="0" fontId="15" fillId="34" borderId="134" applyNumberFormat="0" applyFont="0" applyAlignment="0" applyProtection="0"/>
    <xf numFmtId="49" fontId="10" fillId="45" borderId="108">
      <alignment horizontal="center"/>
    </xf>
    <xf numFmtId="184" fontId="10" fillId="48" borderId="107"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184" fontId="10" fillId="48" borderId="135"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116" applyNumberFormat="0" applyFont="0" applyAlignment="0" applyProtection="0"/>
    <xf numFmtId="0" fontId="10" fillId="34" borderId="124"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49" fontId="17" fillId="3" borderId="98">
      <alignment vertical="center"/>
    </xf>
    <xf numFmtId="49" fontId="17" fillId="3" borderId="98">
      <alignment vertical="center"/>
    </xf>
    <xf numFmtId="40" fontId="10" fillId="2" borderId="1"/>
    <xf numFmtId="0" fontId="5" fillId="0" borderId="0"/>
    <xf numFmtId="0" fontId="47" fillId="23" borderId="95" applyNumberFormat="0" applyAlignment="0" applyProtection="0"/>
    <xf numFmtId="10" fontId="68" fillId="29" borderId="1" applyNumberFormat="0" applyBorder="0" applyAlignment="0" applyProtection="0"/>
    <xf numFmtId="0" fontId="15" fillId="34" borderId="142" applyNumberFormat="0" applyFont="0" applyAlignment="0" applyProtection="0"/>
    <xf numFmtId="0" fontId="15" fillId="34" borderId="152" applyNumberFormat="0" applyFont="0" applyAlignment="0" applyProtection="0"/>
    <xf numFmtId="206" fontId="10" fillId="64" borderId="143"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206" fontId="10" fillId="66" borderId="97" applyNumberFormat="0" applyProtection="0">
      <alignment horizontal="left" vertical="center" indent="1"/>
    </xf>
    <xf numFmtId="0" fontId="10" fillId="48" borderId="97" applyNumberFormat="0" applyProtection="0">
      <alignment horizontal="left" vertical="center" indent="1"/>
    </xf>
    <xf numFmtId="184" fontId="10" fillId="66" borderId="97" applyNumberFormat="0" applyProtection="0">
      <alignment horizontal="left" vertical="center" indent="1"/>
    </xf>
    <xf numFmtId="184" fontId="10" fillId="28" borderId="97" applyNumberFormat="0" applyProtection="0">
      <alignment horizontal="left" vertical="center" indent="1"/>
    </xf>
    <xf numFmtId="40" fontId="10" fillId="2" borderId="73"/>
    <xf numFmtId="0" fontId="10" fillId="63" borderId="87" applyNumberFormat="0" applyProtection="0">
      <alignment horizontal="left" vertical="center" indent="1"/>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0" fontId="15" fillId="34" borderId="152" applyNumberFormat="0" applyFont="0" applyAlignment="0" applyProtection="0"/>
    <xf numFmtId="4" fontId="109" fillId="24" borderId="74">
      <alignment horizontal="left" vertical="center" wrapText="1"/>
    </xf>
    <xf numFmtId="0" fontId="15" fillId="34" borderId="124" applyNumberFormat="0" applyFont="0" applyAlignment="0" applyProtection="0"/>
    <xf numFmtId="49" fontId="17" fillId="3" borderId="136">
      <alignment vertical="center"/>
    </xf>
    <xf numFmtId="0" fontId="118" fillId="23" borderId="77" applyNumberFormat="0" applyAlignment="0" applyProtection="0"/>
    <xf numFmtId="0" fontId="119" fillId="23" borderId="76" applyNumberFormat="0" applyAlignment="0" applyProtection="0"/>
    <xf numFmtId="0" fontId="10" fillId="0" borderId="73">
      <alignment horizontal="right"/>
    </xf>
    <xf numFmtId="186" fontId="54" fillId="0" borderId="75" applyFill="0" applyProtection="0"/>
    <xf numFmtId="49" fontId="17" fillId="3" borderId="78">
      <alignment vertical="center"/>
    </xf>
    <xf numFmtId="4" fontId="68" fillId="17" borderId="158" applyNumberFormat="0" applyProtection="0">
      <alignment horizontal="left" vertical="center" indent="1"/>
    </xf>
    <xf numFmtId="0" fontId="10" fillId="48" borderId="97" applyNumberFormat="0" applyProtection="0">
      <alignment horizontal="left" vertical="center" indent="1"/>
    </xf>
    <xf numFmtId="0" fontId="119" fillId="23" borderId="115" applyNumberFormat="0" applyAlignment="0" applyProtection="0"/>
    <xf numFmtId="40" fontId="10" fillId="2" borderId="73"/>
    <xf numFmtId="40" fontId="10" fillId="2" borderId="73"/>
    <xf numFmtId="0" fontId="5" fillId="0" borderId="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5" fillId="0" borderId="0"/>
    <xf numFmtId="184" fontId="10" fillId="48" borderId="97" applyNumberFormat="0" applyProtection="0">
      <alignment horizontal="left" vertical="center" indent="1"/>
    </xf>
    <xf numFmtId="0" fontId="10" fillId="34" borderId="116" applyNumberFormat="0" applyFont="0" applyAlignment="0" applyProtection="0"/>
    <xf numFmtId="0" fontId="119" fillId="23" borderId="115" applyNumberFormat="0" applyAlignment="0" applyProtection="0"/>
    <xf numFmtId="0" fontId="119" fillId="23"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187" fontId="21" fillId="31" borderId="83" applyNumberFormat="0" applyFont="0" applyAlignment="0">
      <protection locked="0"/>
    </xf>
    <xf numFmtId="187" fontId="21" fillId="31" borderId="83" applyNumberFormat="0" applyFont="0" applyAlignment="0">
      <protection locked="0"/>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 fontId="57" fillId="31" borderId="125"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4" fontId="109" fillId="24" borderId="62">
      <alignment horizontal="left" vertical="center" wrapText="1"/>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0" fontId="119" fillId="23" borderId="76" applyNumberFormat="0" applyAlignment="0" applyProtection="0"/>
    <xf numFmtId="0" fontId="101" fillId="23" borderId="66"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87" applyNumberFormat="0" applyAlignment="0" applyProtection="0"/>
    <xf numFmtId="0" fontId="118" fillId="23" borderId="87" applyNumberFormat="0" applyAlignment="0" applyProtection="0"/>
    <xf numFmtId="10" fontId="68" fillId="29" borderId="61" applyNumberFormat="0" applyBorder="0" applyAlignment="0" applyProtection="0"/>
    <xf numFmtId="10" fontId="68" fillId="29" borderId="61" applyNumberFormat="0" applyBorder="0" applyAlignment="0" applyProtection="0"/>
    <xf numFmtId="206" fontId="10" fillId="66" borderId="97" applyNumberFormat="0" applyProtection="0">
      <alignment horizontal="left" vertical="center" indent="1"/>
    </xf>
    <xf numFmtId="0" fontId="69" fillId="0" borderId="62">
      <alignment horizontal="left" vertical="center"/>
    </xf>
    <xf numFmtId="186" fontId="54" fillId="0" borderId="63" applyFill="0" applyProtection="0"/>
    <xf numFmtId="186" fontId="54" fillId="0" borderId="63" applyFill="0" applyProtection="0"/>
    <xf numFmtId="0" fontId="47" fillId="23" borderId="64" applyNumberFormat="0" applyAlignment="0" applyProtection="0"/>
    <xf numFmtId="0" fontId="47" fillId="23" borderId="64" applyNumberFormat="0" applyAlignment="0" applyProtection="0"/>
    <xf numFmtId="165" fontId="41" fillId="0" borderId="63"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184" fontId="10" fillId="63" borderId="153" applyNumberFormat="0" applyProtection="0">
      <alignment horizontal="left" vertical="center" indent="1"/>
    </xf>
    <xf numFmtId="184" fontId="10" fillId="48"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184" fontId="10" fillId="66" borderId="107" applyNumberFormat="0" applyProtection="0">
      <alignment horizontal="left" vertical="center" indent="1"/>
    </xf>
    <xf numFmtId="4" fontId="57" fillId="50" borderId="107"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8" fillId="34" borderId="152" applyNumberFormat="0" applyFont="0" applyAlignment="0" applyProtection="0"/>
    <xf numFmtId="186" fontId="54" fillId="0" borderId="150" applyFill="0" applyProtection="0"/>
    <xf numFmtId="0" fontId="15" fillId="34" borderId="124" applyNumberFormat="0" applyFont="0" applyAlignment="0" applyProtection="0"/>
    <xf numFmtId="49" fontId="17" fillId="3" borderId="144">
      <alignment vertical="center"/>
    </xf>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4" fontId="10" fillId="0" borderId="1"/>
    <xf numFmtId="4" fontId="10" fillId="0" borderId="1"/>
    <xf numFmtId="4" fontId="10" fillId="0" borderId="1"/>
    <xf numFmtId="4" fontId="10" fillId="0" borderId="1"/>
    <xf numFmtId="49" fontId="200" fillId="3" borderId="136">
      <alignment vertical="center"/>
    </xf>
    <xf numFmtId="0" fontId="119" fillId="23" borderId="151"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42" applyNumberFormat="0" applyFont="0" applyAlignment="0" applyProtection="0"/>
    <xf numFmtId="170" fontId="8" fillId="0" borderId="0" applyFont="0" applyFill="0" applyBorder="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5"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4" fontId="57" fillId="29" borderId="87" applyNumberFormat="0" applyProtection="0">
      <alignment horizontal="left" vertical="center" indent="1"/>
    </xf>
    <xf numFmtId="4" fontId="57" fillId="59" borderId="87" applyNumberFormat="0" applyProtection="0">
      <alignment horizontal="right" vertical="center"/>
    </xf>
    <xf numFmtId="4" fontId="207" fillId="5" borderId="92" applyNumberFormat="0" applyProtection="0">
      <alignment horizontal="right" vertical="center"/>
    </xf>
    <xf numFmtId="4" fontId="207" fillId="5" borderId="92" applyNumberFormat="0" applyProtection="0">
      <alignment horizontal="right" vertical="center"/>
    </xf>
    <xf numFmtId="0" fontId="10" fillId="48" borderId="87" applyNumberFormat="0" applyProtection="0">
      <alignment horizontal="left" vertical="center" indent="1"/>
    </xf>
    <xf numFmtId="37" fontId="106" fillId="28" borderId="73" applyFill="0" applyBorder="0" applyProtection="0"/>
    <xf numFmtId="49" fontId="16" fillId="3" borderId="108">
      <alignment vertical="center"/>
    </xf>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19" fillId="23" borderId="95" applyNumberFormat="0" applyAlignment="0" applyProtection="0"/>
    <xf numFmtId="0" fontId="76" fillId="10" borderId="95" applyNumberFormat="0" applyAlignment="0" applyProtection="0"/>
    <xf numFmtId="49" fontId="16" fillId="3" borderId="98">
      <alignment vertical="center"/>
    </xf>
    <xf numFmtId="49" fontId="16" fillId="3" borderId="98">
      <alignment vertical="center"/>
    </xf>
    <xf numFmtId="0" fontId="76" fillId="10" borderId="105" applyNumberFormat="0" applyAlignment="0" applyProtection="0"/>
    <xf numFmtId="0" fontId="47" fillId="23" borderId="115" applyNumberFormat="0" applyAlignment="0" applyProtection="0"/>
    <xf numFmtId="186" fontId="54" fillId="0" borderId="114" applyFill="0" applyProtection="0"/>
    <xf numFmtId="206" fontId="10" fillId="65" borderId="135" applyNumberFormat="0" applyProtection="0">
      <alignment horizontal="left" vertical="center" indent="1"/>
    </xf>
    <xf numFmtId="0" fontId="10" fillId="28" borderId="135" applyNumberFormat="0" applyProtection="0">
      <alignment horizontal="left" vertical="center" indent="1"/>
    </xf>
    <xf numFmtId="0" fontId="69" fillId="0" borderId="93">
      <alignment horizontal="left" vertical="center"/>
    </xf>
    <xf numFmtId="0" fontId="69" fillId="0" borderId="93">
      <alignment horizontal="left" vertical="center"/>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6" fontId="54" fillId="0" borderId="94" applyFill="0" applyProtection="0"/>
    <xf numFmtId="165" fontId="42" fillId="0" borderId="94" applyAlignment="0" applyProtection="0"/>
    <xf numFmtId="0" fontId="15" fillId="34" borderId="116" applyNumberFormat="0" applyFon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0" fillId="48" borderId="77" applyNumberFormat="0" applyProtection="0">
      <alignment horizontal="left" vertical="center" indent="1"/>
    </xf>
    <xf numFmtId="4" fontId="207" fillId="5" borderId="82" applyNumberFormat="0" applyProtection="0">
      <alignment horizontal="right" vertical="center"/>
    </xf>
    <xf numFmtId="4" fontId="205" fillId="59" borderId="77" applyNumberFormat="0" applyProtection="0">
      <alignment horizontal="right" vertical="center"/>
    </xf>
    <xf numFmtId="184"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206" fontId="10" fillId="66" borderId="153" applyNumberFormat="0" applyProtection="0">
      <alignment horizontal="left" vertical="center" indent="1"/>
    </xf>
    <xf numFmtId="40" fontId="10" fillId="40" borderId="73"/>
    <xf numFmtId="49" fontId="210" fillId="3" borderId="78">
      <alignment horizontal="center"/>
    </xf>
    <xf numFmtId="49" fontId="210" fillId="45" borderId="78">
      <alignment horizontal="center"/>
    </xf>
    <xf numFmtId="49" fontId="10" fillId="45" borderId="78">
      <alignment horizontal="center"/>
    </xf>
    <xf numFmtId="0" fontId="10" fillId="68" borderId="73"/>
    <xf numFmtId="0" fontId="10" fillId="69" borderId="73"/>
    <xf numFmtId="0" fontId="10" fillId="70" borderId="73"/>
    <xf numFmtId="0" fontId="10" fillId="68" borderId="73"/>
    <xf numFmtId="0" fontId="10" fillId="68" borderId="73"/>
    <xf numFmtId="40" fontId="10" fillId="71" borderId="73"/>
    <xf numFmtId="184" fontId="10" fillId="63" borderId="135" applyNumberFormat="0" applyProtection="0">
      <alignment horizontal="left" vertical="center" indent="1"/>
    </xf>
    <xf numFmtId="49" fontId="210" fillId="45" borderId="78">
      <alignment vertical="center"/>
    </xf>
    <xf numFmtId="49" fontId="210" fillId="3" borderId="78">
      <alignment vertical="center"/>
    </xf>
    <xf numFmtId="4" fontId="57" fillId="31" borderId="117" applyNumberFormat="0" applyProtection="0">
      <alignment horizontal="left" vertical="center" indent="1"/>
    </xf>
    <xf numFmtId="40" fontId="10" fillId="74" borderId="1"/>
    <xf numFmtId="49" fontId="17" fillId="3" borderId="136">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0" fontId="10" fillId="28" borderId="97" applyNumberFormat="0" applyProtection="0">
      <alignment horizontal="left" vertical="center" indent="1"/>
    </xf>
    <xf numFmtId="0" fontId="10" fillId="0" borderId="73">
      <alignment horizontal="right"/>
    </xf>
    <xf numFmtId="0" fontId="15" fillId="34" borderId="134" applyNumberFormat="0" applyFont="0" applyAlignment="0" applyProtection="0"/>
    <xf numFmtId="49" fontId="17" fillId="3" borderId="78">
      <alignment vertical="center"/>
    </xf>
    <xf numFmtId="0" fontId="5" fillId="0" borderId="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40" fontId="10" fillId="2" borderId="61"/>
    <xf numFmtId="40" fontId="10" fillId="2" borderId="61"/>
    <xf numFmtId="0" fontId="15" fillId="34" borderId="96" applyNumberFormat="0" applyFont="0" applyAlignment="0" applyProtection="0"/>
    <xf numFmtId="0" fontId="119" fillId="23" borderId="64" applyNumberFormat="0" applyAlignment="0" applyProtection="0"/>
    <xf numFmtId="0" fontId="15" fillId="34" borderId="65" applyNumberFormat="0" applyFont="0" applyAlignment="0" applyProtection="0"/>
    <xf numFmtId="4" fontId="109" fillId="24" borderId="93">
      <alignment horizontal="left" vertical="center" wrapText="1"/>
    </xf>
    <xf numFmtId="0" fontId="10" fillId="48" borderId="87" applyNumberFormat="0" applyProtection="0">
      <alignment horizontal="left" vertical="center" indent="1"/>
    </xf>
    <xf numFmtId="0" fontId="76" fillId="10" borderId="64" applyNumberFormat="0" applyAlignment="0" applyProtection="0"/>
    <xf numFmtId="40" fontId="10" fillId="2" borderId="61"/>
    <xf numFmtId="0" fontId="69" fillId="0" borderId="62">
      <alignment horizontal="left" vertical="center"/>
    </xf>
    <xf numFmtId="0" fontId="129" fillId="0" borderId="68" applyNumberFormat="0" applyFill="0" applyAlignment="0" applyProtection="0"/>
    <xf numFmtId="0" fontId="10" fillId="0" borderId="61">
      <alignment horizontal="right"/>
    </xf>
    <xf numFmtId="0" fontId="119" fillId="23" borderId="115"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0" fontId="15" fillId="34" borderId="65" applyNumberFormat="0" applyFont="0" applyAlignment="0" applyProtection="0"/>
    <xf numFmtId="0" fontId="15" fillId="34" borderId="65" applyNumberFormat="0" applyFont="0" applyAlignment="0" applyProtection="0"/>
    <xf numFmtId="0" fontId="15" fillId="34" borderId="142" applyNumberFormat="0" applyFont="0" applyAlignment="0" applyProtection="0"/>
    <xf numFmtId="40" fontId="10" fillId="2" borderId="61"/>
    <xf numFmtId="4" fontId="10" fillId="0" borderId="83"/>
    <xf numFmtId="4" fontId="10" fillId="0" borderId="83"/>
    <xf numFmtId="4" fontId="10" fillId="0" borderId="83"/>
    <xf numFmtId="0" fontId="119" fillId="23" borderId="133" applyNumberFormat="0" applyAlignment="0" applyProtection="0"/>
    <xf numFmtId="49" fontId="17" fillId="3" borderId="126">
      <alignment vertical="center"/>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49" fontId="210" fillId="45" borderId="108">
      <alignment vertical="center"/>
    </xf>
    <xf numFmtId="0" fontId="15" fillId="34" borderId="134"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61" borderId="153" applyNumberFormat="0" applyProtection="0">
      <alignment horizontal="left" vertical="center" indent="1"/>
    </xf>
    <xf numFmtId="0" fontId="15" fillId="34" borderId="124" applyNumberFormat="0" applyFont="0" applyAlignment="0" applyProtection="0"/>
    <xf numFmtId="0" fontId="10" fillId="34" borderId="124" applyNumberFormat="0" applyFont="0" applyAlignment="0" applyProtection="0"/>
    <xf numFmtId="40" fontId="10" fillId="2" borderId="1"/>
    <xf numFmtId="40" fontId="10" fillId="2" borderId="1"/>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0" fillId="34" borderId="116" applyNumberFormat="0" applyFont="0" applyAlignment="0" applyProtection="0"/>
    <xf numFmtId="49" fontId="10" fillId="45" borderId="108">
      <alignment horizontal="center"/>
    </xf>
    <xf numFmtId="184" fontId="175" fillId="28" borderId="131"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24" applyNumberFormat="0" applyFont="0" applyAlignment="0" applyProtection="0"/>
    <xf numFmtId="0" fontId="76" fillId="10" borderId="105" applyNumberFormat="0" applyAlignment="0" applyProtection="0"/>
    <xf numFmtId="0" fontId="15" fillId="34" borderId="124" applyNumberFormat="0" applyFont="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0" fontId="141" fillId="0" borderId="101"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75" fillId="28" borderId="93"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19" fillId="23" borderId="133" applyNumberFormat="0" applyAlignment="0" applyProtection="0"/>
    <xf numFmtId="0" fontId="15" fillId="34" borderId="142" applyNumberFormat="0" applyFont="0" applyAlignment="0" applyProtection="0"/>
    <xf numFmtId="0" fontId="118" fillId="23" borderId="125" applyNumberFormat="0" applyAlignment="0" applyProtection="0"/>
    <xf numFmtId="0" fontId="15" fillId="34" borderId="152"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4" fontId="10" fillId="66"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0" fillId="45" borderId="154">
      <alignment horizontal="center"/>
    </xf>
    <xf numFmtId="49" fontId="10" fillId="45" borderId="154">
      <alignment horizontal="center"/>
    </xf>
    <xf numFmtId="49" fontId="17" fillId="3" borderId="154">
      <alignment vertical="center"/>
    </xf>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49" fontId="10" fillId="45" borderId="108">
      <alignment horizontal="center"/>
    </xf>
    <xf numFmtId="0" fontId="15" fillId="34" borderId="134" applyNumberFormat="0" applyFont="0" applyAlignment="0" applyProtection="0"/>
    <xf numFmtId="0" fontId="15" fillId="34" borderId="134" applyNumberFormat="0" applyFont="0" applyAlignment="0" applyProtection="0"/>
    <xf numFmtId="4" fontId="205" fillId="59" borderId="107" applyNumberFormat="0" applyProtection="0">
      <alignment horizontal="right" vertical="center"/>
    </xf>
    <xf numFmtId="206" fontId="10" fillId="66" borderId="107" applyNumberFormat="0" applyProtection="0">
      <alignment horizontal="left" vertical="center" indent="1"/>
    </xf>
    <xf numFmtId="184" fontId="10" fillId="28" borderId="107" applyNumberFormat="0" applyProtection="0">
      <alignment horizontal="left" vertical="center" indent="1"/>
    </xf>
    <xf numFmtId="0" fontId="69" fillId="0" borderId="84">
      <alignment horizontal="left" vertical="center"/>
    </xf>
    <xf numFmtId="0" fontId="69" fillId="0" borderId="84">
      <alignment horizontal="left" vertical="center"/>
    </xf>
    <xf numFmtId="0" fontId="69" fillId="0" borderId="84">
      <alignment horizontal="left" vertical="center"/>
    </xf>
    <xf numFmtId="0" fontId="69" fillId="0" borderId="84">
      <alignment horizontal="left" vertical="center"/>
    </xf>
    <xf numFmtId="184" fontId="10" fillId="63" borderId="107" applyNumberFormat="0" applyProtection="0">
      <alignment horizontal="left" vertical="center" indent="1"/>
    </xf>
    <xf numFmtId="184" fontId="10" fillId="64"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0" fontId="15" fillId="34" borderId="134" applyNumberFormat="0" applyFont="0" applyAlignment="0" applyProtection="0"/>
    <xf numFmtId="184" fontId="10" fillId="48" borderId="153" applyNumberFormat="0" applyProtection="0">
      <alignment horizontal="left" vertical="center" indent="1"/>
    </xf>
    <xf numFmtId="49" fontId="210" fillId="45" borderId="154">
      <alignment vertical="center"/>
    </xf>
    <xf numFmtId="0" fontId="129" fillId="0" borderId="137" applyNumberFormat="0" applyFill="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49" fontId="17" fillId="3" borderId="144">
      <alignment vertical="center"/>
    </xf>
    <xf numFmtId="49" fontId="210" fillId="3" borderId="126">
      <alignment vertical="center"/>
    </xf>
    <xf numFmtId="49" fontId="200"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0" fillId="45" borderId="126">
      <alignment horizontal="center"/>
    </xf>
    <xf numFmtId="49" fontId="10" fillId="3" borderId="126">
      <alignment horizontal="center"/>
    </xf>
    <xf numFmtId="49" fontId="10" fillId="45" borderId="126">
      <alignment horizontal="center"/>
    </xf>
    <xf numFmtId="49" fontId="10" fillId="45" borderId="126">
      <alignment horizontal="center"/>
    </xf>
    <xf numFmtId="49" fontId="210" fillId="45" borderId="126">
      <alignment horizontal="center"/>
    </xf>
    <xf numFmtId="49" fontId="210" fillId="3" borderId="126">
      <alignment horizontal="center"/>
    </xf>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184" fontId="10" fillId="48" borderId="125" applyNumberFormat="0" applyProtection="0">
      <alignment horizontal="left" vertical="center" indent="1"/>
    </xf>
    <xf numFmtId="0" fontId="10" fillId="48" borderId="125"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28" borderId="125" applyNumberFormat="0" applyProtection="0">
      <alignment horizontal="left" vertical="center" indent="1"/>
    </xf>
    <xf numFmtId="184" fontId="10" fillId="63" borderId="125" applyNumberFormat="0" applyProtection="0">
      <alignment horizontal="left" vertical="center" indent="1"/>
    </xf>
    <xf numFmtId="184" fontId="10" fillId="61" borderId="125" applyNumberFormat="0" applyProtection="0">
      <alignment horizontal="left" vertical="center" indent="1"/>
    </xf>
    <xf numFmtId="184" fontId="10" fillId="62" borderId="125" applyNumberFormat="0" applyProtection="0">
      <alignment horizontal="left" vertical="center" indent="1"/>
    </xf>
    <xf numFmtId="0" fontId="10" fillId="61" borderId="125" applyNumberFormat="0" applyProtection="0">
      <alignment horizontal="left" vertical="center" indent="1"/>
    </xf>
    <xf numFmtId="4" fontId="25" fillId="61" borderId="125" applyNumberFormat="0" applyProtection="0">
      <alignment horizontal="left" vertical="center" indent="1"/>
    </xf>
    <xf numFmtId="0" fontId="15" fillId="34" borderId="152" applyNumberFormat="0" applyFont="0" applyAlignment="0" applyProtection="0"/>
    <xf numFmtId="0"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57" fillId="31" borderId="125" applyNumberFormat="0" applyProtection="0">
      <alignment horizontal="left" vertical="center" indent="1"/>
    </xf>
    <xf numFmtId="4" fontId="205" fillId="31" borderId="125" applyNumberFormat="0" applyProtection="0">
      <alignment vertical="center"/>
    </xf>
    <xf numFmtId="4" fontId="57" fillId="31" borderId="125" applyNumberFormat="0" applyProtection="0">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184" fontId="10" fillId="48" borderId="87" applyNumberFormat="0" applyProtection="0">
      <alignment horizontal="left" vertical="center" indent="1"/>
    </xf>
    <xf numFmtId="4" fontId="57" fillId="49" borderId="87" applyNumberFormat="0" applyProtection="0">
      <alignment horizontal="right" vertical="center"/>
    </xf>
    <xf numFmtId="4" fontId="57" fillId="50" borderId="87" applyNumberFormat="0" applyProtection="0">
      <alignment horizontal="right" vertical="center"/>
    </xf>
    <xf numFmtId="4" fontId="57" fillId="51" borderId="87" applyNumberFormat="0" applyProtection="0">
      <alignment horizontal="right" vertical="center"/>
    </xf>
    <xf numFmtId="4" fontId="57" fillId="59" borderId="87" applyNumberFormat="0" applyProtection="0">
      <alignment horizontal="right" vertical="center"/>
    </xf>
    <xf numFmtId="4" fontId="57" fillId="59" borderId="87" applyNumberFormat="0" applyProtection="0">
      <alignment horizontal="right" vertical="center"/>
    </xf>
    <xf numFmtId="4" fontId="68" fillId="17" borderId="92"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19" fillId="23" borderId="105" applyNumberFormat="0" applyAlignment="0" applyProtection="0"/>
    <xf numFmtId="49" fontId="16" fillId="3" borderId="108">
      <alignment vertical="center"/>
    </xf>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0" borderId="1">
      <alignment horizontal="right"/>
    </xf>
    <xf numFmtId="0" fontId="10" fillId="0" borderId="1">
      <alignment horizontal="right"/>
    </xf>
    <xf numFmtId="0" fontId="10" fillId="0" borderId="1">
      <alignment horizontal="right"/>
    </xf>
    <xf numFmtId="0" fontId="118" fillId="23" borderId="97" applyNumberFormat="0" applyAlignment="0" applyProtection="0"/>
    <xf numFmtId="40" fontId="10" fillId="2" borderId="1"/>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1" fillId="0" borderId="94" applyAlignment="0" applyProtection="0"/>
    <xf numFmtId="49" fontId="17" fillId="3" borderId="126">
      <alignment vertical="center"/>
    </xf>
    <xf numFmtId="49" fontId="17" fillId="3" borderId="126">
      <alignment vertical="center"/>
    </xf>
    <xf numFmtId="40" fontId="10" fillId="74" borderId="61"/>
    <xf numFmtId="40" fontId="10" fillId="75" borderId="61"/>
    <xf numFmtId="40" fontId="10" fillId="74" borderId="61"/>
    <xf numFmtId="40" fontId="10" fillId="74" borderId="61"/>
    <xf numFmtId="40" fontId="10" fillId="75" borderId="61"/>
    <xf numFmtId="40" fontId="10" fillId="74" borderId="61"/>
    <xf numFmtId="40" fontId="10" fillId="73" borderId="61"/>
    <xf numFmtId="40" fontId="10" fillId="73" borderId="61"/>
    <xf numFmtId="40" fontId="10" fillId="73" borderId="61"/>
    <xf numFmtId="49" fontId="20" fillId="0" borderId="61">
      <alignment horizontal="right"/>
    </xf>
    <xf numFmtId="4" fontId="10" fillId="0" borderId="73"/>
    <xf numFmtId="4" fontId="10" fillId="0" borderId="73"/>
    <xf numFmtId="49" fontId="210" fillId="45" borderId="67">
      <alignment vertical="center"/>
    </xf>
    <xf numFmtId="4" fontId="10" fillId="0" borderId="73"/>
    <xf numFmtId="49" fontId="210" fillId="45" borderId="67">
      <alignment vertical="center"/>
    </xf>
    <xf numFmtId="49" fontId="210" fillId="3" borderId="67">
      <alignment vertical="center"/>
    </xf>
    <xf numFmtId="49" fontId="200" fillId="3" borderId="67">
      <alignment vertical="center"/>
    </xf>
    <xf numFmtId="4" fontId="10" fillId="0" borderId="73"/>
    <xf numFmtId="49" fontId="210" fillId="3" borderId="67">
      <alignment vertical="center"/>
    </xf>
    <xf numFmtId="4" fontId="10" fillId="0" borderId="73"/>
    <xf numFmtId="49" fontId="210" fillId="3" borderId="67">
      <alignment vertical="center"/>
    </xf>
    <xf numFmtId="49" fontId="210" fillId="45" borderId="67">
      <alignment vertical="center"/>
    </xf>
    <xf numFmtId="49" fontId="210" fillId="45" borderId="67">
      <alignment vertical="center"/>
    </xf>
    <xf numFmtId="4" fontId="10" fillId="0" borderId="73"/>
    <xf numFmtId="40" fontId="10" fillId="40" borderId="61"/>
    <xf numFmtId="40" fontId="10" fillId="67" borderId="61"/>
    <xf numFmtId="40" fontId="10" fillId="72" borderId="61"/>
    <xf numFmtId="40" fontId="10" fillId="72" borderId="61"/>
    <xf numFmtId="40" fontId="10" fillId="67" borderId="61"/>
    <xf numFmtId="40" fontId="10" fillId="40" borderId="61"/>
    <xf numFmtId="40" fontId="10" fillId="71" borderId="61"/>
    <xf numFmtId="40" fontId="10" fillId="71" borderId="61"/>
    <xf numFmtId="40" fontId="10" fillId="71" borderId="61"/>
    <xf numFmtId="0" fontId="10" fillId="40" borderId="61"/>
    <xf numFmtId="0" fontId="10" fillId="40" borderId="61"/>
    <xf numFmtId="0" fontId="10" fillId="40" borderId="61"/>
    <xf numFmtId="0" fontId="10" fillId="68" borderId="61"/>
    <xf numFmtId="0" fontId="10" fillId="68" borderId="61"/>
    <xf numFmtId="0" fontId="10" fillId="70" borderId="61"/>
    <xf numFmtId="0" fontId="10" fillId="69" borderId="61"/>
    <xf numFmtId="0" fontId="10" fillId="68" borderId="61"/>
    <xf numFmtId="4" fontId="10" fillId="0" borderId="73"/>
    <xf numFmtId="4" fontId="10" fillId="0" borderId="73"/>
    <xf numFmtId="49" fontId="10" fillId="45" borderId="67">
      <alignment horizontal="center"/>
    </xf>
    <xf numFmtId="49" fontId="10" fillId="45" borderId="67">
      <alignment horizontal="center"/>
    </xf>
    <xf numFmtId="49" fontId="10" fillId="3" borderId="67">
      <alignment horizontal="center"/>
    </xf>
    <xf numFmtId="49" fontId="10" fillId="45" borderId="67">
      <alignment horizontal="center"/>
    </xf>
    <xf numFmtId="49" fontId="10" fillId="45" borderId="67">
      <alignment horizontal="center"/>
    </xf>
    <xf numFmtId="49" fontId="210" fillId="45" borderId="67">
      <alignment horizontal="center"/>
    </xf>
    <xf numFmtId="49" fontId="210" fillId="45" borderId="67">
      <alignment horizontal="center"/>
    </xf>
    <xf numFmtId="49" fontId="210" fillId="3" borderId="67">
      <alignment horizontal="center"/>
    </xf>
    <xf numFmtId="49" fontId="210" fillId="45" borderId="67">
      <alignment horizontal="center"/>
    </xf>
    <xf numFmtId="49" fontId="210" fillId="45" borderId="67">
      <alignment horizontal="center"/>
    </xf>
    <xf numFmtId="40" fontId="10" fillId="44" borderId="61"/>
    <xf numFmtId="40" fontId="10" fillId="44" borderId="61"/>
    <xf numFmtId="40" fontId="10" fillId="44" borderId="61"/>
    <xf numFmtId="40" fontId="10" fillId="2" borderId="61"/>
    <xf numFmtId="40" fontId="10" fillId="44" borderId="61"/>
    <xf numFmtId="40" fontId="10" fillId="40" borderId="61"/>
    <xf numFmtId="40" fontId="10" fillId="67" borderId="61"/>
    <xf numFmtId="40" fontId="10" fillId="40" borderId="61"/>
    <xf numFmtId="40" fontId="10" fillId="40" borderId="61"/>
    <xf numFmtId="40" fontId="10" fillId="67" borderId="61"/>
    <xf numFmtId="40" fontId="10" fillId="40" borderId="61"/>
    <xf numFmtId="4" fontId="10" fillId="0" borderId="73"/>
    <xf numFmtId="4" fontId="10" fillId="0" borderId="73"/>
    <xf numFmtId="4" fontId="10" fillId="0" borderId="73"/>
    <xf numFmtId="4" fontId="10" fillId="0" borderId="73"/>
    <xf numFmtId="4" fontId="209" fillId="59" borderId="66" applyNumberFormat="0" applyProtection="0">
      <alignment horizontal="right" vertical="center"/>
    </xf>
    <xf numFmtId="4" fontId="10" fillId="0" borderId="73"/>
    <xf numFmtId="4" fontId="10" fillId="0" borderId="73"/>
    <xf numFmtId="4" fontId="10" fillId="0" borderId="73"/>
    <xf numFmtId="4" fontId="10" fillId="0" borderId="73"/>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4" fontId="68" fillId="17" borderId="71" applyNumberFormat="0" applyProtection="0">
      <alignment horizontal="left" vertical="center" indent="1"/>
    </xf>
    <xf numFmtId="4" fontId="207" fillId="5" borderId="71" applyNumberFormat="0" applyProtection="0">
      <alignment horizontal="right" vertical="center"/>
    </xf>
    <xf numFmtId="4" fontId="57" fillId="59" borderId="66" applyNumberFormat="0" applyProtection="0">
      <alignment horizontal="right" vertical="center"/>
    </xf>
    <xf numFmtId="4" fontId="57" fillId="59" borderId="66" applyNumberFormat="0" applyProtection="0">
      <alignment horizontal="right" vertical="center"/>
    </xf>
    <xf numFmtId="4" fontId="57" fillId="29" borderId="66" applyNumberFormat="0" applyProtection="0">
      <alignment horizontal="left" vertical="center" indent="1"/>
    </xf>
    <xf numFmtId="4" fontId="57" fillId="29" borderId="66" applyNumberFormat="0" applyProtection="0">
      <alignment horizontal="left" vertical="center" indent="1"/>
    </xf>
    <xf numFmtId="4" fontId="205" fillId="29" borderId="66" applyNumberFormat="0" applyProtection="0">
      <alignment vertical="center"/>
    </xf>
    <xf numFmtId="4" fontId="57" fillId="29" borderId="66" applyNumberFormat="0" applyProtection="0">
      <alignment vertical="center"/>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184" fontId="10" fillId="66" borderId="66" applyNumberFormat="0" applyProtection="0">
      <alignment horizontal="left" vertical="center" indent="1"/>
    </xf>
    <xf numFmtId="0" fontId="10" fillId="48" borderId="66" applyNumberFormat="0" applyProtection="0">
      <alignment horizontal="left" vertical="center" indent="1"/>
    </xf>
    <xf numFmtId="0"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184" fontId="10" fillId="65"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0" fontId="10" fillId="63" borderId="66" applyNumberFormat="0" applyProtection="0">
      <alignment horizontal="left" vertical="center" indent="1"/>
    </xf>
    <xf numFmtId="206" fontId="10" fillId="64" borderId="66" applyNumberFormat="0" applyProtection="0">
      <alignment horizontal="left" vertical="center" indent="1"/>
    </xf>
    <xf numFmtId="206" fontId="10" fillId="64" borderId="66" applyNumberFormat="0" applyProtection="0">
      <alignment horizontal="left" vertical="center" indent="1"/>
    </xf>
    <xf numFmtId="184" fontId="10" fillId="63" borderId="66" applyNumberFormat="0" applyProtection="0">
      <alignment horizontal="left" vertical="center" indent="1"/>
    </xf>
    <xf numFmtId="184" fontId="10" fillId="64" borderId="66" applyNumberFormat="0" applyProtection="0">
      <alignment horizontal="left" vertical="center" indent="1"/>
    </xf>
    <xf numFmtId="0" fontId="10" fillId="63" borderId="66" applyNumberFormat="0" applyProtection="0">
      <alignment horizontal="left" vertical="center" indent="1"/>
    </xf>
    <xf numFmtId="0"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184" fontId="10" fillId="62" borderId="66" applyNumberFormat="0" applyProtection="0">
      <alignment horizontal="left" vertical="center" indent="1"/>
    </xf>
    <xf numFmtId="0" fontId="10" fillId="61" borderId="66" applyNumberFormat="0" applyProtection="0">
      <alignment horizontal="left" vertical="center" indent="1"/>
    </xf>
    <xf numFmtId="4" fontId="25" fillId="61" borderId="66" applyNumberFormat="0" applyProtection="0">
      <alignment horizontal="left" vertical="center" indent="1"/>
    </xf>
    <xf numFmtId="4" fontId="25" fillId="61" borderId="66" applyNumberFormat="0" applyProtection="0">
      <alignment horizontal="left" vertical="center" indent="1"/>
    </xf>
    <xf numFmtId="4" fontId="25" fillId="59" borderId="66" applyNumberFormat="0" applyProtection="0">
      <alignment horizontal="left" vertical="center" indent="1"/>
    </xf>
    <xf numFmtId="4" fontId="25" fillId="59"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10" fillId="0" borderId="73"/>
    <xf numFmtId="4" fontId="10" fillId="0" borderId="73"/>
    <xf numFmtId="4" fontId="10" fillId="0" borderId="73"/>
    <xf numFmtId="4" fontId="57" fillId="59" borderId="72" applyNumberFormat="0" applyProtection="0">
      <alignment horizontal="left" vertical="center" indent="1"/>
    </xf>
    <xf numFmtId="4" fontId="58" fillId="58" borderId="66" applyNumberFormat="0" applyProtection="0">
      <alignment horizontal="left" vertical="center" indent="1"/>
    </xf>
    <xf numFmtId="4" fontId="57" fillId="57" borderId="66" applyNumberFormat="0" applyProtection="0">
      <alignment horizontal="right" vertical="center"/>
    </xf>
    <xf numFmtId="4" fontId="57" fillId="56" borderId="66" applyNumberFormat="0" applyProtection="0">
      <alignment horizontal="right" vertical="center"/>
    </xf>
    <xf numFmtId="4" fontId="57" fillId="55" borderId="66" applyNumberFormat="0" applyProtection="0">
      <alignment horizontal="right" vertical="center"/>
    </xf>
    <xf numFmtId="4" fontId="57" fillId="54" borderId="66" applyNumberFormat="0" applyProtection="0">
      <alignment horizontal="right" vertical="center"/>
    </xf>
    <xf numFmtId="4" fontId="57" fillId="53" borderId="66" applyNumberFormat="0" applyProtection="0">
      <alignment horizontal="right" vertical="center"/>
    </xf>
    <xf numFmtId="4" fontId="57" fillId="52" borderId="66" applyNumberFormat="0" applyProtection="0">
      <alignment horizontal="right" vertical="center"/>
    </xf>
    <xf numFmtId="4" fontId="57" fillId="51" borderId="66" applyNumberFormat="0" applyProtection="0">
      <alignment horizontal="right" vertical="center"/>
    </xf>
    <xf numFmtId="4" fontId="57" fillId="50" borderId="66" applyNumberFormat="0" applyProtection="0">
      <alignment horizontal="right" vertical="center"/>
    </xf>
    <xf numFmtId="4" fontId="57" fillId="49" borderId="66" applyNumberFormat="0" applyProtection="0">
      <alignment horizontal="right" vertical="center"/>
    </xf>
    <xf numFmtId="0" fontId="10" fillId="48" borderId="66" applyNumberFormat="0" applyProtection="0">
      <alignment horizontal="left" vertical="center" indent="1"/>
    </xf>
    <xf numFmtId="0" fontId="10" fillId="48" borderId="66" applyNumberFormat="0" applyProtection="0">
      <alignment horizontal="left" vertical="center" indent="1"/>
    </xf>
    <xf numFmtId="4" fontId="68" fillId="17" borderId="71"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57" fillId="31" borderId="66" applyNumberFormat="0" applyProtection="0">
      <alignment horizontal="left" vertical="center" indent="1"/>
    </xf>
    <xf numFmtId="4" fontId="57" fillId="31" borderId="66" applyNumberFormat="0" applyProtection="0">
      <alignment horizontal="left" vertical="center" indent="1"/>
    </xf>
    <xf numFmtId="4" fontId="205" fillId="31" borderId="66" applyNumberFormat="0" applyProtection="0">
      <alignment vertical="center"/>
    </xf>
    <xf numFmtId="4" fontId="57" fillId="31" borderId="66" applyNumberFormat="0" applyProtection="0">
      <alignment vertical="center"/>
    </xf>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86" applyNumberFormat="0" applyFont="0" applyAlignment="0" applyProtection="0"/>
    <xf numFmtId="0" fontId="10" fillId="34" borderId="86" applyNumberFormat="0" applyFont="0" applyAlignment="0" applyProtection="0"/>
    <xf numFmtId="0" fontId="10" fillId="28" borderId="143" applyNumberFormat="0" applyProtection="0">
      <alignment horizontal="left" vertical="center" indent="1"/>
    </xf>
    <xf numFmtId="0" fontId="15" fillId="34" borderId="86" applyNumberFormat="0" applyFont="0" applyAlignment="0" applyProtection="0"/>
    <xf numFmtId="0" fontId="5" fillId="0" borderId="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8" fillId="34" borderId="65" applyNumberFormat="0" applyFont="0" applyAlignment="0" applyProtection="0"/>
    <xf numFmtId="184" fontId="8"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206" fontId="10" fillId="62" borderId="97" applyNumberFormat="0" applyProtection="0">
      <alignment horizontal="left" vertical="center" indent="1"/>
    </xf>
    <xf numFmtId="4" fontId="109" fillId="24" borderId="84">
      <alignment horizontal="left" vertical="center" wrapText="1"/>
    </xf>
    <xf numFmtId="184" fontId="10" fillId="48" borderId="87" applyNumberFormat="0" applyProtection="0">
      <alignment horizontal="left" vertical="center" indent="1"/>
    </xf>
    <xf numFmtId="0" fontId="10" fillId="34" borderId="96" applyNumberFormat="0" applyFont="0" applyAlignment="0" applyProtection="0"/>
    <xf numFmtId="4" fontId="57" fillId="31" borderId="97" applyNumberFormat="0" applyProtection="0">
      <alignment horizontal="left" vertical="center" indent="1"/>
    </xf>
    <xf numFmtId="0" fontId="102" fillId="23" borderId="97" applyNumberFormat="0" applyAlignment="0" applyProtection="0"/>
    <xf numFmtId="49" fontId="17" fillId="3" borderId="118">
      <alignment vertical="center"/>
    </xf>
    <xf numFmtId="49" fontId="17" fillId="3" borderId="88">
      <alignment vertical="center"/>
    </xf>
    <xf numFmtId="40" fontId="10" fillId="2" borderId="83"/>
    <xf numFmtId="0" fontId="10" fillId="34" borderId="86" applyNumberFormat="0" applyFont="0" applyAlignment="0" applyProtection="0"/>
    <xf numFmtId="0" fontId="102"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206" fontId="10" fillId="64" borderId="107" applyNumberFormat="0" applyProtection="0">
      <alignment horizontal="left" vertical="center" indent="1"/>
    </xf>
    <xf numFmtId="49" fontId="17" fillId="3" borderId="144">
      <alignment vertical="center"/>
    </xf>
    <xf numFmtId="4" fontId="109" fillId="24" borderId="84">
      <alignment horizontal="left" vertical="center" wrapText="1"/>
    </xf>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49" fontId="16" fillId="3" borderId="108">
      <alignment vertical="center"/>
    </xf>
    <xf numFmtId="0" fontId="5" fillId="0" borderId="0"/>
    <xf numFmtId="0" fontId="10" fillId="34" borderId="134" applyNumberFormat="0" applyFont="0" applyAlignment="0" applyProtection="0"/>
    <xf numFmtId="170" fontId="5" fillId="0" borderId="0" applyFont="0" applyFill="0" applyBorder="0" applyAlignment="0" applyProtection="0"/>
    <xf numFmtId="0" fontId="47" fillId="23" borderId="115" applyNumberFormat="0" applyAlignment="0" applyProtection="0"/>
    <xf numFmtId="0" fontId="10"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187" fontId="10" fillId="31" borderId="61" applyNumberFormat="0" applyFont="0" applyAlignment="0">
      <protection locked="0"/>
    </xf>
    <xf numFmtId="0" fontId="10" fillId="68" borderId="1"/>
    <xf numFmtId="0" fontId="10" fillId="70" borderId="1"/>
    <xf numFmtId="0" fontId="10" fillId="68" borderId="1"/>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0" fillId="45" borderId="98">
      <alignment horizontal="center"/>
    </xf>
    <xf numFmtId="49" fontId="10" fillId="3" borderId="98">
      <alignment horizontal="center"/>
    </xf>
    <xf numFmtId="49" fontId="10" fillId="45" borderId="98">
      <alignment horizontal="center"/>
    </xf>
    <xf numFmtId="49" fontId="210" fillId="45" borderId="98">
      <alignment horizontal="center"/>
    </xf>
    <xf numFmtId="49" fontId="210" fillId="45" borderId="98">
      <alignment horizontal="center"/>
    </xf>
    <xf numFmtId="49" fontId="210" fillId="3" borderId="98">
      <alignment horizontal="center"/>
    </xf>
    <xf numFmtId="49" fontId="210" fillId="45" borderId="98">
      <alignment horizontal="center"/>
    </xf>
    <xf numFmtId="40" fontId="10" fillId="2" borderId="1"/>
    <xf numFmtId="40" fontId="10" fillId="44" borderId="1"/>
    <xf numFmtId="40" fontId="10" fillId="44" borderId="1"/>
    <xf numFmtId="40" fontId="10" fillId="2" borderId="1"/>
    <xf numFmtId="40" fontId="10" fillId="44" borderId="1"/>
    <xf numFmtId="40" fontId="10" fillId="40" borderId="1"/>
    <xf numFmtId="40" fontId="10" fillId="67" borderId="1"/>
    <xf numFmtId="40" fontId="10" fillId="40" borderId="1"/>
    <xf numFmtId="184" fontId="175" fillId="0" borderId="62"/>
    <xf numFmtId="0" fontId="175" fillId="0" borderId="62"/>
    <xf numFmtId="0" fontId="175" fillId="0" borderId="62"/>
    <xf numFmtId="0" fontId="15" fillId="34" borderId="124" applyNumberFormat="0" applyFont="0" applyAlignment="0" applyProtection="0"/>
    <xf numFmtId="0" fontId="10" fillId="34" borderId="134" applyNumberFormat="0" applyFont="0" applyAlignment="0" applyProtection="0"/>
    <xf numFmtId="4" fontId="209" fillId="59" borderId="97" applyNumberFormat="0" applyProtection="0">
      <alignment horizontal="right" vertical="center"/>
    </xf>
    <xf numFmtId="0" fontId="10" fillId="34" borderId="134" applyNumberFormat="0" applyFon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205" fillId="59" borderId="97" applyNumberFormat="0" applyProtection="0">
      <alignment horizontal="right" vertical="center"/>
    </xf>
    <xf numFmtId="4" fontId="205" fillId="59" borderId="97" applyNumberFormat="0" applyProtection="0">
      <alignment horizontal="right" vertical="center"/>
    </xf>
    <xf numFmtId="4" fontId="207" fillId="5" borderId="102" applyNumberFormat="0" applyProtection="0">
      <alignment horizontal="right" vertical="center"/>
    </xf>
    <xf numFmtId="4" fontId="57" fillId="59" borderId="97" applyNumberFormat="0" applyProtection="0">
      <alignment horizontal="right" vertical="center"/>
    </xf>
    <xf numFmtId="4" fontId="57" fillId="59" borderId="97" applyNumberFormat="0" applyProtection="0">
      <alignment horizontal="right" vertical="center"/>
    </xf>
    <xf numFmtId="4" fontId="68" fillId="0" borderId="102" applyNumberFormat="0" applyProtection="0">
      <alignment horizontal="right" vertical="center"/>
    </xf>
    <xf numFmtId="4" fontId="57" fillId="29" borderId="97" applyNumberFormat="0" applyProtection="0">
      <alignment horizontal="left" vertical="center" indent="1"/>
    </xf>
    <xf numFmtId="4" fontId="57" fillId="29" borderId="97" applyNumberFormat="0" applyProtection="0">
      <alignment horizontal="left" vertical="center" indent="1"/>
    </xf>
    <xf numFmtId="4" fontId="205" fillId="29" borderId="97" applyNumberFormat="0" applyProtection="0">
      <alignment vertical="center"/>
    </xf>
    <xf numFmtId="4" fontId="57" fillId="29" borderId="97" applyNumberFormat="0" applyProtection="0">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69" fillId="0" borderId="62">
      <alignment horizontal="left" vertical="center"/>
    </xf>
    <xf numFmtId="0" fontId="10" fillId="28" borderId="97"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9" fontId="17" fillId="3" borderId="136">
      <alignment vertical="center"/>
    </xf>
    <xf numFmtId="4" fontId="57" fillId="59" borderId="103" applyNumberFormat="0" applyProtection="0">
      <alignment horizontal="left" vertical="center" indent="1"/>
    </xf>
    <xf numFmtId="4" fontId="58" fillId="58" borderId="97" applyNumberFormat="0" applyProtection="0">
      <alignment horizontal="left" vertical="center" indent="1"/>
    </xf>
    <xf numFmtId="4" fontId="57" fillId="57" borderId="97" applyNumberFormat="0" applyProtection="0">
      <alignment horizontal="right" vertical="center"/>
    </xf>
    <xf numFmtId="4" fontId="57" fillId="56" borderId="97" applyNumberFormat="0" applyProtection="0">
      <alignment horizontal="right" vertical="center"/>
    </xf>
    <xf numFmtId="4" fontId="57" fillId="55" borderId="97" applyNumberFormat="0" applyProtection="0">
      <alignment horizontal="right" vertical="center"/>
    </xf>
    <xf numFmtId="184" fontId="141" fillId="0" borderId="70" applyNumberFormat="0" applyFont="0" applyAlignment="0" applyProtection="0"/>
    <xf numFmtId="0" fontId="141" fillId="0" borderId="70" applyNumberFormat="0" applyFont="0" applyAlignment="0" applyProtection="0"/>
    <xf numFmtId="4" fontId="57" fillId="54" borderId="97" applyNumberFormat="0" applyProtection="0">
      <alignment horizontal="right" vertical="center"/>
    </xf>
    <xf numFmtId="0" fontId="141" fillId="0" borderId="70" applyNumberFormat="0" applyFont="0" applyAlignment="0" applyProtection="0"/>
    <xf numFmtId="4" fontId="57" fillId="51" borderId="97" applyNumberFormat="0" applyProtection="0">
      <alignment horizontal="right" vertical="center"/>
    </xf>
    <xf numFmtId="184" fontId="141" fillId="0" borderId="69" applyNumberFormat="0" applyFont="0" applyAlignment="0" applyProtection="0"/>
    <xf numFmtId="0" fontId="141" fillId="0" borderId="69" applyNumberFormat="0" applyFont="0" applyAlignment="0" applyProtection="0"/>
    <xf numFmtId="0" fontId="141" fillId="0" borderId="69" applyNumberFormat="0" applyFont="0" applyAlignment="0" applyProtection="0"/>
    <xf numFmtId="4" fontId="57" fillId="50" borderId="97" applyNumberFormat="0" applyProtection="0">
      <alignment horizontal="right" vertical="center"/>
    </xf>
    <xf numFmtId="0"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 fontId="57" fillId="31" borderId="97" applyNumberFormat="0" applyProtection="0">
      <alignment horizontal="left" vertical="center" indent="1"/>
    </xf>
    <xf numFmtId="4" fontId="205" fillId="31" borderId="97" applyNumberFormat="0" applyProtection="0">
      <alignment vertical="center"/>
    </xf>
    <xf numFmtId="4" fontId="57" fillId="31" borderId="97" applyNumberFormat="0" applyProtection="0">
      <alignment vertical="center"/>
    </xf>
    <xf numFmtId="49" fontId="17" fillId="3" borderId="136">
      <alignment vertical="center"/>
    </xf>
    <xf numFmtId="49" fontId="17" fillId="3" borderId="136">
      <alignment vertical="center"/>
    </xf>
    <xf numFmtId="49" fontId="17" fillId="3" borderId="136">
      <alignment vertical="center"/>
    </xf>
    <xf numFmtId="40" fontId="10" fillId="75" borderId="83"/>
    <xf numFmtId="40" fontId="10" fillId="74" borderId="83"/>
    <xf numFmtId="40" fontId="10" fillId="74" borderId="83"/>
    <xf numFmtId="40" fontId="10" fillId="75" borderId="83"/>
    <xf numFmtId="40" fontId="10" fillId="74" borderId="83"/>
    <xf numFmtId="184" fontId="175" fillId="28" borderId="62" applyAlignment="0" applyProtection="0"/>
    <xf numFmtId="40" fontId="10" fillId="73" borderId="83"/>
    <xf numFmtId="40" fontId="10" fillId="73" borderId="83"/>
    <xf numFmtId="40" fontId="10" fillId="73" borderId="83"/>
    <xf numFmtId="49" fontId="20" fillId="0" borderId="83">
      <alignment horizontal="right"/>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40" borderId="83"/>
    <xf numFmtId="40" fontId="10" fillId="71" borderId="83"/>
    <xf numFmtId="40" fontId="10" fillId="71" borderId="83"/>
    <xf numFmtId="40" fontId="10" fillId="71" borderId="83"/>
    <xf numFmtId="0" fontId="10" fillId="40" borderId="83"/>
    <xf numFmtId="0" fontId="10" fillId="40" borderId="83"/>
    <xf numFmtId="0" fontId="10" fillId="40" borderId="83"/>
    <xf numFmtId="0" fontId="10" fillId="68" borderId="83"/>
    <xf numFmtId="0" fontId="10" fillId="68" borderId="83"/>
    <xf numFmtId="0" fontId="10" fillId="70" borderId="83"/>
    <xf numFmtId="49" fontId="170" fillId="44" borderId="67">
      <alignment horizontal="center"/>
    </xf>
    <xf numFmtId="0" fontId="10" fillId="68" borderId="83"/>
    <xf numFmtId="49" fontId="170" fillId="44" borderId="136">
      <alignment horizontal="center"/>
    </xf>
    <xf numFmtId="0" fontId="10" fillId="48" borderId="153" applyNumberFormat="0" applyProtection="0">
      <alignment horizontal="left" vertical="center" indent="1"/>
    </xf>
    <xf numFmtId="40" fontId="10" fillId="2" borderId="83"/>
    <xf numFmtId="40" fontId="10" fillId="44" borderId="83"/>
    <xf numFmtId="40" fontId="10" fillId="2" borderId="83"/>
    <xf numFmtId="40" fontId="10" fillId="44" borderId="83"/>
    <xf numFmtId="40" fontId="10" fillId="40" borderId="83"/>
    <xf numFmtId="40" fontId="10" fillId="67" borderId="83"/>
    <xf numFmtId="40" fontId="10" fillId="40" borderId="83"/>
    <xf numFmtId="40" fontId="10" fillId="40" borderId="83"/>
    <xf numFmtId="0" fontId="10" fillId="61" borderId="153" applyNumberFormat="0" applyProtection="0">
      <alignment horizontal="left" vertical="center" indent="1"/>
    </xf>
    <xf numFmtId="184" fontId="10" fillId="63" borderId="153" applyNumberFormat="0" applyProtection="0">
      <alignment horizontal="left" vertical="center" indent="1"/>
    </xf>
    <xf numFmtId="184" fontId="10" fillId="63" borderId="153" applyNumberFormat="0" applyProtection="0">
      <alignment horizontal="left" vertical="center" indent="1"/>
    </xf>
    <xf numFmtId="0" fontId="141" fillId="0" borderId="139" applyNumberFormat="0" applyFont="0" applyAlignment="0" applyProtection="0"/>
    <xf numFmtId="184" fontId="10" fillId="28" borderId="153" applyNumberFormat="0" applyProtection="0">
      <alignment horizontal="left" vertical="center" indent="1"/>
    </xf>
    <xf numFmtId="206" fontId="10" fillId="66" borderId="153" applyNumberFormat="0" applyProtection="0">
      <alignment horizontal="left" vertical="center" indent="1"/>
    </xf>
    <xf numFmtId="0" fontId="10" fillId="48" borderId="66" applyNumberFormat="0" applyProtection="0">
      <alignment horizontal="left" vertical="center" indent="1"/>
    </xf>
    <xf numFmtId="165" fontId="41"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37" fontId="106" fillId="28" borderId="61" applyFill="0" applyBorder="0" applyProtection="0"/>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10" fillId="28" borderId="66" applyNumberFormat="0" applyProtection="0">
      <alignment horizontal="left" vertical="center" indent="1"/>
    </xf>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69" fillId="0" borderId="113">
      <alignment horizontal="left" vertical="center"/>
    </xf>
    <xf numFmtId="0" fontId="69" fillId="0" borderId="113">
      <alignment horizontal="left" vertical="center"/>
    </xf>
    <xf numFmtId="0" fontId="118" fillId="23" borderId="143" applyNumberFormat="0" applyAlignment="0" applyProtection="0"/>
    <xf numFmtId="0" fontId="10" fillId="48" borderId="66" applyNumberFormat="0" applyProtection="0">
      <alignment horizontal="left" vertical="center" indent="1"/>
    </xf>
    <xf numFmtId="49" fontId="210" fillId="3" borderId="136">
      <alignment vertical="center"/>
    </xf>
    <xf numFmtId="4" fontId="57" fillId="59" borderId="85" applyNumberFormat="0" applyProtection="0">
      <alignment horizontal="left" vertical="center" indent="1"/>
    </xf>
    <xf numFmtId="0" fontId="10" fillId="34" borderId="142" applyNumberFormat="0" applyFont="0" applyAlignment="0" applyProtection="0"/>
    <xf numFmtId="0" fontId="10" fillId="34" borderId="142" applyNumberFormat="0" applyFont="0" applyAlignment="0" applyProtection="0"/>
    <xf numFmtId="0" fontId="129" fillId="0" borderId="145"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48" borderId="66" applyNumberFormat="0" applyProtection="0">
      <alignment horizontal="left" vertical="center" indent="1"/>
    </xf>
    <xf numFmtId="255"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0" fontId="175" fillId="0" borderId="93"/>
    <xf numFmtId="0" fontId="175" fillId="0" borderId="93"/>
    <xf numFmtId="0" fontId="101" fillId="23" borderId="117" applyNumberFormat="0" applyAlignment="0" applyProtection="0"/>
    <xf numFmtId="49" fontId="17" fillId="3" borderId="154">
      <alignment vertical="center"/>
    </xf>
    <xf numFmtId="49" fontId="17" fillId="3" borderId="154">
      <alignment vertical="center"/>
    </xf>
    <xf numFmtId="49" fontId="17" fillId="3" borderId="154">
      <alignment vertical="center"/>
    </xf>
    <xf numFmtId="0" fontId="76" fillId="10" borderId="151" applyNumberFormat="0" applyAlignment="0" applyProtection="0"/>
    <xf numFmtId="0" fontId="119" fillId="23" borderId="151" applyNumberFormat="0" applyAlignment="0" applyProtection="0"/>
    <xf numFmtId="0" fontId="118" fillId="23" borderId="143" applyNumberFormat="0" applyAlignment="0" applyProtection="0"/>
    <xf numFmtId="0" fontId="118" fillId="23" borderId="143" applyNumberFormat="0" applyAlignment="0" applyProtection="0"/>
    <xf numFmtId="0" fontId="69" fillId="0" borderId="93">
      <alignment horizontal="left" vertical="center"/>
    </xf>
    <xf numFmtId="0" fontId="76" fillId="10" borderId="151" applyNumberFormat="0" applyAlignment="0" applyProtection="0"/>
    <xf numFmtId="40" fontId="20" fillId="40" borderId="61"/>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47" fillId="23" borderId="133" applyNumberFormat="0" applyAlignment="0" applyProtection="0"/>
    <xf numFmtId="184" fontId="175" fillId="28" borderId="93" applyAlignment="0" applyProtection="0"/>
    <xf numFmtId="0" fontId="175" fillId="28" borderId="93" applyAlignment="0" applyProtection="0"/>
    <xf numFmtId="0" fontId="15" fillId="34" borderId="13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210" fillId="3" borderId="154">
      <alignment vertical="center"/>
    </xf>
    <xf numFmtId="0" fontId="5" fillId="0" borderId="0"/>
    <xf numFmtId="0" fontId="118" fillId="23" borderId="125" applyNumberFormat="0" applyAlignment="0" applyProtection="0"/>
    <xf numFmtId="0" fontId="118" fillId="23" borderId="125" applyNumberForma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 fontId="109" fillId="24" borderId="113">
      <alignment horizontal="left" vertical="center" wrapText="1"/>
    </xf>
    <xf numFmtId="4" fontId="109" fillId="24" borderId="113">
      <alignment horizontal="left" vertical="center" wrapText="1"/>
    </xf>
    <xf numFmtId="37" fontId="106" fillId="28" borderId="1" applyFill="0" applyBorder="0" applyProtection="0"/>
    <xf numFmtId="184" fontId="10" fillId="64" borderId="143" applyNumberFormat="0" applyProtection="0">
      <alignment horizontal="left" vertical="center" indent="1"/>
    </xf>
    <xf numFmtId="0" fontId="118" fillId="23" borderId="117" applyNumberFormat="0" applyAlignment="0" applyProtection="0"/>
    <xf numFmtId="0" fontId="119" fillId="23" borderId="11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0" fontId="20" fillId="40" borderId="1"/>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184" fontId="10" fillId="28" borderId="153" applyNumberFormat="0" applyProtection="0">
      <alignment horizontal="left" vertical="center" indent="1"/>
    </xf>
    <xf numFmtId="4" fontId="57" fillId="59" borderId="153" applyNumberFormat="0" applyProtection="0">
      <alignment horizontal="right" vertical="center"/>
    </xf>
    <xf numFmtId="4" fontId="57" fillId="59" borderId="153" applyNumberFormat="0" applyProtection="0">
      <alignment horizontal="right" vertical="center"/>
    </xf>
    <xf numFmtId="184" fontId="10" fillId="48" borderId="153" applyNumberFormat="0" applyProtection="0">
      <alignment horizontal="left" vertical="center" indent="1"/>
    </xf>
    <xf numFmtId="0" fontId="76" fillId="10" borderId="151" applyNumberFormat="0" applyAlignment="0" applyProtection="0"/>
    <xf numFmtId="0" fontId="118" fillId="23" borderId="153" applyNumberFormat="0" applyAlignment="0" applyProtection="0"/>
    <xf numFmtId="0" fontId="15" fillId="34" borderId="142" applyNumberFormat="0" applyFont="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83" applyNumberFormat="0" applyFont="0" applyAlignment="0">
      <protection locked="0"/>
    </xf>
    <xf numFmtId="0" fontId="119" fillId="23" borderId="115" applyNumberFormat="0" applyAlignment="0" applyProtection="0"/>
    <xf numFmtId="255" fontId="10" fillId="31" borderId="83" applyNumberFormat="0" applyFont="0" applyAlignment="0">
      <protection locked="0"/>
    </xf>
    <xf numFmtId="0" fontId="10" fillId="34" borderId="134" applyNumberFormat="0" applyFont="0" applyAlignment="0" applyProtection="0"/>
    <xf numFmtId="0" fontId="175" fillId="0" borderId="84"/>
    <xf numFmtId="49" fontId="10" fillId="45" borderId="108">
      <alignment horizontal="center"/>
    </xf>
    <xf numFmtId="49" fontId="10" fillId="3" borderId="108">
      <alignment horizontal="center"/>
    </xf>
    <xf numFmtId="0" fontId="15" fillId="34" borderId="134" applyNumberFormat="0" applyFont="0" applyAlignment="0" applyProtection="0"/>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206" fontId="10" fillId="66"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206" fontId="10" fillId="65" borderId="107" applyNumberFormat="0" applyProtection="0">
      <alignment horizontal="left" vertical="center" indent="1"/>
    </xf>
    <xf numFmtId="184" fontId="10" fillId="28" borderId="107" applyNumberFormat="0" applyProtection="0">
      <alignment horizontal="left" vertical="center" indent="1"/>
    </xf>
    <xf numFmtId="184" fontId="10" fillId="65" borderId="107" applyNumberFormat="0" applyProtection="0">
      <alignment horizontal="left" vertical="center" indent="1"/>
    </xf>
    <xf numFmtId="0" fontId="10" fillId="28" borderId="107" applyNumberFormat="0" applyProtection="0">
      <alignment horizontal="left" vertical="center" indent="1"/>
    </xf>
    <xf numFmtId="184"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0" fillId="63" borderId="107" applyNumberFormat="0" applyProtection="0">
      <alignment horizontal="left" vertical="center" indent="1"/>
    </xf>
    <xf numFmtId="184" fontId="10" fillId="61" borderId="107" applyNumberFormat="0" applyProtection="0">
      <alignment horizontal="left" vertical="center" indent="1"/>
    </xf>
    <xf numFmtId="206" fontId="10" fillId="62" borderId="107" applyNumberFormat="0" applyProtection="0">
      <alignment horizontal="left" vertical="center" indent="1"/>
    </xf>
    <xf numFmtId="0" fontId="15" fillId="34" borderId="134" applyNumberFormat="0" applyFont="0" applyAlignment="0" applyProtection="0"/>
    <xf numFmtId="4" fontId="57" fillId="57" borderId="107" applyNumberFormat="0" applyProtection="0">
      <alignment horizontal="right" vertical="center"/>
    </xf>
    <xf numFmtId="4" fontId="57" fillId="56" borderId="107" applyNumberFormat="0" applyProtection="0">
      <alignment horizontal="right" vertical="center"/>
    </xf>
    <xf numFmtId="4" fontId="57" fillId="55" borderId="107" applyNumberFormat="0" applyProtection="0">
      <alignment horizontal="right" vertical="center"/>
    </xf>
    <xf numFmtId="4" fontId="57" fillId="54" borderId="107" applyNumberFormat="0" applyProtection="0">
      <alignment horizontal="right" vertical="center"/>
    </xf>
    <xf numFmtId="4" fontId="57" fillId="49" borderId="107" applyNumberFormat="0" applyProtection="0">
      <alignment horizontal="right" vertical="center"/>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8" fillId="34" borderId="106"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206" fontId="10" fillId="66" borderId="125" applyNumberFormat="0" applyProtection="0">
      <alignment horizontal="left" vertical="center" indent="1"/>
    </xf>
    <xf numFmtId="184" fontId="10" fillId="66" borderId="125" applyNumberFormat="0" applyProtection="0">
      <alignment horizontal="left" vertical="center" indent="1"/>
    </xf>
    <xf numFmtId="0" fontId="10" fillId="48" borderId="125" applyNumberFormat="0" applyProtection="0">
      <alignment horizontal="left" vertical="center" indent="1"/>
    </xf>
    <xf numFmtId="184" fontId="10" fillId="28" borderId="125" applyNumberFormat="0" applyProtection="0">
      <alignment horizontal="left" vertical="center" indent="1"/>
    </xf>
    <xf numFmtId="0" fontId="10" fillId="28" borderId="125" applyNumberFormat="0" applyProtection="0">
      <alignment horizontal="left" vertical="center" indent="1"/>
    </xf>
    <xf numFmtId="206" fontId="10" fillId="65" borderId="125" applyNumberFormat="0" applyProtection="0">
      <alignment horizontal="left" vertical="center" indent="1"/>
    </xf>
    <xf numFmtId="0"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0" fontId="10" fillId="63" borderId="125" applyNumberFormat="0" applyProtection="0">
      <alignment horizontal="left" vertical="center" indent="1"/>
    </xf>
    <xf numFmtId="0" fontId="10" fillId="63" borderId="125" applyNumberFormat="0" applyProtection="0">
      <alignment horizontal="left" vertical="center" indent="1"/>
    </xf>
    <xf numFmtId="40" fontId="20" fillId="40" borderId="83"/>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111"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19" fillId="23"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8" fillId="23" borderId="153" applyNumberFormat="0" applyAlignment="0" applyProtection="0"/>
    <xf numFmtId="49" fontId="170" fillId="44" borderId="108">
      <alignment horizontal="center"/>
    </xf>
    <xf numFmtId="49" fontId="210" fillId="3" borderId="144">
      <alignment vertical="center"/>
    </xf>
    <xf numFmtId="49" fontId="210" fillId="45" borderId="144">
      <alignment horizontal="center"/>
    </xf>
    <xf numFmtId="4" fontId="209" fillId="59" borderId="143" applyNumberFormat="0" applyProtection="0">
      <alignment horizontal="right" vertic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5" borderId="143" applyNumberFormat="0" applyProtection="0">
      <alignment horizontal="left" vertical="center" indent="1"/>
    </xf>
    <xf numFmtId="184" fontId="10" fillId="61" borderId="143" applyNumberFormat="0" applyProtection="0">
      <alignment horizontal="left" vertical="center" indent="1"/>
    </xf>
    <xf numFmtId="0" fontId="18" fillId="34" borderId="142" applyNumberFormat="0" applyFont="0" applyAlignment="0" applyProtection="0"/>
    <xf numFmtId="184" fontId="8" fillId="34" borderId="142" applyNumberFormat="0" applyFont="0" applyAlignment="0" applyProtection="0"/>
    <xf numFmtId="4" fontId="58" fillId="58" borderId="153" applyNumberFormat="0" applyProtection="0">
      <alignment horizontal="left" vertical="center" indent="1"/>
    </xf>
    <xf numFmtId="4" fontId="57" fillId="59" borderId="159" applyNumberFormat="0" applyProtection="0">
      <alignment horizontal="left" vertical="center" indent="1"/>
    </xf>
    <xf numFmtId="184" fontId="10" fillId="48" borderId="153" applyNumberFormat="0" applyProtection="0">
      <alignment horizontal="left" vertical="center" indent="1"/>
    </xf>
    <xf numFmtId="184" fontId="10" fillId="61" borderId="153" applyNumberFormat="0" applyProtection="0">
      <alignment horizontal="left" vertical="center" indent="1"/>
    </xf>
    <xf numFmtId="0" fontId="175" fillId="28" borderId="131" applyAlignment="0" applyProtection="0"/>
    <xf numFmtId="0" fontId="141" fillId="0" borderId="138" applyNumberFormat="0" applyFont="0" applyAlignment="0" applyProtection="0"/>
    <xf numFmtId="0" fontId="10" fillId="63" borderId="153" applyNumberFormat="0" applyProtection="0">
      <alignment horizontal="left" vertical="center" indent="1"/>
    </xf>
    <xf numFmtId="0" fontId="141" fillId="0" borderId="139" applyNumberFormat="0" applyFont="0" applyAlignment="0" applyProtection="0"/>
    <xf numFmtId="184" fontId="141" fillId="0" borderId="139" applyNumberFormat="0" applyFont="0" applyAlignment="0" applyProtection="0"/>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29" borderId="153" applyNumberFormat="0" applyProtection="0">
      <alignment vertical="center"/>
    </xf>
    <xf numFmtId="4" fontId="205" fillId="29" borderId="153" applyNumberFormat="0" applyProtection="0">
      <alignment vertical="center"/>
    </xf>
    <xf numFmtId="4" fontId="57" fillId="29" borderId="153" applyNumberFormat="0" applyProtection="0">
      <alignment horizontal="left" vertical="center" indent="1"/>
    </xf>
    <xf numFmtId="4" fontId="57" fillId="29" borderId="153" applyNumberFormat="0" applyProtection="0">
      <alignment horizontal="left" vertical="center" indent="1"/>
    </xf>
    <xf numFmtId="4" fontId="68" fillId="0" borderId="158" applyNumberFormat="0" applyProtection="0">
      <alignment horizontal="right" vertical="center"/>
    </xf>
    <xf numFmtId="4" fontId="207" fillId="5" borderId="158" applyNumberFormat="0" applyProtection="0">
      <alignment horizontal="right" vertical="center"/>
    </xf>
    <xf numFmtId="4" fontId="68" fillId="17" borderId="158" applyNumberFormat="0" applyProtection="0">
      <alignment horizontal="left" vertical="center" indent="1"/>
    </xf>
    <xf numFmtId="0"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48" borderId="153" applyNumberFormat="0" applyProtection="0">
      <alignment horizontal="left" vertical="center" indent="1"/>
    </xf>
    <xf numFmtId="184" fontId="175" fillId="0" borderId="131"/>
    <xf numFmtId="49" fontId="210" fillId="45" borderId="154">
      <alignment horizontal="center"/>
    </xf>
    <xf numFmtId="49" fontId="10" fillId="3" borderId="154">
      <alignment horizontal="center"/>
    </xf>
    <xf numFmtId="49" fontId="10" fillId="45" borderId="154">
      <alignment horizontal="center"/>
    </xf>
    <xf numFmtId="49" fontId="210" fillId="45" borderId="154">
      <alignment vertical="center"/>
    </xf>
    <xf numFmtId="0" fontId="76" fillId="10" borderId="105" applyNumberFormat="0" applyAlignment="0" applyProtection="0"/>
    <xf numFmtId="0" fontId="141" fillId="0" borderId="121" applyNumberFormat="0" applyFont="0" applyAlignment="0" applyProtection="0"/>
    <xf numFmtId="0" fontId="141" fillId="0" borderId="121" applyNumberFormat="0" applyFont="0" applyAlignment="0" applyProtection="0"/>
    <xf numFmtId="184" fontId="10" fillId="65" borderId="135" applyNumberFormat="0" applyProtection="0">
      <alignment horizontal="left" vertical="center" indent="1"/>
    </xf>
    <xf numFmtId="206" fontId="10" fillId="65" borderId="135" applyNumberFormat="0" applyProtection="0">
      <alignment horizontal="left" vertical="center" indent="1"/>
    </xf>
    <xf numFmtId="184" fontId="10" fillId="28" borderId="135" applyNumberFormat="0" applyProtection="0">
      <alignment horizontal="left" vertical="center" indent="1"/>
    </xf>
    <xf numFmtId="184" fontId="10" fillId="28" borderId="135" applyNumberFormat="0" applyProtection="0">
      <alignment horizontal="left" vertical="center" indent="1"/>
    </xf>
    <xf numFmtId="0" fontId="10" fillId="28" borderId="135" applyNumberFormat="0" applyProtection="0">
      <alignment horizontal="left" vertical="center" indent="1"/>
    </xf>
    <xf numFmtId="206" fontId="10" fillId="66" borderId="135" applyNumberFormat="0" applyProtection="0">
      <alignment horizontal="left" vertical="center" indent="1"/>
    </xf>
    <xf numFmtId="0" fontId="10" fillId="48" borderId="135" applyNumberFormat="0" applyProtection="0">
      <alignment horizontal="left" vertical="center" indent="1"/>
    </xf>
    <xf numFmtId="184" fontId="10" fillId="48" borderId="135" applyNumberFormat="0" applyProtection="0">
      <alignment horizontal="left" vertical="center" indent="1"/>
    </xf>
    <xf numFmtId="4" fontId="207" fillId="5" borderId="140" applyNumberFormat="0" applyProtection="0">
      <alignment horizontal="right" vertical="center"/>
    </xf>
    <xf numFmtId="4" fontId="207" fillId="5" borderId="140" applyNumberFormat="0" applyProtection="0">
      <alignment horizontal="right" vertical="center"/>
    </xf>
    <xf numFmtId="4" fontId="205" fillId="59" borderId="135" applyNumberFormat="0" applyProtection="0">
      <alignment horizontal="right" vertical="center"/>
    </xf>
    <xf numFmtId="0" fontId="10" fillId="48" borderId="135"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75" fillId="0" borderId="113"/>
    <xf numFmtId="0" fontId="175" fillId="0" borderId="113"/>
    <xf numFmtId="184" fontId="175" fillId="0" borderId="113"/>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8" fillId="34" borderId="116"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 fontId="109" fillId="24" borderId="149">
      <alignment horizontal="left" vertical="center" wrapText="1"/>
    </xf>
    <xf numFmtId="184" fontId="10" fillId="48" borderId="117" applyNumberFormat="0" applyProtection="0">
      <alignment horizontal="left" vertical="center" indent="1"/>
    </xf>
    <xf numFmtId="4" fontId="68" fillId="17" borderId="122" applyNumberFormat="0" applyProtection="0">
      <alignment horizontal="left" vertical="center" indent="1"/>
    </xf>
    <xf numFmtId="0" fontId="10" fillId="48" borderId="117" applyNumberFormat="0" applyProtection="0">
      <alignment horizontal="left" vertical="center" indent="1"/>
    </xf>
    <xf numFmtId="4" fontId="57" fillId="53" borderId="117" applyNumberFormat="0" applyProtection="0">
      <alignment horizontal="right" vertical="center"/>
    </xf>
    <xf numFmtId="4" fontId="57" fillId="54" borderId="117" applyNumberFormat="0" applyProtection="0">
      <alignment horizontal="right" vertical="center"/>
    </xf>
    <xf numFmtId="4" fontId="57" fillId="55" borderId="117" applyNumberFormat="0" applyProtection="0">
      <alignment horizontal="right" vertical="center"/>
    </xf>
    <xf numFmtId="4" fontId="57" fillId="56" borderId="117" applyNumberFormat="0" applyProtection="0">
      <alignment horizontal="right" vertical="center"/>
    </xf>
    <xf numFmtId="4" fontId="57" fillId="57" borderId="117" applyNumberFormat="0" applyProtection="0">
      <alignment horizontal="right" vertical="center"/>
    </xf>
    <xf numFmtId="4" fontId="58" fillId="5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4" fontId="25" fillId="61" borderId="117" applyNumberFormat="0" applyProtection="0">
      <alignment horizontal="left" vertical="center" indent="1"/>
    </xf>
    <xf numFmtId="0" fontId="10" fillId="61" borderId="117" applyNumberFormat="0" applyProtection="0">
      <alignment horizontal="left" vertical="center" indent="1"/>
    </xf>
    <xf numFmtId="184" fontId="10" fillId="62"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0" fontId="10" fillId="61" borderId="117" applyNumberFormat="0" applyProtection="0">
      <alignment horizontal="left" vertical="center" indent="1"/>
    </xf>
    <xf numFmtId="0" fontId="10" fillId="63" borderId="117" applyNumberFormat="0" applyProtection="0">
      <alignment horizontal="left" vertical="center" indent="1"/>
    </xf>
    <xf numFmtId="184" fontId="10" fillId="64"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184" fontId="10" fillId="63" borderId="117" applyNumberFormat="0" applyProtection="0">
      <alignment horizontal="left" vertical="center" indent="1"/>
    </xf>
    <xf numFmtId="184" fontId="10" fillId="63" borderId="117" applyNumberFormat="0" applyProtection="0">
      <alignment horizontal="left" vertical="center" indent="1"/>
    </xf>
    <xf numFmtId="0" fontId="10" fillId="63" borderId="117" applyNumberFormat="0" applyProtection="0">
      <alignment horizontal="left" vertical="center" indent="1"/>
    </xf>
    <xf numFmtId="0" fontId="10" fillId="28"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49" fontId="170" fillId="44" borderId="88">
      <alignment horizontal="center"/>
    </xf>
    <xf numFmtId="0" fontId="10" fillId="48" borderId="117" applyNumberFormat="0" applyProtection="0">
      <alignment horizontal="left" vertical="center" indent="1"/>
    </xf>
    <xf numFmtId="4" fontId="57" fillId="29" borderId="117" applyNumberFormat="0" applyProtection="0">
      <alignment horizontal="left" vertical="center" indent="1"/>
    </xf>
    <xf numFmtId="4" fontId="57" fillId="29" borderId="117" applyNumberFormat="0" applyProtection="0">
      <alignment horizontal="left" vertical="center" indent="1"/>
    </xf>
    <xf numFmtId="4" fontId="57" fillId="59" borderId="117" applyNumberFormat="0" applyProtection="0">
      <alignment horizontal="right" vertical="center"/>
    </xf>
    <xf numFmtId="4" fontId="57" fillId="59" borderId="117" applyNumberFormat="0" applyProtection="0">
      <alignment horizontal="right" vertical="center"/>
    </xf>
    <xf numFmtId="4" fontId="57" fillId="59" borderId="117" applyNumberFormat="0" applyProtection="0">
      <alignment horizontal="right" vertical="center"/>
    </xf>
    <xf numFmtId="0" fontId="10" fillId="48" borderId="117" applyNumberFormat="0" applyProtection="0">
      <alignment horizontal="left" vertical="center" indent="1"/>
    </xf>
    <xf numFmtId="0" fontId="10" fillId="48" borderId="117" applyNumberFormat="0" applyProtection="0">
      <alignment horizontal="left" vertical="center" indent="1"/>
    </xf>
    <xf numFmtId="4" fontId="209" fillId="59" borderId="117"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49" fontId="210" fillId="45" borderId="118">
      <alignment horizontal="center"/>
    </xf>
    <xf numFmtId="49" fontId="10" fillId="45" borderId="118">
      <alignment horizontal="center"/>
    </xf>
    <xf numFmtId="49" fontId="10" fillId="45" borderId="118">
      <alignment horizontal="center"/>
    </xf>
    <xf numFmtId="49" fontId="10" fillId="3" borderId="118">
      <alignment horizontal="center"/>
    </xf>
    <xf numFmtId="49" fontId="10" fillId="45" borderId="118">
      <alignment horizontal="center"/>
    </xf>
    <xf numFmtId="49" fontId="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0" fontId="141" fillId="0" borderId="91" applyNumberFormat="0" applyFont="0" applyAlignment="0" applyProtection="0"/>
    <xf numFmtId="184" fontId="141" fillId="0" borderId="91" applyNumberFormat="0" applyFont="0" applyAlignment="0" applyProtection="0"/>
    <xf numFmtId="49" fontId="210" fillId="45" borderId="118">
      <alignment vertical="center"/>
    </xf>
    <xf numFmtId="0" fontId="15" fillId="34" borderId="152"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1" fillId="23" borderId="135" applyNumberFormat="0" applyAlignment="0" applyProtection="0"/>
    <xf numFmtId="49" fontId="17" fillId="3" borderId="154">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 fontId="109" fillId="24" borderId="131">
      <alignment horizontal="left" vertical="center" wrapText="1"/>
    </xf>
    <xf numFmtId="0" fontId="76" fillId="10" borderId="133" applyNumberFormat="0" applyAlignment="0" applyProtection="0"/>
    <xf numFmtId="0" fontId="118" fillId="23" borderId="135"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5" fillId="34" borderId="106" applyNumberFormat="0" applyFont="0" applyAlignment="0" applyProtection="0"/>
    <xf numFmtId="0" fontId="69" fillId="0" borderId="113">
      <alignment horizontal="left" vertical="center"/>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48" borderId="135" applyNumberFormat="0" applyProtection="0">
      <alignment horizontal="left" vertical="center" indent="1"/>
    </xf>
    <xf numFmtId="0" fontId="10" fillId="34" borderId="152" applyNumberFormat="0" applyFont="0" applyAlignment="0" applyProtection="0"/>
    <xf numFmtId="0" fontId="119" fillId="23" borderId="151" applyNumberFormat="0" applyAlignment="0" applyProtection="0"/>
    <xf numFmtId="0" fontId="119" fillId="23" borderId="151"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49" fontId="17" fillId="3" borderId="154">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4" fontId="68" fillId="17" borderId="92" applyNumberFormat="0" applyProtection="0">
      <alignment horizontal="left" vertical="center" indent="1"/>
    </xf>
    <xf numFmtId="4" fontId="57" fillId="52" borderId="87" applyNumberFormat="0" applyProtection="0">
      <alignment horizontal="right" vertical="center"/>
    </xf>
    <xf numFmtId="4" fontId="57" fillId="53" borderId="87" applyNumberFormat="0" applyProtection="0">
      <alignment horizontal="right" vertical="center"/>
    </xf>
    <xf numFmtId="4" fontId="57" fillId="54" borderId="87" applyNumberFormat="0" applyProtection="0">
      <alignment horizontal="right" vertical="center"/>
    </xf>
    <xf numFmtId="4" fontId="57" fillId="55" borderId="87" applyNumberFormat="0" applyProtection="0">
      <alignment horizontal="right" vertical="center"/>
    </xf>
    <xf numFmtId="4" fontId="57" fillId="56" borderId="87" applyNumberFormat="0" applyProtection="0">
      <alignment horizontal="right" vertical="center"/>
    </xf>
    <xf numFmtId="4" fontId="57" fillId="57" borderId="87" applyNumberFormat="0" applyProtection="0">
      <alignment horizontal="right" vertical="center"/>
    </xf>
    <xf numFmtId="4" fontId="58" fillId="5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1" borderId="87" applyNumberFormat="0" applyProtection="0">
      <alignment horizontal="left" vertical="center" indent="1"/>
    </xf>
    <xf numFmtId="206" fontId="10" fillId="62" borderId="87" applyNumberFormat="0" applyProtection="0">
      <alignment horizontal="left" vertical="center" indent="1"/>
    </xf>
    <xf numFmtId="206" fontId="10" fillId="62" borderId="87" applyNumberFormat="0" applyProtection="0">
      <alignment horizontal="left" vertical="center" indent="1"/>
    </xf>
    <xf numFmtId="0" fontId="10" fillId="61"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206" fontId="10" fillId="64" borderId="87" applyNumberFormat="0" applyProtection="0">
      <alignment horizontal="left" vertical="center" indent="1"/>
    </xf>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28" borderId="87" applyNumberFormat="0" applyProtection="0">
      <alignment horizontal="left" vertical="center" indent="1"/>
    </xf>
    <xf numFmtId="206" fontId="10" fillId="65" borderId="87" applyNumberFormat="0" applyProtection="0">
      <alignment horizontal="left" vertical="center" indent="1"/>
    </xf>
    <xf numFmtId="40" fontId="20" fillId="40" borderId="73"/>
    <xf numFmtId="184" fontId="10" fillId="28" borderId="87" applyNumberFormat="0" applyProtection="0">
      <alignment horizontal="left" vertical="center" indent="1"/>
    </xf>
    <xf numFmtId="206" fontId="10" fillId="65" borderId="87" applyNumberFormat="0" applyProtection="0">
      <alignment horizontal="left" vertical="center" indent="1"/>
    </xf>
    <xf numFmtId="206" fontId="10" fillId="65" borderId="87" applyNumberFormat="0" applyProtection="0">
      <alignment horizontal="left" vertical="center" indent="1"/>
    </xf>
    <xf numFmtId="0" fontId="15" fillId="34" borderId="96" applyNumberFormat="0" applyFont="0" applyAlignment="0" applyProtection="0"/>
    <xf numFmtId="49" fontId="210" fillId="3" borderId="88">
      <alignment horizontal="center"/>
    </xf>
    <xf numFmtId="49" fontId="210" fillId="45" borderId="88">
      <alignment horizontal="center"/>
    </xf>
    <xf numFmtId="49" fontId="10" fillId="45" borderId="88">
      <alignment horizontal="center"/>
    </xf>
    <xf numFmtId="49" fontId="10" fillId="45" borderId="88">
      <alignment horizont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124" applyNumberFormat="0" applyFont="0" applyAlignment="0" applyProtection="0"/>
    <xf numFmtId="49" fontId="210" fillId="45" borderId="88">
      <alignment vertical="center"/>
    </xf>
    <xf numFmtId="49" fontId="210" fillId="45" borderId="88">
      <alignment vertical="center"/>
    </xf>
    <xf numFmtId="49" fontId="200" fillId="3" borderId="88">
      <alignment vertical="center"/>
    </xf>
    <xf numFmtId="0" fontId="15" fillId="34" borderId="124" applyNumberFormat="0" applyFont="0" applyAlignment="0" applyProtection="0"/>
    <xf numFmtId="0" fontId="15" fillId="34" borderId="124" applyNumberFormat="0" applyFont="0" applyAlignment="0" applyProtection="0"/>
    <xf numFmtId="49" fontId="200" fillId="3" borderId="88">
      <alignment vertical="center"/>
    </xf>
    <xf numFmtId="49" fontId="210" fillId="45"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 fontId="109" fillId="24" borderId="131">
      <alignment horizontal="left" vertical="center" wrapText="1"/>
    </xf>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76" fillId="10" borderId="105" applyNumberFormat="0" applyAlignment="0" applyProtection="0"/>
    <xf numFmtId="49" fontId="17" fillId="3" borderId="118">
      <alignment vertical="center"/>
    </xf>
    <xf numFmtId="0" fontId="119" fillId="23" borderId="105" applyNumberFormat="0" applyAlignment="0" applyProtection="0"/>
    <xf numFmtId="0" fontId="10" fillId="34" borderId="134" applyNumberFormat="0" applyFon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48" borderId="125" applyNumberFormat="0" applyProtection="0">
      <alignment horizontal="left" vertical="center" indent="1"/>
    </xf>
    <xf numFmtId="184" fontId="10" fillId="48" borderId="125" applyNumberFormat="0" applyProtection="0">
      <alignment horizontal="left" vertical="center" indent="1"/>
    </xf>
    <xf numFmtId="4" fontId="57" fillId="54" borderId="125" applyNumberFormat="0" applyProtection="0">
      <alignment horizontal="right" vertical="center"/>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49" fontId="170" fillId="44" borderId="78">
      <alignment horizontal="center"/>
    </xf>
    <xf numFmtId="4" fontId="109" fillId="24" borderId="93">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9" fontId="16" fillId="3" borderId="98">
      <alignment vertical="center"/>
    </xf>
    <xf numFmtId="49" fontId="17" fillId="3" borderId="98">
      <alignment vertical="center"/>
    </xf>
    <xf numFmtId="49" fontId="170" fillId="44" borderId="55">
      <alignment horizont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75" fillId="28" borderId="74" applyAlignment="0" applyProtection="0"/>
    <xf numFmtId="0" fontId="175" fillId="28" borderId="74" applyAlignment="0" applyProtection="0"/>
    <xf numFmtId="184" fontId="175" fillId="28" borderId="74" applyAlignment="0" applyProtection="0"/>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80" applyNumberFormat="0" applyFont="0" applyAlignment="0" applyProtection="0"/>
    <xf numFmtId="0" fontId="141" fillId="0" borderId="80" applyNumberFormat="0" applyFont="0" applyAlignment="0" applyProtection="0"/>
    <xf numFmtId="184" fontId="141" fillId="0" borderId="80" applyNumberFormat="0" applyFont="0" applyAlignment="0" applyProtection="0"/>
    <xf numFmtId="49" fontId="17" fillId="3" borderId="98">
      <alignment vertical="center"/>
    </xf>
    <xf numFmtId="0" fontId="141" fillId="0" borderId="81" applyNumberFormat="0" applyFont="0" applyAlignment="0" applyProtection="0"/>
    <xf numFmtId="49" fontId="17" fillId="3" borderId="98">
      <alignment vertical="center"/>
    </xf>
    <xf numFmtId="0" fontId="141" fillId="0" borderId="81" applyNumberFormat="0" applyFont="0" applyAlignment="0" applyProtection="0"/>
    <xf numFmtId="184" fontId="141" fillId="0" borderId="81" applyNumberFormat="0" applyFon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57" applyNumberFormat="0" applyFont="0" applyAlignment="0" applyProtection="0"/>
    <xf numFmtId="0" fontId="141" fillId="0" borderId="57" applyNumberFormat="0" applyFont="0" applyAlignment="0" applyProtection="0"/>
    <xf numFmtId="184" fontId="141" fillId="0" borderId="57" applyNumberFormat="0" applyFont="0" applyAlignment="0" applyProtection="0"/>
    <xf numFmtId="49" fontId="17" fillId="3" borderId="98">
      <alignment vertical="center"/>
    </xf>
    <xf numFmtId="0" fontId="141" fillId="0" borderId="58" applyNumberFormat="0" applyFont="0" applyAlignment="0" applyProtection="0"/>
    <xf numFmtId="49" fontId="17" fillId="3" borderId="98">
      <alignment vertical="center"/>
    </xf>
    <xf numFmtId="0" fontId="141" fillId="0" borderId="58" applyNumberFormat="0" applyFont="0" applyAlignment="0" applyProtection="0"/>
    <xf numFmtId="184" fontId="141" fillId="0" borderId="58" applyNumberFormat="0" applyFont="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75" fillId="0" borderId="74"/>
    <xf numFmtId="0" fontId="175" fillId="0" borderId="74"/>
    <xf numFmtId="184" fontId="175" fillId="0" borderId="74"/>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255" fontId="10" fillId="31" borderId="73" applyNumberFormat="0" applyFont="0" applyAlignment="0">
      <protection locked="0"/>
    </xf>
    <xf numFmtId="0" fontId="76" fillId="10" borderId="76" applyNumberFormat="0" applyAlignment="0" applyProtection="0"/>
    <xf numFmtId="255" fontId="10" fillId="31" borderId="73" applyNumberFormat="0" applyFont="0" applyAlignment="0">
      <protection locked="0"/>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5" fillId="34" borderId="124" applyNumberFormat="0" applyFont="0" applyAlignment="0" applyProtection="0"/>
    <xf numFmtId="0" fontId="118" fillId="23" borderId="135" applyNumberFormat="0" applyAlignment="0" applyProtection="0"/>
    <xf numFmtId="0" fontId="15" fillId="34" borderId="142"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1"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0" fontId="76" fillId="10" borderId="52"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49" fontId="17" fillId="3" borderId="154">
      <alignment vertical="center"/>
    </xf>
    <xf numFmtId="49" fontId="17" fillId="3" borderId="154">
      <alignment vertical="center"/>
    </xf>
    <xf numFmtId="0" fontId="69" fillId="0" borderId="93">
      <alignment horizontal="left" vertical="center"/>
    </xf>
    <xf numFmtId="0" fontId="69" fillId="0" borderId="93">
      <alignment horizontal="left" vertical="center"/>
    </xf>
    <xf numFmtId="0" fontId="69" fillId="0" borderId="93">
      <alignment horizontal="left" vertical="center"/>
    </xf>
    <xf numFmtId="0" fontId="10" fillId="34" borderId="152" applyNumberFormat="0" applyFont="0" applyAlignment="0" applyProtection="0"/>
    <xf numFmtId="0" fontId="119" fillId="23" borderId="151"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49" fontId="17" fillId="3" borderId="126">
      <alignment vertical="center"/>
    </xf>
    <xf numFmtId="49" fontId="17" fillId="3" borderId="126">
      <alignment vertical="center"/>
    </xf>
    <xf numFmtId="49" fontId="17" fillId="3" borderId="126">
      <alignment vertical="center"/>
    </xf>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5" fillId="34" borderId="152" applyNumberFormat="0" applyFont="0" applyAlignment="0" applyProtection="0"/>
    <xf numFmtId="0" fontId="15" fillId="34" borderId="152" applyNumberFormat="0" applyFont="0" applyAlignment="0" applyProtection="0"/>
    <xf numFmtId="0" fontId="10" fillId="28"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75" fillId="0" borderId="131"/>
    <xf numFmtId="49" fontId="210" fillId="45" borderId="154">
      <alignment horizontal="center"/>
    </xf>
    <xf numFmtId="184" fontId="10" fillId="48" borderId="135" applyNumberFormat="0" applyProtection="0">
      <alignment horizontal="left" vertical="center" indent="1"/>
    </xf>
    <xf numFmtId="0" fontId="129" fillId="0" borderId="119" applyNumberFormat="0" applyFill="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49" fontId="210" fillId="45" borderId="108">
      <alignment vertical="center"/>
    </xf>
    <xf numFmtId="49" fontId="210" fillId="3" borderId="108">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 fontId="209" fillId="59" borderId="107" applyNumberFormat="0" applyProtection="0">
      <alignment horizontal="right" vertical="center"/>
    </xf>
    <xf numFmtId="4" fontId="68" fillId="0" borderId="112" applyNumberFormat="0" applyProtection="0">
      <alignment horizontal="right" vertical="center"/>
    </xf>
    <xf numFmtId="4" fontId="57" fillId="59" borderId="107" applyNumberFormat="0" applyProtection="0">
      <alignment horizontal="right" vertical="center"/>
    </xf>
    <xf numFmtId="0" fontId="10" fillId="48" borderId="107" applyNumberFormat="0" applyProtection="0">
      <alignment horizontal="left" vertical="center" indent="1"/>
    </xf>
    <xf numFmtId="184" fontId="10" fillId="28" borderId="107" applyNumberFormat="0" applyProtection="0">
      <alignment horizontal="left" vertical="center" indent="1"/>
    </xf>
    <xf numFmtId="4" fontId="57" fillId="31" borderId="77" applyNumberFormat="0" applyProtection="0">
      <alignment vertical="center"/>
    </xf>
    <xf numFmtId="4" fontId="205" fillId="31" borderId="77" applyNumberFormat="0" applyProtection="0">
      <alignment vertical="center"/>
    </xf>
    <xf numFmtId="4" fontId="57" fillId="31" borderId="77" applyNumberFormat="0" applyProtection="0">
      <alignment horizontal="left" vertical="center" indent="1"/>
    </xf>
    <xf numFmtId="4" fontId="57" fillId="31"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57" fillId="49" borderId="77" applyNumberFormat="0" applyProtection="0">
      <alignment horizontal="right" vertical="center"/>
    </xf>
    <xf numFmtId="4" fontId="57" fillId="50" borderId="77" applyNumberFormat="0" applyProtection="0">
      <alignment horizontal="right" vertical="center"/>
    </xf>
    <xf numFmtId="4" fontId="57" fillId="51" borderId="77" applyNumberFormat="0" applyProtection="0">
      <alignment horizontal="right" vertical="center"/>
    </xf>
    <xf numFmtId="4" fontId="57" fillId="52" borderId="77" applyNumberFormat="0" applyProtection="0">
      <alignment horizontal="right" vertical="center"/>
    </xf>
    <xf numFmtId="4" fontId="57" fillId="53" borderId="77" applyNumberFormat="0" applyProtection="0">
      <alignment horizontal="right" vertical="center"/>
    </xf>
    <xf numFmtId="4" fontId="57" fillId="54" borderId="77" applyNumberFormat="0" applyProtection="0">
      <alignment horizontal="right" vertical="center"/>
    </xf>
    <xf numFmtId="4" fontId="57" fillId="56" borderId="77" applyNumberFormat="0" applyProtection="0">
      <alignment horizontal="right" vertical="center"/>
    </xf>
    <xf numFmtId="4" fontId="57" fillId="57" borderId="77" applyNumberFormat="0" applyProtection="0">
      <alignment horizontal="right" vertical="center"/>
    </xf>
    <xf numFmtId="4" fontId="58" fillId="58" borderId="77" applyNumberFormat="0" applyProtection="0">
      <alignment horizontal="left" vertical="center" indent="1"/>
    </xf>
    <xf numFmtId="206" fontId="10" fillId="62" borderId="153" applyNumberFormat="0" applyProtection="0">
      <alignment horizontal="left" vertical="center" indent="1"/>
    </xf>
    <xf numFmtId="206" fontId="10" fillId="62" borderId="153"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25" fillId="59" borderId="77" applyNumberFormat="0" applyProtection="0">
      <alignment horizontal="left" vertical="center" indent="1"/>
    </xf>
    <xf numFmtId="4" fontId="25" fillId="59" borderId="77" applyNumberFormat="0" applyProtection="0">
      <alignment horizontal="left" vertical="center" indent="1"/>
    </xf>
    <xf numFmtId="4" fontId="25" fillId="61" borderId="77" applyNumberFormat="0" applyProtection="0">
      <alignment horizontal="left" vertical="center" indent="1"/>
    </xf>
    <xf numFmtId="4" fontId="25" fillId="61" borderId="77" applyNumberFormat="0" applyProtection="0">
      <alignment horizontal="left" vertical="center" indent="1"/>
    </xf>
    <xf numFmtId="0" fontId="10" fillId="61" borderId="77" applyNumberFormat="0" applyProtection="0">
      <alignment horizontal="left" vertical="center" indent="1"/>
    </xf>
    <xf numFmtId="184"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0" fontId="10" fillId="61" borderId="77" applyNumberFormat="0" applyProtection="0">
      <alignment horizontal="left" vertical="center" indent="1"/>
    </xf>
    <xf numFmtId="0" fontId="10" fillId="63" borderId="77" applyNumberFormat="0" applyProtection="0">
      <alignment horizontal="left" vertical="center" indent="1"/>
    </xf>
    <xf numFmtId="184"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0" fontId="10" fillId="63" borderId="77" applyNumberFormat="0" applyProtection="0">
      <alignment horizontal="left" vertical="center" indent="1"/>
    </xf>
    <xf numFmtId="0" fontId="10" fillId="28" borderId="77" applyNumberFormat="0" applyProtection="0">
      <alignment horizontal="left" vertical="center" indent="1"/>
    </xf>
    <xf numFmtId="184"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0" fontId="10" fillId="28" borderId="77" applyNumberFormat="0" applyProtection="0">
      <alignment horizontal="left" vertical="center" indent="1"/>
    </xf>
    <xf numFmtId="184" fontId="8" fillId="34" borderId="53" applyNumberFormat="0" applyFont="0" applyAlignment="0" applyProtection="0"/>
    <xf numFmtId="0" fontId="18" fillId="34" borderId="53" applyNumberFormat="0" applyFont="0" applyAlignment="0" applyProtection="0"/>
    <xf numFmtId="184" fontId="10" fillId="48" borderId="77" applyNumberFormat="0" applyProtection="0">
      <alignment horizontal="left" vertical="center" indent="1"/>
    </xf>
    <xf numFmtId="206" fontId="10" fillId="66" borderId="77" applyNumberFormat="0" applyProtection="0">
      <alignment horizontal="left" vertical="center" indent="1"/>
    </xf>
    <xf numFmtId="184" fontId="10" fillId="48" borderId="77" applyNumberFormat="0" applyProtection="0">
      <alignment horizontal="left" vertical="center" indent="1"/>
    </xf>
    <xf numFmtId="206" fontId="10" fillId="66" borderId="77"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57" fillId="29" borderId="77" applyNumberFormat="0" applyProtection="0">
      <alignment vertical="center"/>
    </xf>
    <xf numFmtId="4" fontId="205" fillId="29" borderId="77" applyNumberFormat="0" applyProtection="0">
      <alignment vertical="center"/>
    </xf>
    <xf numFmtId="4" fontId="57" fillId="29" borderId="77" applyNumberFormat="0" applyProtection="0">
      <alignment horizontal="left" vertical="center" indent="1"/>
    </xf>
    <xf numFmtId="4" fontId="57" fillId="29" borderId="77" applyNumberFormat="0" applyProtection="0">
      <alignment horizontal="left" vertical="center" indent="1"/>
    </xf>
    <xf numFmtId="4" fontId="57" fillId="59" borderId="77" applyNumberFormat="0" applyProtection="0">
      <alignment horizontal="right" vertical="center"/>
    </xf>
    <xf numFmtId="4" fontId="68" fillId="0" borderId="82" applyNumberFormat="0" applyProtection="0">
      <alignment horizontal="right" vertical="center"/>
    </xf>
    <xf numFmtId="4" fontId="57" fillId="59" borderId="77" applyNumberFormat="0" applyProtection="0">
      <alignment horizontal="right" vertical="center"/>
    </xf>
    <xf numFmtId="4" fontId="207" fillId="5" borderId="82" applyNumberFormat="0" applyProtection="0">
      <alignment horizontal="right" vertical="center"/>
    </xf>
    <xf numFmtId="4" fontId="205" fillId="59" borderId="77" applyNumberFormat="0" applyProtection="0">
      <alignment horizontal="right" vertical="center"/>
    </xf>
    <xf numFmtId="0"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206" fontId="10" fillId="62" borderId="153" applyNumberFormat="0" applyProtection="0">
      <alignment horizontal="left" vertical="center" indent="1"/>
    </xf>
    <xf numFmtId="0" fontId="175" fillId="28" borderId="131" applyAlignment="0" applyProtection="0"/>
    <xf numFmtId="40" fontId="10" fillId="40" borderId="73"/>
    <xf numFmtId="40" fontId="10" fillId="67" borderId="73"/>
    <xf numFmtId="40" fontId="10" fillId="40" borderId="73"/>
    <xf numFmtId="40" fontId="10" fillId="40" borderId="73"/>
    <xf numFmtId="40" fontId="10" fillId="67" borderId="73"/>
    <xf numFmtId="40" fontId="10" fillId="44" borderId="73"/>
    <xf numFmtId="40" fontId="10" fillId="2" borderId="73"/>
    <xf numFmtId="49" fontId="210" fillId="45" borderId="78">
      <alignment horizontal="center"/>
    </xf>
    <xf numFmtId="49" fontId="210" fillId="45" borderId="78">
      <alignment horizontal="center"/>
    </xf>
    <xf numFmtId="49" fontId="210" fillId="45" borderId="78">
      <alignment horizontal="center"/>
    </xf>
    <xf numFmtId="49" fontId="10" fillId="45" borderId="78">
      <alignment horizontal="center"/>
    </xf>
    <xf numFmtId="49" fontId="10" fillId="45" borderId="78">
      <alignment horizontal="center"/>
    </xf>
    <xf numFmtId="49" fontId="10" fillId="3" borderId="78">
      <alignment horizontal="center"/>
    </xf>
    <xf numFmtId="206" fontId="10" fillId="64" borderId="135" applyNumberFormat="0" applyProtection="0">
      <alignment horizontal="left" vertical="center" indent="1"/>
    </xf>
    <xf numFmtId="0" fontId="10" fillId="63" borderId="135" applyNumberFormat="0" applyProtection="0">
      <alignment horizontal="left" vertical="center" indent="1"/>
    </xf>
    <xf numFmtId="0" fontId="10" fillId="40" borderId="73"/>
    <xf numFmtId="40" fontId="10" fillId="40" borderId="73"/>
    <xf numFmtId="40" fontId="10" fillId="67" borderId="73"/>
    <xf numFmtId="40" fontId="10" fillId="67" borderId="73"/>
    <xf numFmtId="40" fontId="10" fillId="40" borderId="73"/>
    <xf numFmtId="40" fontId="10" fillId="40" borderId="73"/>
    <xf numFmtId="49" fontId="200" fillId="3" borderId="78">
      <alignment vertical="center"/>
    </xf>
    <xf numFmtId="49" fontId="210" fillId="3" borderId="78">
      <alignment vertical="center"/>
    </xf>
    <xf numFmtId="4" fontId="57" fillId="31" borderId="54" applyNumberFormat="0" applyProtection="0">
      <alignment vertical="center"/>
    </xf>
    <xf numFmtId="4" fontId="205" fillId="31" borderId="54" applyNumberFormat="0" applyProtection="0">
      <alignment vertical="center"/>
    </xf>
    <xf numFmtId="4" fontId="57" fillId="31" borderId="54" applyNumberFormat="0" applyProtection="0">
      <alignment horizontal="left" vertical="center" indent="1"/>
    </xf>
    <xf numFmtId="4" fontId="57" fillId="31"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4" fontId="57" fillId="49" borderId="54" applyNumberFormat="0" applyProtection="0">
      <alignment horizontal="right" vertical="center"/>
    </xf>
    <xf numFmtId="4" fontId="57" fillId="50" borderId="54" applyNumberFormat="0" applyProtection="0">
      <alignment horizontal="right" vertical="center"/>
    </xf>
    <xf numFmtId="4" fontId="57" fillId="51" borderId="54" applyNumberFormat="0" applyProtection="0">
      <alignment horizontal="right" vertical="center"/>
    </xf>
    <xf numFmtId="4" fontId="57" fillId="52" borderId="54" applyNumberFormat="0" applyProtection="0">
      <alignment horizontal="right" vertical="center"/>
    </xf>
    <xf numFmtId="4" fontId="57" fillId="53" borderId="54" applyNumberFormat="0" applyProtection="0">
      <alignment horizontal="right" vertical="center"/>
    </xf>
    <xf numFmtId="4" fontId="57" fillId="54" borderId="54" applyNumberFormat="0" applyProtection="0">
      <alignment horizontal="right" vertical="center"/>
    </xf>
    <xf numFmtId="4" fontId="57" fillId="55" borderId="54" applyNumberFormat="0" applyProtection="0">
      <alignment horizontal="right" vertical="center"/>
    </xf>
    <xf numFmtId="4" fontId="57" fillId="56" borderId="54" applyNumberFormat="0" applyProtection="0">
      <alignment horizontal="right" vertical="center"/>
    </xf>
    <xf numFmtId="4" fontId="57" fillId="57" borderId="54" applyNumberFormat="0" applyProtection="0">
      <alignment horizontal="right" vertical="center"/>
    </xf>
    <xf numFmtId="4" fontId="58" fillId="58" borderId="54" applyNumberFormat="0" applyProtection="0">
      <alignment horizontal="left" vertical="center" indent="1"/>
    </xf>
    <xf numFmtId="4" fontId="57" fillId="59" borderId="60" applyNumberFormat="0" applyProtection="0">
      <alignment horizontal="left" vertical="center" indent="1"/>
    </xf>
    <xf numFmtId="49" fontId="200" fillId="3" borderId="78">
      <alignment vertical="center"/>
    </xf>
    <xf numFmtId="49" fontId="210" fillId="3" borderId="78">
      <alignment vertical="center"/>
    </xf>
    <xf numFmtId="49" fontId="210" fillId="45" borderId="78">
      <alignmen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25" fillId="59" borderId="54" applyNumberFormat="0" applyProtection="0">
      <alignment horizontal="left" vertical="center" indent="1"/>
    </xf>
    <xf numFmtId="4" fontId="25" fillId="59" borderId="54" applyNumberFormat="0" applyProtection="0">
      <alignment horizontal="left" vertical="center" indent="1"/>
    </xf>
    <xf numFmtId="4" fontId="25" fillId="61" borderId="54" applyNumberFormat="0" applyProtection="0">
      <alignment horizontal="left" vertical="center" indent="1"/>
    </xf>
    <xf numFmtId="4" fontId="25" fillId="61" borderId="54" applyNumberFormat="0" applyProtection="0">
      <alignment horizontal="left" vertical="center" indent="1"/>
    </xf>
    <xf numFmtId="0" fontId="10" fillId="61" borderId="54" applyNumberFormat="0" applyProtection="0">
      <alignment horizontal="left" vertical="center" indent="1"/>
    </xf>
    <xf numFmtId="184"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0" fontId="10" fillId="61" borderId="54" applyNumberFormat="0" applyProtection="0">
      <alignment horizontal="left" vertical="center" indent="1"/>
    </xf>
    <xf numFmtId="0" fontId="10" fillId="63" borderId="54" applyNumberFormat="0" applyProtection="0">
      <alignment horizontal="left" vertical="center" indent="1"/>
    </xf>
    <xf numFmtId="184"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0" fontId="10" fillId="63" borderId="54" applyNumberFormat="0" applyProtection="0">
      <alignment horizontal="left" vertical="center" indent="1"/>
    </xf>
    <xf numFmtId="0" fontId="10" fillId="28" borderId="54" applyNumberFormat="0" applyProtection="0">
      <alignment horizontal="left" vertical="center" indent="1"/>
    </xf>
    <xf numFmtId="184"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0" fontId="10" fillId="28" borderId="54" applyNumberFormat="0" applyProtection="0">
      <alignment horizontal="left" vertical="center" indent="1"/>
    </xf>
    <xf numFmtId="0" fontId="10" fillId="48" borderId="54" applyNumberFormat="0" applyProtection="0">
      <alignment horizontal="left" vertical="center" indent="1"/>
    </xf>
    <xf numFmtId="184"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57" fillId="29" borderId="54" applyNumberFormat="0" applyProtection="0">
      <alignment vertical="center"/>
    </xf>
    <xf numFmtId="4" fontId="205" fillId="29" borderId="54" applyNumberFormat="0" applyProtection="0">
      <alignment vertical="center"/>
    </xf>
    <xf numFmtId="4" fontId="57" fillId="29" borderId="54" applyNumberFormat="0" applyProtection="0">
      <alignment horizontal="left" vertical="center" indent="1"/>
    </xf>
    <xf numFmtId="4" fontId="57" fillId="29" borderId="54" applyNumberFormat="0" applyProtection="0">
      <alignment horizontal="left" vertical="center" indent="1"/>
    </xf>
    <xf numFmtId="4" fontId="57" fillId="59" borderId="54" applyNumberFormat="0" applyProtection="0">
      <alignment horizontal="right" vertical="center"/>
    </xf>
    <xf numFmtId="4" fontId="68" fillId="0" borderId="59" applyNumberFormat="0" applyProtection="0">
      <alignment horizontal="right" vertical="center"/>
    </xf>
    <xf numFmtId="4" fontId="57" fillId="59" borderId="54" applyNumberFormat="0" applyProtection="0">
      <alignment horizontal="right" vertical="center"/>
    </xf>
    <xf numFmtId="4" fontId="57" fillId="59" borderId="54" applyNumberFormat="0" applyProtection="0">
      <alignment horizontal="right" vertical="center"/>
    </xf>
    <xf numFmtId="4" fontId="207" fillId="5" borderId="59" applyNumberFormat="0" applyProtection="0">
      <alignment horizontal="right" vertical="center"/>
    </xf>
    <xf numFmtId="4" fontId="207" fillId="5" borderId="59" applyNumberFormat="0" applyProtection="0">
      <alignment horizontal="right" vertical="center"/>
    </xf>
    <xf numFmtId="4" fontId="205" fillId="59" borderId="54" applyNumberFormat="0" applyProtection="0">
      <alignment horizontal="right" vertical="center"/>
    </xf>
    <xf numFmtId="4" fontId="205" fillId="59" borderId="54" applyNumberFormat="0" applyProtection="0">
      <alignment horizontal="righ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9" fontId="210" fillId="45" borderId="136">
      <alignment horizontal="center"/>
    </xf>
    <xf numFmtId="49" fontId="210" fillId="45" borderId="78">
      <alignment vertical="center"/>
    </xf>
    <xf numFmtId="4" fontId="209" fillId="59" borderId="54" applyNumberFormat="0" applyProtection="0">
      <alignment horizontal="right" vertical="center"/>
    </xf>
    <xf numFmtId="49" fontId="20" fillId="0" borderId="73">
      <alignment horizontal="right"/>
    </xf>
    <xf numFmtId="40" fontId="10" fillId="73" borderId="73"/>
    <xf numFmtId="40" fontId="10" fillId="73" borderId="73"/>
    <xf numFmtId="40" fontId="10" fillId="73" borderId="73"/>
    <xf numFmtId="40" fontId="10" fillId="74" borderId="73"/>
    <xf numFmtId="40" fontId="10" fillId="75" borderId="73"/>
    <xf numFmtId="40" fontId="10" fillId="74" borderId="73"/>
    <xf numFmtId="40" fontId="10" fillId="74" borderId="73"/>
    <xf numFmtId="40" fontId="10" fillId="75" borderId="73"/>
    <xf numFmtId="49" fontId="210" fillId="45" borderId="136">
      <alignment vertical="center"/>
    </xf>
    <xf numFmtId="40" fontId="10" fillId="74" borderId="73"/>
    <xf numFmtId="49" fontId="210" fillId="45" borderId="136">
      <alignment vertical="center"/>
    </xf>
    <xf numFmtId="49" fontId="210" fillId="45" borderId="55">
      <alignment horizontal="center"/>
    </xf>
    <xf numFmtId="49" fontId="210" fillId="45" borderId="55">
      <alignment horizontal="center"/>
    </xf>
    <xf numFmtId="49" fontId="210" fillId="3" borderId="55">
      <alignment horizontal="center"/>
    </xf>
    <xf numFmtId="49" fontId="210" fillId="45" borderId="55">
      <alignment horizontal="center"/>
    </xf>
    <xf numFmtId="49" fontId="210" fillId="45" borderId="55">
      <alignment horizontal="center"/>
    </xf>
    <xf numFmtId="49" fontId="10" fillId="45" borderId="55">
      <alignment horizontal="center"/>
    </xf>
    <xf numFmtId="49" fontId="10" fillId="45" borderId="55">
      <alignment horizontal="center"/>
    </xf>
    <xf numFmtId="49" fontId="10" fillId="3" borderId="55">
      <alignment horizontal="center"/>
    </xf>
    <xf numFmtId="49" fontId="10" fillId="45" borderId="55">
      <alignment horizontal="center"/>
    </xf>
    <xf numFmtId="49" fontId="10" fillId="45" borderId="55">
      <alignment horizontal="center"/>
    </xf>
    <xf numFmtId="0" fontId="119" fillId="23" borderId="151" applyNumberFormat="0" applyAlignment="0" applyProtection="0"/>
    <xf numFmtId="4" fontId="57" fillId="31"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49" fontId="210" fillId="45" borderId="118">
      <alignment vertical="center"/>
    </xf>
    <xf numFmtId="49" fontId="200" fillId="3" borderId="118">
      <alignment vertical="center"/>
    </xf>
    <xf numFmtId="49" fontId="210" fillId="3" borderId="118">
      <alignment vertical="center"/>
    </xf>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0" fontId="118" fillId="23" borderId="66" applyNumberFormat="0" applyAlignment="0" applyProtection="0"/>
    <xf numFmtId="0" fontId="119" fillId="23" borderId="64" applyNumberFormat="0" applyAlignment="0" applyProtection="0"/>
    <xf numFmtId="49" fontId="210" fillId="45" borderId="55">
      <alignment vertical="center"/>
    </xf>
    <xf numFmtId="49" fontId="210" fillId="45" borderId="55">
      <alignment vertical="center"/>
    </xf>
    <xf numFmtId="49" fontId="200" fillId="3" borderId="55">
      <alignment vertical="center"/>
    </xf>
    <xf numFmtId="49" fontId="210" fillId="3" borderId="55">
      <alignment vertical="center"/>
    </xf>
    <xf numFmtId="0" fontId="119" fillId="23" borderId="64" applyNumberFormat="0" applyAlignment="0" applyProtection="0"/>
    <xf numFmtId="49" fontId="210" fillId="3" borderId="55">
      <alignment vertical="center"/>
    </xf>
    <xf numFmtId="0" fontId="119" fillId="23" borderId="64" applyNumberFormat="0" applyAlignment="0" applyProtection="0"/>
    <xf numFmtId="49" fontId="200" fillId="3" borderId="55">
      <alignment vertical="center"/>
    </xf>
    <xf numFmtId="49" fontId="210" fillId="3" borderId="55">
      <alignment vertical="center"/>
    </xf>
    <xf numFmtId="49" fontId="210" fillId="45" borderId="55">
      <alignment vertical="center"/>
    </xf>
    <xf numFmtId="0" fontId="119" fillId="23" borderId="64" applyNumberFormat="0" applyAlignment="0" applyProtection="0"/>
    <xf numFmtId="49" fontId="210" fillId="45" borderId="55">
      <alignment vertical="center"/>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49" fontId="17" fillId="3" borderId="98">
      <alignment vertical="center"/>
    </xf>
    <xf numFmtId="0" fontId="15" fillId="34" borderId="96"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96" applyNumberFormat="0" applyFont="0" applyAlignment="0" applyProtection="0"/>
    <xf numFmtId="49" fontId="17" fillId="3" borderId="154">
      <alignment vertical="center"/>
    </xf>
    <xf numFmtId="187" fontId="21" fillId="31" borderId="1" applyNumberFormat="0" applyFont="0" applyAlignment="0">
      <protection locked="0"/>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170" fontId="5" fillId="0" borderId="0" applyFont="0" applyFill="0" applyBorder="0" applyAlignment="0" applyProtection="0"/>
    <xf numFmtId="49" fontId="210" fillId="3" borderId="98">
      <alignment vertical="center"/>
    </xf>
    <xf numFmtId="184" fontId="10" fillId="65" borderId="97" applyNumberFormat="0" applyProtection="0">
      <alignment horizontal="left" vertical="center" indent="1"/>
    </xf>
    <xf numFmtId="0" fontId="10" fillId="28"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10"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19" fillId="23" borderId="115" applyNumberFormat="0" applyAlignment="0" applyProtection="0"/>
    <xf numFmtId="170" fontId="8" fillId="0" borderId="0" applyFont="0" applyFill="0" applyBorder="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175" fillId="0" borderId="84"/>
    <xf numFmtId="0" fontId="175" fillId="0" borderId="84"/>
    <xf numFmtId="0" fontId="10"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0" fillId="34" borderId="134" applyNumberFormat="0" applyFont="0" applyAlignment="0" applyProtection="0"/>
    <xf numFmtId="0" fontId="15" fillId="34" borderId="152" applyNumberFormat="0" applyFont="0" applyAlignment="0" applyProtection="0"/>
    <xf numFmtId="49" fontId="16" fillId="3" borderId="126">
      <alignment vertical="center"/>
    </xf>
    <xf numFmtId="49" fontId="16"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76" fillId="10" borderId="95" applyNumberFormat="0" applyAlignment="0" applyProtection="0"/>
    <xf numFmtId="0" fontId="76" fillId="10" borderId="95" applyNumberFormat="0" applyAlignment="0" applyProtection="0"/>
    <xf numFmtId="206" fontId="10" fillId="64" borderId="135" applyNumberFormat="0" applyProtection="0">
      <alignment horizontal="left" vertical="center" indent="1"/>
    </xf>
    <xf numFmtId="4" fontId="10" fillId="0" borderId="1"/>
    <xf numFmtId="4" fontId="57" fillId="57" borderId="135" applyNumberFormat="0" applyProtection="0">
      <alignment horizontal="right" vertical="center"/>
    </xf>
    <xf numFmtId="206" fontId="10" fillId="65" borderId="135" applyNumberFormat="0" applyProtection="0">
      <alignment horizontal="left" vertical="center" indent="1"/>
    </xf>
    <xf numFmtId="0" fontId="15" fillId="34" borderId="142"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4" fontId="57" fillId="31" borderId="87" applyNumberFormat="0" applyProtection="0">
      <alignment vertical="center"/>
    </xf>
    <xf numFmtId="184" fontId="10" fillId="48" borderId="87" applyNumberFormat="0" applyProtection="0">
      <alignment horizontal="left" vertical="center" indent="1"/>
    </xf>
    <xf numFmtId="4" fontId="57" fillId="29" borderId="87" applyNumberFormat="0" applyProtection="0">
      <alignment horizontal="left" vertical="center" indent="1"/>
    </xf>
    <xf numFmtId="0" fontId="48" fillId="23" borderId="76" applyNumberFormat="0" applyAlignment="0" applyProtection="0"/>
    <xf numFmtId="0" fontId="48" fillId="23" borderId="76" applyNumberFormat="0" applyAlignment="0" applyProtection="0"/>
    <xf numFmtId="186" fontId="54" fillId="0" borderId="75" applyFill="0" applyProtection="0"/>
    <xf numFmtId="0" fontId="118" fillId="23" borderId="97" applyNumberFormat="0" applyAlignment="0" applyProtection="0"/>
    <xf numFmtId="184" fontId="141" fillId="0" borderId="129" applyNumberFormat="0" applyFont="0" applyAlignment="0" applyProtection="0"/>
    <xf numFmtId="10" fontId="68" fillId="29" borderId="73" applyNumberFormat="0" applyBorder="0" applyAlignment="0" applyProtection="0"/>
    <xf numFmtId="10" fontId="68" fillId="29" borderId="73" applyNumberFormat="0" applyBorder="0" applyAlignment="0" applyProtection="0"/>
    <xf numFmtId="0" fontId="48" fillId="23" borderId="115" applyNumberFormat="0" applyAlignment="0" applyProtection="0"/>
    <xf numFmtId="0" fontId="47" fillId="23" borderId="115" applyNumberFormat="0" applyAlignment="0" applyProtection="0"/>
    <xf numFmtId="184" fontId="175" fillId="0" borderId="149"/>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210" fillId="45" borderId="118">
      <alignment horizontal="center"/>
    </xf>
    <xf numFmtId="49" fontId="200" fillId="3" borderId="118">
      <alignment vertical="center"/>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0" fontId="15" fillId="34" borderId="124" applyNumberFormat="0" applyFont="0" applyAlignment="0" applyProtection="0"/>
    <xf numFmtId="0" fontId="101" fillId="23" borderId="135" applyNumberFormat="0" applyAlignment="0" applyProtection="0"/>
    <xf numFmtId="49" fontId="17" fillId="3" borderId="136">
      <alignment vertical="center"/>
    </xf>
    <xf numFmtId="49" fontId="16" fillId="3" borderId="136">
      <alignment vertical="center"/>
    </xf>
    <xf numFmtId="0" fontId="118" fillId="23" borderId="125" applyNumberForma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210" fillId="3" borderId="118">
      <alignment vertical="center"/>
    </xf>
    <xf numFmtId="0" fontId="15" fillId="34" borderId="152" applyNumberFormat="0" applyFont="0" applyAlignment="0" applyProtection="0"/>
    <xf numFmtId="40" fontId="10" fillId="75" borderId="1"/>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18" fillId="23" borderId="77" applyNumberFormat="0" applyAlignment="0" applyProtection="0"/>
    <xf numFmtId="0" fontId="118" fillId="23" borderId="77"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0" fillId="0" borderId="73">
      <alignment horizontal="right"/>
    </xf>
    <xf numFmtId="0" fontId="10" fillId="0" borderId="73">
      <alignment horizontal="right"/>
    </xf>
    <xf numFmtId="0" fontId="76" fillId="10" borderId="105" applyNumberFormat="0" applyAlignment="0" applyProtection="0"/>
    <xf numFmtId="40" fontId="10" fillId="2" borderId="83"/>
    <xf numFmtId="49" fontId="170" fillId="44" borderId="98">
      <alignment horizont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69" fillId="0" borderId="84">
      <alignment horizontal="left" vertical="center"/>
    </xf>
    <xf numFmtId="0" fontId="15" fillId="34" borderId="134" applyNumberFormat="0" applyFon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15" fillId="34" borderId="152" applyNumberFormat="0" applyFont="0" applyAlignment="0" applyProtection="0"/>
    <xf numFmtId="0" fontId="15" fillId="34" borderId="152" applyNumberFormat="0" applyFont="0" applyAlignment="0" applyProtection="0"/>
    <xf numFmtId="49" fontId="10" fillId="45" borderId="126">
      <alignment horizontal="center"/>
    </xf>
    <xf numFmtId="49" fontId="210" fillId="45" borderId="126">
      <alignment horizontal="center"/>
    </xf>
    <xf numFmtId="0" fontId="15" fillId="34" borderId="152" applyNumberFormat="0" applyFont="0" applyAlignment="0" applyProtection="0"/>
    <xf numFmtId="0" fontId="10" fillId="28" borderId="125" applyNumberFormat="0" applyProtection="0">
      <alignment horizontal="left" vertical="center" indent="1"/>
    </xf>
    <xf numFmtId="206" fontId="10" fillId="62" borderId="125" applyNumberFormat="0" applyProtection="0">
      <alignment horizontal="left" vertical="center" indent="1"/>
    </xf>
    <xf numFmtId="184" fontId="10" fillId="48" borderId="125" applyNumberFormat="0" applyProtection="0">
      <alignment horizontal="left" vertical="center" indent="1"/>
    </xf>
    <xf numFmtId="0" fontId="15" fillId="34" borderId="96" applyNumberFormat="0" applyFont="0" applyAlignment="0" applyProtection="0"/>
    <xf numFmtId="184" fontId="10" fillId="48" borderId="87" applyNumberFormat="0" applyProtection="0">
      <alignment horizontal="left" vertical="center" indent="1"/>
    </xf>
    <xf numFmtId="0" fontId="10" fillId="48" borderId="87"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0" fontId="15" fillId="34" borderId="96" applyNumberFormat="0" applyFont="0" applyAlignment="0" applyProtection="0"/>
    <xf numFmtId="0" fontId="15" fillId="34" borderId="96" applyNumberFormat="0" applyFont="0" applyAlignment="0" applyProtection="0"/>
    <xf numFmtId="0" fontId="118" fillId="23" borderId="97" applyNumberFormat="0" applyAlignment="0" applyProtection="0"/>
    <xf numFmtId="40" fontId="10" fillId="2" borderId="1"/>
    <xf numFmtId="0" fontId="102" fillId="23" borderId="97" applyNumberFormat="0" applyAlignment="0" applyProtection="0"/>
    <xf numFmtId="0" fontId="102" fillId="23" borderId="97" applyNumberFormat="0" applyAlignment="0" applyProtection="0"/>
    <xf numFmtId="165" fontId="42" fillId="0" borderId="94"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184" fontId="141" fillId="0" borderId="157" applyNumberFormat="0" applyFont="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1" fillId="23" borderId="66" applyNumberFormat="0" applyAlignment="0" applyProtection="0"/>
    <xf numFmtId="0" fontId="76" fillId="10" borderId="76" applyNumberFormat="0" applyAlignment="0" applyProtection="0"/>
    <xf numFmtId="0" fontId="118" fillId="23" borderId="77"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5" fillId="0" borderId="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6" fillId="3" borderId="98">
      <alignment vertical="center"/>
    </xf>
    <xf numFmtId="0" fontId="15" fillId="34" borderId="142" applyNumberFormat="0" applyFont="0" applyAlignment="0" applyProtection="0"/>
    <xf numFmtId="40" fontId="10" fillId="74" borderId="1"/>
    <xf numFmtId="40" fontId="10" fillId="75" borderId="1"/>
    <xf numFmtId="40" fontId="10" fillId="74" borderId="1"/>
    <xf numFmtId="49" fontId="210" fillId="3" borderId="98">
      <alignment vertical="center"/>
    </xf>
    <xf numFmtId="49" fontId="200" fillId="3" borderId="98">
      <alignment vertical="center"/>
    </xf>
    <xf numFmtId="40" fontId="10" fillId="40" borderId="1"/>
    <xf numFmtId="40" fontId="10" fillId="40" borderId="1"/>
    <xf numFmtId="0" fontId="10" fillId="40" borderId="1"/>
    <xf numFmtId="0" fontId="10" fillId="40" borderId="1"/>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40" fontId="10" fillId="40" borderId="1"/>
    <xf numFmtId="0" fontId="15" fillId="34" borderId="124" applyNumberFormat="0" applyFont="0" applyAlignment="0" applyProtection="0"/>
    <xf numFmtId="0" fontId="10" fillId="48" borderId="97" applyNumberFormat="0" applyProtection="0">
      <alignment horizontal="left" vertical="center" indent="1"/>
    </xf>
    <xf numFmtId="4" fontId="207" fillId="5" borderId="102" applyNumberFormat="0" applyProtection="0">
      <alignment horizontal="right" vertical="center"/>
    </xf>
    <xf numFmtId="0" fontId="69" fillId="0" borderId="62">
      <alignment horizontal="left" vertical="center"/>
    </xf>
    <xf numFmtId="0" fontId="69" fillId="0" borderId="62">
      <alignment horizontal="left" vertical="center"/>
    </xf>
    <xf numFmtId="0" fontId="69" fillId="0" borderId="62">
      <alignment horizontal="left" vertical="center"/>
    </xf>
    <xf numFmtId="184" fontId="10" fillId="28" borderId="97" applyNumberFormat="0" applyProtection="0">
      <alignment horizontal="left" vertical="center" indent="1"/>
    </xf>
    <xf numFmtId="0" fontId="10" fillId="28" borderId="97" applyNumberFormat="0" applyProtection="0">
      <alignment horizontal="left" vertical="center" indent="1"/>
    </xf>
    <xf numFmtId="206" fontId="10" fillId="65" borderId="97" applyNumberFormat="0" applyProtection="0">
      <alignment horizontal="left" vertical="center" indent="1"/>
    </xf>
    <xf numFmtId="4" fontId="25" fillId="59" borderId="97" applyNumberFormat="0" applyProtection="0">
      <alignment horizontal="left" vertical="center" indent="1"/>
    </xf>
    <xf numFmtId="4" fontId="25" fillId="59" borderId="97" applyNumberFormat="0" applyProtection="0">
      <alignment horizontal="left" vertical="center" indent="1"/>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40" fontId="10" fillId="67" borderId="83"/>
    <xf numFmtId="40" fontId="10" fillId="67" borderId="83"/>
    <xf numFmtId="40" fontId="10" fillId="40" borderId="83"/>
    <xf numFmtId="0" fontId="10" fillId="69" borderId="83"/>
    <xf numFmtId="4" fontId="57" fillId="49" borderId="153" applyNumberFormat="0" applyProtection="0">
      <alignment horizontal="right" vertical="center"/>
    </xf>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40" fontId="10" fillId="44" borderId="83"/>
    <xf numFmtId="40" fontId="10" fillId="67" borderId="83"/>
    <xf numFmtId="40" fontId="10" fillId="40" borderId="83"/>
    <xf numFmtId="165" fontId="42" fillId="0" borderId="114" applyAlignment="0" applyProtection="0"/>
    <xf numFmtId="0" fontId="47" fillId="23" borderId="115" applyNumberFormat="0" applyAlignment="0" applyProtection="0"/>
    <xf numFmtId="0" fontId="10" fillId="28" borderId="66" applyNumberFormat="0" applyProtection="0">
      <alignment horizontal="left" vertical="center" indent="1"/>
    </xf>
    <xf numFmtId="0" fontId="10" fillId="63" borderId="66" applyNumberFormat="0" applyProtection="0">
      <alignment horizontal="left" vertical="center" indent="1"/>
    </xf>
    <xf numFmtId="4" fontId="57" fillId="53" borderId="135" applyNumberFormat="0" applyProtection="0">
      <alignment horizontal="right" vertical="center"/>
    </xf>
    <xf numFmtId="0" fontId="10" fillId="28" borderId="135" applyNumberFormat="0" applyProtection="0">
      <alignment horizontal="left" vertical="center" indent="1"/>
    </xf>
    <xf numFmtId="184" fontId="10" fillId="48" borderId="135" applyNumberFormat="0" applyProtection="0">
      <alignment horizontal="left" vertical="center" indent="1"/>
    </xf>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7" fillId="23" borderId="64" applyNumberForma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1" applyNumberFormat="0" applyFont="0" applyAlignment="0">
      <protection locked="0"/>
    </xf>
    <xf numFmtId="255" fontId="10" fillId="31" borderId="1" applyNumberFormat="0" applyFont="0" applyAlignment="0">
      <protection locked="0"/>
    </xf>
    <xf numFmtId="0" fontId="10" fillId="34" borderId="116" applyNumberFormat="0" applyFont="0"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1" fillId="0" borderId="63" applyAlignment="0" applyProtection="0"/>
    <xf numFmtId="49" fontId="17" fillId="3" borderId="136">
      <alignment vertical="center"/>
    </xf>
    <xf numFmtId="0" fontId="129" fillId="0" borderId="145" applyNumberFormat="0" applyFill="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 fontId="109" fillId="24" borderId="113">
      <alignment horizontal="left" vertical="center" wrapText="1"/>
    </xf>
    <xf numFmtId="0" fontId="118" fillId="23" borderId="117"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64"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19" fillId="23" borderId="115" applyNumberFormat="0" applyAlignment="0" applyProtection="0"/>
    <xf numFmtId="255" fontId="10" fillId="31" borderId="83" applyNumberFormat="0" applyFont="0" applyAlignment="0">
      <protection locked="0"/>
    </xf>
    <xf numFmtId="4" fontId="205" fillId="59" borderId="107" applyNumberFormat="0" applyProtection="0">
      <alignment horizontal="right" vertical="center"/>
    </xf>
    <xf numFmtId="4" fontId="207" fillId="5" borderId="112" applyNumberFormat="0" applyProtection="0">
      <alignment horizontal="right" vertical="center"/>
    </xf>
    <xf numFmtId="184" fontId="10" fillId="48" borderId="107" applyNumberFormat="0" applyProtection="0">
      <alignment horizontal="left" vertical="center" indent="1"/>
    </xf>
    <xf numFmtId="0" fontId="69" fillId="0" borderId="84">
      <alignment horizontal="left" vertical="center"/>
    </xf>
    <xf numFmtId="206" fontId="10" fillId="65" borderId="107" applyNumberFormat="0" applyProtection="0">
      <alignment horizontal="left" vertical="center" indent="1"/>
    </xf>
    <xf numFmtId="0" fontId="10" fillId="61" borderId="107" applyNumberFormat="0" applyProtection="0">
      <alignment horizontal="left" vertical="center" indent="1"/>
    </xf>
    <xf numFmtId="184" fontId="10" fillId="61" borderId="107" applyNumberFormat="0" applyProtection="0">
      <alignment horizontal="left" vertical="center" indent="1"/>
    </xf>
    <xf numFmtId="184" fontId="10" fillId="61"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84" fontId="10" fillId="61" borderId="107" applyNumberFormat="0" applyProtection="0">
      <alignment horizontal="left" vertical="center" indent="1"/>
    </xf>
    <xf numFmtId="4" fontId="57" fillId="53" borderId="107" applyNumberFormat="0" applyProtection="0">
      <alignment horizontal="right" vertical="center"/>
    </xf>
    <xf numFmtId="4" fontId="57" fillId="52" borderId="107" applyNumberFormat="0" applyProtection="0">
      <alignment horizontal="right" vertical="center"/>
    </xf>
    <xf numFmtId="4" fontId="57" fillId="51" borderId="107" applyNumberFormat="0" applyProtection="0">
      <alignment horizontal="right" vertical="center"/>
    </xf>
    <xf numFmtId="4" fontId="68" fillId="17" borderId="112"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184"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37" fontId="106" fillId="28" borderId="83" applyFill="0" applyBorder="0" applyProtection="0"/>
    <xf numFmtId="0" fontId="76" fillId="10" borderId="151" applyNumberFormat="0" applyAlignment="0" applyProtection="0"/>
    <xf numFmtId="4" fontId="57" fillId="56" borderId="153" applyNumberFormat="0" applyProtection="0">
      <alignment horizontal="right" vertical="center"/>
    </xf>
    <xf numFmtId="0" fontId="129" fillId="0" borderId="127" applyNumberFormat="0" applyFill="0" applyAlignment="0" applyProtection="0"/>
    <xf numFmtId="0" fontId="129" fillId="0" borderId="127" applyNumberFormat="0" applyFill="0" applyAlignment="0" applyProtection="0"/>
    <xf numFmtId="49" fontId="17" fillId="3" borderId="126">
      <alignment vertical="center"/>
    </xf>
    <xf numFmtId="49" fontId="16" fillId="3" borderId="126">
      <alignment vertical="center"/>
    </xf>
    <xf numFmtId="0" fontId="129" fillId="0" borderId="127"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34" applyNumberFormat="0" applyFont="0" applyAlignment="0" applyProtection="0"/>
    <xf numFmtId="49" fontId="210" fillId="45" borderId="144">
      <alignment vertical="center"/>
    </xf>
    <xf numFmtId="0" fontId="118" fillId="23" borderId="97" applyNumberFormat="0" applyAlignment="0" applyProtection="0"/>
    <xf numFmtId="4" fontId="10" fillId="0" borderId="1"/>
    <xf numFmtId="0" fontId="119" fillId="23" borderId="151" applyNumberFormat="0" applyAlignment="0" applyProtection="0"/>
    <xf numFmtId="0" fontId="15"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1" borderId="87" applyNumberFormat="0" applyProtection="0">
      <alignment horizontal="left" vertical="center" indent="1"/>
    </xf>
    <xf numFmtId="184" fontId="10" fillId="63"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206" fontId="10" fillId="66"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4" fontId="57" fillId="29" borderId="87" applyNumberFormat="0" applyProtection="0">
      <alignment vertical="center"/>
    </xf>
    <xf numFmtId="4" fontId="205" fillId="29" borderId="87" applyNumberFormat="0" applyProtection="0">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18">
      <alignment vertical="center"/>
    </xf>
    <xf numFmtId="0" fontId="119" fillId="23" borderId="105" applyNumberForma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184" fontId="10" fillId="28" borderId="125" applyNumberFormat="0" applyProtection="0">
      <alignment horizontal="left" vertical="center" indent="1"/>
    </xf>
    <xf numFmtId="4" fontId="25" fillId="61" borderId="125" applyNumberFormat="0" applyProtection="0">
      <alignment horizontal="left" vertical="center" indent="1"/>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4" fontId="25" fillId="61" borderId="143" applyNumberFormat="0" applyProtection="0">
      <alignment horizontal="left" vertical="center" indent="1"/>
    </xf>
    <xf numFmtId="0" fontId="10" fillId="48" borderId="135" applyNumberFormat="0" applyProtection="0">
      <alignment horizontal="left" vertical="center" indent="1"/>
    </xf>
    <xf numFmtId="0" fontId="118" fillId="23" borderId="125" applyNumberFormat="0" applyAlignment="0" applyProtection="0"/>
    <xf numFmtId="49" fontId="17" fillId="3" borderId="118">
      <alignment vertical="center"/>
    </xf>
    <xf numFmtId="186" fontId="54" fillId="0" borderId="94" applyFill="0" applyProtection="0"/>
    <xf numFmtId="49" fontId="16" fillId="3" borderId="118">
      <alignment vertical="center"/>
    </xf>
    <xf numFmtId="0" fontId="15" fillId="34" borderId="124" applyNumberFormat="0" applyFont="0" applyAlignment="0" applyProtection="0"/>
    <xf numFmtId="165" fontId="41" fillId="0" borderId="94" applyAlignment="0" applyProtection="0"/>
    <xf numFmtId="184" fontId="10" fillId="48" borderId="77" applyNumberFormat="0" applyProtection="0">
      <alignment horizontal="left" vertical="center" indent="1"/>
    </xf>
    <xf numFmtId="40" fontId="10" fillId="71" borderId="73"/>
    <xf numFmtId="49" fontId="210" fillId="45" borderId="136">
      <alignment horizontal="center"/>
    </xf>
    <xf numFmtId="49" fontId="10" fillId="45" borderId="136">
      <alignment horizontal="center"/>
    </xf>
    <xf numFmtId="49" fontId="16" fillId="3" borderId="154">
      <alignment vertical="center"/>
    </xf>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18">
      <alignment vertical="center"/>
    </xf>
    <xf numFmtId="40" fontId="10" fillId="74" borderId="1"/>
    <xf numFmtId="0" fontId="119" fillId="23" borderId="151" applyNumberFormat="0" applyAlignment="0" applyProtection="0"/>
    <xf numFmtId="0" fontId="101" fillId="23" borderId="117" applyNumberFormat="0" applyAlignment="0" applyProtection="0"/>
    <xf numFmtId="49" fontId="17" fillId="3" borderId="67">
      <alignment vertical="center"/>
    </xf>
    <xf numFmtId="0" fontId="102" fillId="23" borderId="117" applyNumberFormat="0" applyAlignment="0" applyProtection="0"/>
    <xf numFmtId="0" fontId="18" fillId="34" borderId="106" applyNumberFormat="0" applyFont="0" applyAlignment="0" applyProtection="0"/>
    <xf numFmtId="49" fontId="210" fillId="3" borderId="154">
      <alignment vertical="center"/>
    </xf>
    <xf numFmtId="0" fontId="102" fillId="23" borderId="117" applyNumberForma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57" fillId="52" borderId="97" applyNumberFormat="0" applyProtection="0">
      <alignment horizontal="right" vertical="center"/>
    </xf>
    <xf numFmtId="4" fontId="57" fillId="53" borderId="97" applyNumberFormat="0" applyProtection="0">
      <alignment horizontal="right" vertical="center"/>
    </xf>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206" fontId="10" fillId="64" borderId="97" applyNumberFormat="0" applyProtection="0">
      <alignment horizontal="left" vertical="center" indent="1"/>
    </xf>
    <xf numFmtId="184" fontId="10" fillId="48" borderId="97" applyNumberFormat="0" applyProtection="0">
      <alignment horizontal="left" vertical="center" indent="1"/>
    </xf>
    <xf numFmtId="0" fontId="15" fillId="34" borderId="124" applyNumberFormat="0" applyFont="0" applyAlignment="0" applyProtection="0"/>
    <xf numFmtId="49" fontId="210" fillId="3" borderId="11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1" fillId="23" borderId="77" applyNumberFormat="0" applyAlignment="0" applyProtection="0"/>
    <xf numFmtId="0" fontId="15" fillId="34" borderId="116" applyNumberFormat="0" applyFont="0" applyAlignment="0" applyProtection="0"/>
    <xf numFmtId="10" fontId="68" fillId="29" borderId="1" applyNumberFormat="0" applyBorder="0" applyAlignment="0" applyProtection="0"/>
    <xf numFmtId="10" fontId="68" fillId="29" borderId="1" applyNumberFormat="0" applyBorder="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48" fillId="23" borderId="115" applyNumberFormat="0" applyAlignment="0" applyProtection="0"/>
    <xf numFmtId="0" fontId="48" fillId="23" borderId="11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19" fillId="23" borderId="105" applyNumberFormat="0" applyAlignment="0" applyProtection="0"/>
    <xf numFmtId="0" fontId="129" fillId="0" borderId="137" applyNumberFormat="0" applyFill="0" applyAlignment="0" applyProtection="0"/>
    <xf numFmtId="0" fontId="10" fillId="34" borderId="142" applyNumberFormat="0" applyFont="0" applyAlignment="0" applyProtection="0"/>
    <xf numFmtId="49" fontId="16" fillId="3" borderId="136">
      <alignment vertical="center"/>
    </xf>
    <xf numFmtId="49" fontId="16" fillId="3" borderId="136">
      <alignment vertical="center"/>
    </xf>
    <xf numFmtId="49" fontId="17" fillId="3" borderId="136">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4" fontId="109" fillId="24" borderId="93">
      <alignment horizontal="left" vertical="center" wrapText="1"/>
    </xf>
    <xf numFmtId="4" fontId="109" fillId="24" borderId="93">
      <alignment horizontal="left" vertical="center" wrapText="1"/>
    </xf>
    <xf numFmtId="184" fontId="10" fillId="48" borderId="135" applyNumberFormat="0" applyProtection="0">
      <alignment horizontal="left" vertical="center" indent="1"/>
    </xf>
    <xf numFmtId="49" fontId="10" fillId="45" borderId="144">
      <alignment horizontal="center"/>
    </xf>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0" borderId="1">
      <alignment horizontal="right"/>
    </xf>
    <xf numFmtId="0" fontId="15" fillId="34" borderId="134" applyNumberFormat="0" applyFont="0" applyAlignment="0" applyProtection="0"/>
    <xf numFmtId="0" fontId="118" fillId="23" borderId="135" applyNumberFormat="0" applyAlignment="0" applyProtection="0"/>
    <xf numFmtId="0" fontId="76" fillId="10" borderId="133" applyNumberFormat="0" applyAlignment="0" applyProtection="0"/>
    <xf numFmtId="49" fontId="17" fillId="3" borderId="136">
      <alignment vertical="center"/>
    </xf>
    <xf numFmtId="49" fontId="210" fillId="3" borderId="88">
      <alignment vertical="center"/>
    </xf>
    <xf numFmtId="49" fontId="210" fillId="3" borderId="88">
      <alignment vertical="center"/>
    </xf>
    <xf numFmtId="0" fontId="15" fillId="34" borderId="124"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45" borderId="88">
      <alignment horizontal="center"/>
    </xf>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7" fillId="23" borderId="76" applyNumberFormat="0" applyAlignment="0" applyProtection="0"/>
    <xf numFmtId="49" fontId="10" fillId="45" borderId="88">
      <alignment horizontal="center"/>
    </xf>
    <xf numFmtId="49" fontId="210" fillId="45" borderId="88">
      <alignment horizontal="center"/>
    </xf>
    <xf numFmtId="49" fontId="210" fillId="45" borderId="88">
      <alignment horizontal="center"/>
    </xf>
    <xf numFmtId="49" fontId="210" fillId="45" borderId="88">
      <alignment horizontal="center"/>
    </xf>
    <xf numFmtId="0" fontId="15" fillId="34" borderId="96" applyNumberFormat="0" applyFont="0" applyAlignment="0" applyProtection="0"/>
    <xf numFmtId="0" fontId="15" fillId="34" borderId="96" applyNumberFormat="0" applyFont="0" applyAlignment="0" applyProtection="0"/>
    <xf numFmtId="4" fontId="205" fillId="59" borderId="87" applyNumberFormat="0" applyProtection="0">
      <alignment horizontal="right" vertical="center"/>
    </xf>
    <xf numFmtId="4" fontId="205" fillId="59" borderId="87" applyNumberFormat="0" applyProtection="0">
      <alignment horizontal="right" vertical="center"/>
    </xf>
    <xf numFmtId="4" fontId="68" fillId="0" borderId="92" applyNumberFormat="0" applyProtection="0">
      <alignment horizontal="right" vertical="center"/>
    </xf>
    <xf numFmtId="184" fontId="10" fillId="66" borderId="87" applyNumberFormat="0" applyProtection="0">
      <alignment horizontal="left" vertical="center" indent="1"/>
    </xf>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1" fillId="0" borderId="75" applyAlignment="0" applyProtection="0"/>
    <xf numFmtId="184" fontId="10" fillId="63" borderId="87" applyNumberFormat="0" applyProtection="0">
      <alignment horizontal="left" vertical="center" indent="1"/>
    </xf>
    <xf numFmtId="0" fontId="10" fillId="6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0" fontId="10" fillId="34" borderId="96" applyNumberFormat="0" applyFont="0" applyAlignment="0" applyProtection="0"/>
    <xf numFmtId="0" fontId="10" fillId="34" borderId="96" applyNumberFormat="0" applyFont="0" applyAlignment="0" applyProtection="0"/>
    <xf numFmtId="0" fontId="10" fillId="48" borderId="87" applyNumberFormat="0" applyProtection="0">
      <alignment horizontal="left" vertical="center" indent="1"/>
    </xf>
    <xf numFmtId="0" fontId="10" fillId="48" borderId="87" applyNumberFormat="0" applyProtection="0">
      <alignment horizontal="left" vertical="center" indent="1"/>
    </xf>
    <xf numFmtId="4" fontId="205" fillId="31" borderId="87" applyNumberFormat="0" applyProtection="0">
      <alignment vertical="center"/>
    </xf>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4" fontId="205" fillId="59" borderId="143" applyNumberFormat="0" applyProtection="0">
      <alignment horizontal="right" vertical="center"/>
    </xf>
    <xf numFmtId="49" fontId="17" fillId="3" borderId="118">
      <alignment vertical="center"/>
    </xf>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4" fontId="57" fillId="31" borderId="135" applyNumberFormat="0" applyProtection="0">
      <alignment horizontal="left" vertical="center" indent="1"/>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5" fillId="0" borderId="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49" fontId="17" fillId="3" borderId="126">
      <alignment vertical="center"/>
    </xf>
    <xf numFmtId="49" fontId="17" fillId="3" borderId="126">
      <alignment vertical="center"/>
    </xf>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5" fillId="34" borderId="134" applyNumberFormat="0" applyFont="0" applyAlignment="0" applyProtection="0"/>
    <xf numFmtId="0" fontId="129" fillId="0" borderId="137" applyNumberFormat="0" applyFill="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49" fontId="17" fillId="3" borderId="136">
      <alignment vertical="center"/>
    </xf>
    <xf numFmtId="0" fontId="10" fillId="48" borderId="125" applyNumberFormat="0" applyProtection="0">
      <alignment horizontal="left" vertical="center" indent="1"/>
    </xf>
    <xf numFmtId="184" fontId="10" fillId="4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26">
      <alignment vertical="center"/>
    </xf>
    <xf numFmtId="0" fontId="15" fillId="34" borderId="142" applyNumberFormat="0" applyFont="0" applyAlignment="0" applyProtection="0"/>
    <xf numFmtId="0" fontId="15" fillId="34" borderId="142"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5" fillId="0" borderId="0"/>
    <xf numFmtId="0" fontId="118" fillId="23" borderId="135" applyNumberFormat="0" applyAlignment="0" applyProtection="0"/>
    <xf numFmtId="0" fontId="118"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49" fontId="210" fillId="3" borderId="108">
      <alignment vertical="center"/>
    </xf>
    <xf numFmtId="49" fontId="210" fillId="45" borderId="108">
      <alignmen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255"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0" fontId="15" fillId="34" borderId="124" applyNumberFormat="0" applyFont="0" applyAlignment="0" applyProtection="0"/>
    <xf numFmtId="0" fontId="15" fillId="34" borderId="124" applyNumberFormat="0" applyFont="0" applyAlignment="0" applyProtection="0"/>
    <xf numFmtId="187" fontId="10" fillId="31" borderId="1" applyNumberFormat="0" applyFont="0" applyAlignment="0">
      <protection locked="0"/>
    </xf>
    <xf numFmtId="255" fontId="10" fillId="31" borderId="1" applyNumberFormat="0" applyFont="0" applyAlignment="0">
      <protection locked="0"/>
    </xf>
    <xf numFmtId="0" fontId="10" fillId="61" borderId="66" applyNumberFormat="0" applyProtection="0">
      <alignment horizontal="left" vertical="center" indent="1"/>
    </xf>
    <xf numFmtId="0" fontId="69" fillId="0" borderId="113">
      <alignment horizontal="left" vertical="center"/>
    </xf>
    <xf numFmtId="0" fontId="48" fillId="23" borderId="115" applyNumberFormat="0" applyAlignment="0" applyProtection="0"/>
    <xf numFmtId="0" fontId="47" fillId="23" borderId="115" applyNumberFormat="0" applyAlignment="0" applyProtection="0"/>
    <xf numFmtId="0" fontId="10" fillId="48" borderId="66" applyNumberFormat="0" applyProtection="0">
      <alignment horizontal="left" vertical="center" indent="1"/>
    </xf>
    <xf numFmtId="165" fontId="41" fillId="0" borderId="114" applyAlignment="0" applyProtection="0"/>
    <xf numFmtId="0" fontId="10" fillId="48" borderId="66" applyNumberFormat="0" applyProtection="0">
      <alignment horizontal="left" vertical="center" indent="1"/>
    </xf>
    <xf numFmtId="40" fontId="10" fillId="44" borderId="83"/>
    <xf numFmtId="0" fontId="10" fillId="48" borderId="153"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0" fontId="129" fillId="0" borderId="89" applyNumberFormat="0" applyFill="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9" fontId="17" fillId="3" borderId="78">
      <alignment vertical="center"/>
    </xf>
    <xf numFmtId="206" fontId="10" fillId="62" borderId="87" applyNumberFormat="0" applyProtection="0">
      <alignment horizontal="left" vertical="center" indent="1"/>
    </xf>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0" fillId="61" borderId="8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206" fontId="10" fillId="64" borderId="97" applyNumberFormat="0" applyProtection="0">
      <alignment horizontal="left" vertical="center" indent="1"/>
    </xf>
    <xf numFmtId="184" fontId="10" fillId="64" borderId="97" applyNumberFormat="0" applyProtection="0">
      <alignment horizontal="left" vertical="center" indent="1"/>
    </xf>
    <xf numFmtId="0" fontId="10" fillId="63" borderId="97" applyNumberFormat="0" applyProtection="0">
      <alignment horizontal="left" vertical="center" indent="1"/>
    </xf>
    <xf numFmtId="0" fontId="10" fillId="61" borderId="97" applyNumberFormat="0" applyProtection="0">
      <alignment horizontal="left" vertical="center" indent="1"/>
    </xf>
    <xf numFmtId="4" fontId="25" fillId="61" borderId="97" applyNumberFormat="0" applyProtection="0">
      <alignment horizontal="left" vertical="center" indent="1"/>
    </xf>
    <xf numFmtId="4" fontId="25" fillId="61" borderId="97" applyNumberFormat="0" applyProtection="0">
      <alignment horizontal="left" vertical="center" indent="1"/>
    </xf>
    <xf numFmtId="49" fontId="17" fillId="3" borderId="136">
      <alignment vertical="center"/>
    </xf>
    <xf numFmtId="0" fontId="10" fillId="48" borderId="97" applyNumberFormat="0" applyProtection="0">
      <alignment horizontal="left" vertical="center" indent="1"/>
    </xf>
    <xf numFmtId="0" fontId="48" fillId="23" borderId="115" applyNumberFormat="0" applyAlignment="0" applyProtection="0"/>
    <xf numFmtId="186" fontId="54" fillId="0" borderId="114" applyFill="0" applyProtection="0"/>
    <xf numFmtId="0" fontId="101" fillId="23" borderId="117" applyNumberFormat="0" applyAlignment="0" applyProtection="0"/>
    <xf numFmtId="0" fontId="101" fillId="23" borderId="153" applyNumberFormat="0" applyAlignment="0" applyProtection="0"/>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0" fillId="34" borderId="134" applyNumberFormat="0" applyFont="0" applyAlignment="0" applyProtection="0"/>
    <xf numFmtId="0" fontId="76" fillId="10" borderId="133" applyNumberFormat="0" applyAlignment="0" applyProtection="0"/>
    <xf numFmtId="0" fontId="118" fillId="23" borderId="13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200" fillId="3" borderId="108">
      <alignment vertical="center"/>
    </xf>
    <xf numFmtId="49" fontId="200" fillId="3" borderId="108">
      <alignment vertical="center"/>
    </xf>
    <xf numFmtId="49" fontId="210" fillId="45" borderId="108">
      <alignment vertical="center"/>
    </xf>
    <xf numFmtId="0"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44">
      <alignment vertical="center"/>
    </xf>
    <xf numFmtId="49" fontId="200" fillId="3" borderId="144">
      <alignment vertical="center"/>
    </xf>
    <xf numFmtId="49" fontId="210" fillId="3" borderId="144">
      <alignment vertical="center"/>
    </xf>
    <xf numFmtId="49" fontId="210" fillId="3" borderId="144">
      <alignment horizontal="center"/>
    </xf>
    <xf numFmtId="0" fontId="10" fillId="48" borderId="143" applyNumberFormat="0" applyProtection="0">
      <alignment horizontal="left" vertical="center" indent="1"/>
    </xf>
    <xf numFmtId="4" fontId="68" fillId="17" borderId="148" applyNumberFormat="0" applyProtection="0">
      <alignment horizontal="left" vertical="center" indent="1"/>
    </xf>
    <xf numFmtId="206" fontId="10" fillId="66" borderId="143" applyNumberFormat="0" applyProtection="0">
      <alignment horizontal="left" vertical="center" indent="1"/>
    </xf>
    <xf numFmtId="206" fontId="10" fillId="66" borderId="143" applyNumberFormat="0" applyProtection="0">
      <alignment horizontal="left" vertical="center" indent="1"/>
    </xf>
    <xf numFmtId="0" fontId="10" fillId="48" borderId="14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9" fontId="210" fillId="45" borderId="154">
      <alignment vertical="center"/>
    </xf>
    <xf numFmtId="184" fontId="10" fillId="28" borderId="135" applyNumberFormat="0" applyProtection="0">
      <alignment horizontal="left" vertical="center" indent="1"/>
    </xf>
    <xf numFmtId="206" fontId="10" fillId="66" borderId="135" applyNumberFormat="0" applyProtection="0">
      <alignment horizontal="left" vertical="center" indent="1"/>
    </xf>
    <xf numFmtId="49" fontId="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49" borderId="117" applyNumberFormat="0" applyProtection="0">
      <alignment horizontal="right" vertical="center"/>
    </xf>
    <xf numFmtId="184" fontId="10" fillId="48"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0" fontId="10" fillId="28" borderId="117" applyNumberFormat="0" applyProtection="0">
      <alignment horizontal="left" vertical="center" indent="1"/>
    </xf>
    <xf numFmtId="0" fontId="10" fillId="48" borderId="117" applyNumberFormat="0" applyProtection="0">
      <alignment horizontal="left" vertical="center" indent="1"/>
    </xf>
    <xf numFmtId="184" fontId="10" fillId="66" borderId="117" applyNumberFormat="0" applyProtection="0">
      <alignment horizontal="left" vertical="center" indent="1"/>
    </xf>
    <xf numFmtId="206" fontId="10" fillId="66" borderId="117" applyNumberFormat="0" applyProtection="0">
      <alignment horizontal="left" vertical="center" indent="1"/>
    </xf>
    <xf numFmtId="184" fontId="10" fillId="48" borderId="117" applyNumberFormat="0" applyProtection="0">
      <alignment horizontal="left" vertical="center" indent="1"/>
    </xf>
    <xf numFmtId="4" fontId="205" fillId="29" borderId="117" applyNumberFormat="0" applyProtection="0">
      <alignment vertical="center"/>
    </xf>
    <xf numFmtId="4" fontId="68" fillId="0" borderId="122" applyNumberFormat="0" applyProtection="0">
      <alignment horizontal="right" vertical="center"/>
    </xf>
    <xf numFmtId="4" fontId="207" fillId="5" borderId="122" applyNumberFormat="0" applyProtection="0">
      <alignment horizontal="right" vertical="center"/>
    </xf>
    <xf numFmtId="4" fontId="207" fillId="5" borderId="122" applyNumberFormat="0" applyProtection="0">
      <alignment horizontal="right" vertical="center"/>
    </xf>
    <xf numFmtId="4" fontId="205" fillId="59" borderId="117" applyNumberFormat="0" applyProtection="0">
      <alignment horizontal="right" vertical="center"/>
    </xf>
    <xf numFmtId="184" fontId="10" fillId="48" borderId="117" applyNumberFormat="0" applyProtection="0">
      <alignment horizontal="left" vertical="center" indent="1"/>
    </xf>
    <xf numFmtId="4" fontId="68" fillId="17" borderId="122"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8" fillId="23" borderId="133" applyNumberFormat="0" applyAlignment="0" applyProtection="0"/>
    <xf numFmtId="186" fontId="54" fillId="0" borderId="132" applyFill="0" applyProtection="0"/>
    <xf numFmtId="184" fontId="10" fillId="28" borderId="153" applyNumberFormat="0" applyProtection="0">
      <alignment horizontal="left" vertical="center" indent="1"/>
    </xf>
    <xf numFmtId="49" fontId="17" fillId="3" borderId="136">
      <alignment vertical="center"/>
    </xf>
    <xf numFmtId="49" fontId="17" fillId="3" borderId="136">
      <alignment vertical="center"/>
    </xf>
    <xf numFmtId="0" fontId="119" fillId="23" borderId="133" applyNumberFormat="0" applyAlignment="0" applyProtection="0"/>
    <xf numFmtId="0" fontId="119"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210" fillId="3" borderId="144">
      <alignment vertical="center"/>
    </xf>
    <xf numFmtId="0" fontId="10" fillId="34" borderId="106" applyNumberFormat="0" applyFont="0" applyAlignment="0" applyProtection="0"/>
    <xf numFmtId="0" fontId="15" fillId="34" borderId="124" applyNumberFormat="0" applyFont="0" applyAlignment="0" applyProtection="0"/>
    <xf numFmtId="0" fontId="47" fillId="23" borderId="151" applyNumberFormat="0" applyAlignment="0" applyProtection="0"/>
    <xf numFmtId="4" fontId="109" fillId="24" borderId="131">
      <alignment horizontal="left" vertical="center" wrapText="1"/>
    </xf>
    <xf numFmtId="0" fontId="76" fillId="10" borderId="133" applyNumberFormat="0" applyAlignment="0" applyProtection="0"/>
    <xf numFmtId="49" fontId="16" fillId="3" borderId="118">
      <alignment vertical="center"/>
    </xf>
    <xf numFmtId="0" fontId="119" fillId="23" borderId="105" applyNumberFormat="0" applyAlignment="0" applyProtection="0"/>
    <xf numFmtId="0" fontId="119" fillId="23" borderId="133"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10" fontId="68" fillId="29" borderId="1" applyNumberFormat="0" applyBorder="0" applyAlignment="0" applyProtection="0"/>
    <xf numFmtId="10" fontId="63" fillId="26" borderId="1" applyNumberFormat="0" applyFill="0" applyBorder="0" applyAlignment="0" applyProtection="0">
      <protection locked="0"/>
    </xf>
    <xf numFmtId="0" fontId="15" fillId="34" borderId="124" applyNumberFormat="0" applyFont="0" applyAlignment="0" applyProtection="0"/>
    <xf numFmtId="0" fontId="15" fillId="34" borderId="124" applyNumberFormat="0" applyFont="0" applyAlignment="0" applyProtection="0"/>
    <xf numFmtId="0" fontId="10" fillId="34" borderId="134" applyNumberFormat="0" applyFont="0" applyAlignment="0" applyProtection="0"/>
    <xf numFmtId="0" fontId="47" fillId="23" borderId="95" applyNumberFormat="0" applyAlignment="0" applyProtection="0"/>
    <xf numFmtId="0" fontId="48" fillId="23" borderId="95" applyNumberFormat="0" applyAlignment="0" applyProtection="0"/>
    <xf numFmtId="165" fontId="41" fillId="0" borderId="94" applyAlignment="0" applyProtection="0"/>
    <xf numFmtId="165" fontId="42" fillId="0" borderId="94" applyAlignment="0" applyProtection="0"/>
    <xf numFmtId="165" fontId="42" fillId="0" borderId="94"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28" borderId="153" applyNumberFormat="0" applyProtection="0">
      <alignment horizontal="left" vertical="center" indent="1"/>
    </xf>
    <xf numFmtId="49" fontId="17" fillId="3" borderId="144">
      <alignment vertical="center"/>
    </xf>
    <xf numFmtId="0" fontId="10" fillId="34" borderId="116" applyNumberFormat="0" applyFont="0" applyAlignment="0" applyProtection="0"/>
    <xf numFmtId="0" fontId="119" fillId="23" borderId="115" applyNumberFormat="0" applyAlignment="0" applyProtection="0"/>
    <xf numFmtId="0" fontId="118" fillId="23" borderId="11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08">
      <alignment horizontal="center"/>
    </xf>
    <xf numFmtId="184" fontId="10" fillId="48" borderId="107" applyNumberFormat="0" applyProtection="0">
      <alignment horizontal="left" vertical="center" indent="1"/>
    </xf>
    <xf numFmtId="0" fontId="141" fillId="0" borderId="138"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19" fillId="23" borderId="133" applyNumberFormat="0" applyAlignment="0" applyProtection="0"/>
    <xf numFmtId="0" fontId="118" fillId="23" borderId="87" applyNumberFormat="0" applyAlignment="0" applyProtection="0"/>
    <xf numFmtId="170" fontId="5" fillId="0" borderId="0" applyFont="0" applyFill="0" applyBorder="0" applyAlignment="0" applyProtection="0"/>
    <xf numFmtId="0" fontId="5" fillId="0" borderId="0"/>
    <xf numFmtId="165" fontId="41" fillId="0" borderId="94" applyAlignment="0" applyProtection="0"/>
    <xf numFmtId="0" fontId="48" fillId="23" borderId="95" applyNumberFormat="0" applyAlignment="0" applyProtection="0"/>
    <xf numFmtId="10" fontId="68" fillId="29" borderId="1" applyNumberFormat="0" applyBorder="0" applyAlignment="0" applyProtection="0"/>
    <xf numFmtId="0" fontId="10" fillId="34" borderId="142" applyNumberFormat="0" applyFont="0" applyAlignment="0" applyProtection="0"/>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16" fillId="3" borderId="98">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73" borderId="1"/>
    <xf numFmtId="40" fontId="10" fillId="73" borderId="1"/>
    <xf numFmtId="40" fontId="10" fillId="73" borderId="1"/>
    <xf numFmtId="49" fontId="20" fillId="0" borderId="1">
      <alignment horizontal="right"/>
    </xf>
    <xf numFmtId="0" fontId="15"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0" fontId="10" fillId="72" borderId="1"/>
    <xf numFmtId="0" fontId="10" fillId="40" borderId="1"/>
    <xf numFmtId="0" fontId="10" fillId="69" borderId="1"/>
    <xf numFmtId="49" fontId="210" fillId="45" borderId="98">
      <alignment horizontal="center"/>
    </xf>
    <xf numFmtId="40" fontId="10" fillId="44" borderId="1"/>
    <xf numFmtId="40" fontId="10" fillId="40" borderId="1"/>
    <xf numFmtId="40" fontId="10" fillId="67" borderId="1"/>
    <xf numFmtId="0" fontId="15" fillId="34" borderId="124" applyNumberFormat="0" applyFont="0" applyAlignment="0" applyProtection="0"/>
    <xf numFmtId="4" fontId="57" fillId="59" borderId="97" applyNumberFormat="0" applyProtection="0">
      <alignment horizontal="right" vertical="center"/>
    </xf>
    <xf numFmtId="206" fontId="10" fillId="66" borderId="97" applyNumberFormat="0" applyProtection="0">
      <alignment horizontal="left" vertical="center" indent="1"/>
    </xf>
    <xf numFmtId="184" fontId="10" fillId="28" borderId="97" applyNumberFormat="0" applyProtection="0">
      <alignment horizontal="left" vertical="center" indent="1"/>
    </xf>
    <xf numFmtId="184" fontId="10" fillId="63" borderId="97" applyNumberFormat="0" applyProtection="0">
      <alignment horizontal="left" vertical="center" indent="1"/>
    </xf>
    <xf numFmtId="0"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0" fontId="10" fillId="61" borderId="97" applyNumberFormat="0" applyProtection="0">
      <alignment horizontal="left" vertical="center" indent="1"/>
    </xf>
    <xf numFmtId="4" fontId="109" fillId="24" borderId="84">
      <alignment horizontal="left" vertical="center" wrapText="1"/>
    </xf>
    <xf numFmtId="4" fontId="109" fillId="24" borderId="84">
      <alignment horizontal="left" vertical="center" wrapText="1"/>
    </xf>
    <xf numFmtId="4" fontId="109" fillId="24" borderId="84">
      <alignment horizontal="left" vertical="center" wrapText="1"/>
    </xf>
    <xf numFmtId="184" fontId="10" fillId="62" borderId="97" applyNumberFormat="0" applyProtection="0">
      <alignment horizontal="left" vertical="center" indent="1"/>
    </xf>
    <xf numFmtId="0" fontId="10" fillId="61" borderId="97" applyNumberFormat="0" applyProtection="0">
      <alignment horizontal="left" vertical="center" indent="1"/>
    </xf>
    <xf numFmtId="0" fontId="10" fillId="48" borderId="97" applyNumberFormat="0" applyProtection="0">
      <alignment horizontal="left" vertical="center" indent="1"/>
    </xf>
    <xf numFmtId="49" fontId="17" fillId="3" borderId="136">
      <alignment vertical="center"/>
    </xf>
    <xf numFmtId="4" fontId="57" fillId="49" borderId="97" applyNumberFormat="0" applyProtection="0">
      <alignment horizontal="right" vertical="center"/>
    </xf>
    <xf numFmtId="49" fontId="17" fillId="3" borderId="136">
      <alignment vertical="center"/>
    </xf>
    <xf numFmtId="0" fontId="10" fillId="34" borderId="142" applyNumberFormat="0" applyFont="0" applyAlignment="0" applyProtection="0"/>
    <xf numFmtId="0" fontId="15" fillId="34" borderId="142" applyNumberFormat="0" applyFon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18" fillId="34" borderId="96" applyNumberFormat="0" applyFont="0" applyAlignment="0" applyProtection="0"/>
    <xf numFmtId="184" fontId="8" fillId="34" borderId="96" applyNumberFormat="0" applyFont="0" applyAlignment="0" applyProtection="0"/>
    <xf numFmtId="0" fontId="5" fillId="0" borderId="0"/>
    <xf numFmtId="0" fontId="15" fillId="34" borderId="116" applyNumberFormat="0" applyFont="0" applyAlignment="0" applyProtection="0"/>
    <xf numFmtId="0" fontId="118" fillId="23" borderId="117" applyNumberFormat="0" applyAlignment="0" applyProtection="0"/>
    <xf numFmtId="0" fontId="129" fillId="0" borderId="119" applyNumberFormat="0" applyFill="0" applyAlignment="0" applyProtection="0"/>
    <xf numFmtId="4" fontId="207" fillId="5" borderId="148" applyNumberFormat="0" applyProtection="0">
      <alignment horizontal="right" vertical="center"/>
    </xf>
    <xf numFmtId="0" fontId="5" fillId="0" borderId="0"/>
    <xf numFmtId="0" fontId="76" fillId="10" borderId="151" applyNumberFormat="0" applyAlignment="0" applyProtection="0"/>
    <xf numFmtId="0" fontId="15" fillId="34" borderId="106" applyNumberFormat="0" applyFont="0" applyAlignment="0" applyProtection="0"/>
    <xf numFmtId="0" fontId="118" fillId="23" borderId="107" applyNumberFormat="0" applyAlignment="0" applyProtection="0"/>
    <xf numFmtId="49" fontId="210" fillId="45" borderId="118">
      <alignment horizontal="center"/>
    </xf>
    <xf numFmtId="49" fontId="17" fillId="3" borderId="144">
      <alignment vertical="center"/>
    </xf>
    <xf numFmtId="165" fontId="42" fillId="0" borderId="114" applyAlignment="0" applyProtection="0"/>
    <xf numFmtId="49" fontId="17" fillId="3" borderId="108">
      <alignment vertical="center"/>
    </xf>
    <xf numFmtId="49" fontId="17" fillId="3" borderId="144">
      <alignment vertical="center"/>
    </xf>
    <xf numFmtId="0" fontId="15"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109" fillId="24" borderId="113">
      <alignment horizontal="left" vertical="center" wrapText="1"/>
    </xf>
    <xf numFmtId="0" fontId="76" fillId="10" borderId="115" applyNumberFormat="0" applyAlignment="0" applyProtection="0"/>
    <xf numFmtId="0" fontId="118" fillId="23" borderId="107" applyNumberFormat="0" applyAlignment="0" applyProtection="0"/>
    <xf numFmtId="0" fontId="15" fillId="34" borderId="134" applyNumberFormat="0" applyFont="0" applyAlignment="0" applyProtection="0"/>
    <xf numFmtId="0" fontId="129" fillId="0" borderId="155" applyNumberFormat="0" applyFill="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0" fontId="76" fillId="10" borderId="95" applyNumberFormat="0" applyAlignment="0" applyProtection="0"/>
    <xf numFmtId="187" fontId="10" fillId="31" borderId="1" applyNumberFormat="0" applyFont="0" applyAlignment="0">
      <protection locked="0"/>
    </xf>
    <xf numFmtId="187"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184" fontId="175" fillId="0" borderId="93"/>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184" fontId="141" fillId="0" borderId="100" applyNumberFormat="0" applyFont="0" applyAlignment="0" applyProtection="0"/>
    <xf numFmtId="0" fontId="141" fillId="0" borderId="100" applyNumberFormat="0" applyFont="0" applyAlignment="0" applyProtection="0"/>
    <xf numFmtId="0" fontId="141" fillId="0" borderId="100"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206" fontId="10" fillId="64" borderId="107" applyNumberFormat="0" applyProtection="0">
      <alignment horizontal="left" vertical="center" indent="1"/>
    </xf>
    <xf numFmtId="10" fontId="63" fillId="26" borderId="83" applyNumberFormat="0" applyFill="0" applyBorder="0" applyAlignment="0" applyProtection="0">
      <protection locked="0"/>
    </xf>
    <xf numFmtId="0" fontId="141" fillId="0" borderId="111" applyNumberFormat="0" applyFont="0" applyAlignment="0" applyProtection="0"/>
    <xf numFmtId="40" fontId="10" fillId="2" borderId="16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8" fillId="23" borderId="153" applyNumberFormat="0" applyAlignment="0" applyProtection="0"/>
    <xf numFmtId="0" fontId="10" fillId="48" borderId="143" applyNumberFormat="0" applyProtection="0">
      <alignment horizontal="left" vertical="center" indent="1"/>
    </xf>
    <xf numFmtId="0" fontId="10" fillId="48" borderId="143" applyNumberFormat="0" applyProtection="0">
      <alignment horizontal="left" vertical="center" indent="1"/>
    </xf>
    <xf numFmtId="184" fontId="10" fillId="28" borderId="143" applyNumberFormat="0" applyProtection="0">
      <alignment horizontal="left" vertical="center" indent="1"/>
    </xf>
    <xf numFmtId="0" fontId="141" fillId="0" borderId="147" applyNumberFormat="0" applyFont="0" applyAlignment="0" applyProtection="0"/>
    <xf numFmtId="4" fontId="25" fillId="59" borderId="153" applyNumberFormat="0" applyProtection="0">
      <alignment horizontal="left" vertical="center" indent="1"/>
    </xf>
    <xf numFmtId="0" fontId="10" fillId="28" borderId="153" applyNumberFormat="0" applyProtection="0">
      <alignment horizontal="left" vertical="center" indent="1"/>
    </xf>
    <xf numFmtId="184" fontId="10" fillId="48" borderId="153" applyNumberFormat="0" applyProtection="0">
      <alignment horizontal="left" vertical="center" indent="1"/>
    </xf>
    <xf numFmtId="0" fontId="18" fillId="34" borderId="134" applyNumberFormat="0" applyFont="0" applyAlignment="0" applyProtection="0"/>
    <xf numFmtId="4" fontId="57" fillId="31" borderId="135" applyNumberFormat="0" applyProtection="0">
      <alignment vertical="center"/>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25" fillId="59" borderId="135" applyNumberFormat="0" applyProtection="0">
      <alignment horizontal="left" vertical="center" indent="1"/>
    </xf>
    <xf numFmtId="4" fontId="25" fillId="59" borderId="135" applyNumberFormat="0" applyProtection="0">
      <alignment horizontal="left" vertical="center" indent="1"/>
    </xf>
    <xf numFmtId="0" fontId="10" fillId="61" borderId="135" applyNumberFormat="0" applyProtection="0">
      <alignment horizontal="left" vertical="center" indent="1"/>
    </xf>
    <xf numFmtId="184"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0" fontId="175" fillId="28" borderId="113" applyAlignment="0" applyProtection="0"/>
    <xf numFmtId="184" fontId="175" fillId="28" borderId="113" applyAlignment="0" applyProtection="0"/>
    <xf numFmtId="184" fontId="10" fillId="61" borderId="135" applyNumberFormat="0" applyProtection="0">
      <alignment horizontal="left" vertical="center" indent="1"/>
    </xf>
    <xf numFmtId="0" fontId="10" fillId="61"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48" fillId="23" borderId="151" applyNumberFormat="0" applyAlignment="0" applyProtection="0"/>
    <xf numFmtId="0" fontId="10" fillId="34" borderId="152" applyNumberFormat="0" applyFont="0" applyAlignment="0" applyProtection="0"/>
    <xf numFmtId="0" fontId="101" fillId="23" borderId="153" applyNumberFormat="0" applyAlignment="0" applyProtection="0"/>
    <xf numFmtId="49" fontId="16" fillId="3" borderId="154">
      <alignment vertical="center"/>
    </xf>
    <xf numFmtId="49" fontId="16" fillId="3" borderId="154">
      <alignment vertical="center"/>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0" fontId="15" fillId="34" borderId="142" applyNumberFormat="0" applyFont="0" applyAlignment="0" applyProtection="0"/>
    <xf numFmtId="49" fontId="210" fillId="45" borderId="108">
      <alignment horizontal="center"/>
    </xf>
    <xf numFmtId="206" fontId="10" fillId="65" borderId="107" applyNumberFormat="0" applyProtection="0">
      <alignment horizontal="left" vertical="center" indent="1"/>
    </xf>
    <xf numFmtId="184" fontId="10" fillId="48" borderId="107" applyNumberFormat="0" applyProtection="0">
      <alignment horizontal="left" vertical="center" indent="1"/>
    </xf>
    <xf numFmtId="206" fontId="10" fillId="62" borderId="125" applyNumberFormat="0" applyProtection="0">
      <alignment horizontal="left" vertical="center" indent="1"/>
    </xf>
    <xf numFmtId="0" fontId="141" fillId="0" borderId="147"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 fontId="209" fillId="59" borderId="87" applyNumberFormat="0" applyProtection="0">
      <alignment horizontal="righ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3" borderId="88">
      <alignment horizontal="center"/>
    </xf>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0" fontId="10" fillId="34" borderId="142" applyNumberFormat="0" applyFont="0" applyAlignment="0" applyProtection="0"/>
    <xf numFmtId="0" fontId="119" fillId="23" borderId="133" applyNumberFormat="0" applyAlignment="0" applyProtection="0"/>
    <xf numFmtId="0" fontId="76" fillId="10" borderId="105" applyNumberFormat="0" applyAlignment="0" applyProtection="0"/>
    <xf numFmtId="0" fontId="76" fillId="10" borderId="105" applyNumberFormat="0" applyAlignment="0" applyProtection="0"/>
    <xf numFmtId="0" fontId="119" fillId="23" borderId="105" applyNumberFormat="0" applyAlignment="0" applyProtection="0"/>
    <xf numFmtId="0" fontId="10"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40" fontId="10" fillId="2" borderId="1"/>
    <xf numFmtId="40" fontId="10" fillId="2" borderId="1"/>
    <xf numFmtId="40" fontId="10" fillId="2" borderId="1"/>
    <xf numFmtId="0" fontId="10" fillId="34" borderId="124" applyNumberFormat="0" applyFont="0" applyAlignment="0" applyProtection="0"/>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48" fillId="23" borderId="115" applyNumberFormat="0" applyAlignment="0" applyProtection="0"/>
    <xf numFmtId="0" fontId="69" fillId="0" borderId="113">
      <alignment horizontal="left" vertical="center"/>
    </xf>
    <xf numFmtId="165" fontId="42" fillId="0" borderId="94" applyAlignment="0" applyProtection="0"/>
    <xf numFmtId="49" fontId="17" fillId="3" borderId="126">
      <alignment vertical="center"/>
    </xf>
    <xf numFmtId="0" fontId="175" fillId="28" borderId="149" applyAlignment="0" applyProtection="0"/>
    <xf numFmtId="0" fontId="141" fillId="0" borderId="120" applyNumberFormat="0" applyFont="0" applyAlignment="0" applyProtection="0"/>
    <xf numFmtId="184" fontId="10" fillId="28" borderId="135" applyNumberFormat="0" applyProtection="0">
      <alignment horizontal="left" vertical="center" indent="1"/>
    </xf>
    <xf numFmtId="49" fontId="10" fillId="45" borderId="136">
      <alignment horizontal="center"/>
    </xf>
    <xf numFmtId="0" fontId="141" fillId="0" borderId="101" applyNumberFormat="0" applyFont="0" applyAlignment="0" applyProtection="0"/>
    <xf numFmtId="49" fontId="16" fillId="3" borderId="144">
      <alignment vertical="center"/>
    </xf>
    <xf numFmtId="184" fontId="141" fillId="0" borderId="101"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49" fontId="16" fillId="3" borderId="144">
      <alignment vertical="center"/>
    </xf>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75" fillId="0" borderId="149"/>
    <xf numFmtId="206" fontId="10" fillId="66" borderId="107" applyNumberFormat="0" applyProtection="0">
      <alignment horizontal="left" vertical="center" indent="1"/>
    </xf>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9" fontId="210" fillId="3" borderId="108">
      <alignment vertical="center"/>
    </xf>
    <xf numFmtId="0" fontId="119" fillId="23" borderId="115" applyNumberFormat="0" applyAlignment="0" applyProtection="0"/>
    <xf numFmtId="0" fontId="10" fillId="34" borderId="116" applyNumberFormat="0" applyFont="0" applyAlignment="0" applyProtection="0"/>
    <xf numFmtId="0" fontId="129" fillId="0" borderId="119" applyNumberFormat="0" applyFill="0" applyAlignment="0" applyProtection="0"/>
    <xf numFmtId="49" fontId="210" fillId="3" borderId="136">
      <alignment vertical="center"/>
    </xf>
    <xf numFmtId="49" fontId="210" fillId="45" borderId="13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165" fontId="42"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18" fillId="23" borderId="12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0" fillId="34" borderId="134" applyNumberFormat="0" applyFont="0" applyAlignment="0" applyProtection="0"/>
    <xf numFmtId="0" fontId="15" fillId="34" borderId="124" applyNumberFormat="0" applyFont="0" applyAlignment="0" applyProtection="0"/>
    <xf numFmtId="0" fontId="129" fillId="0" borderId="127" applyNumberFormat="0" applyFill="0" applyAlignment="0" applyProtection="0"/>
    <xf numFmtId="49" fontId="17" fillId="3" borderId="118">
      <alignment vertical="center"/>
    </xf>
    <xf numFmtId="186" fontId="54" fillId="0" borderId="94" applyFill="0" applyProtection="0"/>
    <xf numFmtId="186" fontId="54" fillId="0" borderId="94" applyFill="0" applyProtection="0"/>
    <xf numFmtId="186" fontId="54" fillId="0" borderId="94" applyFill="0" applyProtection="0"/>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8" fillId="29" borderId="1"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5" fillId="34" borderId="142" applyNumberFormat="0" applyFont="0" applyAlignment="0" applyProtection="0"/>
    <xf numFmtId="4" fontId="109" fillId="24" borderId="93">
      <alignment horizontal="left" vertical="center" wrapText="1"/>
    </xf>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49" fontId="210" fillId="45" borderId="126">
      <alignment vertical="center"/>
    </xf>
    <xf numFmtId="49" fontId="200" fillId="3" borderId="126">
      <alignment vertical="center"/>
    </xf>
    <xf numFmtId="0" fontId="15" fillId="34" borderId="134" applyNumberFormat="0" applyFon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118" fillId="23" borderId="135" applyNumberFormat="0" applyAlignment="0" applyProtection="0"/>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165" fontId="42" fillId="0" borderId="132" applyAlignment="0" applyProtection="0"/>
    <xf numFmtId="165" fontId="42" fillId="0" borderId="132" applyAlignment="0" applyProtection="0"/>
    <xf numFmtId="0" fontId="69" fillId="0" borderId="149">
      <alignment horizontal="left" vertical="center"/>
    </xf>
    <xf numFmtId="4" fontId="57" fillId="53" borderId="143" applyNumberFormat="0" applyProtection="0">
      <alignment horizontal="right" vertical="center"/>
    </xf>
    <xf numFmtId="184" fontId="10" fillId="28" borderId="143" applyNumberFormat="0" applyProtection="0">
      <alignment horizontal="left" vertical="center" indent="1"/>
    </xf>
    <xf numFmtId="0" fontId="15" fillId="34" borderId="152" applyNumberFormat="0" applyFont="0" applyAlignment="0" applyProtection="0"/>
    <xf numFmtId="0" fontId="10" fillId="34" borderId="152" applyNumberFormat="0" applyFont="0" applyAlignment="0" applyProtection="0"/>
    <xf numFmtId="0" fontId="119" fillId="23" borderId="151" applyNumberFormat="0" applyAlignment="0" applyProtection="0"/>
    <xf numFmtId="4" fontId="109" fillId="24" borderId="149">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61" borderId="135" applyNumberFormat="0" applyProtection="0">
      <alignment horizontal="left" vertical="center" indent="1"/>
    </xf>
    <xf numFmtId="184" fontId="10" fillId="61" borderId="153" applyNumberFormat="0" applyProtection="0">
      <alignment horizontal="left" vertical="center" indent="1"/>
    </xf>
    <xf numFmtId="186" fontId="54" fillId="0" borderId="104" applyFill="0" applyProtection="0"/>
    <xf numFmtId="186" fontId="54" fillId="0" borderId="104" applyFill="0" applyProtection="0"/>
    <xf numFmtId="0" fontId="48" fillId="23" borderId="105" applyNumberFormat="0" applyAlignment="0" applyProtection="0"/>
    <xf numFmtId="0" fontId="48" fillId="23" borderId="105"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19" fillId="23" borderId="95" applyNumberFormat="0"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76" fillId="10" borderId="115" applyNumberFormat="0" applyAlignment="0" applyProtection="0"/>
    <xf numFmtId="49" fontId="10" fillId="3" borderId="136">
      <alignment horizontal="center"/>
    </xf>
    <xf numFmtId="49" fontId="10" fillId="45" borderId="136">
      <alignment horizontal="center"/>
    </xf>
    <xf numFmtId="4" fontId="209" fillId="59" borderId="135" applyNumberFormat="0" applyProtection="0">
      <alignment horizontal="right" vertical="center"/>
    </xf>
    <xf numFmtId="184" fontId="10" fillId="48" borderId="135" applyNumberFormat="0" applyProtection="0">
      <alignment horizontal="left" vertical="center" indent="1"/>
    </xf>
    <xf numFmtId="184" fontId="10" fillId="63" borderId="135" applyNumberFormat="0" applyProtection="0">
      <alignment horizontal="left" vertical="center" indent="1"/>
    </xf>
    <xf numFmtId="184" fontId="10" fillId="64" borderId="135" applyNumberFormat="0" applyProtection="0">
      <alignment horizontal="left" vertical="center" indent="1"/>
    </xf>
    <xf numFmtId="0" fontId="175" fillId="28" borderId="113" applyAlignment="0" applyProtection="0"/>
    <xf numFmtId="0" fontId="10" fillId="61" borderId="135" applyNumberFormat="0" applyProtection="0">
      <alignment horizontal="left" vertical="center" indent="1"/>
    </xf>
    <xf numFmtId="4" fontId="25" fillId="61" borderId="135" applyNumberFormat="0" applyProtection="0">
      <alignment horizontal="left" vertical="center" indent="1"/>
    </xf>
    <xf numFmtId="4" fontId="25" fillId="61" borderId="135" applyNumberFormat="0" applyProtection="0">
      <alignment horizontal="left" vertical="center" indent="1"/>
    </xf>
    <xf numFmtId="4" fontId="57" fillId="31" borderId="135" applyNumberFormat="0" applyProtection="0">
      <alignment horizontal="left" vertical="center" indent="1"/>
    </xf>
    <xf numFmtId="4" fontId="205" fillId="31" borderId="135" applyNumberFormat="0" applyProtection="0">
      <alignment vertical="center"/>
    </xf>
    <xf numFmtId="0" fontId="76" fillId="10" borderId="133" applyNumberFormat="0" applyAlignment="0" applyProtection="0"/>
    <xf numFmtId="49" fontId="210" fillId="3" borderId="154">
      <alignment horizontal="center"/>
    </xf>
    <xf numFmtId="49" fontId="210" fillId="45" borderId="154">
      <alignment horizontal="center"/>
    </xf>
    <xf numFmtId="49" fontId="210" fillId="45" borderId="154">
      <alignment horizontal="center"/>
    </xf>
    <xf numFmtId="4" fontId="209" fillId="59" borderId="153" applyNumberFormat="0" applyProtection="0">
      <alignment horizontal="right" vertical="center"/>
    </xf>
    <xf numFmtId="0" fontId="10" fillId="48" borderId="15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184" fontId="10" fillId="28" borderId="153" applyNumberFormat="0" applyProtection="0">
      <alignment horizontal="left" vertical="center" indent="1"/>
    </xf>
    <xf numFmtId="184" fontId="10" fillId="65" borderId="153" applyNumberFormat="0" applyProtection="0">
      <alignment horizontal="left" vertical="center" indent="1"/>
    </xf>
    <xf numFmtId="0" fontId="10" fillId="61" borderId="153" applyNumberFormat="0" applyProtection="0">
      <alignment horizontal="left" vertical="center" indent="1"/>
    </xf>
    <xf numFmtId="4" fontId="25" fillId="59" borderId="153" applyNumberFormat="0" applyProtection="0">
      <alignment horizontal="left" vertical="center" indent="1"/>
    </xf>
    <xf numFmtId="4" fontId="57" fillId="55" borderId="153" applyNumberFormat="0" applyProtection="0">
      <alignment horizontal="right" vertical="center"/>
    </xf>
    <xf numFmtId="4" fontId="57" fillId="31" borderId="153" applyNumberFormat="0" applyProtection="0">
      <alignment horizontal="left" vertical="center" indent="1"/>
    </xf>
    <xf numFmtId="4" fontId="25" fillId="59" borderId="143" applyNumberFormat="0" applyProtection="0">
      <alignment horizontal="left" vertical="center" indent="1"/>
    </xf>
    <xf numFmtId="184" fontId="10" fillId="61" borderId="143" applyNumberFormat="0" applyProtection="0">
      <alignment horizontal="left" vertical="center" indent="1"/>
    </xf>
    <xf numFmtId="206" fontId="10" fillId="62" borderId="143" applyNumberFormat="0" applyProtection="0">
      <alignment horizontal="left" vertical="center" indent="1"/>
    </xf>
    <xf numFmtId="184" fontId="10" fillId="28" borderId="143" applyNumberFormat="0" applyProtection="0">
      <alignment horizontal="left" vertical="center" indent="1"/>
    </xf>
    <xf numFmtId="184" fontId="10" fillId="48" borderId="143" applyNumberFormat="0" applyProtection="0">
      <alignment horizontal="left" vertical="center" indent="1"/>
    </xf>
    <xf numFmtId="49" fontId="200"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 fontId="57" fillId="31" borderId="107" applyNumberFormat="0" applyProtection="0">
      <alignment vertical="center"/>
    </xf>
    <xf numFmtId="4" fontId="205" fillId="31" borderId="107" applyNumberFormat="0" applyProtection="0">
      <alignment vertical="center"/>
    </xf>
    <xf numFmtId="4" fontId="57" fillId="31" borderId="107" applyNumberFormat="0" applyProtection="0">
      <alignment horizontal="left" vertical="center" indent="1"/>
    </xf>
    <xf numFmtId="4" fontId="57" fillId="31" borderId="107" applyNumberFormat="0" applyProtection="0">
      <alignment horizontal="left" vertical="center" indent="1"/>
    </xf>
    <xf numFmtId="4" fontId="58" fillId="58" borderId="107" applyNumberFormat="0" applyProtection="0">
      <alignment horizontal="left" vertical="center" indent="1"/>
    </xf>
    <xf numFmtId="184" fontId="10" fillId="48" borderId="107" applyNumberFormat="0" applyProtection="0">
      <alignment horizontal="left" vertical="center" indent="1"/>
    </xf>
    <xf numFmtId="4" fontId="57" fillId="29" borderId="107" applyNumberFormat="0" applyProtection="0">
      <alignment vertical="center"/>
    </xf>
    <xf numFmtId="4" fontId="205" fillId="29" borderId="107" applyNumberFormat="0" applyProtection="0">
      <alignment vertical="center"/>
    </xf>
    <xf numFmtId="4" fontId="207" fillId="5" borderId="112"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0" fontId="129" fillId="0" borderId="127" applyNumberFormat="0" applyFill="0" applyAlignment="0" applyProtection="0"/>
    <xf numFmtId="0" fontId="10" fillId="34" borderId="13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53" applyNumberFormat="0" applyAlignment="0" applyProtection="0"/>
    <xf numFmtId="49" fontId="17" fillId="3" borderId="154">
      <alignment vertical="center"/>
    </xf>
    <xf numFmtId="49" fontId="17" fillId="3" borderId="154">
      <alignment vertical="center"/>
    </xf>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96" applyNumberFormat="0" applyFont="0" applyAlignment="0" applyProtection="0"/>
    <xf numFmtId="49" fontId="210" fillId="3" borderId="108">
      <alignment horizontal="center"/>
    </xf>
    <xf numFmtId="0" fontId="10" fillId="34" borderId="134" applyNumberFormat="0" applyFont="0" applyAlignment="0" applyProtection="0"/>
    <xf numFmtId="49" fontId="16" fillId="3" borderId="126">
      <alignment vertical="center"/>
    </xf>
    <xf numFmtId="0" fontId="119" fillId="23" borderId="133" applyNumberFormat="0" applyAlignment="0" applyProtection="0"/>
    <xf numFmtId="0" fontId="5" fillId="0" borderId="0"/>
    <xf numFmtId="0" fontId="119" fillId="23" borderId="133" applyNumberFormat="0" applyAlignment="0" applyProtection="0"/>
    <xf numFmtId="0" fontId="118" fillId="23" borderId="153" applyNumberFormat="0" applyAlignment="0" applyProtection="0"/>
    <xf numFmtId="170" fontId="5" fillId="0" borderId="0" applyFont="0" applyFill="0" applyBorder="0" applyAlignment="0" applyProtection="0"/>
    <xf numFmtId="0" fontId="119" fillId="23" borderId="133" applyNumberFormat="0" applyAlignment="0" applyProtection="0"/>
    <xf numFmtId="0" fontId="15" fillId="34" borderId="124" applyNumberFormat="0" applyFont="0" applyAlignment="0" applyProtection="0"/>
    <xf numFmtId="0" fontId="10" fillId="34" borderId="134" applyNumberFormat="0" applyFont="0" applyAlignment="0" applyProtection="0"/>
    <xf numFmtId="0" fontId="15" fillId="34" borderId="116" applyNumberFormat="0" applyFont="0" applyAlignment="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65" fontId="42" fillId="0" borderId="150" applyAlignment="0" applyProtection="0"/>
    <xf numFmtId="49" fontId="210" fillId="45" borderId="136">
      <alignment horizontal="center"/>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68" fillId="17" borderId="140"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4" fontId="205" fillId="29" borderId="135" applyNumberFormat="0" applyProtection="0">
      <alignment vertical="center"/>
    </xf>
    <xf numFmtId="4" fontId="57" fillId="29" borderId="135" applyNumberFormat="0" applyProtection="0">
      <alignment vertical="center"/>
    </xf>
    <xf numFmtId="184" fontId="10" fillId="48" borderId="135" applyNumberFormat="0" applyProtection="0">
      <alignment horizontal="left" vertical="center" indent="1"/>
    </xf>
    <xf numFmtId="206" fontId="10" fillId="66"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0" fillId="63" borderId="135" applyNumberFormat="0" applyProtection="0">
      <alignment horizontal="left" vertical="center" indent="1"/>
    </xf>
    <xf numFmtId="49" fontId="170" fillId="44" borderId="118">
      <alignment horizontal="center"/>
    </xf>
    <xf numFmtId="0" fontId="141" fillId="0" borderId="128" applyNumberFormat="0" applyFont="0" applyAlignment="0" applyProtection="0"/>
    <xf numFmtId="0" fontId="141" fillId="0" borderId="128" applyNumberFormat="0" applyFont="0" applyAlignment="0" applyProtection="0"/>
    <xf numFmtId="184" fontId="141" fillId="0" borderId="128" applyNumberFormat="0" applyFont="0" applyAlignment="0" applyProtection="0"/>
    <xf numFmtId="0" fontId="141" fillId="0" borderId="129" applyNumberFormat="0" applyFont="0" applyAlignment="0" applyProtection="0"/>
    <xf numFmtId="0" fontId="141" fillId="0" borderId="129" applyNumberFormat="0" applyFont="0" applyAlignment="0" applyProtection="0"/>
    <xf numFmtId="4" fontId="25" fillId="59" borderId="143" applyNumberFormat="0" applyProtection="0">
      <alignment horizontal="left" vertical="center" indent="1"/>
    </xf>
    <xf numFmtId="0" fontId="10" fillId="61" borderId="143" applyNumberFormat="0" applyProtection="0">
      <alignment horizontal="left" vertical="center" indent="1"/>
    </xf>
    <xf numFmtId="184" fontId="10" fillId="65" borderId="143" applyNumberFormat="0" applyProtection="0">
      <alignment horizontal="left" vertical="center" indent="1"/>
    </xf>
    <xf numFmtId="184" fontId="10" fillId="48" borderId="143" applyNumberFormat="0" applyProtection="0">
      <alignment horizontal="left" vertical="center" indent="1"/>
    </xf>
    <xf numFmtId="49" fontId="10" fillId="45" borderId="144">
      <alignment horizontal="center"/>
    </xf>
    <xf numFmtId="49" fontId="10" fillId="3" borderId="144">
      <alignment horizontal="center"/>
    </xf>
    <xf numFmtId="49" fontId="10" fillId="45" borderId="144">
      <alignment horizontal="center"/>
    </xf>
    <xf numFmtId="49" fontId="210" fillId="45" borderId="144">
      <alignment vertical="center"/>
    </xf>
    <xf numFmtId="49" fontId="210" fillId="45" borderId="144">
      <alignment vertical="center"/>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5" fillId="0" borderId="0"/>
    <xf numFmtId="0" fontId="15" fillId="34" borderId="152" applyNumberFormat="0" applyFont="0" applyAlignment="0" applyProtection="0"/>
    <xf numFmtId="0" fontId="15" fillId="34" borderId="152" applyNumberFormat="0" applyFont="0" applyAlignment="0" applyProtection="0"/>
    <xf numFmtId="4" fontId="57" fillId="49" borderId="125" applyNumberFormat="0" applyProtection="0">
      <alignment horizontal="right" vertical="center"/>
    </xf>
    <xf numFmtId="4" fontId="57" fillId="50" borderId="125" applyNumberFormat="0" applyProtection="0">
      <alignment horizontal="right" vertical="center"/>
    </xf>
    <xf numFmtId="4" fontId="57" fillId="51" borderId="125" applyNumberFormat="0" applyProtection="0">
      <alignment horizontal="right" vertical="center"/>
    </xf>
    <xf numFmtId="4" fontId="57" fillId="55" borderId="125" applyNumberFormat="0" applyProtection="0">
      <alignment horizontal="right" vertical="center"/>
    </xf>
    <xf numFmtId="4" fontId="57" fillId="56" borderId="125" applyNumberFormat="0" applyProtection="0">
      <alignment horizontal="right" vertical="center"/>
    </xf>
    <xf numFmtId="4" fontId="57" fillId="57" borderId="125" applyNumberFormat="0" applyProtection="0">
      <alignment horizontal="right" vertical="center"/>
    </xf>
    <xf numFmtId="4" fontId="58" fillId="5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0" fontId="10" fillId="61" borderId="125" applyNumberFormat="0" applyProtection="0">
      <alignment horizontal="left" vertical="center" indent="1"/>
    </xf>
    <xf numFmtId="206" fontId="10" fillId="62" borderId="125" applyNumberFormat="0" applyProtection="0">
      <alignment horizontal="left" vertical="center" indent="1"/>
    </xf>
    <xf numFmtId="184" fontId="10" fillId="63" borderId="125" applyNumberFormat="0" applyProtection="0">
      <alignment horizontal="left" vertical="center" indent="1"/>
    </xf>
    <xf numFmtId="206" fontId="10" fillId="64" borderId="125" applyNumberFormat="0" applyProtection="0">
      <alignment horizontal="left" vertical="center" indent="1"/>
    </xf>
    <xf numFmtId="0" fontId="10" fillId="28" borderId="125" applyNumberFormat="0" applyProtection="0">
      <alignment horizontal="left" vertical="center" indent="1"/>
    </xf>
    <xf numFmtId="184" fontId="10" fillId="65" borderId="125" applyNumberFormat="0" applyProtection="0">
      <alignment horizontal="left" vertical="center" indent="1"/>
    </xf>
    <xf numFmtId="206" fontId="10" fillId="65" borderId="125" applyNumberFormat="0" applyProtection="0">
      <alignment horizontal="left" vertical="center" indent="1"/>
    </xf>
    <xf numFmtId="184" fontId="10" fillId="28" borderId="125" applyNumberFormat="0" applyProtection="0">
      <alignment horizontal="left" vertical="center" indent="1"/>
    </xf>
    <xf numFmtId="206" fontId="10" fillId="65" borderId="125" applyNumberFormat="0" applyProtection="0">
      <alignment horizontal="left" vertical="center" indent="1"/>
    </xf>
    <xf numFmtId="0" fontId="10" fillId="2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184" fontId="10" fillId="48" borderId="125" applyNumberFormat="0" applyProtection="0">
      <alignment horizontal="left" vertical="center" indent="1"/>
    </xf>
    <xf numFmtId="4" fontId="209"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3" borderId="126">
      <alignment vertical="center"/>
    </xf>
    <xf numFmtId="49" fontId="210" fillId="3" borderId="126">
      <alignment vertical="center"/>
    </xf>
    <xf numFmtId="49" fontId="210" fillId="45" borderId="126">
      <alignment vertical="center"/>
    </xf>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1"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1" fillId="23" borderId="10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0" fontId="15" fillId="34" borderId="152" applyNumberFormat="0" applyFont="0" applyAlignment="0" applyProtection="0"/>
    <xf numFmtId="49" fontId="17" fillId="3" borderId="108">
      <alignment vertical="center"/>
    </xf>
    <xf numFmtId="49" fontId="17" fillId="3" borderId="108">
      <alignment vertical="center"/>
    </xf>
    <xf numFmtId="49" fontId="17" fillId="3" borderId="108">
      <alignment vertical="center"/>
    </xf>
    <xf numFmtId="0" fontId="119" fillId="23" borderId="115" applyNumberFormat="0" applyAlignment="0" applyProtection="0"/>
    <xf numFmtId="0" fontId="15" fillId="34" borderId="116" applyNumberFormat="0" applyFon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165" fontId="42" fillId="0" borderId="132" applyAlignment="0" applyProtection="0"/>
    <xf numFmtId="4" fontId="207" fillId="5" borderId="148" applyNumberFormat="0" applyProtection="0">
      <alignment horizontal="right" vertical="center"/>
    </xf>
    <xf numFmtId="0" fontId="15" fillId="34" borderId="152" applyNumberFormat="0" applyFont="0" applyAlignment="0" applyProtection="0"/>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19" fillId="23" borderId="133" applyNumberFormat="0" applyAlignment="0" applyProtection="0"/>
    <xf numFmtId="0" fontId="119" fillId="23" borderId="133" applyNumberFormat="0" applyAlignment="0" applyProtection="0"/>
    <xf numFmtId="0" fontId="10" fillId="34" borderId="116" applyNumberFormat="0" applyFont="0" applyAlignment="0" applyProtection="0"/>
    <xf numFmtId="0" fontId="129" fillId="0" borderId="145" applyNumberFormat="0" applyFill="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84" fontId="10" fillId="28" borderId="125" applyNumberFormat="0" applyProtection="0">
      <alignment horizontal="left" vertical="center" indent="1"/>
    </xf>
    <xf numFmtId="4" fontId="57" fillId="29" borderId="125" applyNumberFormat="0" applyProtection="0">
      <alignment vertical="center"/>
    </xf>
    <xf numFmtId="4" fontId="57" fillId="29" borderId="125" applyNumberFormat="0" applyProtection="0">
      <alignment horizontal="left" vertical="center" indent="1"/>
    </xf>
    <xf numFmtId="4" fontId="57" fillId="59" borderId="125" applyNumberFormat="0" applyProtection="0">
      <alignment horizontal="right" vertical="center"/>
    </xf>
    <xf numFmtId="4" fontId="68" fillId="0" borderId="130" applyNumberFormat="0" applyProtection="0">
      <alignment horizontal="right" vertical="center"/>
    </xf>
    <xf numFmtId="4" fontId="57" fillId="59" borderId="125" applyNumberFormat="0" applyProtection="0">
      <alignment horizontal="right" vertical="center"/>
    </xf>
    <xf numFmtId="4" fontId="207" fillId="5" borderId="130" applyNumberFormat="0" applyProtection="0">
      <alignment horizontal="right" vertical="center"/>
    </xf>
    <xf numFmtId="4" fontId="205" fillId="59" borderId="125" applyNumberFormat="0" applyProtection="0">
      <alignment horizontal="right" vertical="center"/>
    </xf>
    <xf numFmtId="4" fontId="205"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53" applyNumberFormat="0" applyAlignment="0" applyProtection="0"/>
    <xf numFmtId="0" fontId="76" fillId="10" borderId="151" applyNumberFormat="0" applyAlignment="0" applyProtection="0"/>
    <xf numFmtId="0" fontId="129" fillId="0" borderId="109" applyNumberFormat="0" applyFill="0" applyAlignment="0" applyProtection="0"/>
    <xf numFmtId="0" fontId="129" fillId="0" borderId="109" applyNumberFormat="0" applyFill="0" applyAlignment="0" applyProtection="0"/>
    <xf numFmtId="0" fontId="10" fillId="34" borderId="10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49" fontId="17" fillId="3" borderId="144">
      <alignment vertical="center"/>
    </xf>
    <xf numFmtId="49" fontId="16" fillId="3" borderId="144">
      <alignment vertical="center"/>
    </xf>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4" fontId="109" fillId="24" borderId="113">
      <alignment horizontal="left" vertical="center" wrapText="1"/>
    </xf>
    <xf numFmtId="184" fontId="10" fillId="28" borderId="135" applyNumberFormat="0" applyProtection="0">
      <alignment horizontal="left" vertical="center" indent="1"/>
    </xf>
    <xf numFmtId="0" fontId="15" fillId="34" borderId="124" applyNumberFormat="0" applyFont="0" applyAlignment="0" applyProtection="0"/>
    <xf numFmtId="0" fontId="15" fillId="34" borderId="124" applyNumberFormat="0" applyFont="0" applyAlignment="0" applyProtection="0"/>
    <xf numFmtId="0" fontId="76" fillId="10" borderId="115" applyNumberFormat="0" applyAlignment="0" applyProtection="0"/>
    <xf numFmtId="0" fontId="76" fillId="10" borderId="115" applyNumberFormat="0" applyAlignment="0" applyProtection="0"/>
    <xf numFmtId="49" fontId="16" fillId="3" borderId="118">
      <alignment vertical="center"/>
    </xf>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165" fontId="41" fillId="0" borderId="114" applyAlignment="0" applyProtection="0"/>
    <xf numFmtId="49" fontId="17" fillId="3" borderId="126">
      <alignment vertical="center"/>
    </xf>
    <xf numFmtId="0" fontId="10" fillId="34" borderId="134" applyNumberFormat="0" applyFont="0" applyAlignment="0" applyProtection="0"/>
    <xf numFmtId="0" fontId="15" fillId="34" borderId="142" applyNumberFormat="0" applyFont="0" applyAlignment="0" applyProtection="0"/>
    <xf numFmtId="0" fontId="76" fillId="10" borderId="133" applyNumberFormat="0" applyAlignment="0" applyProtection="0"/>
    <xf numFmtId="49" fontId="17" fillId="3" borderId="13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 fontId="57" fillId="52" borderId="143" applyNumberFormat="0" applyProtection="0">
      <alignment horizontal="right" vertical="center"/>
    </xf>
    <xf numFmtId="0" fontId="10" fillId="61" borderId="143" applyNumberFormat="0" applyProtection="0">
      <alignment horizontal="left" vertical="center" indent="1"/>
    </xf>
    <xf numFmtId="184" fontId="10" fillId="61"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63"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29" borderId="143" applyNumberFormat="0" applyProtection="0">
      <alignment vertical="center"/>
    </xf>
    <xf numFmtId="4" fontId="205" fillId="29" borderId="143" applyNumberFormat="0" applyProtection="0">
      <alignment vertical="center"/>
    </xf>
    <xf numFmtId="4" fontId="57" fillId="59" borderId="143" applyNumberFormat="0" applyProtection="0">
      <alignment horizontal="right" vertical="center"/>
    </xf>
    <xf numFmtId="4" fontId="57" fillId="59" borderId="143" applyNumberFormat="0" applyProtection="0">
      <alignment horizontal="right" vertical="center"/>
    </xf>
    <xf numFmtId="49" fontId="210" fillId="45" borderId="144">
      <alignment horizontal="center"/>
    </xf>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31" borderId="117" applyNumberFormat="0" applyProtection="0">
      <alignment horizontal="left" vertical="center" indent="1"/>
    </xf>
    <xf numFmtId="4" fontId="205" fillId="31" borderId="117" applyNumberFormat="0" applyProtection="0">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48" borderId="135" applyNumberFormat="0" applyProtection="0">
      <alignment horizontal="left" vertical="center" indent="1"/>
    </xf>
    <xf numFmtId="4" fontId="205" fillId="59" borderId="135" applyNumberFormat="0" applyProtection="0">
      <alignment horizontal="right" vertical="center"/>
    </xf>
    <xf numFmtId="4" fontId="57" fillId="59" borderId="135" applyNumberFormat="0" applyProtection="0">
      <alignment horizontal="right" vertical="center"/>
    </xf>
    <xf numFmtId="4" fontId="57" fillId="59" borderId="135" applyNumberFormat="0" applyProtection="0">
      <alignment horizontal="right" vertical="center"/>
    </xf>
    <xf numFmtId="4" fontId="68" fillId="0" borderId="140" applyNumberFormat="0" applyProtection="0">
      <alignment horizontal="right" vertical="center"/>
    </xf>
    <xf numFmtId="4" fontId="57" fillId="29" borderId="135" applyNumberFormat="0" applyProtection="0">
      <alignment horizontal="left" vertical="center" indent="1"/>
    </xf>
    <xf numFmtId="4" fontId="57" fillId="29" borderId="135" applyNumberFormat="0" applyProtection="0">
      <alignment horizontal="left" vertical="center" indent="1"/>
    </xf>
    <xf numFmtId="0" fontId="10" fillId="28" borderId="135" applyNumberFormat="0" applyProtection="0">
      <alignment horizontal="left" vertical="center" indent="1"/>
    </xf>
    <xf numFmtId="184" fontId="141" fillId="0" borderId="121" applyNumberFormat="0" applyFont="0" applyAlignment="0" applyProtection="0"/>
    <xf numFmtId="206" fontId="10" fillId="64"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6" borderId="153" applyNumberFormat="0" applyProtection="0">
      <alignment horizontal="left" vertical="center" indent="1"/>
    </xf>
    <xf numFmtId="0" fontId="10" fillId="28" borderId="153" applyNumberFormat="0" applyProtection="0">
      <alignment horizontal="left" vertical="center" indent="1"/>
    </xf>
    <xf numFmtId="184" fontId="141" fillId="0" borderId="138" applyNumberFormat="0" applyFont="0" applyAlignment="0" applyProtection="0"/>
    <xf numFmtId="184" fontId="10" fillId="63" borderId="153" applyNumberFormat="0" applyProtection="0">
      <alignment horizontal="left" vertical="center" indent="1"/>
    </xf>
    <xf numFmtId="0" fontId="10" fillId="63" borderId="153" applyNumberFormat="0" applyProtection="0">
      <alignment horizontal="left" vertical="center" indent="1"/>
    </xf>
    <xf numFmtId="184" fontId="10" fillId="62" borderId="153" applyNumberFormat="0" applyProtection="0">
      <alignment horizontal="left" vertical="center" indent="1"/>
    </xf>
    <xf numFmtId="184" fontId="10" fillId="48" borderId="153" applyNumberFormat="0" applyProtection="0">
      <alignment horizontal="left" vertical="center" indent="1"/>
    </xf>
    <xf numFmtId="4" fontId="57" fillId="51" borderId="153" applyNumberFormat="0" applyProtection="0">
      <alignment horizontal="right" vertical="center"/>
    </xf>
    <xf numFmtId="4" fontId="57" fillId="50" borderId="153" applyNumberFormat="0" applyProtection="0">
      <alignment horizontal="right" vertical="center"/>
    </xf>
    <xf numFmtId="4" fontId="205" fillId="31" borderId="153" applyNumberFormat="0" applyProtection="0">
      <alignment vertical="center"/>
    </xf>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4" fontId="57" fillId="31" borderId="153" applyNumberFormat="0" applyProtection="0">
      <alignment vertical="center"/>
    </xf>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7" fillId="23" borderId="105" applyNumberFormat="0"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1" fillId="0" borderId="104" applyAlignment="0" applyProtection="0"/>
    <xf numFmtId="4" fontId="25" fillId="61" borderId="143" applyNumberFormat="0" applyProtection="0">
      <alignment horizontal="left" vertical="center" indent="1"/>
    </xf>
    <xf numFmtId="184" fontId="10" fillId="62"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206" fontId="10" fillId="64" borderId="143" applyNumberFormat="0" applyProtection="0">
      <alignment horizontal="left" vertical="center" indent="1"/>
    </xf>
    <xf numFmtId="0"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0" fontId="10" fillId="28"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0" fontId="10" fillId="28" borderId="143" applyNumberFormat="0" applyProtection="0">
      <alignment horizontal="left" vertical="center" indent="1"/>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184" fontId="141" fillId="0" borderId="110" applyNumberFormat="0" applyFont="0" applyAlignment="0" applyProtection="0"/>
    <xf numFmtId="184" fontId="141" fillId="0" borderId="111" applyNumberFormat="0" applyFont="0" applyAlignment="0" applyProtection="0"/>
    <xf numFmtId="184" fontId="10" fillId="61" borderId="125" applyNumberFormat="0" applyProtection="0">
      <alignment horizontal="left" vertical="center" indent="1"/>
    </xf>
    <xf numFmtId="184" fontId="10" fillId="61" borderId="125" applyNumberFormat="0" applyProtection="0">
      <alignment horizontal="left" vertical="center" indent="1"/>
    </xf>
    <xf numFmtId="206" fontId="10" fillId="64" borderId="125"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4" fontId="25" fillId="59" borderId="107" applyNumberFormat="0" applyProtection="0">
      <alignment horizontal="left" vertical="center" indent="1"/>
    </xf>
    <xf numFmtId="4" fontId="25" fillId="59" borderId="107" applyNumberFormat="0" applyProtection="0">
      <alignment horizontal="left" vertical="center" indent="1"/>
    </xf>
    <xf numFmtId="4" fontId="25" fillId="61" borderId="107" applyNumberFormat="0" applyProtection="0">
      <alignment horizontal="left" vertical="center" indent="1"/>
    </xf>
    <xf numFmtId="4" fontId="25" fillId="61" borderId="107" applyNumberFormat="0" applyProtection="0">
      <alignment horizontal="left" vertical="center" indent="1"/>
    </xf>
    <xf numFmtId="0" fontId="10" fillId="61" borderId="107" applyNumberFormat="0" applyProtection="0">
      <alignment horizontal="left" vertical="center" indent="1"/>
    </xf>
    <xf numFmtId="184" fontId="10" fillId="62" borderId="107" applyNumberFormat="0" applyProtection="0">
      <alignment horizontal="left" vertical="center" indent="1"/>
    </xf>
    <xf numFmtId="184" fontId="10" fillId="61" borderId="107" applyNumberFormat="0" applyProtection="0">
      <alignment horizontal="left" vertical="center" indent="1"/>
    </xf>
    <xf numFmtId="184" fontId="10" fillId="63" borderId="107" applyNumberFormat="0" applyProtection="0">
      <alignment horizontal="left" vertical="center" indent="1"/>
    </xf>
    <xf numFmtId="206" fontId="10" fillId="64" borderId="107" applyNumberFormat="0" applyProtection="0">
      <alignment horizontal="left" vertical="center" indent="1"/>
    </xf>
    <xf numFmtId="0" fontId="10" fillId="2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4" fontId="57" fillId="29" borderId="107" applyNumberFormat="0" applyProtection="0">
      <alignment horizontal="left" vertical="center" indent="1"/>
    </xf>
    <xf numFmtId="4" fontId="57" fillId="29" borderId="107" applyNumberFormat="0" applyProtection="0">
      <alignment horizontal="left" vertical="center" indent="1"/>
    </xf>
    <xf numFmtId="4" fontId="57" fillId="59" borderId="107" applyNumberFormat="0" applyProtection="0">
      <alignment horizontal="right" vertical="center"/>
    </xf>
    <xf numFmtId="4" fontId="57" fillId="59" borderId="107" applyNumberFormat="0" applyProtection="0">
      <alignment horizontal="right" vertical="center"/>
    </xf>
    <xf numFmtId="4" fontId="68" fillId="17" borderId="112"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49" fontId="210" fillId="45" borderId="108">
      <alignment horizontal="center"/>
    </xf>
    <xf numFmtId="0" fontId="129" fillId="0" borderId="119"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9" fillId="23" borderId="115" applyNumberFormat="0" applyAlignment="0" applyProtection="0"/>
    <xf numFmtId="0" fontId="76" fillId="10" borderId="115" applyNumberFormat="0" applyAlignment="0" applyProtection="0"/>
    <xf numFmtId="4" fontId="57" fillId="29" borderId="143" applyNumberFormat="0" applyProtection="0">
      <alignment horizontal="left" vertical="center" indent="1"/>
    </xf>
    <xf numFmtId="4" fontId="57" fillId="59" borderId="143" applyNumberFormat="0" applyProtection="0">
      <alignment horizontal="right" vertical="center"/>
    </xf>
    <xf numFmtId="4" fontId="68" fillId="0" borderId="148" applyNumberFormat="0" applyProtection="0">
      <alignment horizontal="righ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0" fillId="34" borderId="152" applyNumberFormat="0" applyFont="0" applyAlignment="0" applyProtection="0"/>
    <xf numFmtId="165" fontId="42" fillId="0" borderId="150" applyAlignment="0" applyProtection="0"/>
    <xf numFmtId="49" fontId="210" fillId="45" borderId="136">
      <alignment vertical="center"/>
    </xf>
    <xf numFmtId="4" fontId="57" fillId="54" borderId="135" applyNumberFormat="0" applyProtection="0">
      <alignment horizontal="right" vertical="center"/>
    </xf>
    <xf numFmtId="186" fontId="54" fillId="0" borderId="114" applyFill="0" applyProtection="0"/>
    <xf numFmtId="186" fontId="54" fillId="0" borderId="114" applyFill="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0" fontId="15" fillId="34" borderId="124" applyNumberFormat="0" applyFon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49" fontId="16" fillId="3" borderId="126">
      <alignment vertical="center"/>
    </xf>
    <xf numFmtId="0" fontId="118" fillId="23" borderId="153" applyNumberFormat="0" applyAlignment="0" applyProtection="0"/>
    <xf numFmtId="0" fontId="15" fillId="34" borderId="116" applyNumberFormat="0" applyFont="0" applyAlignment="0" applyProtection="0"/>
    <xf numFmtId="0" fontId="15" fillId="34" borderId="11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5" fillId="34" borderId="124" applyNumberFormat="0" applyFont="0" applyAlignment="0" applyProtection="0"/>
    <xf numFmtId="0" fontId="10" fillId="63" borderId="125" applyNumberFormat="0" applyProtection="0">
      <alignment horizontal="left" vertical="center" indent="1"/>
    </xf>
    <xf numFmtId="0" fontId="15" fillId="34" borderId="116" applyNumberFormat="0" applyFont="0" applyAlignment="0" applyProtection="0"/>
    <xf numFmtId="0" fontId="118" fillId="23" borderId="117" applyNumberFormat="0" applyAlignment="0" applyProtection="0"/>
    <xf numFmtId="0" fontId="10" fillId="0" borderId="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0" fontId="10" fillId="61" borderId="153" applyNumberFormat="0" applyProtection="0">
      <alignment horizontal="left" vertical="center" indent="1"/>
    </xf>
    <xf numFmtId="0" fontId="15" fillId="34" borderId="124" applyNumberFormat="0" applyFont="0" applyAlignment="0" applyProtection="0"/>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 fontId="57" fillId="59" borderId="125" applyNumberFormat="0" applyProtection="0">
      <alignment horizontal="right" vertical="center"/>
    </xf>
    <xf numFmtId="0" fontId="10" fillId="48" borderId="125" applyNumberFormat="0" applyProtection="0">
      <alignment horizontal="left" vertical="center" indent="1"/>
    </xf>
    <xf numFmtId="0" fontId="10" fillId="48" borderId="125" applyNumberFormat="0" applyProtection="0">
      <alignment horizontal="left" vertical="center" indent="1"/>
    </xf>
    <xf numFmtId="206" fontId="10" fillId="64" borderId="125" applyNumberFormat="0" applyProtection="0">
      <alignment horizontal="left" vertical="center" indent="1"/>
    </xf>
    <xf numFmtId="184" fontId="10" fillId="64" borderId="125" applyNumberFormat="0" applyProtection="0">
      <alignment horizontal="left" vertical="center" indent="1"/>
    </xf>
    <xf numFmtId="4" fontId="57" fillId="52" borderId="125" applyNumberFormat="0" applyProtection="0">
      <alignment horizontal="right" vertical="center"/>
    </xf>
    <xf numFmtId="0" fontId="76" fillId="10" borderId="151" applyNumberFormat="0" applyAlignment="0" applyProtection="0"/>
    <xf numFmtId="184" fontId="10" fillId="48" borderId="143" applyNumberFormat="0" applyProtection="0">
      <alignment horizontal="left" vertical="center" indent="1"/>
    </xf>
    <xf numFmtId="0" fontId="10" fillId="48" borderId="143" applyNumberFormat="0" applyProtection="0">
      <alignment horizontal="left" vertical="center" indent="1"/>
    </xf>
    <xf numFmtId="49" fontId="170" fillId="44" borderId="126">
      <alignment horizont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 fontId="25" fillId="61" borderId="153" applyNumberFormat="0" applyProtection="0">
      <alignment horizontal="left" vertical="center" indent="1"/>
    </xf>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65" fontId="41" fillId="0" borderId="114" applyAlignment="0" applyProtection="0"/>
    <xf numFmtId="0" fontId="47" fillId="23" borderId="115" applyNumberFormat="0" applyAlignment="0" applyProtection="0"/>
    <xf numFmtId="0" fontId="47" fillId="23" borderId="115" applyNumberFormat="0" applyAlignment="0" applyProtection="0"/>
    <xf numFmtId="184" fontId="10" fillId="48" borderId="135" applyNumberFormat="0" applyProtection="0">
      <alignment horizontal="left" vertical="center" indent="1"/>
    </xf>
    <xf numFmtId="0" fontId="69" fillId="0" borderId="113">
      <alignment horizontal="left" vertical="center"/>
    </xf>
    <xf numFmtId="4" fontId="57" fillId="59" borderId="135" applyNumberFormat="0" applyProtection="0">
      <alignment horizontal="right" vertical="center"/>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49" fontId="17" fillId="3" borderId="144">
      <alignment vertical="center"/>
    </xf>
    <xf numFmtId="49" fontId="16" fillId="3" borderId="144">
      <alignment vertical="center"/>
    </xf>
    <xf numFmtId="49" fontId="16" fillId="3" borderId="144">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205" fillId="59" borderId="143" applyNumberFormat="0" applyProtection="0">
      <alignment horizontal="righ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4" fontId="207" fillId="5" borderId="158" applyNumberFormat="0" applyProtection="0">
      <alignment horizontal="right" vertical="center"/>
    </xf>
    <xf numFmtId="0" fontId="15" fillId="34" borderId="142" applyNumberFormat="0" applyFont="0" applyAlignment="0" applyProtection="0"/>
    <xf numFmtId="49" fontId="17" fillId="3" borderId="154">
      <alignment vertical="center"/>
    </xf>
    <xf numFmtId="0" fontId="118" fillId="23" borderId="153" applyNumberFormat="0" applyAlignment="0" applyProtection="0"/>
    <xf numFmtId="0" fontId="118" fillId="23" borderId="153" applyNumberForma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5" fillId="0" borderId="0"/>
    <xf numFmtId="0" fontId="15" fillId="34" borderId="134" applyNumberFormat="0" applyFont="0" applyAlignment="0" applyProtection="0"/>
    <xf numFmtId="0" fontId="15" fillId="34" borderId="152" applyNumberFormat="0" applyFont="0" applyAlignment="0" applyProtection="0"/>
    <xf numFmtId="0" fontId="15" fillId="34" borderId="124" applyNumberFormat="0" applyFont="0" applyAlignment="0" applyProtection="0"/>
    <xf numFmtId="0" fontId="129" fillId="0" borderId="137" applyNumberFormat="0" applyFill="0" applyAlignment="0" applyProtection="0"/>
    <xf numFmtId="0" fontId="10" fillId="34" borderId="152" applyNumberFormat="0" applyFont="0" applyAlignment="0" applyProtection="0"/>
    <xf numFmtId="0" fontId="129" fillId="0" borderId="127" applyNumberFormat="0" applyFill="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52" applyNumberFormat="0" applyFont="0" applyAlignment="0" applyProtection="0"/>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2" fillId="23" borderId="107" applyNumberFormat="0" applyAlignment="0" applyProtection="0"/>
    <xf numFmtId="0" fontId="18" fillId="34" borderId="124" applyNumberFormat="0" applyFont="0" applyAlignment="0" applyProtection="0"/>
    <xf numFmtId="0" fontId="141" fillId="0" borderId="146" applyNumberFormat="0" applyFont="0" applyAlignment="0" applyProtection="0"/>
    <xf numFmtId="0" fontId="141" fillId="0" borderId="146" applyNumberFormat="0" applyFont="0" applyAlignment="0" applyProtection="0"/>
    <xf numFmtId="0" fontId="175" fillId="28" borderId="149" applyAlignment="0" applyProtection="0"/>
    <xf numFmtId="184" fontId="175" fillId="28" borderId="149" applyAlignment="0" applyProtection="0"/>
    <xf numFmtId="0" fontId="141" fillId="0" borderId="156" applyNumberFormat="0" applyFont="0" applyAlignment="0" applyProtection="0"/>
    <xf numFmtId="0" fontId="141" fillId="0" borderId="156" applyNumberFormat="0" applyFont="0" applyAlignment="0" applyProtection="0"/>
    <xf numFmtId="184" fontId="141" fillId="0" borderId="156" applyNumberFormat="0" applyFont="0" applyAlignment="0" applyProtection="0"/>
    <xf numFmtId="0" fontId="141" fillId="0" borderId="157" applyNumberFormat="0" applyFont="0" applyAlignment="0" applyProtection="0"/>
    <xf numFmtId="0" fontId="10" fillId="48" borderId="135" applyNumberFormat="0" applyProtection="0">
      <alignment horizontal="left" vertical="center" indent="1"/>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68" fillId="17" borderId="140" applyNumberFormat="0" applyProtection="0">
      <alignment horizontal="left" vertical="center" indent="1"/>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57" fillId="49" borderId="135" applyNumberFormat="0" applyProtection="0">
      <alignment horizontal="right" vertical="center"/>
    </xf>
    <xf numFmtId="4" fontId="57" fillId="50" borderId="135" applyNumberFormat="0" applyProtection="0">
      <alignment horizontal="right" vertical="center"/>
    </xf>
    <xf numFmtId="4" fontId="57" fillId="51" borderId="135" applyNumberFormat="0" applyProtection="0">
      <alignment horizontal="right" vertical="center"/>
    </xf>
    <xf numFmtId="4" fontId="57" fillId="55" borderId="135" applyNumberFormat="0" applyProtection="0">
      <alignment horizontal="right" vertical="center"/>
    </xf>
    <xf numFmtId="4" fontId="57" fillId="56" borderId="135" applyNumberFormat="0" applyProtection="0">
      <alignment horizontal="right" vertical="center"/>
    </xf>
    <xf numFmtId="4" fontId="58" fillId="58" borderId="135" applyNumberFormat="0" applyProtection="0">
      <alignment horizontal="left" vertical="center" indent="1"/>
    </xf>
    <xf numFmtId="4" fontId="57" fillId="59" borderId="141" applyNumberFormat="0" applyProtection="0">
      <alignment horizontal="left" vertical="center" indent="1"/>
    </xf>
    <xf numFmtId="0" fontId="10" fillId="48" borderId="135" applyNumberFormat="0" applyProtection="0">
      <alignment horizontal="left" vertical="center" indent="1"/>
    </xf>
    <xf numFmtId="0" fontId="10" fillId="61" borderId="135" applyNumberFormat="0" applyProtection="0">
      <alignment horizontal="left" vertical="center" indent="1"/>
    </xf>
    <xf numFmtId="206" fontId="10" fillId="62" borderId="135" applyNumberFormat="0" applyProtection="0">
      <alignment horizontal="left" vertical="center" indent="1"/>
    </xf>
    <xf numFmtId="0" fontId="141" fillId="0" borderId="120" applyNumberFormat="0" applyFont="0" applyAlignment="0" applyProtection="0"/>
    <xf numFmtId="184" fontId="141" fillId="0" borderId="120" applyNumberFormat="0" applyFont="0" applyAlignment="0" applyProtection="0"/>
    <xf numFmtId="184" fontId="10" fillId="48" borderId="135" applyNumberFormat="0" applyProtection="0">
      <alignment horizontal="left" vertical="center" indent="1"/>
    </xf>
    <xf numFmtId="49" fontId="2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8" fillId="34" borderId="116" applyNumberFormat="0" applyFont="0" applyAlignment="0" applyProtection="0"/>
    <xf numFmtId="49" fontId="17" fillId="3" borderId="154">
      <alignment vertical="center"/>
    </xf>
    <xf numFmtId="49" fontId="17" fillId="3" borderId="154">
      <alignment vertical="center"/>
    </xf>
    <xf numFmtId="4" fontId="205" fillId="59" borderId="117" applyNumberFormat="0" applyProtection="0">
      <alignment horizontal="right" vertical="center"/>
    </xf>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6" fillId="3" borderId="136">
      <alignment vertical="center"/>
    </xf>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49" fontId="16" fillId="3" borderId="118">
      <alignment vertical="center"/>
    </xf>
    <xf numFmtId="0" fontId="15" fillId="34" borderId="134"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34" applyNumberFormat="0" applyFont="0" applyAlignment="0" applyProtection="0"/>
    <xf numFmtId="184" fontId="141" fillId="0" borderId="147" applyNumberFormat="0" applyFont="0" applyAlignment="0" applyProtection="0"/>
    <xf numFmtId="4" fontId="57" fillId="31" borderId="143" applyNumberFormat="0" applyProtection="0">
      <alignment vertical="center"/>
    </xf>
    <xf numFmtId="4" fontId="205" fillId="31" borderId="143" applyNumberFormat="0" applyProtection="0">
      <alignment vertical="center"/>
    </xf>
    <xf numFmtId="4" fontId="57" fillId="31" borderId="143" applyNumberFormat="0" applyProtection="0">
      <alignment horizontal="left" vertical="center" indent="1"/>
    </xf>
    <xf numFmtId="4" fontId="57" fillId="31"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49" borderId="143" applyNumberFormat="0" applyProtection="0">
      <alignment horizontal="right" vertical="center"/>
    </xf>
    <xf numFmtId="4" fontId="57" fillId="50" borderId="143" applyNumberFormat="0" applyProtection="0">
      <alignment horizontal="right" vertical="center"/>
    </xf>
    <xf numFmtId="4" fontId="57" fillId="55" borderId="143" applyNumberFormat="0" applyProtection="0">
      <alignment horizontal="right" vertical="center"/>
    </xf>
    <xf numFmtId="4" fontId="57" fillId="56" borderId="143" applyNumberFormat="0" applyProtection="0">
      <alignment horizontal="right" vertical="center"/>
    </xf>
    <xf numFmtId="4" fontId="57" fillId="57" borderId="143" applyNumberFormat="0" applyProtection="0">
      <alignment horizontal="right" vertical="center"/>
    </xf>
    <xf numFmtId="4" fontId="58" fillId="58" borderId="143" applyNumberFormat="0" applyProtection="0">
      <alignment horizontal="left" vertical="center" indent="1"/>
    </xf>
    <xf numFmtId="49" fontId="210" fillId="45" borderId="144">
      <alignment horizontal="center"/>
    </xf>
    <xf numFmtId="49" fontId="10" fillId="45" borderId="144">
      <alignment horizontal="center"/>
    </xf>
    <xf numFmtId="0" fontId="76" fillId="10" borderId="151" applyNumberFormat="0" applyAlignment="0" applyProtection="0"/>
    <xf numFmtId="4" fontId="57" fillId="53" borderId="125" applyNumberFormat="0" applyProtection="0">
      <alignment horizontal="right" vertical="center"/>
    </xf>
    <xf numFmtId="0" fontId="10" fillId="61" borderId="125" applyNumberFormat="0" applyProtection="0">
      <alignment horizontal="left" vertical="center" indent="1"/>
    </xf>
    <xf numFmtId="184" fontId="10" fillId="61" borderId="125" applyNumberFormat="0" applyProtection="0">
      <alignment horizontal="left" vertical="center" indent="1"/>
    </xf>
    <xf numFmtId="184" fontId="10" fillId="61" borderId="125" applyNumberFormat="0" applyProtection="0">
      <alignment horizontal="left" vertical="center" indent="1"/>
    </xf>
    <xf numFmtId="0" fontId="10" fillId="61" borderId="125" applyNumberFormat="0" applyProtection="0">
      <alignment horizontal="left" vertical="center" indent="1"/>
    </xf>
    <xf numFmtId="4" fontId="205" fillId="29" borderId="125" applyNumberFormat="0" applyProtection="0">
      <alignment vertical="center"/>
    </xf>
    <xf numFmtId="4" fontId="57" fillId="29" borderId="125" applyNumberFormat="0" applyProtection="0">
      <alignment horizontal="left" vertical="center" indent="1"/>
    </xf>
    <xf numFmtId="4" fontId="207" fillId="5" borderId="130" applyNumberFormat="0" applyProtection="0">
      <alignment horizontal="right" vertical="center"/>
    </xf>
    <xf numFmtId="0" fontId="10" fillId="34" borderId="152"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165" fontId="41" fillId="0" borderId="114" applyAlignment="0" applyProtection="0"/>
    <xf numFmtId="165" fontId="41" fillId="0" borderId="114" applyAlignment="0" applyProtection="0"/>
    <xf numFmtId="49" fontId="17" fillId="3" borderId="118">
      <alignment vertical="center"/>
    </xf>
    <xf numFmtId="165" fontId="41" fillId="0" borderId="114"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165" fontId="41" fillId="0" borderId="114"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1" fillId="23" borderId="125" applyNumberForma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19" fillId="23" borderId="151" applyNumberFormat="0" applyAlignment="0" applyProtection="0"/>
    <xf numFmtId="0" fontId="76" fillId="10" borderId="151" applyNumberFormat="0" applyAlignment="0" applyProtection="0"/>
    <xf numFmtId="49" fontId="210" fillId="45" borderId="144">
      <alignment horizont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6" borderId="143" applyNumberFormat="0" applyProtection="0">
      <alignment horizontal="left" vertical="center" indent="1"/>
    </xf>
    <xf numFmtId="184" fontId="10" fillId="48" borderId="143" applyNumberFormat="0" applyProtection="0">
      <alignment horizontal="left" vertical="center" indent="1"/>
    </xf>
    <xf numFmtId="206" fontId="10" fillId="64" borderId="143" applyNumberFormat="0" applyProtection="0">
      <alignment horizontal="left" vertical="center" indent="1"/>
    </xf>
    <xf numFmtId="184" fontId="10" fillId="63" borderId="143" applyNumberFormat="0" applyProtection="0">
      <alignment horizontal="left" vertical="center" indent="1"/>
    </xf>
    <xf numFmtId="206" fontId="10" fillId="62" borderId="143" applyNumberFormat="0" applyProtection="0">
      <alignment horizontal="left" vertical="center" indent="1"/>
    </xf>
    <xf numFmtId="206" fontId="10" fillId="62"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4" fontId="57" fillId="54" borderId="143" applyNumberFormat="0" applyProtection="0">
      <alignment horizontal="right" vertical="center"/>
    </xf>
    <xf numFmtId="4" fontId="57" fillId="51" borderId="143" applyNumberFormat="0" applyProtection="0">
      <alignment horizontal="right" vertical="center"/>
    </xf>
    <xf numFmtId="4" fontId="68" fillId="17" borderId="148"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41" fillId="0" borderId="146" applyNumberFormat="0" applyFont="0" applyAlignment="0" applyProtection="0"/>
    <xf numFmtId="4" fontId="25"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3" borderId="153" applyNumberFormat="0" applyProtection="0">
      <alignment horizontal="left" vertical="center" indent="1"/>
    </xf>
    <xf numFmtId="206" fontId="10" fillId="64" borderId="153" applyNumberFormat="0" applyProtection="0">
      <alignment horizontal="left" vertical="center" indent="1"/>
    </xf>
    <xf numFmtId="0" fontId="175" fillId="0" borderId="131"/>
    <xf numFmtId="49" fontId="10" fillId="45" borderId="154">
      <alignment horizontal="center"/>
    </xf>
    <xf numFmtId="184" fontId="8" fillId="34" borderId="134"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76" fillId="10" borderId="151" applyNumberForma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5" fillId="34" borderId="142" applyNumberFormat="0" applyFont="0" applyAlignment="0" applyProtection="0"/>
    <xf numFmtId="165" fontId="42" fillId="0" borderId="150" applyAlignment="0" applyProtection="0"/>
    <xf numFmtId="4" fontId="109" fillId="24" borderId="131">
      <alignment horizontal="left" vertical="center" wrapText="1"/>
    </xf>
    <xf numFmtId="0" fontId="129" fillId="0" borderId="145" applyNumberFormat="0" applyFill="0" applyAlignment="0" applyProtection="0"/>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5" fillId="0" borderId="0"/>
    <xf numFmtId="0" fontId="76" fillId="10" borderId="151" applyNumberFormat="0" applyAlignment="0" applyProtection="0"/>
    <xf numFmtId="0" fontId="119" fillId="23" borderId="151" applyNumberFormat="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5" fillId="34" borderId="152" applyNumberFormat="0" applyFon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1"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9" fontId="200" fillId="3" borderId="154">
      <alignment vertical="center"/>
    </xf>
    <xf numFmtId="49" fontId="210" fillId="3" borderId="154">
      <alignment vertical="center"/>
    </xf>
    <xf numFmtId="49" fontId="200" fillId="3" borderId="154">
      <alignment vertical="center"/>
    </xf>
    <xf numFmtId="49" fontId="210" fillId="45" borderId="154">
      <alignment vertical="center"/>
    </xf>
    <xf numFmtId="0" fontId="10" fillId="48" borderId="153" applyNumberFormat="0" applyProtection="0">
      <alignment horizontal="left" vertical="center" indent="1"/>
    </xf>
    <xf numFmtId="4" fontId="57" fillId="59" borderId="153" applyNumberFormat="0" applyProtection="0">
      <alignment horizontal="righ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66" borderId="153" applyNumberFormat="0" applyProtection="0">
      <alignment horizontal="left" vertical="center" indent="1"/>
    </xf>
    <xf numFmtId="0" fontId="10" fillId="48"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57" borderId="153" applyNumberFormat="0" applyProtection="0">
      <alignment horizontal="right" vertical="center"/>
    </xf>
    <xf numFmtId="4" fontId="57" fillId="54" borderId="153" applyNumberFormat="0" applyProtection="0">
      <alignment horizontal="right" vertical="center"/>
    </xf>
    <xf numFmtId="4" fontId="57" fillId="53" borderId="153" applyNumberFormat="0" applyProtection="0">
      <alignment horizontal="right" vertical="center"/>
    </xf>
    <xf numFmtId="4" fontId="57" fillId="52" borderId="153" applyNumberFormat="0" applyProtection="0">
      <alignment horizontal="right" vertical="center"/>
    </xf>
    <xf numFmtId="0" fontId="10" fillId="48" borderId="153" applyNumberFormat="0" applyProtection="0">
      <alignment horizontal="left" vertical="center" indent="1"/>
    </xf>
    <xf numFmtId="4" fontId="57" fillId="31" borderId="153" applyNumberFormat="0" applyProtection="0">
      <alignment horizontal="left" vertical="center" indent="1"/>
    </xf>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7" fillId="23" borderId="133" applyNumberFormat="0"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1" fillId="0" borderId="132" applyAlignment="0" applyProtection="0"/>
    <xf numFmtId="0" fontId="141" fillId="0" borderId="157" applyNumberFormat="0" applyFont="0" applyAlignment="0" applyProtection="0"/>
    <xf numFmtId="49" fontId="170" fillId="44" borderId="154">
      <alignment horizontal="center"/>
    </xf>
    <xf numFmtId="49" fontId="170" fillId="44" borderId="144">
      <alignment horizontal="center"/>
    </xf>
    <xf numFmtId="4" fontId="57" fillId="29" borderId="143"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47" fillId="23" borderId="133" applyNumberFormat="0" applyAlignment="0" applyProtection="0"/>
    <xf numFmtId="0" fontId="47" fillId="23" borderId="133" applyNumberFormat="0" applyAlignment="0" applyProtection="0"/>
    <xf numFmtId="4" fontId="109" fillId="24" borderId="131">
      <alignment horizontal="left" vertical="center" wrapText="1"/>
    </xf>
    <xf numFmtId="0" fontId="47"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47" fillId="23" borderId="13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1" fillId="23" borderId="143" applyNumberForma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75" fillId="0" borderId="149"/>
    <xf numFmtId="184" fontId="8" fillId="34" borderId="152" applyNumberFormat="0" applyFon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4" fontId="109" fillId="24" borderId="149">
      <alignment horizontal="left" vertical="center" wrapText="1"/>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1" fillId="23" borderId="153"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7" fillId="23" borderId="151" applyNumberFormat="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1" fillId="0" borderId="150" applyAlignment="0" applyProtection="0"/>
    <xf numFmtId="0" fontId="47" fillId="23" borderId="151" applyNumberFormat="0" applyAlignment="0" applyProtection="0"/>
    <xf numFmtId="0" fontId="47" fillId="23" borderId="151" applyNumberFormat="0" applyAlignment="0" applyProtection="0"/>
    <xf numFmtId="4" fontId="109" fillId="24" borderId="149">
      <alignment horizontal="left" vertical="center" wrapText="1"/>
    </xf>
    <xf numFmtId="0" fontId="47" fillId="23" borderId="151" applyNumberFormat="0" applyAlignment="0" applyProtection="0"/>
    <xf numFmtId="0" fontId="47" fillId="23" borderId="151" applyNumberFormat="0" applyAlignment="0" applyProtection="0"/>
    <xf numFmtId="0" fontId="5" fillId="0" borderId="0"/>
    <xf numFmtId="40" fontId="10" fillId="2" borderId="160"/>
    <xf numFmtId="0" fontId="7" fillId="0" borderId="0"/>
    <xf numFmtId="0" fontId="4" fillId="0" borderId="0"/>
    <xf numFmtId="0" fontId="7" fillId="0" borderId="0"/>
    <xf numFmtId="0" fontId="7" fillId="0" borderId="0"/>
    <xf numFmtId="0" fontId="7"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8" fillId="0" borderId="0"/>
    <xf numFmtId="0" fontId="7" fillId="0" borderId="0"/>
    <xf numFmtId="0" fontId="7" fillId="0" borderId="0"/>
    <xf numFmtId="0" fontId="25" fillId="0" borderId="0"/>
    <xf numFmtId="0" fontId="10" fillId="5" borderId="0"/>
    <xf numFmtId="0" fontId="8" fillId="0" borderId="0"/>
    <xf numFmtId="0" fontId="12" fillId="0" borderId="0"/>
    <xf numFmtId="0" fontId="12" fillId="0" borderId="0"/>
    <xf numFmtId="0" fontId="25" fillId="0" borderId="0"/>
    <xf numFmtId="164" fontId="7" fillId="0" borderId="0" applyFont="0" applyFill="0" applyBorder="0" applyAlignment="0" applyProtection="0"/>
    <xf numFmtId="0" fontId="10" fillId="0" borderId="0"/>
    <xf numFmtId="0" fontId="10" fillId="0" borderId="0"/>
    <xf numFmtId="0" fontId="10" fillId="0" borderId="0"/>
    <xf numFmtId="0" fontId="217" fillId="0" borderId="0"/>
    <xf numFmtId="0" fontId="217" fillId="0" borderId="0"/>
    <xf numFmtId="0" fontId="217" fillId="0" borderId="0"/>
    <xf numFmtId="0" fontId="2" fillId="0" borderId="0"/>
    <xf numFmtId="0" fontId="1" fillId="0" borderId="0"/>
  </cellStyleXfs>
  <cellXfs count="206">
    <xf numFmtId="0" fontId="0" fillId="0" borderId="0" xfId="0"/>
    <xf numFmtId="0" fontId="9" fillId="0" borderId="0" xfId="1" applyFont="1" applyFill="1" applyAlignment="1">
      <alignment vertical="center"/>
    </xf>
    <xf numFmtId="0" fontId="9" fillId="0" borderId="0" xfId="1" applyFont="1" applyFill="1" applyBorder="1" applyAlignment="1">
      <alignment vertical="center"/>
    </xf>
    <xf numFmtId="1" fontId="9" fillId="0" borderId="0" xfId="1" applyNumberFormat="1" applyFont="1" applyFill="1" applyBorder="1" applyAlignment="1">
      <alignment vertical="center"/>
    </xf>
    <xf numFmtId="4"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9" fillId="76" borderId="0" xfId="1" applyFont="1" applyFill="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xf>
    <xf numFmtId="1" fontId="11" fillId="0" borderId="0" xfId="1" applyNumberFormat="1" applyFont="1" applyFill="1" applyBorder="1" applyAlignment="1">
      <alignment vertical="center"/>
    </xf>
    <xf numFmtId="4" fontId="11"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11" fillId="76" borderId="0" xfId="1" applyFont="1" applyFill="1" applyAlignment="1">
      <alignment vertical="center"/>
    </xf>
    <xf numFmtId="4" fontId="9" fillId="0" borderId="0" xfId="1" applyNumberFormat="1" applyFont="1" applyFill="1" applyAlignment="1">
      <alignment vertical="center"/>
    </xf>
    <xf numFmtId="0" fontId="9" fillId="0" borderId="0" xfId="1" applyNumberFormat="1" applyFont="1" applyFill="1" applyAlignment="1">
      <alignment vertical="center"/>
    </xf>
    <xf numFmtId="0" fontId="9" fillId="0" borderId="0" xfId="0" applyFont="1" applyFill="1" applyAlignment="1">
      <alignment vertical="center"/>
    </xf>
    <xf numFmtId="4" fontId="9" fillId="0" borderId="0" xfId="3" applyNumberFormat="1" applyFont="1" applyFill="1" applyAlignment="1">
      <alignment vertical="center"/>
    </xf>
    <xf numFmtId="0" fontId="11" fillId="0" borderId="160" xfId="18" applyNumberFormat="1" applyFont="1" applyFill="1" applyBorder="1" applyAlignment="1">
      <alignment vertical="center"/>
    </xf>
    <xf numFmtId="4" fontId="11" fillId="0" borderId="160" xfId="18" applyNumberFormat="1" applyFont="1" applyFill="1" applyBorder="1" applyAlignment="1">
      <alignment vertical="center"/>
    </xf>
    <xf numFmtId="0" fontId="11" fillId="76" borderId="160" xfId="18" applyNumberFormat="1" applyFont="1" applyFill="1" applyBorder="1" applyAlignment="1">
      <alignment vertical="center"/>
    </xf>
    <xf numFmtId="0" fontId="9" fillId="0" borderId="0" xfId="18" applyFont="1" applyFill="1" applyAlignment="1">
      <alignment vertical="center"/>
    </xf>
    <xf numFmtId="0" fontId="11" fillId="0" borderId="160" xfId="18" applyFont="1" applyFill="1" applyBorder="1" applyAlignment="1">
      <alignment vertical="center"/>
    </xf>
    <xf numFmtId="0" fontId="11" fillId="77" borderId="160" xfId="18" applyNumberFormat="1" applyFont="1" applyFill="1" applyBorder="1" applyAlignment="1">
      <alignment vertical="center"/>
    </xf>
    <xf numFmtId="0" fontId="9" fillId="77" borderId="160" xfId="18" applyNumberFormat="1" applyFont="1" applyFill="1" applyBorder="1" applyAlignment="1">
      <alignment vertical="center"/>
    </xf>
    <xf numFmtId="289" fontId="11" fillId="77" borderId="160" xfId="18" applyNumberFormat="1" applyFont="1" applyFill="1" applyBorder="1" applyAlignment="1">
      <alignment vertical="center"/>
    </xf>
    <xf numFmtId="0" fontId="11" fillId="77" borderId="0" xfId="18" applyFont="1" applyFill="1" applyAlignment="1">
      <alignment vertical="center"/>
    </xf>
    <xf numFmtId="0" fontId="9" fillId="76" borderId="160" xfId="18" applyNumberFormat="1" applyFont="1" applyFill="1" applyBorder="1" applyAlignment="1">
      <alignment vertical="center"/>
    </xf>
    <xf numFmtId="289" fontId="11" fillId="76" borderId="160" xfId="18" applyNumberFormat="1" applyFont="1" applyFill="1" applyBorder="1" applyAlignment="1">
      <alignment vertical="center"/>
    </xf>
    <xf numFmtId="0" fontId="11" fillId="76" borderId="0" xfId="18" applyFont="1" applyFill="1" applyAlignment="1">
      <alignment vertical="center"/>
    </xf>
    <xf numFmtId="0" fontId="9" fillId="76" borderId="0" xfId="18" applyFont="1" applyFill="1" applyAlignment="1">
      <alignment vertical="center"/>
    </xf>
    <xf numFmtId="0" fontId="9" fillId="0" borderId="0" xfId="18" applyNumberFormat="1" applyFont="1" applyFill="1" applyBorder="1" applyAlignment="1">
      <alignment vertical="center"/>
    </xf>
    <xf numFmtId="4" fontId="9" fillId="0" borderId="0" xfId="18" applyNumberFormat="1" applyFont="1" applyFill="1" applyBorder="1" applyAlignment="1">
      <alignment vertical="center"/>
    </xf>
    <xf numFmtId="0" fontId="11" fillId="77" borderId="160" xfId="0" applyFont="1" applyFill="1" applyBorder="1" applyAlignment="1">
      <alignment vertical="center"/>
    </xf>
    <xf numFmtId="0" fontId="11" fillId="77" borderId="160" xfId="0" applyNumberFormat="1" applyFont="1" applyFill="1" applyBorder="1" applyAlignment="1">
      <alignment vertical="center"/>
    </xf>
    <xf numFmtId="0" fontId="11" fillId="0" borderId="160" xfId="18" applyNumberFormat="1" applyFont="1" applyFill="1" applyBorder="1" applyAlignment="1">
      <alignment horizontal="center" vertical="center"/>
    </xf>
    <xf numFmtId="0" fontId="9" fillId="0" borderId="0" xfId="18" applyFont="1" applyFill="1" applyAlignment="1">
      <alignment horizontal="center" vertical="center"/>
    </xf>
    <xf numFmtId="0" fontId="11" fillId="76" borderId="83" xfId="0" applyFont="1" applyFill="1" applyBorder="1" applyAlignment="1">
      <alignment vertical="center"/>
    </xf>
    <xf numFmtId="289" fontId="11" fillId="76" borderId="83" xfId="18" applyNumberFormat="1" applyFont="1" applyFill="1" applyBorder="1" applyAlignment="1">
      <alignment vertical="center"/>
    </xf>
    <xf numFmtId="0" fontId="11" fillId="76" borderId="83" xfId="0" applyNumberFormat="1" applyFont="1" applyFill="1" applyBorder="1" applyAlignment="1">
      <alignment vertical="center"/>
    </xf>
    <xf numFmtId="289" fontId="11" fillId="0" borderId="0" xfId="3" applyNumberFormat="1" applyFont="1" applyFill="1" applyAlignment="1">
      <alignment vertical="center"/>
    </xf>
    <xf numFmtId="289" fontId="9" fillId="0" borderId="0" xfId="1" applyNumberFormat="1" applyFont="1" applyFill="1" applyBorder="1" applyAlignment="1">
      <alignment vertical="center"/>
    </xf>
    <xf numFmtId="289" fontId="11" fillId="0" borderId="0" xfId="1" applyNumberFormat="1" applyFont="1" applyFill="1" applyBorder="1" applyAlignment="1">
      <alignment vertical="center"/>
    </xf>
    <xf numFmtId="289" fontId="9" fillId="0" borderId="0" xfId="1" applyNumberFormat="1" applyFont="1" applyFill="1" applyAlignment="1">
      <alignment vertical="center"/>
    </xf>
    <xf numFmtId="289" fontId="11" fillId="0" borderId="160" xfId="18" applyNumberFormat="1" applyFont="1" applyFill="1" applyBorder="1" applyAlignment="1">
      <alignment vertical="center"/>
    </xf>
    <xf numFmtId="289" fontId="9" fillId="0" borderId="0" xfId="18" applyNumberFormat="1" applyFont="1" applyFill="1" applyBorder="1" applyAlignment="1">
      <alignment vertical="center"/>
    </xf>
    <xf numFmtId="0" fontId="9" fillId="76" borderId="0" xfId="18" applyFont="1" applyFill="1" applyAlignment="1">
      <alignment horizontal="center" vertical="center"/>
    </xf>
    <xf numFmtId="0" fontId="9" fillId="76" borderId="160" xfId="18" applyFont="1" applyFill="1" applyBorder="1" applyAlignment="1">
      <alignment vertical="center"/>
    </xf>
    <xf numFmtId="0" fontId="9" fillId="76" borderId="160" xfId="1" applyFont="1" applyFill="1" applyBorder="1" applyAlignment="1">
      <alignment vertical="center"/>
    </xf>
    <xf numFmtId="0" fontId="9" fillId="76" borderId="160" xfId="2" applyNumberFormat="1" applyFont="1" applyFill="1" applyBorder="1" applyAlignment="1">
      <alignment vertical="center"/>
    </xf>
    <xf numFmtId="0" fontId="9" fillId="76" borderId="160" xfId="16107" applyFont="1" applyFill="1" applyBorder="1" applyAlignment="1">
      <alignment vertical="center"/>
    </xf>
    <xf numFmtId="0" fontId="9" fillId="76" borderId="160" xfId="2" applyFont="1" applyFill="1" applyBorder="1" applyAlignment="1">
      <alignment vertical="center"/>
    </xf>
    <xf numFmtId="0" fontId="9" fillId="76" borderId="160" xfId="4" applyFont="1" applyFill="1" applyBorder="1" applyAlignment="1">
      <alignment vertical="center"/>
    </xf>
    <xf numFmtId="1" fontId="9" fillId="76" borderId="160" xfId="2" applyNumberFormat="1" applyFont="1" applyFill="1" applyBorder="1" applyAlignment="1">
      <alignment vertical="center"/>
    </xf>
    <xf numFmtId="0" fontId="9" fillId="76" borderId="160" xfId="3" applyFont="1" applyFill="1" applyBorder="1" applyAlignment="1">
      <alignment vertical="center"/>
    </xf>
    <xf numFmtId="49" fontId="9" fillId="76" borderId="160" xfId="2" applyNumberFormat="1" applyFont="1" applyFill="1" applyBorder="1" applyAlignment="1">
      <alignment vertical="center"/>
    </xf>
    <xf numFmtId="289" fontId="9" fillId="76" borderId="160" xfId="1" applyNumberFormat="1" applyFont="1" applyFill="1" applyBorder="1" applyAlignment="1">
      <alignment vertical="center"/>
    </xf>
    <xf numFmtId="289" fontId="9" fillId="76" borderId="160" xfId="2" applyNumberFormat="1" applyFont="1" applyFill="1" applyBorder="1" applyAlignment="1">
      <alignment vertical="center"/>
    </xf>
    <xf numFmtId="0" fontId="9" fillId="76" borderId="162" xfId="1" applyFont="1" applyFill="1" applyBorder="1" applyAlignment="1">
      <alignment vertical="center"/>
    </xf>
    <xf numFmtId="4" fontId="9" fillId="76" borderId="160" xfId="1" applyNumberFormat="1" applyFont="1" applyFill="1" applyBorder="1" applyAlignment="1">
      <alignment vertical="center"/>
    </xf>
    <xf numFmtId="3" fontId="9" fillId="76" borderId="160" xfId="1" applyNumberFormat="1" applyFont="1" applyFill="1" applyBorder="1" applyAlignment="1">
      <alignment vertical="center"/>
    </xf>
    <xf numFmtId="0" fontId="9" fillId="76" borderId="160" xfId="2" applyNumberFormat="1" applyFont="1" applyFill="1" applyBorder="1" applyAlignment="1" applyProtection="1">
      <alignment vertical="center"/>
      <protection hidden="1"/>
    </xf>
    <xf numFmtId="0" fontId="9" fillId="76" borderId="160" xfId="8" applyNumberFormat="1" applyFont="1" applyFill="1" applyBorder="1" applyAlignment="1" applyProtection="1">
      <alignment vertical="center"/>
      <protection hidden="1"/>
    </xf>
    <xf numFmtId="0" fontId="9" fillId="76" borderId="160" xfId="4" applyFont="1" applyFill="1" applyBorder="1" applyAlignment="1" applyProtection="1">
      <alignment vertical="center"/>
      <protection hidden="1"/>
    </xf>
    <xf numFmtId="289" fontId="9" fillId="76" borderId="160" xfId="8" applyNumberFormat="1" applyFont="1" applyFill="1" applyBorder="1" applyAlignment="1" applyProtection="1">
      <alignment vertical="center"/>
      <protection hidden="1"/>
    </xf>
    <xf numFmtId="0" fontId="9" fillId="76" borderId="160" xfId="0" applyFont="1" applyFill="1" applyBorder="1" applyAlignment="1">
      <alignment vertical="center"/>
    </xf>
    <xf numFmtId="0" fontId="9" fillId="76" borderId="160" xfId="0" applyNumberFormat="1" applyFont="1" applyFill="1" applyBorder="1" applyAlignment="1">
      <alignment vertical="center"/>
    </xf>
    <xf numFmtId="0" fontId="9" fillId="76" borderId="160" xfId="72" applyFont="1" applyFill="1" applyBorder="1" applyAlignment="1">
      <alignment vertical="center"/>
    </xf>
    <xf numFmtId="0" fontId="9" fillId="76" borderId="160" xfId="10" applyNumberFormat="1" applyFont="1" applyFill="1" applyBorder="1" applyAlignment="1">
      <alignment vertical="center"/>
    </xf>
    <xf numFmtId="0" fontId="11" fillId="76" borderId="160" xfId="0" applyNumberFormat="1" applyFont="1" applyFill="1" applyBorder="1" applyAlignment="1">
      <alignment vertical="center"/>
    </xf>
    <xf numFmtId="289" fontId="9" fillId="76" borderId="160" xfId="0" applyNumberFormat="1" applyFont="1" applyFill="1" applyBorder="1" applyAlignment="1">
      <alignment vertical="center"/>
    </xf>
    <xf numFmtId="0" fontId="9" fillId="76" borderId="0" xfId="0" applyNumberFormat="1" applyFont="1" applyFill="1" applyBorder="1" applyAlignment="1">
      <alignment vertical="center"/>
    </xf>
    <xf numFmtId="0" fontId="9" fillId="76" borderId="0" xfId="0" applyFont="1" applyFill="1" applyAlignment="1">
      <alignment vertical="center"/>
    </xf>
    <xf numFmtId="49" fontId="9" fillId="76" borderId="160" xfId="15618" applyFont="1" applyFill="1" applyBorder="1" applyAlignment="1">
      <alignment vertical="center"/>
    </xf>
    <xf numFmtId="0" fontId="9" fillId="76" borderId="160" xfId="1" applyNumberFormat="1" applyFont="1" applyFill="1" applyBorder="1" applyAlignment="1">
      <alignment vertical="center"/>
    </xf>
    <xf numFmtId="289" fontId="9" fillId="76" borderId="160" xfId="16112" applyNumberFormat="1" applyFont="1" applyFill="1" applyBorder="1" applyAlignment="1">
      <alignment vertical="center"/>
    </xf>
    <xf numFmtId="14" fontId="9" fillId="76" borderId="0" xfId="1" applyNumberFormat="1" applyFont="1" applyFill="1" applyAlignment="1">
      <alignment vertical="center"/>
    </xf>
    <xf numFmtId="0" fontId="9" fillId="76" borderId="160" xfId="2" applyFont="1" applyFill="1" applyBorder="1" applyAlignment="1" applyProtection="1">
      <alignment vertical="center"/>
      <protection hidden="1"/>
    </xf>
    <xf numFmtId="0" fontId="9" fillId="76" borderId="160" xfId="7" applyFont="1" applyFill="1" applyBorder="1" applyAlignment="1">
      <alignment vertical="center"/>
    </xf>
    <xf numFmtId="0" fontId="9" fillId="76" borderId="160" xfId="16103" applyNumberFormat="1" applyFont="1" applyFill="1" applyBorder="1" applyAlignment="1">
      <alignment vertical="center"/>
    </xf>
    <xf numFmtId="3" fontId="9" fillId="76" borderId="160" xfId="0" applyNumberFormat="1" applyFont="1" applyFill="1" applyBorder="1" applyAlignment="1">
      <alignment vertical="center"/>
    </xf>
    <xf numFmtId="4" fontId="9" fillId="76" borderId="160" xfId="8" applyNumberFormat="1" applyFont="1" applyFill="1" applyBorder="1" applyAlignment="1" applyProtection="1">
      <alignment vertical="center"/>
      <protection hidden="1"/>
    </xf>
    <xf numFmtId="1" fontId="11" fillId="0" borderId="160" xfId="18" applyNumberFormat="1" applyFont="1" applyFill="1" applyBorder="1" applyAlignment="1">
      <alignment horizontal="center" vertical="center"/>
    </xf>
    <xf numFmtId="1" fontId="9" fillId="76" borderId="160" xfId="1" applyNumberFormat="1" applyFont="1" applyFill="1" applyBorder="1" applyAlignment="1">
      <alignment horizontal="center" vertical="center"/>
    </xf>
    <xf numFmtId="290" fontId="9" fillId="76" borderId="160" xfId="1" applyNumberFormat="1" applyFont="1" applyFill="1" applyBorder="1" applyAlignment="1">
      <alignment horizontal="center" vertical="center"/>
    </xf>
    <xf numFmtId="2" fontId="9" fillId="76" borderId="160" xfId="1" applyNumberFormat="1" applyFont="1" applyFill="1" applyBorder="1" applyAlignment="1">
      <alignment horizontal="center" vertical="center"/>
    </xf>
    <xf numFmtId="2" fontId="9" fillId="76" borderId="160" xfId="0" applyNumberFormat="1" applyFont="1" applyFill="1" applyBorder="1" applyAlignment="1">
      <alignment horizontal="center" vertical="center"/>
    </xf>
    <xf numFmtId="2" fontId="9" fillId="76" borderId="160" xfId="8" applyNumberFormat="1" applyFont="1" applyFill="1" applyBorder="1" applyAlignment="1" applyProtection="1">
      <alignment horizontal="center" vertical="center"/>
      <protection hidden="1"/>
    </xf>
    <xf numFmtId="0" fontId="11" fillId="76" borderId="160" xfId="1" applyFont="1" applyFill="1" applyBorder="1" applyAlignment="1">
      <alignment vertical="center"/>
    </xf>
    <xf numFmtId="0" fontId="11" fillId="76" borderId="160" xfId="2" applyNumberFormat="1" applyFont="1" applyFill="1" applyBorder="1" applyAlignment="1">
      <alignment vertical="center"/>
    </xf>
    <xf numFmtId="49" fontId="11" fillId="76" borderId="160" xfId="16106" applyNumberFormat="1" applyFont="1" applyFill="1" applyBorder="1" applyAlignment="1">
      <alignment vertical="center"/>
    </xf>
    <xf numFmtId="0" fontId="11" fillId="76" borderId="160" xfId="16107" applyFont="1" applyFill="1" applyBorder="1" applyAlignment="1">
      <alignment vertical="center"/>
    </xf>
    <xf numFmtId="0" fontId="11" fillId="76" borderId="160" xfId="2" applyFont="1" applyFill="1" applyBorder="1" applyAlignment="1">
      <alignment vertical="center"/>
    </xf>
    <xf numFmtId="0" fontId="11" fillId="76" borderId="160" xfId="4" applyFont="1" applyFill="1" applyBorder="1" applyAlignment="1">
      <alignment vertical="center"/>
    </xf>
    <xf numFmtId="1" fontId="11" fillId="76" borderId="160" xfId="2" applyNumberFormat="1" applyFont="1" applyFill="1" applyBorder="1" applyAlignment="1">
      <alignment vertical="center"/>
    </xf>
    <xf numFmtId="0" fontId="11" fillId="76" borderId="160" xfId="3" applyFont="1" applyFill="1" applyBorder="1" applyAlignment="1">
      <alignment vertical="center"/>
    </xf>
    <xf numFmtId="49" fontId="11" fillId="76" borderId="160" xfId="2" applyNumberFormat="1" applyFont="1" applyFill="1" applyBorder="1" applyAlignment="1">
      <alignment vertical="center"/>
    </xf>
    <xf numFmtId="289" fontId="11" fillId="76" borderId="160" xfId="1" applyNumberFormat="1" applyFont="1" applyFill="1" applyBorder="1" applyAlignment="1">
      <alignment vertical="center"/>
    </xf>
    <xf numFmtId="289" fontId="11" fillId="76" borderId="160" xfId="2" applyNumberFormat="1" applyFont="1" applyFill="1" applyBorder="1" applyAlignment="1">
      <alignment vertical="center"/>
    </xf>
    <xf numFmtId="0" fontId="11" fillId="76" borderId="162" xfId="1" applyFont="1" applyFill="1" applyBorder="1" applyAlignment="1">
      <alignment vertical="center"/>
    </xf>
    <xf numFmtId="1" fontId="11" fillId="76" borderId="160" xfId="1" applyNumberFormat="1" applyFont="1" applyFill="1" applyBorder="1" applyAlignment="1">
      <alignment horizontal="center" vertical="center"/>
    </xf>
    <xf numFmtId="3" fontId="9" fillId="76" borderId="162" xfId="0" applyNumberFormat="1" applyFont="1" applyFill="1" applyBorder="1" applyAlignment="1">
      <alignment vertical="center"/>
    </xf>
    <xf numFmtId="1" fontId="9" fillId="76" borderId="0" xfId="1" applyNumberFormat="1" applyFont="1" applyFill="1" applyAlignment="1">
      <alignment horizontal="center" vertical="center"/>
    </xf>
    <xf numFmtId="1" fontId="11" fillId="76" borderId="0" xfId="1" applyNumberFormat="1" applyFont="1" applyFill="1" applyAlignment="1">
      <alignment horizontal="center" vertical="center"/>
    </xf>
    <xf numFmtId="1" fontId="11" fillId="76" borderId="0" xfId="1" applyNumberFormat="1" applyFont="1" applyFill="1" applyBorder="1" applyAlignment="1">
      <alignment horizontal="center" vertical="center"/>
    </xf>
    <xf numFmtId="1" fontId="9" fillId="76" borderId="0" xfId="1" applyNumberFormat="1" applyFont="1" applyFill="1" applyBorder="1" applyAlignment="1">
      <alignment horizontal="center" vertical="center"/>
    </xf>
    <xf numFmtId="1" fontId="11" fillId="76" borderId="160" xfId="18" applyNumberFormat="1" applyFont="1" applyFill="1" applyBorder="1" applyAlignment="1">
      <alignment horizontal="center" vertical="center"/>
    </xf>
    <xf numFmtId="1" fontId="11" fillId="77" borderId="160" xfId="18" applyNumberFormat="1" applyFont="1" applyFill="1" applyBorder="1" applyAlignment="1">
      <alignment horizontal="center" vertical="center"/>
    </xf>
    <xf numFmtId="1" fontId="9" fillId="76" borderId="160" xfId="0" applyNumberFormat="1" applyFont="1" applyFill="1" applyBorder="1" applyAlignment="1">
      <alignment horizontal="center" vertical="center"/>
    </xf>
    <xf numFmtId="1" fontId="9" fillId="76" borderId="160" xfId="8" applyNumberFormat="1" applyFont="1" applyFill="1" applyBorder="1" applyAlignment="1" applyProtection="1">
      <alignment horizontal="center" vertical="center"/>
      <protection hidden="1"/>
    </xf>
    <xf numFmtId="1" fontId="11" fillId="77" borderId="160" xfId="0" applyNumberFormat="1" applyFont="1" applyFill="1" applyBorder="1" applyAlignment="1">
      <alignment horizontal="center" vertical="center"/>
    </xf>
    <xf numFmtId="1" fontId="11" fillId="76" borderId="83" xfId="0" applyNumberFormat="1" applyFont="1" applyFill="1" applyBorder="1" applyAlignment="1">
      <alignment horizontal="center" vertical="center"/>
    </xf>
    <xf numFmtId="1" fontId="9" fillId="76" borderId="0" xfId="18" applyNumberFormat="1" applyFont="1" applyFill="1" applyBorder="1" applyAlignment="1">
      <alignment horizontal="center" vertical="center"/>
    </xf>
    <xf numFmtId="1" fontId="9" fillId="76" borderId="1" xfId="2" applyNumberFormat="1" applyFont="1" applyFill="1" applyBorder="1" applyAlignment="1">
      <alignment vertical="center"/>
    </xf>
    <xf numFmtId="0" fontId="9" fillId="76" borderId="83" xfId="0" applyNumberFormat="1" applyFont="1" applyFill="1" applyBorder="1" applyAlignment="1">
      <alignment vertical="center"/>
    </xf>
    <xf numFmtId="0" fontId="9" fillId="76" borderId="83" xfId="1" applyFont="1" applyFill="1" applyBorder="1" applyAlignment="1">
      <alignment vertical="center"/>
    </xf>
    <xf numFmtId="1" fontId="9" fillId="76" borderId="83" xfId="1" applyNumberFormat="1" applyFont="1" applyFill="1" applyBorder="1" applyAlignment="1">
      <alignment vertical="center"/>
    </xf>
    <xf numFmtId="3" fontId="9" fillId="76" borderId="83" xfId="0" applyNumberFormat="1" applyFont="1" applyFill="1" applyBorder="1" applyAlignment="1">
      <alignment vertical="center"/>
    </xf>
    <xf numFmtId="0" fontId="9" fillId="76" borderId="83" xfId="4" applyFont="1" applyFill="1" applyBorder="1" applyAlignment="1">
      <alignment vertical="center"/>
    </xf>
    <xf numFmtId="49" fontId="9" fillId="76" borderId="83" xfId="2" applyNumberFormat="1" applyFont="1" applyFill="1" applyBorder="1" applyAlignment="1">
      <alignment vertical="center"/>
    </xf>
    <xf numFmtId="0" fontId="9" fillId="76" borderId="1" xfId="2" applyNumberFormat="1" applyFont="1" applyFill="1" applyBorder="1" applyAlignment="1" applyProtection="1">
      <alignment vertical="center"/>
      <protection hidden="1"/>
    </xf>
    <xf numFmtId="0" fontId="9" fillId="76" borderId="1" xfId="4" applyFont="1" applyFill="1" applyBorder="1" applyAlignment="1" applyProtection="1">
      <alignment vertical="center"/>
      <protection hidden="1"/>
    </xf>
    <xf numFmtId="0" fontId="9" fillId="76" borderId="1" xfId="8" applyNumberFormat="1" applyFont="1" applyFill="1" applyBorder="1" applyAlignment="1" applyProtection="1">
      <alignment vertical="center"/>
      <protection hidden="1"/>
    </xf>
    <xf numFmtId="4" fontId="9" fillId="76" borderId="1" xfId="8" applyNumberFormat="1" applyFont="1" applyFill="1" applyBorder="1" applyAlignment="1" applyProtection="1">
      <alignment vertical="center"/>
      <protection hidden="1"/>
    </xf>
    <xf numFmtId="289" fontId="9" fillId="76" borderId="1" xfId="8" applyNumberFormat="1" applyFont="1" applyFill="1" applyBorder="1" applyAlignment="1" applyProtection="1">
      <alignment vertical="center"/>
      <protection hidden="1"/>
    </xf>
    <xf numFmtId="1" fontId="9" fillId="76" borderId="1" xfId="18" applyNumberFormat="1" applyFont="1" applyFill="1" applyBorder="1" applyAlignment="1">
      <alignment horizontal="center" vertical="center"/>
    </xf>
    <xf numFmtId="0" fontId="9" fillId="76" borderId="83" xfId="2" applyNumberFormat="1" applyFont="1" applyFill="1" applyBorder="1" applyAlignment="1">
      <alignment vertical="center"/>
    </xf>
    <xf numFmtId="0" fontId="9" fillId="76" borderId="83" xfId="0" applyFont="1" applyFill="1" applyBorder="1" applyAlignment="1">
      <alignment vertical="center"/>
    </xf>
    <xf numFmtId="289" fontId="9" fillId="76" borderId="83" xfId="2" applyNumberFormat="1" applyFont="1" applyFill="1" applyBorder="1" applyAlignment="1">
      <alignment vertical="center"/>
    </xf>
    <xf numFmtId="1" fontId="9" fillId="76" borderId="83" xfId="0" applyNumberFormat="1" applyFont="1" applyFill="1" applyBorder="1" applyAlignment="1">
      <alignment horizontal="center" vertical="center"/>
    </xf>
    <xf numFmtId="0" fontId="9" fillId="0" borderId="160" xfId="18" applyFont="1" applyFill="1" applyBorder="1" applyAlignment="1">
      <alignment vertical="center"/>
    </xf>
    <xf numFmtId="0" fontId="9" fillId="0" borderId="160" xfId="1" applyFont="1" applyFill="1" applyBorder="1" applyAlignment="1">
      <alignment vertical="center"/>
    </xf>
    <xf numFmtId="2" fontId="9" fillId="0" borderId="160" xfId="1" applyNumberFormat="1" applyFont="1" applyFill="1" applyBorder="1" applyAlignment="1">
      <alignment vertical="center"/>
    </xf>
    <xf numFmtId="0" fontId="9" fillId="0" borderId="160" xfId="16107" applyFont="1" applyFill="1" applyBorder="1" applyAlignment="1">
      <alignment vertical="center"/>
    </xf>
    <xf numFmtId="0" fontId="9" fillId="0" borderId="160" xfId="2" applyFont="1" applyFill="1" applyBorder="1" applyAlignment="1">
      <alignment vertical="center"/>
    </xf>
    <xf numFmtId="0" fontId="9" fillId="0" borderId="160" xfId="4" applyFont="1" applyFill="1" applyBorder="1" applyAlignment="1">
      <alignment vertical="center"/>
    </xf>
    <xf numFmtId="1" fontId="9" fillId="0" borderId="160" xfId="2" applyNumberFormat="1" applyFont="1" applyFill="1" applyBorder="1" applyAlignment="1">
      <alignment vertical="center"/>
    </xf>
    <xf numFmtId="0" fontId="9" fillId="0" borderId="160" xfId="3" applyFont="1" applyFill="1" applyBorder="1" applyAlignment="1">
      <alignment vertical="center"/>
    </xf>
    <xf numFmtId="289" fontId="9" fillId="0" borderId="160" xfId="2" applyNumberFormat="1" applyFont="1" applyFill="1" applyBorder="1" applyAlignment="1">
      <alignment vertical="center"/>
    </xf>
    <xf numFmtId="4" fontId="9" fillId="0" borderId="160" xfId="1" applyNumberFormat="1" applyFont="1" applyFill="1" applyBorder="1" applyAlignment="1">
      <alignment vertical="center"/>
    </xf>
    <xf numFmtId="0" fontId="9" fillId="0" borderId="160" xfId="0" applyFont="1" applyFill="1" applyBorder="1" applyAlignment="1">
      <alignment vertical="center"/>
    </xf>
    <xf numFmtId="3" fontId="9" fillId="0" borderId="160" xfId="1" applyNumberFormat="1" applyFont="1" applyFill="1" applyBorder="1" applyAlignment="1">
      <alignment vertical="center"/>
    </xf>
    <xf numFmtId="0" fontId="9" fillId="0" borderId="160" xfId="2" applyNumberFormat="1" applyFont="1" applyFill="1" applyBorder="1" applyAlignment="1" applyProtection="1">
      <alignment vertical="center"/>
      <protection hidden="1"/>
    </xf>
    <xf numFmtId="0" fontId="9" fillId="0" borderId="160" xfId="4" applyFont="1" applyFill="1" applyBorder="1" applyAlignment="1" applyProtection="1">
      <alignment vertical="center"/>
      <protection hidden="1"/>
    </xf>
    <xf numFmtId="0" fontId="9" fillId="0" borderId="160" xfId="0" applyNumberFormat="1" applyFont="1" applyFill="1" applyBorder="1" applyAlignment="1">
      <alignment vertical="center"/>
    </xf>
    <xf numFmtId="289" fontId="9" fillId="0" borderId="160" xfId="0" applyNumberFormat="1" applyFont="1" applyFill="1" applyBorder="1" applyAlignment="1">
      <alignment vertical="center"/>
    </xf>
    <xf numFmtId="0" fontId="9" fillId="0" borderId="0" xfId="0" applyNumberFormat="1" applyFont="1" applyFill="1" applyBorder="1" applyAlignment="1">
      <alignment vertical="center"/>
    </xf>
    <xf numFmtId="0" fontId="9" fillId="0" borderId="160" xfId="67" applyNumberFormat="1" applyFont="1" applyFill="1" applyBorder="1" applyAlignment="1" applyProtection="1">
      <alignment vertical="center"/>
      <protection hidden="1"/>
    </xf>
    <xf numFmtId="49" fontId="9" fillId="0" borderId="160" xfId="3" applyNumberFormat="1" applyFont="1" applyFill="1" applyBorder="1" applyAlignment="1">
      <alignment vertical="center"/>
    </xf>
    <xf numFmtId="289" fontId="9" fillId="0" borderId="160" xfId="16112" applyNumberFormat="1" applyFont="1" applyFill="1" applyBorder="1" applyAlignment="1">
      <alignment vertical="center"/>
    </xf>
    <xf numFmtId="0" fontId="9" fillId="0" borderId="160" xfId="2" applyFont="1" applyFill="1" applyBorder="1" applyAlignment="1" applyProtection="1">
      <alignment vertical="center"/>
      <protection hidden="1"/>
    </xf>
    <xf numFmtId="0" fontId="9" fillId="0" borderId="160" xfId="7" applyFont="1" applyFill="1" applyBorder="1" applyAlignment="1">
      <alignment vertical="center"/>
    </xf>
    <xf numFmtId="0" fontId="9" fillId="0" borderId="160" xfId="16103" applyNumberFormat="1" applyFont="1" applyFill="1" applyBorder="1" applyAlignment="1">
      <alignment vertical="center"/>
    </xf>
    <xf numFmtId="0" fontId="9" fillId="0" borderId="0" xfId="3" applyFont="1" applyFill="1" applyAlignment="1">
      <alignment vertical="center"/>
    </xf>
    <xf numFmtId="0" fontId="9" fillId="0" borderId="160" xfId="72" applyFont="1" applyFill="1" applyBorder="1" applyAlignment="1">
      <alignment vertical="center"/>
    </xf>
    <xf numFmtId="2" fontId="9" fillId="0" borderId="160" xfId="0" applyNumberFormat="1" applyFont="1" applyFill="1" applyBorder="1" applyAlignment="1">
      <alignment vertical="center"/>
    </xf>
    <xf numFmtId="289" fontId="9" fillId="0" borderId="160" xfId="16108" applyNumberFormat="1" applyFont="1" applyFill="1" applyBorder="1" applyAlignment="1">
      <alignment vertical="center"/>
    </xf>
    <xf numFmtId="0" fontId="9" fillId="0" borderId="160" xfId="16110" applyFont="1" applyFill="1" applyBorder="1" applyAlignment="1">
      <alignment vertical="center"/>
    </xf>
    <xf numFmtId="0" fontId="9" fillId="0" borderId="160" xfId="16111" applyFont="1" applyFill="1" applyBorder="1" applyAlignment="1">
      <alignment vertical="center"/>
    </xf>
    <xf numFmtId="0" fontId="9" fillId="0" borderId="160" xfId="9" applyFont="1" applyFill="1" applyBorder="1" applyAlignment="1">
      <alignment vertical="center"/>
    </xf>
    <xf numFmtId="0" fontId="9" fillId="0" borderId="160" xfId="3" applyNumberFormat="1" applyFont="1" applyFill="1" applyBorder="1" applyAlignment="1">
      <alignment vertical="center"/>
    </xf>
    <xf numFmtId="289" fontId="9" fillId="0" borderId="160" xfId="43" applyNumberFormat="1" applyFont="1" applyFill="1" applyBorder="1" applyAlignment="1">
      <alignment vertical="center"/>
    </xf>
    <xf numFmtId="0" fontId="9" fillId="0" borderId="160" xfId="16109" applyFont="1" applyFill="1" applyBorder="1" applyAlignment="1">
      <alignment vertical="center"/>
    </xf>
    <xf numFmtId="0" fontId="9" fillId="0" borderId="27" xfId="1" applyFont="1" applyFill="1" applyBorder="1" applyAlignment="1">
      <alignment vertical="center"/>
    </xf>
    <xf numFmtId="4" fontId="9" fillId="0" borderId="27" xfId="1" applyNumberFormat="1" applyFont="1" applyFill="1" applyBorder="1" applyAlignment="1">
      <alignment vertical="center"/>
    </xf>
    <xf numFmtId="289" fontId="9" fillId="0" borderId="27" xfId="1" applyNumberFormat="1" applyFont="1" applyFill="1" applyBorder="1" applyAlignment="1">
      <alignment vertical="center"/>
    </xf>
    <xf numFmtId="2" fontId="9" fillId="0" borderId="161" xfId="1" applyNumberFormat="1" applyFont="1" applyFill="1" applyBorder="1" applyAlignment="1">
      <alignment vertical="center"/>
    </xf>
    <xf numFmtId="0" fontId="11" fillId="78" borderId="160" xfId="1" applyFont="1" applyFill="1" applyBorder="1" applyAlignment="1">
      <alignment vertical="center"/>
    </xf>
    <xf numFmtId="0" fontId="9" fillId="78" borderId="160" xfId="1" applyFont="1" applyFill="1" applyBorder="1" applyAlignment="1">
      <alignment vertical="center"/>
    </xf>
    <xf numFmtId="289" fontId="11" fillId="78" borderId="160" xfId="1" applyNumberFormat="1" applyFont="1" applyFill="1" applyBorder="1" applyAlignment="1">
      <alignment vertical="center"/>
    </xf>
    <xf numFmtId="0" fontId="9" fillId="78" borderId="160" xfId="1" applyNumberFormat="1" applyFont="1" applyFill="1" applyBorder="1" applyAlignment="1">
      <alignment vertical="center"/>
    </xf>
    <xf numFmtId="0" fontId="9" fillId="78" borderId="0" xfId="18" applyFont="1" applyFill="1" applyAlignment="1">
      <alignment vertical="center"/>
    </xf>
    <xf numFmtId="0" fontId="11" fillId="78" borderId="160" xfId="18" applyNumberFormat="1" applyFont="1" applyFill="1" applyBorder="1" applyAlignment="1">
      <alignment vertical="center"/>
    </xf>
    <xf numFmtId="0" fontId="9" fillId="78" borderId="160" xfId="18" applyNumberFormat="1" applyFont="1" applyFill="1" applyBorder="1" applyAlignment="1">
      <alignment vertical="center"/>
    </xf>
    <xf numFmtId="289" fontId="11" fillId="78" borderId="160" xfId="18" applyNumberFormat="1" applyFont="1" applyFill="1" applyBorder="1" applyAlignment="1">
      <alignment vertical="center"/>
    </xf>
    <xf numFmtId="0" fontId="11" fillId="78" borderId="0" xfId="18" applyFont="1" applyFill="1" applyAlignment="1">
      <alignment vertical="center"/>
    </xf>
    <xf numFmtId="1" fontId="9" fillId="78" borderId="160" xfId="1" applyNumberFormat="1" applyFont="1" applyFill="1" applyBorder="1" applyAlignment="1">
      <alignment horizontal="center" vertical="center"/>
    </xf>
    <xf numFmtId="1" fontId="11" fillId="78" borderId="160" xfId="18" applyNumberFormat="1" applyFont="1" applyFill="1" applyBorder="1" applyAlignment="1">
      <alignment horizontal="center" vertical="center"/>
    </xf>
    <xf numFmtId="49" fontId="9" fillId="0" borderId="160" xfId="16106" applyNumberFormat="1" applyFont="1" applyFill="1" applyBorder="1" applyAlignment="1">
      <alignment vertical="center"/>
    </xf>
    <xf numFmtId="2" fontId="9" fillId="76" borderId="160" xfId="1" applyNumberFormat="1" applyFont="1" applyFill="1" applyBorder="1" applyAlignment="1">
      <alignment vertical="center"/>
    </xf>
    <xf numFmtId="0" fontId="9" fillId="76" borderId="160" xfId="3" applyFont="1" applyFill="1" applyBorder="1" applyAlignment="1" applyProtection="1">
      <alignment vertical="center"/>
    </xf>
    <xf numFmtId="0" fontId="9" fillId="76" borderId="160" xfId="1273" applyFont="1" applyFill="1" applyBorder="1" applyAlignment="1">
      <alignment vertical="center"/>
    </xf>
    <xf numFmtId="0" fontId="9" fillId="0" borderId="28" xfId="0" applyFont="1" applyFill="1" applyBorder="1" applyAlignment="1">
      <alignment vertical="center"/>
    </xf>
    <xf numFmtId="0" fontId="9" fillId="0" borderId="160" xfId="67" applyFont="1" applyFill="1" applyBorder="1" applyAlignment="1">
      <alignment vertical="center"/>
    </xf>
    <xf numFmtId="0" fontId="218" fillId="0" borderId="0" xfId="0" applyNumberFormat="1" applyFont="1" applyFill="1" applyBorder="1"/>
    <xf numFmtId="0" fontId="219" fillId="0" borderId="0" xfId="0" applyNumberFormat="1" applyFont="1" applyFill="1" applyBorder="1"/>
    <xf numFmtId="0" fontId="220" fillId="0" borderId="0" xfId="0" applyNumberFormat="1" applyFont="1" applyFill="1" applyBorder="1" applyAlignment="1">
      <alignment wrapText="1"/>
    </xf>
    <xf numFmtId="0" fontId="220" fillId="0" borderId="0" xfId="0" applyNumberFormat="1" applyFont="1" applyFill="1" applyBorder="1"/>
    <xf numFmtId="0" fontId="221" fillId="0" borderId="0" xfId="0" applyFont="1" applyFill="1"/>
    <xf numFmtId="0" fontId="222" fillId="0" borderId="0" xfId="0" applyNumberFormat="1" applyFont="1" applyFill="1" applyBorder="1"/>
    <xf numFmtId="0" fontId="223" fillId="0" borderId="0" xfId="0" applyNumberFormat="1" applyFont="1" applyFill="1" applyBorder="1"/>
    <xf numFmtId="0" fontId="222" fillId="0" borderId="0" xfId="0" applyNumberFormat="1" applyFont="1" applyFill="1" applyBorder="1" applyAlignment="1">
      <alignment horizontal="center"/>
    </xf>
    <xf numFmtId="0" fontId="224" fillId="0" borderId="0" xfId="0" applyNumberFormat="1" applyFont="1" applyFill="1" applyBorder="1" applyAlignment="1">
      <alignment horizontal="left"/>
    </xf>
    <xf numFmtId="0" fontId="219" fillId="0" borderId="0" xfId="0" applyNumberFormat="1" applyFont="1" applyFill="1" applyBorder="1" applyAlignment="1">
      <alignment horizontal="left" wrapText="1"/>
    </xf>
    <xf numFmtId="0" fontId="219" fillId="0" borderId="0" xfId="0" applyNumberFormat="1" applyFont="1" applyFill="1" applyBorder="1" applyAlignment="1">
      <alignment horizontal="left"/>
    </xf>
    <xf numFmtId="0" fontId="219" fillId="0" borderId="0" xfId="0" applyNumberFormat="1" applyFont="1" applyFill="1" applyBorder="1" applyAlignment="1">
      <alignment wrapText="1"/>
    </xf>
    <xf numFmtId="0" fontId="225" fillId="0" borderId="0" xfId="0" applyNumberFormat="1" applyFont="1" applyFill="1" applyBorder="1"/>
    <xf numFmtId="49" fontId="219" fillId="0" borderId="0" xfId="0" applyNumberFormat="1" applyFont="1" applyFill="1" applyBorder="1"/>
    <xf numFmtId="0" fontId="222" fillId="0" borderId="0" xfId="0" applyNumberFormat="1" applyFont="1" applyFill="1" applyBorder="1" applyAlignment="1">
      <alignment horizontal="center" vertical="center"/>
    </xf>
    <xf numFmtId="0" fontId="218" fillId="0" borderId="0" xfId="0" applyNumberFormat="1" applyFont="1" applyFill="1" applyBorder="1" applyAlignment="1">
      <alignment wrapText="1"/>
    </xf>
    <xf numFmtId="0" fontId="11" fillId="76" borderId="160" xfId="0" applyFont="1" applyFill="1" applyBorder="1" applyAlignment="1">
      <alignment vertical="center"/>
    </xf>
    <xf numFmtId="0" fontId="226" fillId="76" borderId="160" xfId="0" applyFont="1" applyFill="1" applyBorder="1" applyAlignment="1">
      <alignment vertical="center"/>
    </xf>
    <xf numFmtId="0" fontId="11" fillId="76" borderId="160" xfId="18" applyFont="1" applyFill="1" applyBorder="1" applyAlignment="1">
      <alignment vertical="center"/>
    </xf>
    <xf numFmtId="0" fontId="219" fillId="0" borderId="0" xfId="0" applyNumberFormat="1" applyFont="1" applyFill="1" applyBorder="1" applyAlignment="1">
      <alignment horizontal="justify" vertical="justify" wrapText="1"/>
    </xf>
    <xf numFmtId="0" fontId="219" fillId="0" borderId="0" xfId="0" applyNumberFormat="1" applyFont="1" applyFill="1" applyBorder="1" applyAlignment="1">
      <alignment horizontal="left" wrapText="1"/>
    </xf>
    <xf numFmtId="0" fontId="219" fillId="0" borderId="0" xfId="0" applyNumberFormat="1" applyFont="1" applyFill="1" applyBorder="1" applyAlignment="1">
      <alignment wrapText="1"/>
    </xf>
    <xf numFmtId="0" fontId="219" fillId="0" borderId="0" xfId="0" applyNumberFormat="1" applyFont="1" applyFill="1" applyBorder="1" applyAlignment="1">
      <alignment horizontal="left" vertical="center" wrapText="1"/>
    </xf>
  </cellXfs>
  <cellStyles count="16121">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19"/>
    <cellStyle name="Обычный 133 3" xfId="16120"/>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13"/>
    <cellStyle name="Обычный 143" xfId="16114"/>
    <cellStyle name="Обычный 144" xfId="16115"/>
    <cellStyle name="Обычный 145" xfId="16094"/>
    <cellStyle name="Обычный 147" xfId="16116"/>
    <cellStyle name="Обычный 148" xfId="16117"/>
    <cellStyle name="Обычный 149" xfId="16118"/>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10"/>
    <cellStyle name="Обычный_Лист1 2" xfId="16106"/>
    <cellStyle name="Обычный_Лист1 3" xfId="16107"/>
    <cellStyle name="Обычный_Лист3" xfId="16111"/>
    <cellStyle name="Обычный_ПП-2008-ЭМГ-23.06.07 обнов" xfId="16108"/>
    <cellStyle name="Обычный_Производственная программа на 2006 год ДОТиОС АО РД КМГ" xfId="16109"/>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2"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12"/>
  <sheetViews>
    <sheetView tabSelected="1" zoomScale="85" zoomScaleNormal="85" zoomScaleSheetLayoutView="100" workbookViewId="0">
      <pane ySplit="8" topLeftCell="A426" activePane="bottomLeft" state="frozen"/>
      <selection pane="bottomLeft" activeCell="A443" sqref="A443"/>
    </sheetView>
  </sheetViews>
  <sheetFormatPr defaultColWidth="9.140625" defaultRowHeight="12.75" outlineLevelRow="1" outlineLevelCol="1"/>
  <cols>
    <col min="1" max="1" width="8" style="30" customWidth="1"/>
    <col min="2" max="2" width="20" style="30" customWidth="1"/>
    <col min="3" max="3" width="23.85546875" style="30" customWidth="1"/>
    <col min="4" max="4" width="25.5703125" style="30" customWidth="1"/>
    <col min="5" max="5" width="25.5703125" style="30" customWidth="1" outlineLevel="1"/>
    <col min="6" max="6" width="30.28515625" style="30" customWidth="1"/>
    <col min="7" max="7" width="24.7109375" style="30" hidden="1" customWidth="1" outlineLevel="1"/>
    <col min="8" max="8" width="33.140625" style="30" customWidth="1" collapsed="1"/>
    <col min="9" max="9" width="17.5703125" style="30" hidden="1" customWidth="1" outlineLevel="1"/>
    <col min="10" max="10" width="9.7109375" style="30" customWidth="1" collapsed="1"/>
    <col min="11" max="11" width="10.85546875" style="30" customWidth="1"/>
    <col min="12" max="12" width="18.28515625" style="30" customWidth="1"/>
    <col min="13" max="13" width="16.7109375" style="30" customWidth="1"/>
    <col min="14" max="14" width="17.5703125" style="30" customWidth="1"/>
    <col min="15" max="15" width="23.140625" style="30" customWidth="1"/>
    <col min="16" max="16" width="17" style="30" customWidth="1"/>
    <col min="17" max="17" width="21.85546875" style="30" customWidth="1"/>
    <col min="18" max="18" width="25.42578125" style="30" customWidth="1"/>
    <col min="19" max="19" width="14.42578125" style="30" customWidth="1"/>
    <col min="20" max="20" width="13.42578125" style="30" customWidth="1"/>
    <col min="21" max="21" width="13.28515625" style="30" customWidth="1"/>
    <col min="22" max="22" width="21.5703125" style="31" customWidth="1"/>
    <col min="23" max="23" width="18.140625" style="44" customWidth="1"/>
    <col min="24" max="24" width="18.85546875" style="44" customWidth="1"/>
    <col min="25" max="25" width="11.28515625" style="30" customWidth="1"/>
    <col min="26" max="26" width="9.7109375" style="30" customWidth="1"/>
    <col min="27" max="27" width="14.85546875" style="111" customWidth="1"/>
    <col min="28" max="45" width="9.140625" style="29"/>
    <col min="46" max="16384" width="9.140625" style="20"/>
  </cols>
  <sheetData>
    <row r="1" spans="1:45" s="1" customFormat="1">
      <c r="C1" s="2"/>
      <c r="D1" s="2"/>
      <c r="E1" s="2"/>
      <c r="F1" s="2"/>
      <c r="G1" s="2"/>
      <c r="H1" s="2"/>
      <c r="I1" s="2"/>
      <c r="J1" s="2"/>
      <c r="K1" s="2"/>
      <c r="L1" s="2"/>
      <c r="M1" s="2"/>
      <c r="N1" s="2"/>
      <c r="O1" s="2"/>
      <c r="P1" s="2"/>
      <c r="Q1" s="2"/>
      <c r="R1" s="2"/>
      <c r="S1" s="3"/>
      <c r="T1" s="2"/>
      <c r="U1" s="2"/>
      <c r="V1" s="4"/>
      <c r="W1" s="39" t="s">
        <v>24</v>
      </c>
      <c r="X1" s="40"/>
      <c r="Y1" s="2"/>
      <c r="Z1" s="5"/>
      <c r="AA1" s="101"/>
      <c r="AB1" s="6"/>
      <c r="AC1" s="6"/>
      <c r="AD1" s="6"/>
      <c r="AE1" s="6"/>
      <c r="AF1" s="6"/>
      <c r="AG1" s="6"/>
      <c r="AH1" s="6"/>
      <c r="AI1" s="6"/>
      <c r="AJ1" s="6"/>
      <c r="AK1" s="6"/>
      <c r="AL1" s="6"/>
      <c r="AM1" s="6"/>
      <c r="AN1" s="6"/>
      <c r="AO1" s="6"/>
      <c r="AP1" s="6"/>
      <c r="AQ1" s="6"/>
      <c r="AR1" s="6"/>
      <c r="AS1" s="6"/>
    </row>
    <row r="2" spans="1:45" s="1" customFormat="1">
      <c r="C2" s="2"/>
      <c r="D2" s="2"/>
      <c r="E2" s="2"/>
      <c r="F2" s="2"/>
      <c r="G2" s="2"/>
      <c r="H2" s="2"/>
      <c r="I2" s="2"/>
      <c r="J2" s="2"/>
      <c r="K2" s="2"/>
      <c r="L2" s="2"/>
      <c r="M2" s="2"/>
      <c r="N2" s="2"/>
      <c r="O2" s="2"/>
      <c r="P2" s="2"/>
      <c r="Q2" s="2"/>
      <c r="R2" s="2"/>
      <c r="S2" s="3"/>
      <c r="T2" s="2"/>
      <c r="U2" s="2"/>
      <c r="V2" s="4"/>
      <c r="W2" s="39" t="s">
        <v>1642</v>
      </c>
      <c r="X2" s="40"/>
      <c r="Y2" s="2"/>
      <c r="Z2" s="5"/>
      <c r="AA2" s="101"/>
      <c r="AB2" s="6"/>
      <c r="AC2" s="6"/>
      <c r="AD2" s="6"/>
      <c r="AE2" s="6"/>
      <c r="AF2" s="6"/>
      <c r="AG2" s="6"/>
      <c r="AH2" s="6"/>
      <c r="AI2" s="6"/>
      <c r="AJ2" s="6"/>
      <c r="AK2" s="6"/>
      <c r="AL2" s="6"/>
      <c r="AM2" s="6"/>
      <c r="AN2" s="6"/>
      <c r="AO2" s="6"/>
      <c r="AP2" s="6"/>
      <c r="AQ2" s="6"/>
      <c r="AR2" s="6"/>
      <c r="AS2" s="6"/>
    </row>
    <row r="3" spans="1:45" s="7" customFormat="1">
      <c r="C3" s="8"/>
      <c r="D3" s="8" t="s">
        <v>1641</v>
      </c>
      <c r="E3" s="8"/>
      <c r="F3" s="8"/>
      <c r="G3" s="8"/>
      <c r="H3" s="8"/>
      <c r="I3" s="8"/>
      <c r="J3" s="8"/>
      <c r="K3" s="8"/>
      <c r="L3" s="8"/>
      <c r="M3" s="8"/>
      <c r="N3" s="8"/>
      <c r="O3" s="8"/>
      <c r="P3" s="8"/>
      <c r="Q3" s="8"/>
      <c r="R3" s="2"/>
      <c r="S3" s="9"/>
      <c r="T3" s="8"/>
      <c r="U3" s="8"/>
      <c r="V3" s="10"/>
      <c r="W3" s="41"/>
      <c r="X3" s="41"/>
      <c r="Y3" s="8"/>
      <c r="Z3" s="11"/>
      <c r="AA3" s="102"/>
      <c r="AB3" s="12"/>
      <c r="AC3" s="12"/>
      <c r="AD3" s="12"/>
      <c r="AE3" s="12"/>
      <c r="AF3" s="12"/>
      <c r="AG3" s="12"/>
      <c r="AH3" s="12"/>
      <c r="AI3" s="12"/>
      <c r="AJ3" s="12"/>
      <c r="AK3" s="12"/>
      <c r="AL3" s="12"/>
      <c r="AM3" s="12"/>
      <c r="AN3" s="12"/>
      <c r="AO3" s="12"/>
      <c r="AP3" s="12"/>
      <c r="AQ3" s="12"/>
      <c r="AR3" s="12"/>
      <c r="AS3" s="12"/>
    </row>
    <row r="4" spans="1:45" s="1" customFormat="1">
      <c r="A4" s="8"/>
      <c r="B4" s="8"/>
      <c r="C4" s="8"/>
      <c r="D4" s="8"/>
      <c r="E4" s="8"/>
      <c r="F4" s="8"/>
      <c r="G4" s="8"/>
      <c r="H4" s="8"/>
      <c r="I4" s="8"/>
      <c r="J4" s="8"/>
      <c r="K4" s="8"/>
      <c r="L4" s="8"/>
      <c r="M4" s="8"/>
      <c r="N4" s="8"/>
      <c r="O4" s="8"/>
      <c r="P4" s="8"/>
      <c r="Q4" s="8"/>
      <c r="R4" s="2"/>
      <c r="S4" s="8"/>
      <c r="T4" s="8"/>
      <c r="U4" s="8"/>
      <c r="V4" s="11"/>
      <c r="W4" s="41"/>
      <c r="X4" s="41"/>
      <c r="Y4" s="8"/>
      <c r="Z4" s="11"/>
      <c r="AA4" s="103"/>
      <c r="AB4" s="6"/>
      <c r="AC4" s="6"/>
      <c r="AD4" s="6"/>
      <c r="AE4" s="6"/>
      <c r="AF4" s="6"/>
      <c r="AG4" s="6"/>
      <c r="AH4" s="6"/>
      <c r="AI4" s="6"/>
      <c r="AJ4" s="6"/>
      <c r="AK4" s="6"/>
      <c r="AL4" s="6"/>
      <c r="AM4" s="6"/>
      <c r="AN4" s="6"/>
      <c r="AO4" s="6"/>
      <c r="AP4" s="6"/>
      <c r="AQ4" s="6"/>
      <c r="AR4" s="6"/>
      <c r="AS4" s="6"/>
    </row>
    <row r="5" spans="1:45" s="1" customFormat="1">
      <c r="V5" s="13"/>
      <c r="W5" s="42"/>
      <c r="X5" s="42"/>
      <c r="Z5" s="14"/>
      <c r="AA5" s="101"/>
      <c r="AB5" s="6"/>
      <c r="AC5" s="6"/>
      <c r="AD5" s="6"/>
      <c r="AE5" s="6"/>
      <c r="AF5" s="6"/>
      <c r="AG5" s="6"/>
      <c r="AH5" s="6"/>
      <c r="AI5" s="6"/>
      <c r="AJ5" s="6"/>
      <c r="AK5" s="6"/>
      <c r="AL5" s="6"/>
      <c r="AM5" s="6"/>
      <c r="AN5" s="6"/>
      <c r="AO5" s="6"/>
      <c r="AP5" s="6"/>
      <c r="AQ5" s="6"/>
      <c r="AR5" s="6"/>
      <c r="AS5" s="6"/>
    </row>
    <row r="6" spans="1:45" s="1" customFormat="1">
      <c r="A6" s="8"/>
      <c r="B6" s="15"/>
      <c r="C6" s="8"/>
      <c r="D6" s="8"/>
      <c r="E6" s="8"/>
      <c r="F6" s="8"/>
      <c r="G6" s="8"/>
      <c r="H6" s="8"/>
      <c r="I6" s="8"/>
      <c r="J6" s="8"/>
      <c r="K6" s="8"/>
      <c r="L6" s="8"/>
      <c r="M6" s="8"/>
      <c r="N6" s="8"/>
      <c r="O6" s="8"/>
      <c r="P6" s="8"/>
      <c r="Q6" s="8"/>
      <c r="R6" s="2"/>
      <c r="S6" s="8"/>
      <c r="T6" s="8"/>
      <c r="U6" s="8"/>
      <c r="V6" s="10"/>
      <c r="W6" s="41"/>
      <c r="X6" s="42"/>
      <c r="Y6" s="16"/>
      <c r="Z6" s="14"/>
      <c r="AA6" s="104"/>
      <c r="AB6" s="6"/>
      <c r="AC6" s="6"/>
      <c r="AD6" s="6"/>
      <c r="AE6" s="6"/>
      <c r="AF6" s="6"/>
      <c r="AG6" s="6"/>
      <c r="AH6" s="6"/>
      <c r="AI6" s="6"/>
      <c r="AJ6" s="6"/>
      <c r="AK6" s="6"/>
      <c r="AL6" s="6"/>
      <c r="AM6" s="6"/>
      <c r="AN6" s="6"/>
      <c r="AO6" s="6"/>
      <c r="AP6" s="6"/>
      <c r="AQ6" s="6"/>
      <c r="AR6" s="6"/>
      <c r="AS6" s="6"/>
    </row>
    <row r="7" spans="1:45">
      <c r="A7" s="17" t="s">
        <v>18</v>
      </c>
      <c r="B7" s="17" t="s">
        <v>0</v>
      </c>
      <c r="C7" s="17" t="s">
        <v>1</v>
      </c>
      <c r="D7" s="17" t="s">
        <v>19</v>
      </c>
      <c r="E7" s="17" t="s">
        <v>25</v>
      </c>
      <c r="F7" s="17" t="s">
        <v>20</v>
      </c>
      <c r="G7" s="17" t="s">
        <v>26</v>
      </c>
      <c r="H7" s="17" t="s">
        <v>21</v>
      </c>
      <c r="I7" s="17" t="s">
        <v>27</v>
      </c>
      <c r="J7" s="17" t="s">
        <v>2</v>
      </c>
      <c r="K7" s="17" t="s">
        <v>22</v>
      </c>
      <c r="L7" s="17" t="s">
        <v>3</v>
      </c>
      <c r="M7" s="17" t="s">
        <v>23</v>
      </c>
      <c r="N7" s="17" t="s">
        <v>4</v>
      </c>
      <c r="O7" s="17" t="s">
        <v>5</v>
      </c>
      <c r="P7" s="17" t="s">
        <v>6</v>
      </c>
      <c r="Q7" s="17" t="s">
        <v>7</v>
      </c>
      <c r="R7" s="17" t="s">
        <v>8</v>
      </c>
      <c r="S7" s="17" t="s">
        <v>9</v>
      </c>
      <c r="T7" s="17" t="s">
        <v>10</v>
      </c>
      <c r="U7" s="17" t="s">
        <v>11</v>
      </c>
      <c r="V7" s="18" t="s">
        <v>12</v>
      </c>
      <c r="W7" s="43" t="s">
        <v>13</v>
      </c>
      <c r="X7" s="43" t="s">
        <v>14</v>
      </c>
      <c r="Y7" s="17" t="s">
        <v>15</v>
      </c>
      <c r="Z7" s="17" t="s">
        <v>16</v>
      </c>
      <c r="AA7" s="105" t="s">
        <v>17</v>
      </c>
    </row>
    <row r="8" spans="1:45" s="35" customFormat="1">
      <c r="A8" s="34">
        <v>1</v>
      </c>
      <c r="B8" s="34">
        <v>2</v>
      </c>
      <c r="C8" s="34">
        <v>3</v>
      </c>
      <c r="D8" s="34">
        <v>4</v>
      </c>
      <c r="E8" s="34"/>
      <c r="F8" s="34">
        <v>5</v>
      </c>
      <c r="G8" s="34"/>
      <c r="H8" s="34">
        <v>6</v>
      </c>
      <c r="I8" s="34"/>
      <c r="J8" s="34">
        <v>7</v>
      </c>
      <c r="K8" s="34">
        <v>8</v>
      </c>
      <c r="L8" s="34">
        <v>9</v>
      </c>
      <c r="M8" s="34">
        <v>10</v>
      </c>
      <c r="N8" s="34">
        <v>11</v>
      </c>
      <c r="O8" s="34">
        <v>12</v>
      </c>
      <c r="P8" s="34">
        <v>13</v>
      </c>
      <c r="Q8" s="34">
        <v>14</v>
      </c>
      <c r="R8" s="34">
        <v>15</v>
      </c>
      <c r="S8" s="34">
        <v>16</v>
      </c>
      <c r="T8" s="34">
        <v>17</v>
      </c>
      <c r="U8" s="34">
        <v>18</v>
      </c>
      <c r="V8" s="34">
        <v>19</v>
      </c>
      <c r="W8" s="34">
        <v>20</v>
      </c>
      <c r="X8" s="34">
        <v>21</v>
      </c>
      <c r="Y8" s="34">
        <v>22</v>
      </c>
      <c r="Z8" s="34">
        <v>23</v>
      </c>
      <c r="AA8" s="81">
        <v>24</v>
      </c>
      <c r="AB8" s="45"/>
      <c r="AC8" s="45"/>
      <c r="AD8" s="45"/>
      <c r="AE8" s="45"/>
      <c r="AF8" s="45"/>
      <c r="AG8" s="45"/>
      <c r="AH8" s="45"/>
      <c r="AI8" s="45"/>
      <c r="AJ8" s="45"/>
      <c r="AK8" s="45"/>
      <c r="AL8" s="45"/>
      <c r="AM8" s="45"/>
      <c r="AN8" s="45"/>
      <c r="AO8" s="45"/>
      <c r="AP8" s="45"/>
      <c r="AQ8" s="45"/>
      <c r="AR8" s="45"/>
      <c r="AS8" s="45"/>
    </row>
    <row r="9" spans="1:45">
      <c r="A9" s="21" t="s">
        <v>146</v>
      </c>
      <c r="B9" s="17"/>
      <c r="C9" s="17"/>
      <c r="D9" s="17"/>
      <c r="E9" s="17"/>
      <c r="F9" s="17"/>
      <c r="G9" s="17"/>
      <c r="H9" s="17"/>
      <c r="I9" s="17"/>
      <c r="J9" s="17"/>
      <c r="K9" s="17"/>
      <c r="L9" s="17"/>
      <c r="M9" s="17"/>
      <c r="N9" s="17"/>
      <c r="O9" s="17"/>
      <c r="P9" s="17"/>
      <c r="Q9" s="17"/>
      <c r="R9" s="17"/>
      <c r="S9" s="17"/>
      <c r="T9" s="17"/>
      <c r="U9" s="17"/>
      <c r="V9" s="17"/>
      <c r="W9" s="43"/>
      <c r="X9" s="43"/>
      <c r="Y9" s="17"/>
      <c r="Z9" s="17"/>
      <c r="AA9" s="81"/>
    </row>
    <row r="10" spans="1:45" s="170" customFormat="1">
      <c r="A10" s="166" t="s">
        <v>147</v>
      </c>
      <c r="B10" s="166"/>
      <c r="C10" s="166"/>
      <c r="D10" s="166"/>
      <c r="E10" s="166"/>
      <c r="F10" s="166"/>
      <c r="G10" s="166"/>
      <c r="H10" s="166"/>
      <c r="I10" s="166"/>
      <c r="J10" s="166"/>
      <c r="K10" s="166"/>
      <c r="L10" s="166"/>
      <c r="M10" s="166"/>
      <c r="N10" s="166"/>
      <c r="O10" s="166"/>
      <c r="P10" s="166"/>
      <c r="Q10" s="166"/>
      <c r="R10" s="167"/>
      <c r="S10" s="166"/>
      <c r="T10" s="166"/>
      <c r="U10" s="166"/>
      <c r="V10" s="166"/>
      <c r="W10" s="168"/>
      <c r="X10" s="168"/>
      <c r="Y10" s="166"/>
      <c r="Z10" s="169"/>
      <c r="AA10" s="175"/>
    </row>
    <row r="11" spans="1:45" s="29" customFormat="1">
      <c r="A11" s="87" t="s">
        <v>1738</v>
      </c>
      <c r="B11" s="87"/>
      <c r="C11" s="87"/>
      <c r="D11" s="87"/>
      <c r="E11" s="87"/>
      <c r="F11" s="87"/>
      <c r="G11" s="87"/>
      <c r="H11" s="87"/>
      <c r="I11" s="87"/>
      <c r="J11" s="87"/>
      <c r="K11" s="87"/>
      <c r="L11" s="87"/>
      <c r="M11" s="87"/>
      <c r="N11" s="87"/>
      <c r="O11" s="87"/>
      <c r="P11" s="87"/>
      <c r="Q11" s="87"/>
      <c r="R11" s="47"/>
      <c r="S11" s="87"/>
      <c r="T11" s="87"/>
      <c r="U11" s="87"/>
      <c r="V11" s="87"/>
      <c r="W11" s="96"/>
      <c r="X11" s="96"/>
      <c r="Y11" s="98"/>
      <c r="Z11" s="73"/>
      <c r="AA11" s="82"/>
    </row>
    <row r="12" spans="1:45" s="29" customFormat="1" outlineLevel="1">
      <c r="A12" s="47" t="s">
        <v>237</v>
      </c>
      <c r="B12" s="48" t="s">
        <v>226</v>
      </c>
      <c r="C12" s="177" t="s">
        <v>238</v>
      </c>
      <c r="D12" s="132" t="s">
        <v>239</v>
      </c>
      <c r="E12" s="49" t="s">
        <v>182</v>
      </c>
      <c r="F12" s="49" t="s">
        <v>240</v>
      </c>
      <c r="G12" s="49" t="s">
        <v>182</v>
      </c>
      <c r="H12" s="50" t="s">
        <v>241</v>
      </c>
      <c r="I12" s="50" t="s">
        <v>182</v>
      </c>
      <c r="J12" s="50" t="s">
        <v>35</v>
      </c>
      <c r="K12" s="51">
        <v>40</v>
      </c>
      <c r="L12" s="52">
        <v>230000000</v>
      </c>
      <c r="M12" s="47" t="s">
        <v>227</v>
      </c>
      <c r="N12" s="53" t="s">
        <v>37</v>
      </c>
      <c r="O12" s="50" t="s">
        <v>228</v>
      </c>
      <c r="P12" s="47" t="s">
        <v>229</v>
      </c>
      <c r="Q12" s="51" t="s">
        <v>230</v>
      </c>
      <c r="R12" s="54" t="s">
        <v>233</v>
      </c>
      <c r="S12" s="47">
        <v>715</v>
      </c>
      <c r="T12" s="47" t="s">
        <v>236</v>
      </c>
      <c r="U12" s="55">
        <v>3</v>
      </c>
      <c r="V12" s="55">
        <v>5624.9999999999991</v>
      </c>
      <c r="W12" s="56">
        <v>0</v>
      </c>
      <c r="X12" s="56">
        <f t="shared" ref="X12:X43" si="0">W12*1.12</f>
        <v>0</v>
      </c>
      <c r="Y12" s="57" t="s">
        <v>234</v>
      </c>
      <c r="Z12" s="47">
        <v>2016</v>
      </c>
      <c r="AA12" s="82" t="s">
        <v>835</v>
      </c>
    </row>
    <row r="13" spans="1:45" s="29" customFormat="1" outlineLevel="1">
      <c r="A13" s="47" t="s">
        <v>242</v>
      </c>
      <c r="B13" s="48" t="s">
        <v>226</v>
      </c>
      <c r="C13" s="177" t="s">
        <v>238</v>
      </c>
      <c r="D13" s="132" t="s">
        <v>239</v>
      </c>
      <c r="E13" s="49" t="s">
        <v>182</v>
      </c>
      <c r="F13" s="49" t="s">
        <v>240</v>
      </c>
      <c r="G13" s="49" t="s">
        <v>182</v>
      </c>
      <c r="H13" s="50" t="s">
        <v>241</v>
      </c>
      <c r="I13" s="50" t="s">
        <v>182</v>
      </c>
      <c r="J13" s="50" t="s">
        <v>35</v>
      </c>
      <c r="K13" s="51">
        <v>40</v>
      </c>
      <c r="L13" s="52">
        <v>230000000</v>
      </c>
      <c r="M13" s="47" t="s">
        <v>227</v>
      </c>
      <c r="N13" s="53" t="s">
        <v>37</v>
      </c>
      <c r="O13" s="50" t="s">
        <v>228</v>
      </c>
      <c r="P13" s="47" t="s">
        <v>229</v>
      </c>
      <c r="Q13" s="51" t="s">
        <v>230</v>
      </c>
      <c r="R13" s="54" t="s">
        <v>233</v>
      </c>
      <c r="S13" s="47">
        <v>715</v>
      </c>
      <c r="T13" s="47" t="s">
        <v>236</v>
      </c>
      <c r="U13" s="55">
        <v>10</v>
      </c>
      <c r="V13" s="55">
        <v>5624.9999999999991</v>
      </c>
      <c r="W13" s="56">
        <v>0</v>
      </c>
      <c r="X13" s="56">
        <f t="shared" si="0"/>
        <v>0</v>
      </c>
      <c r="Y13" s="57" t="s">
        <v>234</v>
      </c>
      <c r="Z13" s="47">
        <v>2016</v>
      </c>
      <c r="AA13" s="82" t="s">
        <v>835</v>
      </c>
    </row>
    <row r="14" spans="1:45" s="29" customFormat="1" outlineLevel="1">
      <c r="A14" s="47" t="s">
        <v>243</v>
      </c>
      <c r="B14" s="48" t="s">
        <v>226</v>
      </c>
      <c r="C14" s="177" t="s">
        <v>238</v>
      </c>
      <c r="D14" s="132" t="s">
        <v>239</v>
      </c>
      <c r="E14" s="49" t="s">
        <v>182</v>
      </c>
      <c r="F14" s="49" t="s">
        <v>240</v>
      </c>
      <c r="G14" s="49" t="s">
        <v>182</v>
      </c>
      <c r="H14" s="50" t="s">
        <v>241</v>
      </c>
      <c r="I14" s="50" t="s">
        <v>182</v>
      </c>
      <c r="J14" s="50" t="s">
        <v>35</v>
      </c>
      <c r="K14" s="51">
        <v>40</v>
      </c>
      <c r="L14" s="52">
        <v>230000000</v>
      </c>
      <c r="M14" s="47" t="s">
        <v>227</v>
      </c>
      <c r="N14" s="53" t="s">
        <v>37</v>
      </c>
      <c r="O14" s="50" t="s">
        <v>228</v>
      </c>
      <c r="P14" s="47" t="s">
        <v>229</v>
      </c>
      <c r="Q14" s="51" t="s">
        <v>230</v>
      </c>
      <c r="R14" s="54" t="s">
        <v>233</v>
      </c>
      <c r="S14" s="47">
        <v>715</v>
      </c>
      <c r="T14" s="47" t="s">
        <v>236</v>
      </c>
      <c r="U14" s="55">
        <v>6</v>
      </c>
      <c r="V14" s="55">
        <v>5624.9999999999991</v>
      </c>
      <c r="W14" s="56">
        <v>0</v>
      </c>
      <c r="X14" s="56">
        <f t="shared" si="0"/>
        <v>0</v>
      </c>
      <c r="Y14" s="57" t="s">
        <v>234</v>
      </c>
      <c r="Z14" s="47">
        <v>2016</v>
      </c>
      <c r="AA14" s="82" t="s">
        <v>835</v>
      </c>
    </row>
    <row r="15" spans="1:45" s="29" customFormat="1" outlineLevel="1">
      <c r="A15" s="47" t="s">
        <v>244</v>
      </c>
      <c r="B15" s="48" t="s">
        <v>226</v>
      </c>
      <c r="C15" s="177" t="s">
        <v>245</v>
      </c>
      <c r="D15" s="132" t="s">
        <v>246</v>
      </c>
      <c r="E15" s="49" t="s">
        <v>182</v>
      </c>
      <c r="F15" s="49" t="s">
        <v>247</v>
      </c>
      <c r="G15" s="49" t="s">
        <v>182</v>
      </c>
      <c r="H15" s="50" t="s">
        <v>248</v>
      </c>
      <c r="I15" s="50" t="s">
        <v>182</v>
      </c>
      <c r="J15" s="50" t="s">
        <v>35</v>
      </c>
      <c r="K15" s="51">
        <v>40</v>
      </c>
      <c r="L15" s="52">
        <v>230000000</v>
      </c>
      <c r="M15" s="47" t="s">
        <v>227</v>
      </c>
      <c r="N15" s="53" t="s">
        <v>37</v>
      </c>
      <c r="O15" s="50" t="s">
        <v>228</v>
      </c>
      <c r="P15" s="47" t="s">
        <v>229</v>
      </c>
      <c r="Q15" s="51" t="s">
        <v>230</v>
      </c>
      <c r="R15" s="54" t="s">
        <v>233</v>
      </c>
      <c r="S15" s="47">
        <v>796</v>
      </c>
      <c r="T15" s="47" t="s">
        <v>232</v>
      </c>
      <c r="U15" s="55">
        <v>40</v>
      </c>
      <c r="V15" s="55">
        <v>10714.28</v>
      </c>
      <c r="W15" s="56">
        <v>0</v>
      </c>
      <c r="X15" s="56">
        <f t="shared" si="0"/>
        <v>0</v>
      </c>
      <c r="Y15" s="57" t="s">
        <v>234</v>
      </c>
      <c r="Z15" s="47">
        <v>2016</v>
      </c>
      <c r="AA15" s="82" t="s">
        <v>835</v>
      </c>
    </row>
    <row r="16" spans="1:45" s="29" customFormat="1" outlineLevel="1">
      <c r="A16" s="47" t="s">
        <v>249</v>
      </c>
      <c r="B16" s="48" t="s">
        <v>226</v>
      </c>
      <c r="C16" s="177" t="s">
        <v>250</v>
      </c>
      <c r="D16" s="132" t="s">
        <v>251</v>
      </c>
      <c r="E16" s="49" t="s">
        <v>182</v>
      </c>
      <c r="F16" s="49" t="s">
        <v>252</v>
      </c>
      <c r="G16" s="49" t="s">
        <v>182</v>
      </c>
      <c r="H16" s="50" t="s">
        <v>253</v>
      </c>
      <c r="I16" s="50" t="s">
        <v>182</v>
      </c>
      <c r="J16" s="50" t="s">
        <v>35</v>
      </c>
      <c r="K16" s="51">
        <v>40</v>
      </c>
      <c r="L16" s="52">
        <v>230000000</v>
      </c>
      <c r="M16" s="47" t="s">
        <v>227</v>
      </c>
      <c r="N16" s="53" t="s">
        <v>37</v>
      </c>
      <c r="O16" s="50" t="s">
        <v>228</v>
      </c>
      <c r="P16" s="47" t="s">
        <v>229</v>
      </c>
      <c r="Q16" s="51" t="s">
        <v>230</v>
      </c>
      <c r="R16" s="54" t="s">
        <v>233</v>
      </c>
      <c r="S16" s="47">
        <v>839</v>
      </c>
      <c r="T16" s="47" t="s">
        <v>254</v>
      </c>
      <c r="U16" s="55">
        <v>270</v>
      </c>
      <c r="V16" s="55">
        <v>1614.28</v>
      </c>
      <c r="W16" s="56">
        <v>0</v>
      </c>
      <c r="X16" s="56">
        <f t="shared" si="0"/>
        <v>0</v>
      </c>
      <c r="Y16" s="57" t="s">
        <v>234</v>
      </c>
      <c r="Z16" s="47">
        <v>2016</v>
      </c>
      <c r="AA16" s="82" t="s">
        <v>835</v>
      </c>
    </row>
    <row r="17" spans="1:27" s="29" customFormat="1" outlineLevel="1">
      <c r="A17" s="47" t="s">
        <v>255</v>
      </c>
      <c r="B17" s="48" t="s">
        <v>226</v>
      </c>
      <c r="C17" s="177" t="s">
        <v>250</v>
      </c>
      <c r="D17" s="132" t="s">
        <v>251</v>
      </c>
      <c r="E17" s="49" t="s">
        <v>182</v>
      </c>
      <c r="F17" s="49" t="s">
        <v>252</v>
      </c>
      <c r="G17" s="49" t="s">
        <v>182</v>
      </c>
      <c r="H17" s="50" t="s">
        <v>256</v>
      </c>
      <c r="I17" s="50" t="s">
        <v>182</v>
      </c>
      <c r="J17" s="50" t="s">
        <v>35</v>
      </c>
      <c r="K17" s="51">
        <v>40</v>
      </c>
      <c r="L17" s="52">
        <v>230000000</v>
      </c>
      <c r="M17" s="47" t="s">
        <v>227</v>
      </c>
      <c r="N17" s="53" t="s">
        <v>37</v>
      </c>
      <c r="O17" s="50" t="s">
        <v>228</v>
      </c>
      <c r="P17" s="47" t="s">
        <v>229</v>
      </c>
      <c r="Q17" s="51" t="s">
        <v>230</v>
      </c>
      <c r="R17" s="54" t="s">
        <v>233</v>
      </c>
      <c r="S17" s="47">
        <v>839</v>
      </c>
      <c r="T17" s="47" t="s">
        <v>254</v>
      </c>
      <c r="U17" s="55">
        <v>392</v>
      </c>
      <c r="V17" s="55">
        <v>1490.17</v>
      </c>
      <c r="W17" s="56">
        <v>0</v>
      </c>
      <c r="X17" s="56">
        <f t="shared" si="0"/>
        <v>0</v>
      </c>
      <c r="Y17" s="57" t="s">
        <v>234</v>
      </c>
      <c r="Z17" s="47">
        <v>2016</v>
      </c>
      <c r="AA17" s="82" t="s">
        <v>835</v>
      </c>
    </row>
    <row r="18" spans="1:27" s="29" customFormat="1" outlineLevel="1">
      <c r="A18" s="47" t="s">
        <v>258</v>
      </c>
      <c r="B18" s="48" t="s">
        <v>226</v>
      </c>
      <c r="C18" s="177" t="s">
        <v>259</v>
      </c>
      <c r="D18" s="132" t="s">
        <v>260</v>
      </c>
      <c r="E18" s="49" t="s">
        <v>182</v>
      </c>
      <c r="F18" s="49" t="s">
        <v>261</v>
      </c>
      <c r="G18" s="49" t="s">
        <v>182</v>
      </c>
      <c r="H18" s="50" t="s">
        <v>262</v>
      </c>
      <c r="I18" s="50" t="s">
        <v>182</v>
      </c>
      <c r="J18" s="50" t="s">
        <v>35</v>
      </c>
      <c r="K18" s="51">
        <v>66</v>
      </c>
      <c r="L18" s="52">
        <v>230000000</v>
      </c>
      <c r="M18" s="47" t="s">
        <v>227</v>
      </c>
      <c r="N18" s="53" t="s">
        <v>37</v>
      </c>
      <c r="O18" s="50" t="s">
        <v>228</v>
      </c>
      <c r="P18" s="47" t="s">
        <v>229</v>
      </c>
      <c r="Q18" s="51" t="s">
        <v>263</v>
      </c>
      <c r="R18" s="54" t="s">
        <v>233</v>
      </c>
      <c r="S18" s="47">
        <v>796</v>
      </c>
      <c r="T18" s="47" t="s">
        <v>232</v>
      </c>
      <c r="U18" s="55">
        <v>87</v>
      </c>
      <c r="V18" s="55">
        <v>9519.9999999999982</v>
      </c>
      <c r="W18" s="56">
        <v>0</v>
      </c>
      <c r="X18" s="56">
        <f t="shared" si="0"/>
        <v>0</v>
      </c>
      <c r="Y18" s="57" t="s">
        <v>234</v>
      </c>
      <c r="Z18" s="47">
        <v>2016</v>
      </c>
      <c r="AA18" s="82" t="s">
        <v>835</v>
      </c>
    </row>
    <row r="19" spans="1:27" s="29" customFormat="1" outlineLevel="1">
      <c r="A19" s="47" t="s">
        <v>267</v>
      </c>
      <c r="B19" s="48" t="s">
        <v>226</v>
      </c>
      <c r="C19" s="177" t="s">
        <v>264</v>
      </c>
      <c r="D19" s="132" t="s">
        <v>265</v>
      </c>
      <c r="E19" s="49" t="s">
        <v>182</v>
      </c>
      <c r="F19" s="49" t="s">
        <v>266</v>
      </c>
      <c r="G19" s="49" t="s">
        <v>182</v>
      </c>
      <c r="H19" s="50" t="s">
        <v>235</v>
      </c>
      <c r="I19" s="50" t="s">
        <v>182</v>
      </c>
      <c r="J19" s="50" t="s">
        <v>33</v>
      </c>
      <c r="K19" s="51">
        <v>50</v>
      </c>
      <c r="L19" s="52">
        <v>230000000</v>
      </c>
      <c r="M19" s="47" t="s">
        <v>227</v>
      </c>
      <c r="N19" s="53" t="s">
        <v>37</v>
      </c>
      <c r="O19" s="50" t="s">
        <v>228</v>
      </c>
      <c r="P19" s="47" t="s">
        <v>229</v>
      </c>
      <c r="Q19" s="51" t="s">
        <v>230</v>
      </c>
      <c r="R19" s="54" t="s">
        <v>233</v>
      </c>
      <c r="S19" s="47">
        <v>796</v>
      </c>
      <c r="T19" s="47" t="s">
        <v>232</v>
      </c>
      <c r="U19" s="55">
        <v>40</v>
      </c>
      <c r="V19" s="55">
        <v>21339.999999999996</v>
      </c>
      <c r="W19" s="56">
        <v>0</v>
      </c>
      <c r="X19" s="56">
        <f t="shared" si="0"/>
        <v>0</v>
      </c>
      <c r="Y19" s="57" t="s">
        <v>234</v>
      </c>
      <c r="Z19" s="47">
        <v>2016</v>
      </c>
      <c r="AA19" s="82" t="s">
        <v>835</v>
      </c>
    </row>
    <row r="20" spans="1:27" s="29" customFormat="1" outlineLevel="1">
      <c r="A20" s="47" t="s">
        <v>268</v>
      </c>
      <c r="B20" s="48" t="s">
        <v>226</v>
      </c>
      <c r="C20" s="177" t="s">
        <v>264</v>
      </c>
      <c r="D20" s="132" t="s">
        <v>265</v>
      </c>
      <c r="E20" s="49" t="s">
        <v>182</v>
      </c>
      <c r="F20" s="49" t="s">
        <v>266</v>
      </c>
      <c r="G20" s="49" t="s">
        <v>182</v>
      </c>
      <c r="H20" s="50" t="s">
        <v>235</v>
      </c>
      <c r="I20" s="50" t="s">
        <v>182</v>
      </c>
      <c r="J20" s="50" t="s">
        <v>33</v>
      </c>
      <c r="K20" s="51">
        <v>50</v>
      </c>
      <c r="L20" s="52">
        <v>230000000</v>
      </c>
      <c r="M20" s="47" t="s">
        <v>227</v>
      </c>
      <c r="N20" s="53" t="s">
        <v>37</v>
      </c>
      <c r="O20" s="50" t="s">
        <v>228</v>
      </c>
      <c r="P20" s="47" t="s">
        <v>229</v>
      </c>
      <c r="Q20" s="51" t="s">
        <v>230</v>
      </c>
      <c r="R20" s="54" t="s">
        <v>233</v>
      </c>
      <c r="S20" s="47">
        <v>796</v>
      </c>
      <c r="T20" s="47" t="s">
        <v>232</v>
      </c>
      <c r="U20" s="55">
        <v>24</v>
      </c>
      <c r="V20" s="55">
        <v>0</v>
      </c>
      <c r="W20" s="56">
        <f t="shared" ref="W20" si="1">U20*V20</f>
        <v>0</v>
      </c>
      <c r="X20" s="56">
        <f t="shared" si="0"/>
        <v>0</v>
      </c>
      <c r="Y20" s="57" t="s">
        <v>234</v>
      </c>
      <c r="Z20" s="47">
        <v>2016</v>
      </c>
      <c r="AA20" s="82" t="s">
        <v>835</v>
      </c>
    </row>
    <row r="21" spans="1:27" s="29" customFormat="1" outlineLevel="1">
      <c r="A21" s="47" t="s">
        <v>269</v>
      </c>
      <c r="B21" s="48" t="s">
        <v>226</v>
      </c>
      <c r="C21" s="177" t="s">
        <v>264</v>
      </c>
      <c r="D21" s="132" t="s">
        <v>265</v>
      </c>
      <c r="E21" s="49" t="s">
        <v>182</v>
      </c>
      <c r="F21" s="49" t="s">
        <v>266</v>
      </c>
      <c r="G21" s="49" t="s">
        <v>182</v>
      </c>
      <c r="H21" s="50" t="s">
        <v>235</v>
      </c>
      <c r="I21" s="50" t="s">
        <v>182</v>
      </c>
      <c r="J21" s="50" t="s">
        <v>33</v>
      </c>
      <c r="K21" s="51">
        <v>50</v>
      </c>
      <c r="L21" s="52">
        <v>230000000</v>
      </c>
      <c r="M21" s="47" t="s">
        <v>227</v>
      </c>
      <c r="N21" s="53" t="s">
        <v>37</v>
      </c>
      <c r="O21" s="50" t="s">
        <v>228</v>
      </c>
      <c r="P21" s="47" t="s">
        <v>229</v>
      </c>
      <c r="Q21" s="51" t="s">
        <v>230</v>
      </c>
      <c r="R21" s="54" t="s">
        <v>233</v>
      </c>
      <c r="S21" s="47">
        <v>796</v>
      </c>
      <c r="T21" s="47" t="s">
        <v>232</v>
      </c>
      <c r="U21" s="55">
        <v>6</v>
      </c>
      <c r="V21" s="55">
        <v>188060</v>
      </c>
      <c r="W21" s="56">
        <v>0</v>
      </c>
      <c r="X21" s="56">
        <f t="shared" si="0"/>
        <v>0</v>
      </c>
      <c r="Y21" s="57" t="s">
        <v>234</v>
      </c>
      <c r="Z21" s="47">
        <v>2016</v>
      </c>
      <c r="AA21" s="82" t="s">
        <v>835</v>
      </c>
    </row>
    <row r="22" spans="1:27" s="29" customFormat="1" outlineLevel="1">
      <c r="A22" s="47" t="s">
        <v>270</v>
      </c>
      <c r="B22" s="48" t="s">
        <v>226</v>
      </c>
      <c r="C22" s="177" t="s">
        <v>264</v>
      </c>
      <c r="D22" s="132" t="s">
        <v>265</v>
      </c>
      <c r="E22" s="49" t="s">
        <v>182</v>
      </c>
      <c r="F22" s="49" t="s">
        <v>266</v>
      </c>
      <c r="G22" s="49" t="s">
        <v>182</v>
      </c>
      <c r="H22" s="50" t="s">
        <v>235</v>
      </c>
      <c r="I22" s="50" t="s">
        <v>182</v>
      </c>
      <c r="J22" s="50" t="s">
        <v>33</v>
      </c>
      <c r="K22" s="51">
        <v>50</v>
      </c>
      <c r="L22" s="52">
        <v>230000000</v>
      </c>
      <c r="M22" s="47" t="s">
        <v>227</v>
      </c>
      <c r="N22" s="53" t="s">
        <v>37</v>
      </c>
      <c r="O22" s="50" t="s">
        <v>228</v>
      </c>
      <c r="P22" s="47" t="s">
        <v>229</v>
      </c>
      <c r="Q22" s="51" t="s">
        <v>230</v>
      </c>
      <c r="R22" s="54" t="s">
        <v>233</v>
      </c>
      <c r="S22" s="47">
        <v>796</v>
      </c>
      <c r="T22" s="47" t="s">
        <v>232</v>
      </c>
      <c r="U22" s="55">
        <v>2</v>
      </c>
      <c r="V22" s="55">
        <v>29479.999999999996</v>
      </c>
      <c r="W22" s="56">
        <v>0</v>
      </c>
      <c r="X22" s="56">
        <f t="shared" si="0"/>
        <v>0</v>
      </c>
      <c r="Y22" s="57" t="s">
        <v>234</v>
      </c>
      <c r="Z22" s="47">
        <v>2016</v>
      </c>
      <c r="AA22" s="82" t="s">
        <v>835</v>
      </c>
    </row>
    <row r="23" spans="1:27" s="29" customFormat="1" outlineLevel="1">
      <c r="A23" s="47" t="s">
        <v>271</v>
      </c>
      <c r="B23" s="48" t="s">
        <v>226</v>
      </c>
      <c r="C23" s="177" t="s">
        <v>264</v>
      </c>
      <c r="D23" s="132" t="s">
        <v>265</v>
      </c>
      <c r="E23" s="49" t="s">
        <v>182</v>
      </c>
      <c r="F23" s="49" t="s">
        <v>266</v>
      </c>
      <c r="G23" s="49" t="s">
        <v>182</v>
      </c>
      <c r="H23" s="50" t="s">
        <v>235</v>
      </c>
      <c r="I23" s="50" t="s">
        <v>182</v>
      </c>
      <c r="J23" s="50" t="s">
        <v>33</v>
      </c>
      <c r="K23" s="51">
        <v>50</v>
      </c>
      <c r="L23" s="52">
        <v>230000000</v>
      </c>
      <c r="M23" s="47" t="s">
        <v>227</v>
      </c>
      <c r="N23" s="53" t="s">
        <v>37</v>
      </c>
      <c r="O23" s="50" t="s">
        <v>228</v>
      </c>
      <c r="P23" s="47" t="s">
        <v>229</v>
      </c>
      <c r="Q23" s="51" t="s">
        <v>230</v>
      </c>
      <c r="R23" s="54" t="s">
        <v>233</v>
      </c>
      <c r="S23" s="47">
        <v>796</v>
      </c>
      <c r="T23" s="47" t="s">
        <v>232</v>
      </c>
      <c r="U23" s="55">
        <v>18</v>
      </c>
      <c r="V23" s="55">
        <v>75969.999999999985</v>
      </c>
      <c r="W23" s="56">
        <v>0</v>
      </c>
      <c r="X23" s="56">
        <f t="shared" si="0"/>
        <v>0</v>
      </c>
      <c r="Y23" s="57" t="s">
        <v>234</v>
      </c>
      <c r="Z23" s="47">
        <v>2016</v>
      </c>
      <c r="AA23" s="82" t="s">
        <v>835</v>
      </c>
    </row>
    <row r="24" spans="1:27" s="29" customFormat="1" outlineLevel="1">
      <c r="A24" s="47" t="s">
        <v>272</v>
      </c>
      <c r="B24" s="48" t="s">
        <v>226</v>
      </c>
      <c r="C24" s="177" t="s">
        <v>264</v>
      </c>
      <c r="D24" s="132" t="s">
        <v>265</v>
      </c>
      <c r="E24" s="49" t="s">
        <v>182</v>
      </c>
      <c r="F24" s="49" t="s">
        <v>266</v>
      </c>
      <c r="G24" s="49" t="s">
        <v>182</v>
      </c>
      <c r="H24" s="50" t="s">
        <v>235</v>
      </c>
      <c r="I24" s="50" t="s">
        <v>182</v>
      </c>
      <c r="J24" s="50" t="s">
        <v>33</v>
      </c>
      <c r="K24" s="51">
        <v>50</v>
      </c>
      <c r="L24" s="52">
        <v>230000000</v>
      </c>
      <c r="M24" s="47" t="s">
        <v>227</v>
      </c>
      <c r="N24" s="53" t="s">
        <v>37</v>
      </c>
      <c r="O24" s="50" t="s">
        <v>228</v>
      </c>
      <c r="P24" s="47" t="s">
        <v>229</v>
      </c>
      <c r="Q24" s="51" t="s">
        <v>230</v>
      </c>
      <c r="R24" s="54" t="s">
        <v>233</v>
      </c>
      <c r="S24" s="47">
        <v>796</v>
      </c>
      <c r="T24" s="47" t="s">
        <v>232</v>
      </c>
      <c r="U24" s="55">
        <v>10</v>
      </c>
      <c r="V24" s="55">
        <v>36040</v>
      </c>
      <c r="W24" s="56">
        <v>0</v>
      </c>
      <c r="X24" s="56">
        <f t="shared" si="0"/>
        <v>0</v>
      </c>
      <c r="Y24" s="57" t="s">
        <v>234</v>
      </c>
      <c r="Z24" s="47">
        <v>2016</v>
      </c>
      <c r="AA24" s="82" t="s">
        <v>835</v>
      </c>
    </row>
    <row r="25" spans="1:27" s="29" customFormat="1" outlineLevel="1">
      <c r="A25" s="47" t="s">
        <v>273</v>
      </c>
      <c r="B25" s="48" t="s">
        <v>226</v>
      </c>
      <c r="C25" s="177" t="s">
        <v>264</v>
      </c>
      <c r="D25" s="132" t="s">
        <v>265</v>
      </c>
      <c r="E25" s="49" t="s">
        <v>182</v>
      </c>
      <c r="F25" s="49" t="s">
        <v>266</v>
      </c>
      <c r="G25" s="49" t="s">
        <v>182</v>
      </c>
      <c r="H25" s="50" t="s">
        <v>235</v>
      </c>
      <c r="I25" s="50" t="s">
        <v>182</v>
      </c>
      <c r="J25" s="50" t="s">
        <v>33</v>
      </c>
      <c r="K25" s="51">
        <v>40</v>
      </c>
      <c r="L25" s="52">
        <v>230000000</v>
      </c>
      <c r="M25" s="47" t="s">
        <v>227</v>
      </c>
      <c r="N25" s="53" t="s">
        <v>37</v>
      </c>
      <c r="O25" s="50" t="s">
        <v>228</v>
      </c>
      <c r="P25" s="47" t="s">
        <v>229</v>
      </c>
      <c r="Q25" s="51" t="s">
        <v>230</v>
      </c>
      <c r="R25" s="54" t="s">
        <v>233</v>
      </c>
      <c r="S25" s="47">
        <v>796</v>
      </c>
      <c r="T25" s="47" t="s">
        <v>232</v>
      </c>
      <c r="U25" s="55">
        <v>6</v>
      </c>
      <c r="V25" s="55">
        <v>62509.999999999993</v>
      </c>
      <c r="W25" s="56">
        <v>0</v>
      </c>
      <c r="X25" s="56">
        <f t="shared" si="0"/>
        <v>0</v>
      </c>
      <c r="Y25" s="57" t="s">
        <v>234</v>
      </c>
      <c r="Z25" s="47">
        <v>2016</v>
      </c>
      <c r="AA25" s="82" t="s">
        <v>835</v>
      </c>
    </row>
    <row r="26" spans="1:27" s="29" customFormat="1" outlineLevel="1">
      <c r="A26" s="47" t="s">
        <v>274</v>
      </c>
      <c r="B26" s="48" t="s">
        <v>226</v>
      </c>
      <c r="C26" s="177" t="s">
        <v>264</v>
      </c>
      <c r="D26" s="132" t="s">
        <v>265</v>
      </c>
      <c r="E26" s="49" t="s">
        <v>182</v>
      </c>
      <c r="F26" s="49" t="s">
        <v>266</v>
      </c>
      <c r="G26" s="49" t="s">
        <v>182</v>
      </c>
      <c r="H26" s="50" t="s">
        <v>235</v>
      </c>
      <c r="I26" s="50" t="s">
        <v>182</v>
      </c>
      <c r="J26" s="50" t="s">
        <v>33</v>
      </c>
      <c r="K26" s="51">
        <v>50</v>
      </c>
      <c r="L26" s="52">
        <v>230000000</v>
      </c>
      <c r="M26" s="47" t="s">
        <v>227</v>
      </c>
      <c r="N26" s="53" t="s">
        <v>37</v>
      </c>
      <c r="O26" s="50" t="s">
        <v>228</v>
      </c>
      <c r="P26" s="47" t="s">
        <v>229</v>
      </c>
      <c r="Q26" s="51" t="s">
        <v>230</v>
      </c>
      <c r="R26" s="54" t="s">
        <v>233</v>
      </c>
      <c r="S26" s="47">
        <v>796</v>
      </c>
      <c r="T26" s="47" t="s">
        <v>232</v>
      </c>
      <c r="U26" s="55">
        <v>88</v>
      </c>
      <c r="V26" s="55">
        <v>30740</v>
      </c>
      <c r="W26" s="56">
        <v>0</v>
      </c>
      <c r="X26" s="56">
        <f t="shared" si="0"/>
        <v>0</v>
      </c>
      <c r="Y26" s="57" t="s">
        <v>234</v>
      </c>
      <c r="Z26" s="47">
        <v>2016</v>
      </c>
      <c r="AA26" s="82" t="s">
        <v>835</v>
      </c>
    </row>
    <row r="27" spans="1:27" s="29" customFormat="1" outlineLevel="1">
      <c r="A27" s="47" t="s">
        <v>275</v>
      </c>
      <c r="B27" s="48" t="s">
        <v>226</v>
      </c>
      <c r="C27" s="177" t="s">
        <v>264</v>
      </c>
      <c r="D27" s="132" t="s">
        <v>265</v>
      </c>
      <c r="E27" s="49" t="s">
        <v>182</v>
      </c>
      <c r="F27" s="49" t="s">
        <v>266</v>
      </c>
      <c r="G27" s="49" t="s">
        <v>182</v>
      </c>
      <c r="H27" s="50" t="s">
        <v>235</v>
      </c>
      <c r="I27" s="50" t="s">
        <v>182</v>
      </c>
      <c r="J27" s="50" t="s">
        <v>33</v>
      </c>
      <c r="K27" s="51">
        <v>50</v>
      </c>
      <c r="L27" s="52">
        <v>230000000</v>
      </c>
      <c r="M27" s="47" t="s">
        <v>227</v>
      </c>
      <c r="N27" s="53" t="s">
        <v>37</v>
      </c>
      <c r="O27" s="50" t="s">
        <v>228</v>
      </c>
      <c r="P27" s="47" t="s">
        <v>229</v>
      </c>
      <c r="Q27" s="51" t="s">
        <v>230</v>
      </c>
      <c r="R27" s="54" t="s">
        <v>233</v>
      </c>
      <c r="S27" s="47">
        <v>796</v>
      </c>
      <c r="T27" s="47" t="s">
        <v>232</v>
      </c>
      <c r="U27" s="55">
        <v>6</v>
      </c>
      <c r="V27" s="55">
        <v>58691.999999999985</v>
      </c>
      <c r="W27" s="56">
        <v>0</v>
      </c>
      <c r="X27" s="56">
        <f t="shared" si="0"/>
        <v>0</v>
      </c>
      <c r="Y27" s="57" t="s">
        <v>234</v>
      </c>
      <c r="Z27" s="47">
        <v>2016</v>
      </c>
      <c r="AA27" s="82" t="s">
        <v>835</v>
      </c>
    </row>
    <row r="28" spans="1:27" s="29" customFormat="1" outlineLevel="1">
      <c r="A28" s="47" t="s">
        <v>276</v>
      </c>
      <c r="B28" s="48" t="s">
        <v>226</v>
      </c>
      <c r="C28" s="177" t="s">
        <v>264</v>
      </c>
      <c r="D28" s="132" t="s">
        <v>265</v>
      </c>
      <c r="E28" s="49" t="s">
        <v>182</v>
      </c>
      <c r="F28" s="49" t="s">
        <v>266</v>
      </c>
      <c r="G28" s="49" t="s">
        <v>182</v>
      </c>
      <c r="H28" s="50" t="s">
        <v>235</v>
      </c>
      <c r="I28" s="50" t="s">
        <v>182</v>
      </c>
      <c r="J28" s="50" t="s">
        <v>33</v>
      </c>
      <c r="K28" s="51">
        <v>50</v>
      </c>
      <c r="L28" s="52">
        <v>230000000</v>
      </c>
      <c r="M28" s="47" t="s">
        <v>227</v>
      </c>
      <c r="N28" s="53" t="s">
        <v>37</v>
      </c>
      <c r="O28" s="50" t="s">
        <v>228</v>
      </c>
      <c r="P28" s="47" t="s">
        <v>229</v>
      </c>
      <c r="Q28" s="51" t="s">
        <v>230</v>
      </c>
      <c r="R28" s="54" t="s">
        <v>233</v>
      </c>
      <c r="S28" s="47">
        <v>796</v>
      </c>
      <c r="T28" s="47" t="s">
        <v>232</v>
      </c>
      <c r="U28" s="55">
        <v>10</v>
      </c>
      <c r="V28" s="55">
        <v>36079.999999999993</v>
      </c>
      <c r="W28" s="56">
        <v>0</v>
      </c>
      <c r="X28" s="56">
        <f t="shared" si="0"/>
        <v>0</v>
      </c>
      <c r="Y28" s="57" t="s">
        <v>234</v>
      </c>
      <c r="Z28" s="47">
        <v>2016</v>
      </c>
      <c r="AA28" s="82" t="s">
        <v>835</v>
      </c>
    </row>
    <row r="29" spans="1:27" s="29" customFormat="1" outlineLevel="1">
      <c r="A29" s="47" t="s">
        <v>277</v>
      </c>
      <c r="B29" s="48" t="s">
        <v>226</v>
      </c>
      <c r="C29" s="177" t="s">
        <v>264</v>
      </c>
      <c r="D29" s="132" t="s">
        <v>265</v>
      </c>
      <c r="E29" s="49" t="s">
        <v>182</v>
      </c>
      <c r="F29" s="49" t="s">
        <v>266</v>
      </c>
      <c r="G29" s="49" t="s">
        <v>182</v>
      </c>
      <c r="H29" s="50" t="s">
        <v>235</v>
      </c>
      <c r="I29" s="50" t="s">
        <v>182</v>
      </c>
      <c r="J29" s="50" t="s">
        <v>33</v>
      </c>
      <c r="K29" s="51">
        <v>50</v>
      </c>
      <c r="L29" s="52">
        <v>230000000</v>
      </c>
      <c r="M29" s="47" t="s">
        <v>227</v>
      </c>
      <c r="N29" s="53" t="s">
        <v>37</v>
      </c>
      <c r="O29" s="50" t="s">
        <v>228</v>
      </c>
      <c r="P29" s="47" t="s">
        <v>229</v>
      </c>
      <c r="Q29" s="51" t="s">
        <v>230</v>
      </c>
      <c r="R29" s="54" t="s">
        <v>233</v>
      </c>
      <c r="S29" s="47">
        <v>796</v>
      </c>
      <c r="T29" s="47" t="s">
        <v>232</v>
      </c>
      <c r="U29" s="55">
        <v>2</v>
      </c>
      <c r="V29" s="55">
        <v>58691.999999999985</v>
      </c>
      <c r="W29" s="56">
        <v>0</v>
      </c>
      <c r="X29" s="56">
        <f t="shared" si="0"/>
        <v>0</v>
      </c>
      <c r="Y29" s="57" t="s">
        <v>234</v>
      </c>
      <c r="Z29" s="47">
        <v>2016</v>
      </c>
      <c r="AA29" s="82" t="s">
        <v>835</v>
      </c>
    </row>
    <row r="30" spans="1:27" s="29" customFormat="1" outlineLevel="1">
      <c r="A30" s="47" t="s">
        <v>278</v>
      </c>
      <c r="B30" s="48" t="s">
        <v>226</v>
      </c>
      <c r="C30" s="177" t="s">
        <v>279</v>
      </c>
      <c r="D30" s="132" t="s">
        <v>280</v>
      </c>
      <c r="E30" s="49" t="s">
        <v>182</v>
      </c>
      <c r="F30" s="49" t="s">
        <v>281</v>
      </c>
      <c r="G30" s="49" t="s">
        <v>182</v>
      </c>
      <c r="H30" s="50" t="s">
        <v>282</v>
      </c>
      <c r="I30" s="50" t="s">
        <v>182</v>
      </c>
      <c r="J30" s="50" t="s">
        <v>35</v>
      </c>
      <c r="K30" s="51">
        <v>40</v>
      </c>
      <c r="L30" s="52">
        <v>230000000</v>
      </c>
      <c r="M30" s="47" t="s">
        <v>227</v>
      </c>
      <c r="N30" s="53" t="s">
        <v>37</v>
      </c>
      <c r="O30" s="50" t="s">
        <v>228</v>
      </c>
      <c r="P30" s="47" t="s">
        <v>229</v>
      </c>
      <c r="Q30" s="51" t="s">
        <v>263</v>
      </c>
      <c r="R30" s="54" t="s">
        <v>233</v>
      </c>
      <c r="S30" s="47">
        <v>168</v>
      </c>
      <c r="T30" s="47" t="s">
        <v>283</v>
      </c>
      <c r="U30" s="55">
        <v>1.2</v>
      </c>
      <c r="V30" s="55">
        <v>142500</v>
      </c>
      <c r="W30" s="56">
        <v>0</v>
      </c>
      <c r="X30" s="56">
        <f t="shared" si="0"/>
        <v>0</v>
      </c>
      <c r="Y30" s="57" t="s">
        <v>234</v>
      </c>
      <c r="Z30" s="47">
        <v>2016</v>
      </c>
      <c r="AA30" s="82" t="s">
        <v>835</v>
      </c>
    </row>
    <row r="31" spans="1:27" s="29" customFormat="1" outlineLevel="1">
      <c r="A31" s="47" t="s">
        <v>284</v>
      </c>
      <c r="B31" s="48" t="s">
        <v>226</v>
      </c>
      <c r="C31" s="177" t="s">
        <v>285</v>
      </c>
      <c r="D31" s="132" t="s">
        <v>280</v>
      </c>
      <c r="E31" s="49" t="s">
        <v>182</v>
      </c>
      <c r="F31" s="49" t="s">
        <v>286</v>
      </c>
      <c r="G31" s="49" t="s">
        <v>182</v>
      </c>
      <c r="H31" s="50" t="s">
        <v>287</v>
      </c>
      <c r="I31" s="50" t="s">
        <v>182</v>
      </c>
      <c r="J31" s="50" t="s">
        <v>35</v>
      </c>
      <c r="K31" s="51">
        <v>40</v>
      </c>
      <c r="L31" s="52">
        <v>230000000</v>
      </c>
      <c r="M31" s="47" t="s">
        <v>227</v>
      </c>
      <c r="N31" s="53" t="s">
        <v>37</v>
      </c>
      <c r="O31" s="50" t="s">
        <v>228</v>
      </c>
      <c r="P31" s="47" t="s">
        <v>229</v>
      </c>
      <c r="Q31" s="51" t="s">
        <v>263</v>
      </c>
      <c r="R31" s="54" t="s">
        <v>233</v>
      </c>
      <c r="S31" s="47">
        <v>168</v>
      </c>
      <c r="T31" s="47" t="s">
        <v>283</v>
      </c>
      <c r="U31" s="55">
        <v>1</v>
      </c>
      <c r="V31" s="55">
        <v>142500</v>
      </c>
      <c r="W31" s="56">
        <v>0</v>
      </c>
      <c r="X31" s="56">
        <f t="shared" si="0"/>
        <v>0</v>
      </c>
      <c r="Y31" s="57" t="s">
        <v>234</v>
      </c>
      <c r="Z31" s="47">
        <v>2016</v>
      </c>
      <c r="AA31" s="82" t="s">
        <v>835</v>
      </c>
    </row>
    <row r="32" spans="1:27" s="29" customFormat="1" outlineLevel="1">
      <c r="A32" s="47" t="s">
        <v>291</v>
      </c>
      <c r="B32" s="48" t="s">
        <v>226</v>
      </c>
      <c r="C32" s="177" t="s">
        <v>292</v>
      </c>
      <c r="D32" s="132" t="s">
        <v>293</v>
      </c>
      <c r="E32" s="49" t="s">
        <v>182</v>
      </c>
      <c r="F32" s="49" t="s">
        <v>294</v>
      </c>
      <c r="G32" s="49" t="s">
        <v>182</v>
      </c>
      <c r="H32" s="50" t="s">
        <v>294</v>
      </c>
      <c r="I32" s="50" t="s">
        <v>182</v>
      </c>
      <c r="J32" s="50" t="s">
        <v>35</v>
      </c>
      <c r="K32" s="51">
        <v>40</v>
      </c>
      <c r="L32" s="52">
        <v>230000000</v>
      </c>
      <c r="M32" s="47" t="s">
        <v>227</v>
      </c>
      <c r="N32" s="53" t="s">
        <v>37</v>
      </c>
      <c r="O32" s="50" t="s">
        <v>228</v>
      </c>
      <c r="P32" s="47" t="s">
        <v>229</v>
      </c>
      <c r="Q32" s="51" t="s">
        <v>263</v>
      </c>
      <c r="R32" s="54" t="s">
        <v>233</v>
      </c>
      <c r="S32" s="47">
        <v>166</v>
      </c>
      <c r="T32" s="47" t="s">
        <v>288</v>
      </c>
      <c r="U32" s="55">
        <v>0.5</v>
      </c>
      <c r="V32" s="55">
        <v>1964.28</v>
      </c>
      <c r="W32" s="56">
        <v>0</v>
      </c>
      <c r="X32" s="56">
        <f t="shared" si="0"/>
        <v>0</v>
      </c>
      <c r="Y32" s="57" t="s">
        <v>234</v>
      </c>
      <c r="Z32" s="47">
        <v>2016</v>
      </c>
      <c r="AA32" s="82" t="s">
        <v>835</v>
      </c>
    </row>
    <row r="33" spans="1:27" s="29" customFormat="1" outlineLevel="1">
      <c r="A33" s="47" t="s">
        <v>295</v>
      </c>
      <c r="B33" s="48" t="s">
        <v>226</v>
      </c>
      <c r="C33" s="177" t="s">
        <v>296</v>
      </c>
      <c r="D33" s="132" t="s">
        <v>297</v>
      </c>
      <c r="E33" s="49" t="s">
        <v>182</v>
      </c>
      <c r="F33" s="49" t="s">
        <v>298</v>
      </c>
      <c r="G33" s="49" t="s">
        <v>182</v>
      </c>
      <c r="H33" s="50" t="s">
        <v>299</v>
      </c>
      <c r="I33" s="50" t="s">
        <v>182</v>
      </c>
      <c r="J33" s="50" t="s">
        <v>35</v>
      </c>
      <c r="K33" s="51">
        <v>70</v>
      </c>
      <c r="L33" s="52">
        <v>230000000</v>
      </c>
      <c r="M33" s="47" t="s">
        <v>227</v>
      </c>
      <c r="N33" s="53" t="s">
        <v>37</v>
      </c>
      <c r="O33" s="50" t="s">
        <v>228</v>
      </c>
      <c r="P33" s="47" t="s">
        <v>229</v>
      </c>
      <c r="Q33" s="51" t="s">
        <v>263</v>
      </c>
      <c r="R33" s="54" t="s">
        <v>233</v>
      </c>
      <c r="S33" s="47">
        <v>166</v>
      </c>
      <c r="T33" s="47" t="s">
        <v>288</v>
      </c>
      <c r="U33" s="55">
        <v>100</v>
      </c>
      <c r="V33" s="55">
        <v>1002.67</v>
      </c>
      <c r="W33" s="56">
        <v>0</v>
      </c>
      <c r="X33" s="56">
        <f t="shared" si="0"/>
        <v>0</v>
      </c>
      <c r="Y33" s="57" t="s">
        <v>234</v>
      </c>
      <c r="Z33" s="47">
        <v>2016</v>
      </c>
      <c r="AA33" s="82" t="s">
        <v>835</v>
      </c>
    </row>
    <row r="34" spans="1:27" s="29" customFormat="1" outlineLevel="1">
      <c r="A34" s="47" t="s">
        <v>300</v>
      </c>
      <c r="B34" s="48" t="s">
        <v>226</v>
      </c>
      <c r="C34" s="177" t="s">
        <v>301</v>
      </c>
      <c r="D34" s="132" t="s">
        <v>302</v>
      </c>
      <c r="E34" s="49" t="s">
        <v>182</v>
      </c>
      <c r="F34" s="49" t="s">
        <v>303</v>
      </c>
      <c r="G34" s="49" t="s">
        <v>182</v>
      </c>
      <c r="H34" s="50" t="s">
        <v>304</v>
      </c>
      <c r="I34" s="50" t="s">
        <v>182</v>
      </c>
      <c r="J34" s="50" t="s">
        <v>35</v>
      </c>
      <c r="K34" s="51">
        <v>40</v>
      </c>
      <c r="L34" s="52">
        <v>230000000</v>
      </c>
      <c r="M34" s="47" t="s">
        <v>227</v>
      </c>
      <c r="N34" s="53" t="s">
        <v>37</v>
      </c>
      <c r="O34" s="50" t="s">
        <v>228</v>
      </c>
      <c r="P34" s="47" t="s">
        <v>229</v>
      </c>
      <c r="Q34" s="51" t="s">
        <v>230</v>
      </c>
      <c r="R34" s="54" t="s">
        <v>233</v>
      </c>
      <c r="S34" s="47">
        <v>166</v>
      </c>
      <c r="T34" s="47" t="s">
        <v>288</v>
      </c>
      <c r="U34" s="55">
        <v>10</v>
      </c>
      <c r="V34" s="55">
        <v>187.49999999999997</v>
      </c>
      <c r="W34" s="56">
        <v>0</v>
      </c>
      <c r="X34" s="56">
        <f t="shared" si="0"/>
        <v>0</v>
      </c>
      <c r="Y34" s="57" t="s">
        <v>234</v>
      </c>
      <c r="Z34" s="47">
        <v>2016</v>
      </c>
      <c r="AA34" s="82" t="s">
        <v>835</v>
      </c>
    </row>
    <row r="35" spans="1:27" s="29" customFormat="1" outlineLevel="1">
      <c r="A35" s="47" t="s">
        <v>305</v>
      </c>
      <c r="B35" s="48" t="s">
        <v>226</v>
      </c>
      <c r="C35" s="177" t="s">
        <v>306</v>
      </c>
      <c r="D35" s="132" t="s">
        <v>307</v>
      </c>
      <c r="E35" s="49" t="s">
        <v>182</v>
      </c>
      <c r="F35" s="49" t="s">
        <v>308</v>
      </c>
      <c r="G35" s="49" t="s">
        <v>182</v>
      </c>
      <c r="H35" s="50" t="s">
        <v>309</v>
      </c>
      <c r="I35" s="50" t="s">
        <v>182</v>
      </c>
      <c r="J35" s="50" t="s">
        <v>35</v>
      </c>
      <c r="K35" s="51">
        <v>40</v>
      </c>
      <c r="L35" s="52">
        <v>230000000</v>
      </c>
      <c r="M35" s="47" t="s">
        <v>227</v>
      </c>
      <c r="N35" s="53" t="s">
        <v>37</v>
      </c>
      <c r="O35" s="50" t="s">
        <v>228</v>
      </c>
      <c r="P35" s="47" t="s">
        <v>229</v>
      </c>
      <c r="Q35" s="51" t="s">
        <v>230</v>
      </c>
      <c r="R35" s="54" t="s">
        <v>233</v>
      </c>
      <c r="S35" s="47">
        <v>166</v>
      </c>
      <c r="T35" s="47" t="s">
        <v>288</v>
      </c>
      <c r="U35" s="55">
        <v>5</v>
      </c>
      <c r="V35" s="55">
        <v>791.37</v>
      </c>
      <c r="W35" s="56">
        <v>0</v>
      </c>
      <c r="X35" s="56">
        <f t="shared" si="0"/>
        <v>0</v>
      </c>
      <c r="Y35" s="57" t="s">
        <v>234</v>
      </c>
      <c r="Z35" s="47">
        <v>2016</v>
      </c>
      <c r="AA35" s="82" t="s">
        <v>835</v>
      </c>
    </row>
    <row r="36" spans="1:27" s="29" customFormat="1" outlineLevel="1">
      <c r="A36" s="47" t="s">
        <v>313</v>
      </c>
      <c r="B36" s="48" t="s">
        <v>226</v>
      </c>
      <c r="C36" s="177" t="s">
        <v>314</v>
      </c>
      <c r="D36" s="132" t="s">
        <v>315</v>
      </c>
      <c r="E36" s="49" t="s">
        <v>182</v>
      </c>
      <c r="F36" s="49" t="s">
        <v>316</v>
      </c>
      <c r="G36" s="49" t="s">
        <v>182</v>
      </c>
      <c r="H36" s="50" t="s">
        <v>317</v>
      </c>
      <c r="I36" s="50" t="s">
        <v>182</v>
      </c>
      <c r="J36" s="50" t="s">
        <v>35</v>
      </c>
      <c r="K36" s="51">
        <v>40</v>
      </c>
      <c r="L36" s="52">
        <v>230000000</v>
      </c>
      <c r="M36" s="47" t="s">
        <v>227</v>
      </c>
      <c r="N36" s="53" t="s">
        <v>37</v>
      </c>
      <c r="O36" s="50" t="s">
        <v>228</v>
      </c>
      <c r="P36" s="47" t="s">
        <v>229</v>
      </c>
      <c r="Q36" s="51" t="s">
        <v>230</v>
      </c>
      <c r="R36" s="54" t="s">
        <v>233</v>
      </c>
      <c r="S36" s="47" t="s">
        <v>318</v>
      </c>
      <c r="T36" s="47" t="s">
        <v>319</v>
      </c>
      <c r="U36" s="55">
        <v>50</v>
      </c>
      <c r="V36" s="55">
        <v>591.59</v>
      </c>
      <c r="W36" s="56">
        <v>0</v>
      </c>
      <c r="X36" s="56">
        <f t="shared" si="0"/>
        <v>0</v>
      </c>
      <c r="Y36" s="57" t="s">
        <v>234</v>
      </c>
      <c r="Z36" s="47">
        <v>2016</v>
      </c>
      <c r="AA36" s="82" t="s">
        <v>835</v>
      </c>
    </row>
    <row r="37" spans="1:27" s="29" customFormat="1" outlineLevel="1">
      <c r="A37" s="47" t="s">
        <v>320</v>
      </c>
      <c r="B37" s="48" t="s">
        <v>226</v>
      </c>
      <c r="C37" s="177" t="s">
        <v>321</v>
      </c>
      <c r="D37" s="132" t="s">
        <v>315</v>
      </c>
      <c r="E37" s="49" t="s">
        <v>182</v>
      </c>
      <c r="F37" s="49" t="s">
        <v>322</v>
      </c>
      <c r="G37" s="49" t="s">
        <v>182</v>
      </c>
      <c r="H37" s="50" t="s">
        <v>323</v>
      </c>
      <c r="I37" s="50" t="s">
        <v>182</v>
      </c>
      <c r="J37" s="50" t="s">
        <v>35</v>
      </c>
      <c r="K37" s="51">
        <v>40</v>
      </c>
      <c r="L37" s="52">
        <v>230000000</v>
      </c>
      <c r="M37" s="47" t="s">
        <v>227</v>
      </c>
      <c r="N37" s="53" t="s">
        <v>37</v>
      </c>
      <c r="O37" s="50" t="s">
        <v>228</v>
      </c>
      <c r="P37" s="47" t="s">
        <v>229</v>
      </c>
      <c r="Q37" s="51" t="s">
        <v>230</v>
      </c>
      <c r="R37" s="54" t="s">
        <v>233</v>
      </c>
      <c r="S37" s="47" t="s">
        <v>318</v>
      </c>
      <c r="T37" s="47" t="s">
        <v>319</v>
      </c>
      <c r="U37" s="55">
        <v>50</v>
      </c>
      <c r="V37" s="55">
        <v>591.59</v>
      </c>
      <c r="W37" s="56">
        <v>0</v>
      </c>
      <c r="X37" s="56">
        <f t="shared" si="0"/>
        <v>0</v>
      </c>
      <c r="Y37" s="57" t="s">
        <v>234</v>
      </c>
      <c r="Z37" s="47">
        <v>2016</v>
      </c>
      <c r="AA37" s="82" t="s">
        <v>835</v>
      </c>
    </row>
    <row r="38" spans="1:27" s="29" customFormat="1" outlineLevel="1">
      <c r="A38" s="47" t="s">
        <v>324</v>
      </c>
      <c r="B38" s="48" t="s">
        <v>226</v>
      </c>
      <c r="C38" s="177" t="s">
        <v>325</v>
      </c>
      <c r="D38" s="132" t="s">
        <v>315</v>
      </c>
      <c r="E38" s="49" t="s">
        <v>182</v>
      </c>
      <c r="F38" s="49" t="s">
        <v>326</v>
      </c>
      <c r="G38" s="49" t="s">
        <v>182</v>
      </c>
      <c r="H38" s="50" t="s">
        <v>327</v>
      </c>
      <c r="I38" s="50" t="s">
        <v>182</v>
      </c>
      <c r="J38" s="50" t="s">
        <v>35</v>
      </c>
      <c r="K38" s="51">
        <v>40</v>
      </c>
      <c r="L38" s="52">
        <v>230000000</v>
      </c>
      <c r="M38" s="47" t="s">
        <v>227</v>
      </c>
      <c r="N38" s="53" t="s">
        <v>37</v>
      </c>
      <c r="O38" s="50" t="s">
        <v>228</v>
      </c>
      <c r="P38" s="47" t="s">
        <v>229</v>
      </c>
      <c r="Q38" s="51" t="s">
        <v>230</v>
      </c>
      <c r="R38" s="54" t="s">
        <v>233</v>
      </c>
      <c r="S38" s="47" t="s">
        <v>318</v>
      </c>
      <c r="T38" s="47" t="s">
        <v>319</v>
      </c>
      <c r="U38" s="55">
        <v>100</v>
      </c>
      <c r="V38" s="55">
        <v>591.59</v>
      </c>
      <c r="W38" s="56">
        <v>0</v>
      </c>
      <c r="X38" s="56">
        <f t="shared" si="0"/>
        <v>0</v>
      </c>
      <c r="Y38" s="57" t="s">
        <v>234</v>
      </c>
      <c r="Z38" s="47">
        <v>2016</v>
      </c>
      <c r="AA38" s="82" t="s">
        <v>835</v>
      </c>
    </row>
    <row r="39" spans="1:27" s="29" customFormat="1" outlineLevel="1">
      <c r="A39" s="47" t="s">
        <v>328</v>
      </c>
      <c r="B39" s="48" t="s">
        <v>226</v>
      </c>
      <c r="C39" s="177" t="s">
        <v>329</v>
      </c>
      <c r="D39" s="132" t="s">
        <v>315</v>
      </c>
      <c r="E39" s="49" t="s">
        <v>182</v>
      </c>
      <c r="F39" s="49" t="s">
        <v>330</v>
      </c>
      <c r="G39" s="49" t="s">
        <v>182</v>
      </c>
      <c r="H39" s="50" t="s">
        <v>331</v>
      </c>
      <c r="I39" s="50" t="s">
        <v>182</v>
      </c>
      <c r="J39" s="50" t="s">
        <v>35</v>
      </c>
      <c r="K39" s="51">
        <v>40</v>
      </c>
      <c r="L39" s="52">
        <v>230000000</v>
      </c>
      <c r="M39" s="47" t="s">
        <v>227</v>
      </c>
      <c r="N39" s="53" t="s">
        <v>37</v>
      </c>
      <c r="O39" s="50" t="s">
        <v>228</v>
      </c>
      <c r="P39" s="47" t="s">
        <v>229</v>
      </c>
      <c r="Q39" s="51" t="s">
        <v>230</v>
      </c>
      <c r="R39" s="54" t="s">
        <v>233</v>
      </c>
      <c r="S39" s="47" t="s">
        <v>318</v>
      </c>
      <c r="T39" s="47" t="s">
        <v>319</v>
      </c>
      <c r="U39" s="55">
        <v>50</v>
      </c>
      <c r="V39" s="55">
        <v>52</v>
      </c>
      <c r="W39" s="56">
        <v>0</v>
      </c>
      <c r="X39" s="56">
        <f t="shared" si="0"/>
        <v>0</v>
      </c>
      <c r="Y39" s="57" t="s">
        <v>234</v>
      </c>
      <c r="Z39" s="47">
        <v>2016</v>
      </c>
      <c r="AA39" s="82" t="s">
        <v>835</v>
      </c>
    </row>
    <row r="40" spans="1:27" s="29" customFormat="1" outlineLevel="1">
      <c r="A40" s="47" t="s">
        <v>332</v>
      </c>
      <c r="B40" s="48" t="s">
        <v>226</v>
      </c>
      <c r="C40" s="177" t="s">
        <v>333</v>
      </c>
      <c r="D40" s="132" t="s">
        <v>315</v>
      </c>
      <c r="E40" s="49" t="s">
        <v>182</v>
      </c>
      <c r="F40" s="49" t="s">
        <v>334</v>
      </c>
      <c r="G40" s="49" t="s">
        <v>182</v>
      </c>
      <c r="H40" s="50" t="s">
        <v>331</v>
      </c>
      <c r="I40" s="50" t="s">
        <v>182</v>
      </c>
      <c r="J40" s="50" t="s">
        <v>35</v>
      </c>
      <c r="K40" s="51">
        <v>40</v>
      </c>
      <c r="L40" s="52">
        <v>230000000</v>
      </c>
      <c r="M40" s="47" t="s">
        <v>227</v>
      </c>
      <c r="N40" s="53" t="s">
        <v>37</v>
      </c>
      <c r="O40" s="50" t="s">
        <v>228</v>
      </c>
      <c r="P40" s="47" t="s">
        <v>229</v>
      </c>
      <c r="Q40" s="51" t="s">
        <v>230</v>
      </c>
      <c r="R40" s="54" t="s">
        <v>233</v>
      </c>
      <c r="S40" s="47" t="s">
        <v>318</v>
      </c>
      <c r="T40" s="47" t="s">
        <v>319</v>
      </c>
      <c r="U40" s="55">
        <v>50</v>
      </c>
      <c r="V40" s="55">
        <v>42.999999999999993</v>
      </c>
      <c r="W40" s="56">
        <v>0</v>
      </c>
      <c r="X40" s="56">
        <f t="shared" si="0"/>
        <v>0</v>
      </c>
      <c r="Y40" s="57" t="s">
        <v>234</v>
      </c>
      <c r="Z40" s="47">
        <v>2016</v>
      </c>
      <c r="AA40" s="82" t="s">
        <v>835</v>
      </c>
    </row>
    <row r="41" spans="1:27" s="29" customFormat="1" outlineLevel="1">
      <c r="A41" s="47" t="s">
        <v>335</v>
      </c>
      <c r="B41" s="48" t="s">
        <v>226</v>
      </c>
      <c r="C41" s="177" t="s">
        <v>336</v>
      </c>
      <c r="D41" s="132" t="s">
        <v>315</v>
      </c>
      <c r="E41" s="49" t="s">
        <v>182</v>
      </c>
      <c r="F41" s="49" t="s">
        <v>337</v>
      </c>
      <c r="G41" s="49" t="s">
        <v>182</v>
      </c>
      <c r="H41" s="50" t="s">
        <v>331</v>
      </c>
      <c r="I41" s="50" t="s">
        <v>182</v>
      </c>
      <c r="J41" s="50" t="s">
        <v>35</v>
      </c>
      <c r="K41" s="51">
        <v>40</v>
      </c>
      <c r="L41" s="52">
        <v>230000000</v>
      </c>
      <c r="M41" s="47" t="s">
        <v>227</v>
      </c>
      <c r="N41" s="53" t="s">
        <v>37</v>
      </c>
      <c r="O41" s="50" t="s">
        <v>228</v>
      </c>
      <c r="P41" s="47" t="s">
        <v>229</v>
      </c>
      <c r="Q41" s="51" t="s">
        <v>230</v>
      </c>
      <c r="R41" s="54" t="s">
        <v>233</v>
      </c>
      <c r="S41" s="47" t="s">
        <v>318</v>
      </c>
      <c r="T41" s="47" t="s">
        <v>319</v>
      </c>
      <c r="U41" s="55">
        <v>100</v>
      </c>
      <c r="V41" s="55">
        <v>85.999999999999986</v>
      </c>
      <c r="W41" s="56">
        <v>0</v>
      </c>
      <c r="X41" s="56">
        <f t="shared" si="0"/>
        <v>0</v>
      </c>
      <c r="Y41" s="57" t="s">
        <v>234</v>
      </c>
      <c r="Z41" s="47">
        <v>2016</v>
      </c>
      <c r="AA41" s="82" t="s">
        <v>835</v>
      </c>
    </row>
    <row r="42" spans="1:27" s="29" customFormat="1" outlineLevel="1">
      <c r="A42" s="47" t="s">
        <v>338</v>
      </c>
      <c r="B42" s="48" t="s">
        <v>226</v>
      </c>
      <c r="C42" s="177" t="s">
        <v>339</v>
      </c>
      <c r="D42" s="132" t="s">
        <v>315</v>
      </c>
      <c r="E42" s="49" t="s">
        <v>182</v>
      </c>
      <c r="F42" s="49" t="s">
        <v>340</v>
      </c>
      <c r="G42" s="49" t="s">
        <v>182</v>
      </c>
      <c r="H42" s="50" t="s">
        <v>331</v>
      </c>
      <c r="I42" s="50" t="s">
        <v>182</v>
      </c>
      <c r="J42" s="50" t="s">
        <v>35</v>
      </c>
      <c r="K42" s="51">
        <v>40</v>
      </c>
      <c r="L42" s="52">
        <v>230000000</v>
      </c>
      <c r="M42" s="47" t="s">
        <v>227</v>
      </c>
      <c r="N42" s="53" t="s">
        <v>37</v>
      </c>
      <c r="O42" s="50" t="s">
        <v>228</v>
      </c>
      <c r="P42" s="47" t="s">
        <v>229</v>
      </c>
      <c r="Q42" s="51" t="s">
        <v>230</v>
      </c>
      <c r="R42" s="54" t="s">
        <v>233</v>
      </c>
      <c r="S42" s="47" t="s">
        <v>318</v>
      </c>
      <c r="T42" s="47" t="s">
        <v>319</v>
      </c>
      <c r="U42" s="55">
        <v>100</v>
      </c>
      <c r="V42" s="55">
        <v>128.99999999999997</v>
      </c>
      <c r="W42" s="56">
        <v>0</v>
      </c>
      <c r="X42" s="56">
        <f t="shared" si="0"/>
        <v>0</v>
      </c>
      <c r="Y42" s="57" t="s">
        <v>234</v>
      </c>
      <c r="Z42" s="47">
        <v>2016</v>
      </c>
      <c r="AA42" s="82" t="s">
        <v>835</v>
      </c>
    </row>
    <row r="43" spans="1:27" s="29" customFormat="1" outlineLevel="1">
      <c r="A43" s="47" t="s">
        <v>341</v>
      </c>
      <c r="B43" s="48" t="s">
        <v>226</v>
      </c>
      <c r="C43" s="177" t="s">
        <v>342</v>
      </c>
      <c r="D43" s="132" t="s">
        <v>310</v>
      </c>
      <c r="E43" s="49" t="s">
        <v>182</v>
      </c>
      <c r="F43" s="49" t="s">
        <v>343</v>
      </c>
      <c r="G43" s="49" t="s">
        <v>182</v>
      </c>
      <c r="H43" s="50" t="s">
        <v>685</v>
      </c>
      <c r="I43" s="50" t="s">
        <v>182</v>
      </c>
      <c r="J43" s="50" t="s">
        <v>35</v>
      </c>
      <c r="K43" s="51">
        <v>40</v>
      </c>
      <c r="L43" s="52">
        <v>230000000</v>
      </c>
      <c r="M43" s="47" t="s">
        <v>227</v>
      </c>
      <c r="N43" s="53" t="s">
        <v>37</v>
      </c>
      <c r="O43" s="50" t="s">
        <v>228</v>
      </c>
      <c r="P43" s="47" t="s">
        <v>229</v>
      </c>
      <c r="Q43" s="51" t="s">
        <v>230</v>
      </c>
      <c r="R43" s="54" t="s">
        <v>233</v>
      </c>
      <c r="S43" s="47" t="s">
        <v>344</v>
      </c>
      <c r="T43" s="47" t="s">
        <v>345</v>
      </c>
      <c r="U43" s="55">
        <v>1.7</v>
      </c>
      <c r="V43" s="55">
        <v>102737.4</v>
      </c>
      <c r="W43" s="56">
        <v>0</v>
      </c>
      <c r="X43" s="56">
        <f t="shared" si="0"/>
        <v>0</v>
      </c>
      <c r="Y43" s="57" t="s">
        <v>234</v>
      </c>
      <c r="Z43" s="47">
        <v>2016</v>
      </c>
      <c r="AA43" s="82" t="s">
        <v>835</v>
      </c>
    </row>
    <row r="44" spans="1:27" s="29" customFormat="1" outlineLevel="1">
      <c r="A44" s="47" t="s">
        <v>346</v>
      </c>
      <c r="B44" s="48" t="s">
        <v>226</v>
      </c>
      <c r="C44" s="177" t="s">
        <v>347</v>
      </c>
      <c r="D44" s="132" t="s">
        <v>310</v>
      </c>
      <c r="E44" s="49" t="s">
        <v>182</v>
      </c>
      <c r="F44" s="49" t="s">
        <v>348</v>
      </c>
      <c r="G44" s="49" t="s">
        <v>182</v>
      </c>
      <c r="H44" s="50" t="s">
        <v>686</v>
      </c>
      <c r="I44" s="50" t="s">
        <v>182</v>
      </c>
      <c r="J44" s="50" t="s">
        <v>35</v>
      </c>
      <c r="K44" s="51">
        <v>40</v>
      </c>
      <c r="L44" s="52">
        <v>230000000</v>
      </c>
      <c r="M44" s="47" t="s">
        <v>227</v>
      </c>
      <c r="N44" s="53" t="s">
        <v>37</v>
      </c>
      <c r="O44" s="50" t="s">
        <v>228</v>
      </c>
      <c r="P44" s="47" t="s">
        <v>229</v>
      </c>
      <c r="Q44" s="51" t="s">
        <v>230</v>
      </c>
      <c r="R44" s="54" t="s">
        <v>233</v>
      </c>
      <c r="S44" s="47" t="s">
        <v>344</v>
      </c>
      <c r="T44" s="47" t="s">
        <v>345</v>
      </c>
      <c r="U44" s="55">
        <v>0.1</v>
      </c>
      <c r="V44" s="55">
        <v>300675.89</v>
      </c>
      <c r="W44" s="56">
        <v>0</v>
      </c>
      <c r="X44" s="56">
        <f t="shared" ref="X44:X75" si="2">W44*1.12</f>
        <v>0</v>
      </c>
      <c r="Y44" s="57" t="s">
        <v>234</v>
      </c>
      <c r="Z44" s="47">
        <v>2016</v>
      </c>
      <c r="AA44" s="82" t="s">
        <v>835</v>
      </c>
    </row>
    <row r="45" spans="1:27" s="29" customFormat="1" outlineLevel="1">
      <c r="A45" s="47" t="s">
        <v>349</v>
      </c>
      <c r="B45" s="48" t="s">
        <v>226</v>
      </c>
      <c r="C45" s="177" t="s">
        <v>350</v>
      </c>
      <c r="D45" s="132" t="s">
        <v>310</v>
      </c>
      <c r="E45" s="49" t="s">
        <v>182</v>
      </c>
      <c r="F45" s="49" t="s">
        <v>351</v>
      </c>
      <c r="G45" s="49" t="s">
        <v>182</v>
      </c>
      <c r="H45" s="50" t="s">
        <v>352</v>
      </c>
      <c r="I45" s="50" t="s">
        <v>182</v>
      </c>
      <c r="J45" s="50" t="s">
        <v>35</v>
      </c>
      <c r="K45" s="51">
        <v>40</v>
      </c>
      <c r="L45" s="52">
        <v>230000000</v>
      </c>
      <c r="M45" s="47" t="s">
        <v>227</v>
      </c>
      <c r="N45" s="53" t="s">
        <v>37</v>
      </c>
      <c r="O45" s="50" t="s">
        <v>228</v>
      </c>
      <c r="P45" s="47" t="s">
        <v>229</v>
      </c>
      <c r="Q45" s="51" t="s">
        <v>230</v>
      </c>
      <c r="R45" s="54" t="s">
        <v>233</v>
      </c>
      <c r="S45" s="47" t="s">
        <v>344</v>
      </c>
      <c r="T45" s="47" t="s">
        <v>345</v>
      </c>
      <c r="U45" s="55">
        <v>0.1</v>
      </c>
      <c r="V45" s="55">
        <v>451715.69</v>
      </c>
      <c r="W45" s="56">
        <v>0</v>
      </c>
      <c r="X45" s="56">
        <f t="shared" si="2"/>
        <v>0</v>
      </c>
      <c r="Y45" s="57" t="s">
        <v>234</v>
      </c>
      <c r="Z45" s="47">
        <v>2016</v>
      </c>
      <c r="AA45" s="82" t="s">
        <v>835</v>
      </c>
    </row>
    <row r="46" spans="1:27" s="29" customFormat="1" outlineLevel="1">
      <c r="A46" s="47" t="s">
        <v>353</v>
      </c>
      <c r="B46" s="48" t="s">
        <v>226</v>
      </c>
      <c r="C46" s="177" t="s">
        <v>354</v>
      </c>
      <c r="D46" s="132" t="s">
        <v>310</v>
      </c>
      <c r="E46" s="49" t="s">
        <v>182</v>
      </c>
      <c r="F46" s="49" t="s">
        <v>355</v>
      </c>
      <c r="G46" s="49" t="s">
        <v>182</v>
      </c>
      <c r="H46" s="50" t="s">
        <v>356</v>
      </c>
      <c r="I46" s="50" t="s">
        <v>182</v>
      </c>
      <c r="J46" s="50" t="s">
        <v>35</v>
      </c>
      <c r="K46" s="51">
        <v>40</v>
      </c>
      <c r="L46" s="52">
        <v>230000000</v>
      </c>
      <c r="M46" s="47" t="s">
        <v>227</v>
      </c>
      <c r="N46" s="53" t="s">
        <v>37</v>
      </c>
      <c r="O46" s="50" t="s">
        <v>228</v>
      </c>
      <c r="P46" s="47" t="s">
        <v>229</v>
      </c>
      <c r="Q46" s="51" t="s">
        <v>230</v>
      </c>
      <c r="R46" s="54" t="s">
        <v>233</v>
      </c>
      <c r="S46" s="47" t="s">
        <v>344</v>
      </c>
      <c r="T46" s="47" t="s">
        <v>345</v>
      </c>
      <c r="U46" s="55">
        <v>0.05</v>
      </c>
      <c r="V46" s="55">
        <v>660864.56000000006</v>
      </c>
      <c r="W46" s="56">
        <v>0</v>
      </c>
      <c r="X46" s="56">
        <f t="shared" si="2"/>
        <v>0</v>
      </c>
      <c r="Y46" s="57" t="s">
        <v>234</v>
      </c>
      <c r="Z46" s="47">
        <v>2016</v>
      </c>
      <c r="AA46" s="82" t="s">
        <v>835</v>
      </c>
    </row>
    <row r="47" spans="1:27" s="29" customFormat="1" outlineLevel="1">
      <c r="A47" s="47" t="s">
        <v>357</v>
      </c>
      <c r="B47" s="48" t="s">
        <v>226</v>
      </c>
      <c r="C47" s="177" t="s">
        <v>358</v>
      </c>
      <c r="D47" s="132" t="s">
        <v>310</v>
      </c>
      <c r="E47" s="49" t="s">
        <v>182</v>
      </c>
      <c r="F47" s="49" t="s">
        <v>359</v>
      </c>
      <c r="G47" s="49" t="s">
        <v>182</v>
      </c>
      <c r="H47" s="50" t="s">
        <v>360</v>
      </c>
      <c r="I47" s="50" t="s">
        <v>182</v>
      </c>
      <c r="J47" s="50" t="s">
        <v>35</v>
      </c>
      <c r="K47" s="51">
        <v>40</v>
      </c>
      <c r="L47" s="52">
        <v>230000000</v>
      </c>
      <c r="M47" s="47" t="s">
        <v>227</v>
      </c>
      <c r="N47" s="53" t="s">
        <v>37</v>
      </c>
      <c r="O47" s="50" t="s">
        <v>228</v>
      </c>
      <c r="P47" s="47" t="s">
        <v>229</v>
      </c>
      <c r="Q47" s="51" t="s">
        <v>230</v>
      </c>
      <c r="R47" s="54" t="s">
        <v>233</v>
      </c>
      <c r="S47" s="47" t="s">
        <v>344</v>
      </c>
      <c r="T47" s="47" t="s">
        <v>345</v>
      </c>
      <c r="U47" s="55">
        <v>0.02</v>
      </c>
      <c r="V47" s="55">
        <v>907840.08</v>
      </c>
      <c r="W47" s="56">
        <v>0</v>
      </c>
      <c r="X47" s="56">
        <f t="shared" si="2"/>
        <v>0</v>
      </c>
      <c r="Y47" s="57" t="s">
        <v>234</v>
      </c>
      <c r="Z47" s="47">
        <v>2016</v>
      </c>
      <c r="AA47" s="82" t="s">
        <v>835</v>
      </c>
    </row>
    <row r="48" spans="1:27" s="29" customFormat="1" outlineLevel="1">
      <c r="A48" s="47" t="s">
        <v>361</v>
      </c>
      <c r="B48" s="48" t="s">
        <v>226</v>
      </c>
      <c r="C48" s="177" t="s">
        <v>362</v>
      </c>
      <c r="D48" s="132" t="s">
        <v>310</v>
      </c>
      <c r="E48" s="49" t="s">
        <v>182</v>
      </c>
      <c r="F48" s="49" t="s">
        <v>363</v>
      </c>
      <c r="G48" s="49" t="s">
        <v>182</v>
      </c>
      <c r="H48" s="50" t="s">
        <v>364</v>
      </c>
      <c r="I48" s="50" t="s">
        <v>182</v>
      </c>
      <c r="J48" s="50" t="s">
        <v>35</v>
      </c>
      <c r="K48" s="51">
        <v>40</v>
      </c>
      <c r="L48" s="52">
        <v>230000000</v>
      </c>
      <c r="M48" s="47" t="s">
        <v>227</v>
      </c>
      <c r="N48" s="53" t="s">
        <v>37</v>
      </c>
      <c r="O48" s="50" t="s">
        <v>228</v>
      </c>
      <c r="P48" s="47" t="s">
        <v>229</v>
      </c>
      <c r="Q48" s="51" t="s">
        <v>230</v>
      </c>
      <c r="R48" s="54" t="s">
        <v>233</v>
      </c>
      <c r="S48" s="47" t="s">
        <v>344</v>
      </c>
      <c r="T48" s="47" t="s">
        <v>345</v>
      </c>
      <c r="U48" s="55">
        <v>0.5</v>
      </c>
      <c r="V48" s="55">
        <v>253747</v>
      </c>
      <c r="W48" s="56">
        <v>0</v>
      </c>
      <c r="X48" s="56">
        <f t="shared" si="2"/>
        <v>0</v>
      </c>
      <c r="Y48" s="57" t="s">
        <v>234</v>
      </c>
      <c r="Z48" s="47">
        <v>2016</v>
      </c>
      <c r="AA48" s="82" t="s">
        <v>835</v>
      </c>
    </row>
    <row r="49" spans="1:27" s="29" customFormat="1" outlineLevel="1">
      <c r="A49" s="47" t="s">
        <v>368</v>
      </c>
      <c r="B49" s="48" t="s">
        <v>226</v>
      </c>
      <c r="C49" s="177" t="s">
        <v>369</v>
      </c>
      <c r="D49" s="132" t="s">
        <v>307</v>
      </c>
      <c r="E49" s="49" t="s">
        <v>182</v>
      </c>
      <c r="F49" s="49" t="s">
        <v>370</v>
      </c>
      <c r="G49" s="49" t="s">
        <v>182</v>
      </c>
      <c r="H49" s="50" t="s">
        <v>371</v>
      </c>
      <c r="I49" s="50" t="s">
        <v>182</v>
      </c>
      <c r="J49" s="50" t="s">
        <v>35</v>
      </c>
      <c r="K49" s="51">
        <v>40</v>
      </c>
      <c r="L49" s="52">
        <v>230000000</v>
      </c>
      <c r="M49" s="47" t="s">
        <v>227</v>
      </c>
      <c r="N49" s="53" t="s">
        <v>37</v>
      </c>
      <c r="O49" s="50" t="s">
        <v>228</v>
      </c>
      <c r="P49" s="47" t="s">
        <v>229</v>
      </c>
      <c r="Q49" s="51" t="s">
        <v>230</v>
      </c>
      <c r="R49" s="54" t="s">
        <v>233</v>
      </c>
      <c r="S49" s="47">
        <v>796</v>
      </c>
      <c r="T49" s="47" t="s">
        <v>232</v>
      </c>
      <c r="U49" s="55">
        <v>4865</v>
      </c>
      <c r="V49" s="55">
        <v>129.46</v>
      </c>
      <c r="W49" s="56">
        <v>0</v>
      </c>
      <c r="X49" s="56">
        <f t="shared" si="2"/>
        <v>0</v>
      </c>
      <c r="Y49" s="57" t="s">
        <v>234</v>
      </c>
      <c r="Z49" s="47">
        <v>2016</v>
      </c>
      <c r="AA49" s="82" t="s">
        <v>835</v>
      </c>
    </row>
    <row r="50" spans="1:27" s="29" customFormat="1" outlineLevel="1">
      <c r="A50" s="47" t="s">
        <v>372</v>
      </c>
      <c r="B50" s="48" t="s">
        <v>226</v>
      </c>
      <c r="C50" s="177" t="s">
        <v>373</v>
      </c>
      <c r="D50" s="132" t="s">
        <v>302</v>
      </c>
      <c r="E50" s="49" t="s">
        <v>182</v>
      </c>
      <c r="F50" s="49" t="s">
        <v>374</v>
      </c>
      <c r="G50" s="49" t="s">
        <v>182</v>
      </c>
      <c r="H50" s="50" t="s">
        <v>375</v>
      </c>
      <c r="I50" s="50" t="s">
        <v>182</v>
      </c>
      <c r="J50" s="50" t="s">
        <v>35</v>
      </c>
      <c r="K50" s="51">
        <v>40</v>
      </c>
      <c r="L50" s="52">
        <v>230000000</v>
      </c>
      <c r="M50" s="47" t="s">
        <v>227</v>
      </c>
      <c r="N50" s="53" t="s">
        <v>37</v>
      </c>
      <c r="O50" s="50" t="s">
        <v>228</v>
      </c>
      <c r="P50" s="47" t="s">
        <v>229</v>
      </c>
      <c r="Q50" s="51" t="s">
        <v>230</v>
      </c>
      <c r="R50" s="54" t="s">
        <v>233</v>
      </c>
      <c r="S50" s="47">
        <v>166</v>
      </c>
      <c r="T50" s="47" t="s">
        <v>288</v>
      </c>
      <c r="U50" s="55">
        <v>2000</v>
      </c>
      <c r="V50" s="55">
        <v>9.82</v>
      </c>
      <c r="W50" s="56">
        <v>0</v>
      </c>
      <c r="X50" s="56">
        <f t="shared" si="2"/>
        <v>0</v>
      </c>
      <c r="Y50" s="57" t="s">
        <v>234</v>
      </c>
      <c r="Z50" s="47">
        <v>2016</v>
      </c>
      <c r="AA50" s="82" t="s">
        <v>835</v>
      </c>
    </row>
    <row r="51" spans="1:27" s="29" customFormat="1" outlineLevel="1">
      <c r="A51" s="47" t="s">
        <v>376</v>
      </c>
      <c r="B51" s="48" t="s">
        <v>226</v>
      </c>
      <c r="C51" s="177" t="s">
        <v>377</v>
      </c>
      <c r="D51" s="132" t="s">
        <v>378</v>
      </c>
      <c r="E51" s="49" t="s">
        <v>182</v>
      </c>
      <c r="F51" s="49" t="s">
        <v>379</v>
      </c>
      <c r="G51" s="49" t="s">
        <v>182</v>
      </c>
      <c r="H51" s="50" t="s">
        <v>380</v>
      </c>
      <c r="I51" s="50" t="s">
        <v>182</v>
      </c>
      <c r="J51" s="50" t="s">
        <v>35</v>
      </c>
      <c r="K51" s="51">
        <v>40</v>
      </c>
      <c r="L51" s="52">
        <v>230000000</v>
      </c>
      <c r="M51" s="47" t="s">
        <v>227</v>
      </c>
      <c r="N51" s="53" t="s">
        <v>37</v>
      </c>
      <c r="O51" s="50" t="s">
        <v>228</v>
      </c>
      <c r="P51" s="47" t="s">
        <v>229</v>
      </c>
      <c r="Q51" s="51" t="s">
        <v>230</v>
      </c>
      <c r="R51" s="54" t="s">
        <v>233</v>
      </c>
      <c r="S51" s="47">
        <v>166</v>
      </c>
      <c r="T51" s="47" t="s">
        <v>288</v>
      </c>
      <c r="U51" s="55">
        <v>800</v>
      </c>
      <c r="V51" s="55">
        <v>332.61</v>
      </c>
      <c r="W51" s="56">
        <v>0</v>
      </c>
      <c r="X51" s="56">
        <f t="shared" si="2"/>
        <v>0</v>
      </c>
      <c r="Y51" s="57" t="s">
        <v>234</v>
      </c>
      <c r="Z51" s="47">
        <v>2016</v>
      </c>
      <c r="AA51" s="82" t="s">
        <v>835</v>
      </c>
    </row>
    <row r="52" spans="1:27" s="29" customFormat="1" outlineLevel="1">
      <c r="A52" s="47" t="s">
        <v>388</v>
      </c>
      <c r="B52" s="48" t="s">
        <v>226</v>
      </c>
      <c r="C52" s="177" t="s">
        <v>381</v>
      </c>
      <c r="D52" s="132" t="s">
        <v>382</v>
      </c>
      <c r="E52" s="49" t="s">
        <v>1686</v>
      </c>
      <c r="F52" s="49" t="s">
        <v>383</v>
      </c>
      <c r="G52" s="49" t="s">
        <v>384</v>
      </c>
      <c r="H52" s="50" t="s">
        <v>235</v>
      </c>
      <c r="I52" s="50" t="s">
        <v>385</v>
      </c>
      <c r="J52" s="50" t="s">
        <v>33</v>
      </c>
      <c r="K52" s="51">
        <v>40</v>
      </c>
      <c r="L52" s="52">
        <v>230000000</v>
      </c>
      <c r="M52" s="47" t="s">
        <v>227</v>
      </c>
      <c r="N52" s="53" t="s">
        <v>37</v>
      </c>
      <c r="O52" s="50" t="s">
        <v>228</v>
      </c>
      <c r="P52" s="47" t="s">
        <v>229</v>
      </c>
      <c r="Q52" s="51" t="s">
        <v>386</v>
      </c>
      <c r="R52" s="54" t="s">
        <v>233</v>
      </c>
      <c r="S52" s="47">
        <v>112</v>
      </c>
      <c r="T52" s="47" t="s">
        <v>387</v>
      </c>
      <c r="U52" s="55">
        <v>936</v>
      </c>
      <c r="V52" s="55">
        <v>892.85</v>
      </c>
      <c r="W52" s="56">
        <v>0</v>
      </c>
      <c r="X52" s="56">
        <f t="shared" si="2"/>
        <v>0</v>
      </c>
      <c r="Y52" s="57" t="s">
        <v>234</v>
      </c>
      <c r="Z52" s="47">
        <v>2016</v>
      </c>
      <c r="AA52" s="82">
        <v>11.14</v>
      </c>
    </row>
    <row r="53" spans="1:27" s="29" customFormat="1" outlineLevel="1">
      <c r="A53" s="47" t="s">
        <v>391</v>
      </c>
      <c r="B53" s="48" t="s">
        <v>226</v>
      </c>
      <c r="C53" s="177" t="s">
        <v>389</v>
      </c>
      <c r="D53" s="132" t="s">
        <v>382</v>
      </c>
      <c r="E53" s="49" t="s">
        <v>182</v>
      </c>
      <c r="F53" s="49" t="s">
        <v>390</v>
      </c>
      <c r="G53" s="49" t="s">
        <v>182</v>
      </c>
      <c r="H53" s="50" t="s">
        <v>235</v>
      </c>
      <c r="I53" s="50" t="s">
        <v>182</v>
      </c>
      <c r="J53" s="50" t="s">
        <v>33</v>
      </c>
      <c r="K53" s="51">
        <v>40</v>
      </c>
      <c r="L53" s="52">
        <v>230000000</v>
      </c>
      <c r="M53" s="47" t="s">
        <v>227</v>
      </c>
      <c r="N53" s="53" t="s">
        <v>37</v>
      </c>
      <c r="O53" s="50" t="s">
        <v>228</v>
      </c>
      <c r="P53" s="47" t="s">
        <v>229</v>
      </c>
      <c r="Q53" s="51" t="s">
        <v>386</v>
      </c>
      <c r="R53" s="54" t="s">
        <v>233</v>
      </c>
      <c r="S53" s="47">
        <v>112</v>
      </c>
      <c r="T53" s="47" t="s">
        <v>387</v>
      </c>
      <c r="U53" s="55">
        <v>19240</v>
      </c>
      <c r="V53" s="55">
        <v>1187.5</v>
      </c>
      <c r="W53" s="56">
        <v>0</v>
      </c>
      <c r="X53" s="56">
        <f t="shared" si="2"/>
        <v>0</v>
      </c>
      <c r="Y53" s="57" t="s">
        <v>234</v>
      </c>
      <c r="Z53" s="47">
        <v>2016</v>
      </c>
      <c r="AA53" s="82">
        <v>11.14</v>
      </c>
    </row>
    <row r="54" spans="1:27" s="29" customFormat="1" outlineLevel="1">
      <c r="A54" s="47" t="s">
        <v>393</v>
      </c>
      <c r="B54" s="48" t="s">
        <v>226</v>
      </c>
      <c r="C54" s="177" t="s">
        <v>394</v>
      </c>
      <c r="D54" s="132" t="s">
        <v>395</v>
      </c>
      <c r="E54" s="49" t="s">
        <v>182</v>
      </c>
      <c r="F54" s="49" t="s">
        <v>396</v>
      </c>
      <c r="G54" s="49" t="s">
        <v>182</v>
      </c>
      <c r="H54" s="50" t="s">
        <v>397</v>
      </c>
      <c r="I54" s="50" t="s">
        <v>182</v>
      </c>
      <c r="J54" s="50" t="s">
        <v>35</v>
      </c>
      <c r="K54" s="51">
        <v>40</v>
      </c>
      <c r="L54" s="52">
        <v>230000000</v>
      </c>
      <c r="M54" s="47" t="s">
        <v>227</v>
      </c>
      <c r="N54" s="53" t="s">
        <v>37</v>
      </c>
      <c r="O54" s="50" t="s">
        <v>228</v>
      </c>
      <c r="P54" s="47" t="s">
        <v>229</v>
      </c>
      <c r="Q54" s="51" t="s">
        <v>392</v>
      </c>
      <c r="R54" s="54" t="s">
        <v>233</v>
      </c>
      <c r="S54" s="47">
        <v>796</v>
      </c>
      <c r="T54" s="47" t="s">
        <v>232</v>
      </c>
      <c r="U54" s="55">
        <v>10</v>
      </c>
      <c r="V54" s="55">
        <v>4976.78</v>
      </c>
      <c r="W54" s="56">
        <v>0</v>
      </c>
      <c r="X54" s="56">
        <f t="shared" si="2"/>
        <v>0</v>
      </c>
      <c r="Y54" s="57" t="s">
        <v>234</v>
      </c>
      <c r="Z54" s="47">
        <v>2016</v>
      </c>
      <c r="AA54" s="82" t="s">
        <v>835</v>
      </c>
    </row>
    <row r="55" spans="1:27" s="29" customFormat="1" outlineLevel="1">
      <c r="A55" s="47" t="s">
        <v>398</v>
      </c>
      <c r="B55" s="48" t="s">
        <v>226</v>
      </c>
      <c r="C55" s="177" t="s">
        <v>399</v>
      </c>
      <c r="D55" s="132" t="s">
        <v>400</v>
      </c>
      <c r="E55" s="49" t="s">
        <v>182</v>
      </c>
      <c r="F55" s="49" t="s">
        <v>401</v>
      </c>
      <c r="G55" s="49" t="s">
        <v>182</v>
      </c>
      <c r="H55" s="50" t="s">
        <v>401</v>
      </c>
      <c r="I55" s="50" t="s">
        <v>182</v>
      </c>
      <c r="J55" s="50" t="s">
        <v>35</v>
      </c>
      <c r="K55" s="51">
        <v>40</v>
      </c>
      <c r="L55" s="52">
        <v>230000000</v>
      </c>
      <c r="M55" s="47" t="s">
        <v>227</v>
      </c>
      <c r="N55" s="53" t="s">
        <v>37</v>
      </c>
      <c r="O55" s="50" t="s">
        <v>228</v>
      </c>
      <c r="P55" s="47" t="s">
        <v>229</v>
      </c>
      <c r="Q55" s="51" t="s">
        <v>392</v>
      </c>
      <c r="R55" s="54" t="s">
        <v>233</v>
      </c>
      <c r="S55" s="47">
        <v>796</v>
      </c>
      <c r="T55" s="47" t="s">
        <v>232</v>
      </c>
      <c r="U55" s="55">
        <v>21</v>
      </c>
      <c r="V55" s="55">
        <v>6387.5</v>
      </c>
      <c r="W55" s="56">
        <v>0</v>
      </c>
      <c r="X55" s="56">
        <f t="shared" si="2"/>
        <v>0</v>
      </c>
      <c r="Y55" s="57" t="s">
        <v>234</v>
      </c>
      <c r="Z55" s="47">
        <v>2016</v>
      </c>
      <c r="AA55" s="82" t="s">
        <v>835</v>
      </c>
    </row>
    <row r="56" spans="1:27" s="29" customFormat="1" outlineLevel="1">
      <c r="A56" s="47" t="s">
        <v>402</v>
      </c>
      <c r="B56" s="48" t="s">
        <v>226</v>
      </c>
      <c r="C56" s="177" t="s">
        <v>403</v>
      </c>
      <c r="D56" s="132" t="s">
        <v>400</v>
      </c>
      <c r="E56" s="49" t="s">
        <v>182</v>
      </c>
      <c r="F56" s="49" t="s">
        <v>404</v>
      </c>
      <c r="G56" s="49" t="s">
        <v>182</v>
      </c>
      <c r="H56" s="50" t="s">
        <v>405</v>
      </c>
      <c r="I56" s="50" t="s">
        <v>182</v>
      </c>
      <c r="J56" s="50" t="s">
        <v>35</v>
      </c>
      <c r="K56" s="51">
        <v>40</v>
      </c>
      <c r="L56" s="52">
        <v>230000000</v>
      </c>
      <c r="M56" s="47" t="s">
        <v>227</v>
      </c>
      <c r="N56" s="53" t="s">
        <v>37</v>
      </c>
      <c r="O56" s="50" t="s">
        <v>228</v>
      </c>
      <c r="P56" s="47" t="s">
        <v>229</v>
      </c>
      <c r="Q56" s="51" t="s">
        <v>392</v>
      </c>
      <c r="R56" s="54" t="s">
        <v>233</v>
      </c>
      <c r="S56" s="47">
        <v>796</v>
      </c>
      <c r="T56" s="47" t="s">
        <v>232</v>
      </c>
      <c r="U56" s="55">
        <v>10</v>
      </c>
      <c r="V56" s="55">
        <v>6387.4999999999991</v>
      </c>
      <c r="W56" s="56">
        <v>0</v>
      </c>
      <c r="X56" s="56">
        <f t="shared" si="2"/>
        <v>0</v>
      </c>
      <c r="Y56" s="57" t="s">
        <v>234</v>
      </c>
      <c r="Z56" s="47">
        <v>2016</v>
      </c>
      <c r="AA56" s="82" t="s">
        <v>835</v>
      </c>
    </row>
    <row r="57" spans="1:27" s="29" customFormat="1" outlineLevel="1">
      <c r="A57" s="47" t="s">
        <v>406</v>
      </c>
      <c r="B57" s="48" t="s">
        <v>226</v>
      </c>
      <c r="C57" s="177" t="s">
        <v>407</v>
      </c>
      <c r="D57" s="132" t="s">
        <v>1609</v>
      </c>
      <c r="E57" s="49" t="s">
        <v>182</v>
      </c>
      <c r="F57" s="49" t="s">
        <v>409</v>
      </c>
      <c r="G57" s="49" t="s">
        <v>182</v>
      </c>
      <c r="H57" s="50" t="s">
        <v>410</v>
      </c>
      <c r="I57" s="50" t="s">
        <v>182</v>
      </c>
      <c r="J57" s="50" t="s">
        <v>35</v>
      </c>
      <c r="K57" s="51">
        <v>40</v>
      </c>
      <c r="L57" s="52">
        <v>230000000</v>
      </c>
      <c r="M57" s="47" t="s">
        <v>227</v>
      </c>
      <c r="N57" s="53" t="s">
        <v>37</v>
      </c>
      <c r="O57" s="50" t="s">
        <v>228</v>
      </c>
      <c r="P57" s="47" t="s">
        <v>229</v>
      </c>
      <c r="Q57" s="51" t="s">
        <v>392</v>
      </c>
      <c r="R57" s="54" t="s">
        <v>233</v>
      </c>
      <c r="S57" s="47">
        <v>704</v>
      </c>
      <c r="T57" s="47" t="s">
        <v>411</v>
      </c>
      <c r="U57" s="55">
        <v>2</v>
      </c>
      <c r="V57" s="55">
        <v>67195</v>
      </c>
      <c r="W57" s="56">
        <v>0</v>
      </c>
      <c r="X57" s="56">
        <f t="shared" si="2"/>
        <v>0</v>
      </c>
      <c r="Y57" s="57" t="s">
        <v>234</v>
      </c>
      <c r="Z57" s="47">
        <v>2016</v>
      </c>
      <c r="AA57" s="82" t="s">
        <v>835</v>
      </c>
    </row>
    <row r="58" spans="1:27" s="29" customFormat="1" outlineLevel="1">
      <c r="A58" s="47" t="s">
        <v>412</v>
      </c>
      <c r="B58" s="48" t="s">
        <v>226</v>
      </c>
      <c r="C58" s="177" t="s">
        <v>413</v>
      </c>
      <c r="D58" s="132" t="s">
        <v>408</v>
      </c>
      <c r="E58" s="49" t="s">
        <v>182</v>
      </c>
      <c r="F58" s="49" t="s">
        <v>414</v>
      </c>
      <c r="G58" s="49" t="s">
        <v>182</v>
      </c>
      <c r="H58" s="50" t="s">
        <v>415</v>
      </c>
      <c r="I58" s="50" t="s">
        <v>182</v>
      </c>
      <c r="J58" s="50" t="s">
        <v>35</v>
      </c>
      <c r="K58" s="51">
        <v>40</v>
      </c>
      <c r="L58" s="52">
        <v>230000000</v>
      </c>
      <c r="M58" s="47" t="s">
        <v>227</v>
      </c>
      <c r="N58" s="53" t="s">
        <v>37</v>
      </c>
      <c r="O58" s="50" t="s">
        <v>228</v>
      </c>
      <c r="P58" s="47" t="s">
        <v>229</v>
      </c>
      <c r="Q58" s="51" t="s">
        <v>392</v>
      </c>
      <c r="R58" s="54" t="s">
        <v>233</v>
      </c>
      <c r="S58" s="47">
        <v>796</v>
      </c>
      <c r="T58" s="47" t="s">
        <v>232</v>
      </c>
      <c r="U58" s="55">
        <v>6</v>
      </c>
      <c r="V58" s="55">
        <v>709.27</v>
      </c>
      <c r="W58" s="56">
        <v>0</v>
      </c>
      <c r="X58" s="56">
        <f t="shared" si="2"/>
        <v>0</v>
      </c>
      <c r="Y58" s="57" t="s">
        <v>234</v>
      </c>
      <c r="Z58" s="47">
        <v>2016</v>
      </c>
      <c r="AA58" s="82" t="s">
        <v>835</v>
      </c>
    </row>
    <row r="59" spans="1:27" s="29" customFormat="1" outlineLevel="1">
      <c r="A59" s="47" t="s">
        <v>416</v>
      </c>
      <c r="B59" s="48" t="s">
        <v>226</v>
      </c>
      <c r="C59" s="177" t="s">
        <v>413</v>
      </c>
      <c r="D59" s="132" t="s">
        <v>408</v>
      </c>
      <c r="E59" s="49"/>
      <c r="F59" s="49" t="s">
        <v>414</v>
      </c>
      <c r="G59" s="49" t="s">
        <v>182</v>
      </c>
      <c r="H59" s="50" t="s">
        <v>417</v>
      </c>
      <c r="I59" s="50" t="s">
        <v>182</v>
      </c>
      <c r="J59" s="50" t="s">
        <v>35</v>
      </c>
      <c r="K59" s="51">
        <v>40</v>
      </c>
      <c r="L59" s="52">
        <v>230000000</v>
      </c>
      <c r="M59" s="47" t="s">
        <v>227</v>
      </c>
      <c r="N59" s="53" t="s">
        <v>37</v>
      </c>
      <c r="O59" s="50" t="s">
        <v>228</v>
      </c>
      <c r="P59" s="47" t="s">
        <v>229</v>
      </c>
      <c r="Q59" s="51" t="s">
        <v>392</v>
      </c>
      <c r="R59" s="54" t="s">
        <v>233</v>
      </c>
      <c r="S59" s="47">
        <v>796</v>
      </c>
      <c r="T59" s="47" t="s">
        <v>232</v>
      </c>
      <c r="U59" s="55">
        <v>16</v>
      </c>
      <c r="V59" s="55">
        <v>904.99999999999989</v>
      </c>
      <c r="W59" s="56">
        <v>0</v>
      </c>
      <c r="X59" s="56">
        <f t="shared" si="2"/>
        <v>0</v>
      </c>
      <c r="Y59" s="57" t="s">
        <v>234</v>
      </c>
      <c r="Z59" s="47">
        <v>2016</v>
      </c>
      <c r="AA59" s="82" t="s">
        <v>835</v>
      </c>
    </row>
    <row r="60" spans="1:27" s="29" customFormat="1" outlineLevel="1">
      <c r="A60" s="47" t="s">
        <v>418</v>
      </c>
      <c r="B60" s="48" t="s">
        <v>226</v>
      </c>
      <c r="C60" s="177" t="s">
        <v>419</v>
      </c>
      <c r="D60" s="132" t="s">
        <v>408</v>
      </c>
      <c r="E60" s="49"/>
      <c r="F60" s="49" t="s">
        <v>420</v>
      </c>
      <c r="G60" s="49" t="s">
        <v>182</v>
      </c>
      <c r="H60" s="50" t="s">
        <v>421</v>
      </c>
      <c r="I60" s="50" t="s">
        <v>182</v>
      </c>
      <c r="J60" s="50" t="s">
        <v>35</v>
      </c>
      <c r="K60" s="51">
        <v>40</v>
      </c>
      <c r="L60" s="52">
        <v>230000000</v>
      </c>
      <c r="M60" s="47" t="s">
        <v>227</v>
      </c>
      <c r="N60" s="53" t="s">
        <v>37</v>
      </c>
      <c r="O60" s="50" t="s">
        <v>228</v>
      </c>
      <c r="P60" s="47" t="s">
        <v>229</v>
      </c>
      <c r="Q60" s="51" t="s">
        <v>392</v>
      </c>
      <c r="R60" s="54" t="s">
        <v>233</v>
      </c>
      <c r="S60" s="47">
        <v>796</v>
      </c>
      <c r="T60" s="47" t="s">
        <v>232</v>
      </c>
      <c r="U60" s="55">
        <v>54</v>
      </c>
      <c r="V60" s="55">
        <v>1849.9999999999998</v>
      </c>
      <c r="W60" s="56">
        <v>0</v>
      </c>
      <c r="X60" s="56">
        <f t="shared" si="2"/>
        <v>0</v>
      </c>
      <c r="Y60" s="57" t="s">
        <v>234</v>
      </c>
      <c r="Z60" s="47">
        <v>2016</v>
      </c>
      <c r="AA60" s="82" t="s">
        <v>835</v>
      </c>
    </row>
    <row r="61" spans="1:27" s="29" customFormat="1" outlineLevel="1">
      <c r="A61" s="47" t="s">
        <v>422</v>
      </c>
      <c r="B61" s="48" t="s">
        <v>226</v>
      </c>
      <c r="C61" s="177" t="s">
        <v>423</v>
      </c>
      <c r="D61" s="132" t="s">
        <v>408</v>
      </c>
      <c r="E61" s="49"/>
      <c r="F61" s="49" t="s">
        <v>424</v>
      </c>
      <c r="G61" s="49" t="s">
        <v>182</v>
      </c>
      <c r="H61" s="50" t="s">
        <v>425</v>
      </c>
      <c r="I61" s="50" t="s">
        <v>182</v>
      </c>
      <c r="J61" s="50" t="s">
        <v>35</v>
      </c>
      <c r="K61" s="51">
        <v>40</v>
      </c>
      <c r="L61" s="52">
        <v>230000000</v>
      </c>
      <c r="M61" s="47" t="s">
        <v>227</v>
      </c>
      <c r="N61" s="53" t="s">
        <v>37</v>
      </c>
      <c r="O61" s="50" t="s">
        <v>228</v>
      </c>
      <c r="P61" s="47" t="s">
        <v>229</v>
      </c>
      <c r="Q61" s="51" t="s">
        <v>392</v>
      </c>
      <c r="R61" s="54" t="s">
        <v>233</v>
      </c>
      <c r="S61" s="47">
        <v>796</v>
      </c>
      <c r="T61" s="47" t="s">
        <v>232</v>
      </c>
      <c r="U61" s="55">
        <v>31</v>
      </c>
      <c r="V61" s="55">
        <v>1470</v>
      </c>
      <c r="W61" s="56">
        <v>0</v>
      </c>
      <c r="X61" s="56">
        <f t="shared" si="2"/>
        <v>0</v>
      </c>
      <c r="Y61" s="57" t="s">
        <v>234</v>
      </c>
      <c r="Z61" s="47">
        <v>2016</v>
      </c>
      <c r="AA61" s="82" t="s">
        <v>835</v>
      </c>
    </row>
    <row r="62" spans="1:27" s="29" customFormat="1" outlineLevel="1">
      <c r="A62" s="47" t="s">
        <v>426</v>
      </c>
      <c r="B62" s="48" t="s">
        <v>226</v>
      </c>
      <c r="C62" s="177" t="s">
        <v>423</v>
      </c>
      <c r="D62" s="132" t="s">
        <v>408</v>
      </c>
      <c r="E62" s="49" t="s">
        <v>182</v>
      </c>
      <c r="F62" s="49" t="s">
        <v>424</v>
      </c>
      <c r="G62" s="49" t="s">
        <v>182</v>
      </c>
      <c r="H62" s="50" t="s">
        <v>427</v>
      </c>
      <c r="I62" s="50" t="s">
        <v>182</v>
      </c>
      <c r="J62" s="50" t="s">
        <v>35</v>
      </c>
      <c r="K62" s="51">
        <v>40</v>
      </c>
      <c r="L62" s="52">
        <v>230000000</v>
      </c>
      <c r="M62" s="47" t="s">
        <v>227</v>
      </c>
      <c r="N62" s="53" t="s">
        <v>37</v>
      </c>
      <c r="O62" s="50" t="s">
        <v>228</v>
      </c>
      <c r="P62" s="47" t="s">
        <v>229</v>
      </c>
      <c r="Q62" s="51" t="s">
        <v>392</v>
      </c>
      <c r="R62" s="54" t="s">
        <v>233</v>
      </c>
      <c r="S62" s="47">
        <v>796</v>
      </c>
      <c r="T62" s="47" t="s">
        <v>232</v>
      </c>
      <c r="U62" s="55">
        <v>6</v>
      </c>
      <c r="V62" s="55">
        <v>385.94</v>
      </c>
      <c r="W62" s="56">
        <v>0</v>
      </c>
      <c r="X62" s="56">
        <f t="shared" si="2"/>
        <v>0</v>
      </c>
      <c r="Y62" s="57" t="s">
        <v>234</v>
      </c>
      <c r="Z62" s="47">
        <v>2016</v>
      </c>
      <c r="AA62" s="82" t="s">
        <v>835</v>
      </c>
    </row>
    <row r="63" spans="1:27" s="29" customFormat="1" outlineLevel="1">
      <c r="A63" s="47" t="s">
        <v>428</v>
      </c>
      <c r="B63" s="48" t="s">
        <v>226</v>
      </c>
      <c r="C63" s="177" t="s">
        <v>429</v>
      </c>
      <c r="D63" s="132" t="s">
        <v>408</v>
      </c>
      <c r="E63" s="49"/>
      <c r="F63" s="49" t="s">
        <v>430</v>
      </c>
      <c r="G63" s="49" t="s">
        <v>182</v>
      </c>
      <c r="H63" s="50" t="s">
        <v>431</v>
      </c>
      <c r="I63" s="50" t="s">
        <v>182</v>
      </c>
      <c r="J63" s="50" t="s">
        <v>35</v>
      </c>
      <c r="K63" s="51">
        <v>40</v>
      </c>
      <c r="L63" s="52">
        <v>230000000</v>
      </c>
      <c r="M63" s="47" t="s">
        <v>227</v>
      </c>
      <c r="N63" s="53" t="s">
        <v>37</v>
      </c>
      <c r="O63" s="50" t="s">
        <v>228</v>
      </c>
      <c r="P63" s="47" t="s">
        <v>229</v>
      </c>
      <c r="Q63" s="51" t="s">
        <v>392</v>
      </c>
      <c r="R63" s="54" t="s">
        <v>233</v>
      </c>
      <c r="S63" s="47">
        <v>796</v>
      </c>
      <c r="T63" s="47" t="s">
        <v>232</v>
      </c>
      <c r="U63" s="55">
        <v>10</v>
      </c>
      <c r="V63" s="55">
        <v>472.87</v>
      </c>
      <c r="W63" s="56">
        <v>0</v>
      </c>
      <c r="X63" s="56">
        <f t="shared" si="2"/>
        <v>0</v>
      </c>
      <c r="Y63" s="57" t="s">
        <v>234</v>
      </c>
      <c r="Z63" s="47">
        <v>2016</v>
      </c>
      <c r="AA63" s="82" t="s">
        <v>835</v>
      </c>
    </row>
    <row r="64" spans="1:27" s="29" customFormat="1" outlineLevel="1">
      <c r="A64" s="47" t="s">
        <v>432</v>
      </c>
      <c r="B64" s="48" t="s">
        <v>226</v>
      </c>
      <c r="C64" s="177" t="s">
        <v>433</v>
      </c>
      <c r="D64" s="132" t="s">
        <v>408</v>
      </c>
      <c r="E64" s="49" t="s">
        <v>182</v>
      </c>
      <c r="F64" s="49" t="s">
        <v>434</v>
      </c>
      <c r="G64" s="49" t="s">
        <v>182</v>
      </c>
      <c r="H64" s="50" t="s">
        <v>435</v>
      </c>
      <c r="I64" s="50" t="s">
        <v>182</v>
      </c>
      <c r="J64" s="50" t="s">
        <v>35</v>
      </c>
      <c r="K64" s="51">
        <v>40</v>
      </c>
      <c r="L64" s="52">
        <v>230000000</v>
      </c>
      <c r="M64" s="47" t="s">
        <v>227</v>
      </c>
      <c r="N64" s="53" t="s">
        <v>37</v>
      </c>
      <c r="O64" s="50" t="s">
        <v>228</v>
      </c>
      <c r="P64" s="47" t="s">
        <v>229</v>
      </c>
      <c r="Q64" s="51" t="s">
        <v>392</v>
      </c>
      <c r="R64" s="54" t="s">
        <v>233</v>
      </c>
      <c r="S64" s="47">
        <v>796</v>
      </c>
      <c r="T64" s="47" t="s">
        <v>232</v>
      </c>
      <c r="U64" s="55">
        <v>10</v>
      </c>
      <c r="V64" s="55">
        <v>464.99999999999994</v>
      </c>
      <c r="W64" s="56">
        <v>0</v>
      </c>
      <c r="X64" s="56">
        <f t="shared" si="2"/>
        <v>0</v>
      </c>
      <c r="Y64" s="57" t="s">
        <v>234</v>
      </c>
      <c r="Z64" s="47">
        <v>2016</v>
      </c>
      <c r="AA64" s="82" t="s">
        <v>835</v>
      </c>
    </row>
    <row r="65" spans="1:27" s="29" customFormat="1" outlineLevel="1">
      <c r="A65" s="47" t="s">
        <v>436</v>
      </c>
      <c r="B65" s="48" t="s">
        <v>226</v>
      </c>
      <c r="C65" s="177" t="s">
        <v>413</v>
      </c>
      <c r="D65" s="132" t="s">
        <v>408</v>
      </c>
      <c r="E65" s="49" t="s">
        <v>182</v>
      </c>
      <c r="F65" s="49" t="s">
        <v>414</v>
      </c>
      <c r="G65" s="49" t="s">
        <v>182</v>
      </c>
      <c r="H65" s="50" t="s">
        <v>437</v>
      </c>
      <c r="I65" s="50" t="s">
        <v>182</v>
      </c>
      <c r="J65" s="50" t="s">
        <v>35</v>
      </c>
      <c r="K65" s="51">
        <v>40</v>
      </c>
      <c r="L65" s="52">
        <v>230000000</v>
      </c>
      <c r="M65" s="47" t="s">
        <v>227</v>
      </c>
      <c r="N65" s="53" t="s">
        <v>37</v>
      </c>
      <c r="O65" s="50" t="s">
        <v>228</v>
      </c>
      <c r="P65" s="47" t="s">
        <v>229</v>
      </c>
      <c r="Q65" s="51" t="s">
        <v>392</v>
      </c>
      <c r="R65" s="54" t="s">
        <v>233</v>
      </c>
      <c r="S65" s="47">
        <v>796</v>
      </c>
      <c r="T65" s="47" t="s">
        <v>232</v>
      </c>
      <c r="U65" s="55">
        <v>32</v>
      </c>
      <c r="V65" s="55">
        <v>1210</v>
      </c>
      <c r="W65" s="56">
        <v>0</v>
      </c>
      <c r="X65" s="56">
        <f t="shared" si="2"/>
        <v>0</v>
      </c>
      <c r="Y65" s="57" t="s">
        <v>234</v>
      </c>
      <c r="Z65" s="47">
        <v>2016</v>
      </c>
      <c r="AA65" s="82" t="s">
        <v>835</v>
      </c>
    </row>
    <row r="66" spans="1:27" s="29" customFormat="1" outlineLevel="1">
      <c r="A66" s="47" t="s">
        <v>438</v>
      </c>
      <c r="B66" s="48" t="s">
        <v>226</v>
      </c>
      <c r="C66" s="177" t="s">
        <v>413</v>
      </c>
      <c r="D66" s="132" t="s">
        <v>408</v>
      </c>
      <c r="E66" s="49" t="s">
        <v>182</v>
      </c>
      <c r="F66" s="49" t="s">
        <v>414</v>
      </c>
      <c r="G66" s="49" t="s">
        <v>182</v>
      </c>
      <c r="H66" s="50" t="s">
        <v>439</v>
      </c>
      <c r="I66" s="50" t="s">
        <v>182</v>
      </c>
      <c r="J66" s="50" t="s">
        <v>35</v>
      </c>
      <c r="K66" s="51">
        <v>40</v>
      </c>
      <c r="L66" s="52">
        <v>230000000</v>
      </c>
      <c r="M66" s="47" t="s">
        <v>227</v>
      </c>
      <c r="N66" s="53" t="s">
        <v>37</v>
      </c>
      <c r="O66" s="50" t="s">
        <v>228</v>
      </c>
      <c r="P66" s="47" t="s">
        <v>229</v>
      </c>
      <c r="Q66" s="51" t="s">
        <v>392</v>
      </c>
      <c r="R66" s="54" t="s">
        <v>233</v>
      </c>
      <c r="S66" s="47">
        <v>796</v>
      </c>
      <c r="T66" s="47" t="s">
        <v>232</v>
      </c>
      <c r="U66" s="55">
        <v>32</v>
      </c>
      <c r="V66" s="55">
        <v>1210</v>
      </c>
      <c r="W66" s="56">
        <v>0</v>
      </c>
      <c r="X66" s="56">
        <f t="shared" si="2"/>
        <v>0</v>
      </c>
      <c r="Y66" s="57" t="s">
        <v>234</v>
      </c>
      <c r="Z66" s="47">
        <v>2016</v>
      </c>
      <c r="AA66" s="82" t="s">
        <v>835</v>
      </c>
    </row>
    <row r="67" spans="1:27" s="29" customFormat="1" outlineLevel="1">
      <c r="A67" s="47" t="s">
        <v>440</v>
      </c>
      <c r="B67" s="48" t="s">
        <v>226</v>
      </c>
      <c r="C67" s="177" t="s">
        <v>413</v>
      </c>
      <c r="D67" s="132" t="s">
        <v>408</v>
      </c>
      <c r="E67" s="49" t="s">
        <v>182</v>
      </c>
      <c r="F67" s="49" t="s">
        <v>414</v>
      </c>
      <c r="G67" s="49" t="s">
        <v>182</v>
      </c>
      <c r="H67" s="50" t="s">
        <v>441</v>
      </c>
      <c r="I67" s="50" t="s">
        <v>182</v>
      </c>
      <c r="J67" s="50" t="s">
        <v>35</v>
      </c>
      <c r="K67" s="51">
        <v>40</v>
      </c>
      <c r="L67" s="52">
        <v>230000000</v>
      </c>
      <c r="M67" s="47" t="s">
        <v>227</v>
      </c>
      <c r="N67" s="53" t="s">
        <v>37</v>
      </c>
      <c r="O67" s="50" t="s">
        <v>228</v>
      </c>
      <c r="P67" s="47" t="s">
        <v>229</v>
      </c>
      <c r="Q67" s="51" t="s">
        <v>392</v>
      </c>
      <c r="R67" s="54" t="s">
        <v>233</v>
      </c>
      <c r="S67" s="47">
        <v>796</v>
      </c>
      <c r="T67" s="47" t="s">
        <v>232</v>
      </c>
      <c r="U67" s="55">
        <v>17</v>
      </c>
      <c r="V67" s="55">
        <v>2259.9999999999995</v>
      </c>
      <c r="W67" s="56">
        <v>0</v>
      </c>
      <c r="X67" s="56">
        <f t="shared" si="2"/>
        <v>0</v>
      </c>
      <c r="Y67" s="57" t="s">
        <v>234</v>
      </c>
      <c r="Z67" s="47">
        <v>2016</v>
      </c>
      <c r="AA67" s="82" t="s">
        <v>835</v>
      </c>
    </row>
    <row r="68" spans="1:27" s="29" customFormat="1" outlineLevel="1">
      <c r="A68" s="47" t="s">
        <v>442</v>
      </c>
      <c r="B68" s="48" t="s">
        <v>226</v>
      </c>
      <c r="C68" s="177" t="s">
        <v>413</v>
      </c>
      <c r="D68" s="132" t="s">
        <v>408</v>
      </c>
      <c r="E68" s="49" t="s">
        <v>182</v>
      </c>
      <c r="F68" s="49" t="s">
        <v>414</v>
      </c>
      <c r="G68" s="49" t="s">
        <v>182</v>
      </c>
      <c r="H68" s="50" t="s">
        <v>443</v>
      </c>
      <c r="I68" s="50" t="s">
        <v>182</v>
      </c>
      <c r="J68" s="50" t="s">
        <v>35</v>
      </c>
      <c r="K68" s="51">
        <v>40</v>
      </c>
      <c r="L68" s="52">
        <v>230000000</v>
      </c>
      <c r="M68" s="47" t="s">
        <v>227</v>
      </c>
      <c r="N68" s="53" t="s">
        <v>37</v>
      </c>
      <c r="O68" s="50" t="s">
        <v>228</v>
      </c>
      <c r="P68" s="47" t="s">
        <v>229</v>
      </c>
      <c r="Q68" s="51" t="s">
        <v>392</v>
      </c>
      <c r="R68" s="54" t="s">
        <v>233</v>
      </c>
      <c r="S68" s="47">
        <v>796</v>
      </c>
      <c r="T68" s="47" t="s">
        <v>232</v>
      </c>
      <c r="U68" s="55">
        <v>12</v>
      </c>
      <c r="V68" s="55">
        <v>872.5</v>
      </c>
      <c r="W68" s="56">
        <v>0</v>
      </c>
      <c r="X68" s="56">
        <f t="shared" si="2"/>
        <v>0</v>
      </c>
      <c r="Y68" s="57" t="s">
        <v>234</v>
      </c>
      <c r="Z68" s="47">
        <v>2016</v>
      </c>
      <c r="AA68" s="82" t="s">
        <v>835</v>
      </c>
    </row>
    <row r="69" spans="1:27" s="29" customFormat="1" outlineLevel="1">
      <c r="A69" s="47" t="s">
        <v>444</v>
      </c>
      <c r="B69" s="48" t="s">
        <v>226</v>
      </c>
      <c r="C69" s="177" t="s">
        <v>413</v>
      </c>
      <c r="D69" s="132" t="s">
        <v>408</v>
      </c>
      <c r="E69" s="49" t="s">
        <v>182</v>
      </c>
      <c r="F69" s="49" t="s">
        <v>414</v>
      </c>
      <c r="G69" s="49" t="s">
        <v>182</v>
      </c>
      <c r="H69" s="50" t="s">
        <v>445</v>
      </c>
      <c r="I69" s="50" t="s">
        <v>182</v>
      </c>
      <c r="J69" s="50" t="s">
        <v>35</v>
      </c>
      <c r="K69" s="51">
        <v>40</v>
      </c>
      <c r="L69" s="52">
        <v>230000000</v>
      </c>
      <c r="M69" s="47" t="s">
        <v>227</v>
      </c>
      <c r="N69" s="53" t="s">
        <v>37</v>
      </c>
      <c r="O69" s="50" t="s">
        <v>228</v>
      </c>
      <c r="P69" s="47" t="s">
        <v>229</v>
      </c>
      <c r="Q69" s="51" t="s">
        <v>392</v>
      </c>
      <c r="R69" s="54" t="s">
        <v>233</v>
      </c>
      <c r="S69" s="47">
        <v>796</v>
      </c>
      <c r="T69" s="47" t="s">
        <v>232</v>
      </c>
      <c r="U69" s="55">
        <v>32</v>
      </c>
      <c r="V69" s="55">
        <v>1695</v>
      </c>
      <c r="W69" s="56">
        <v>0</v>
      </c>
      <c r="X69" s="56">
        <f t="shared" si="2"/>
        <v>0</v>
      </c>
      <c r="Y69" s="57" t="s">
        <v>234</v>
      </c>
      <c r="Z69" s="47">
        <v>2016</v>
      </c>
      <c r="AA69" s="82" t="s">
        <v>835</v>
      </c>
    </row>
    <row r="70" spans="1:27" s="29" customFormat="1" outlineLevel="1">
      <c r="A70" s="47" t="s">
        <v>446</v>
      </c>
      <c r="B70" s="48" t="s">
        <v>226</v>
      </c>
      <c r="C70" s="177" t="s">
        <v>413</v>
      </c>
      <c r="D70" s="132" t="s">
        <v>408</v>
      </c>
      <c r="E70" s="49" t="s">
        <v>182</v>
      </c>
      <c r="F70" s="49" t="s">
        <v>414</v>
      </c>
      <c r="G70" s="49" t="s">
        <v>182</v>
      </c>
      <c r="H70" s="50" t="s">
        <v>447</v>
      </c>
      <c r="I70" s="50" t="s">
        <v>182</v>
      </c>
      <c r="J70" s="50" t="s">
        <v>35</v>
      </c>
      <c r="K70" s="51">
        <v>40</v>
      </c>
      <c r="L70" s="52">
        <v>230000000</v>
      </c>
      <c r="M70" s="47" t="s">
        <v>227</v>
      </c>
      <c r="N70" s="53" t="s">
        <v>37</v>
      </c>
      <c r="O70" s="50" t="s">
        <v>228</v>
      </c>
      <c r="P70" s="47" t="s">
        <v>229</v>
      </c>
      <c r="Q70" s="51" t="s">
        <v>392</v>
      </c>
      <c r="R70" s="54" t="s">
        <v>233</v>
      </c>
      <c r="S70" s="47">
        <v>796</v>
      </c>
      <c r="T70" s="47" t="s">
        <v>232</v>
      </c>
      <c r="U70" s="55">
        <v>30</v>
      </c>
      <c r="V70" s="55">
        <v>2259.9999999999995</v>
      </c>
      <c r="W70" s="56">
        <v>0</v>
      </c>
      <c r="X70" s="56">
        <f t="shared" si="2"/>
        <v>0</v>
      </c>
      <c r="Y70" s="57" t="s">
        <v>234</v>
      </c>
      <c r="Z70" s="47">
        <v>2016</v>
      </c>
      <c r="AA70" s="82" t="s">
        <v>835</v>
      </c>
    </row>
    <row r="71" spans="1:27" s="29" customFormat="1" outlineLevel="1">
      <c r="A71" s="47" t="s">
        <v>448</v>
      </c>
      <c r="B71" s="48" t="s">
        <v>226</v>
      </c>
      <c r="C71" s="177" t="s">
        <v>449</v>
      </c>
      <c r="D71" s="132" t="s">
        <v>450</v>
      </c>
      <c r="E71" s="49" t="s">
        <v>182</v>
      </c>
      <c r="F71" s="49" t="s">
        <v>451</v>
      </c>
      <c r="G71" s="49" t="s">
        <v>182</v>
      </c>
      <c r="H71" s="50" t="s">
        <v>452</v>
      </c>
      <c r="I71" s="50" t="s">
        <v>182</v>
      </c>
      <c r="J71" s="50" t="s">
        <v>35</v>
      </c>
      <c r="K71" s="51">
        <v>40</v>
      </c>
      <c r="L71" s="52">
        <v>230000000</v>
      </c>
      <c r="M71" s="47" t="s">
        <v>227</v>
      </c>
      <c r="N71" s="53" t="s">
        <v>37</v>
      </c>
      <c r="O71" s="50" t="s">
        <v>228</v>
      </c>
      <c r="P71" s="47" t="s">
        <v>229</v>
      </c>
      <c r="Q71" s="51" t="s">
        <v>392</v>
      </c>
      <c r="R71" s="54" t="s">
        <v>233</v>
      </c>
      <c r="S71" s="47">
        <v>796</v>
      </c>
      <c r="T71" s="47" t="s">
        <v>232</v>
      </c>
      <c r="U71" s="55">
        <v>24</v>
      </c>
      <c r="V71" s="55">
        <v>227.5</v>
      </c>
      <c r="W71" s="56">
        <v>0</v>
      </c>
      <c r="X71" s="56">
        <f t="shared" si="2"/>
        <v>0</v>
      </c>
      <c r="Y71" s="57" t="s">
        <v>234</v>
      </c>
      <c r="Z71" s="47">
        <v>2016</v>
      </c>
      <c r="AA71" s="82" t="s">
        <v>835</v>
      </c>
    </row>
    <row r="72" spans="1:27" s="29" customFormat="1" outlineLevel="1">
      <c r="A72" s="47" t="s">
        <v>453</v>
      </c>
      <c r="B72" s="48" t="s">
        <v>226</v>
      </c>
      <c r="C72" s="177" t="s">
        <v>454</v>
      </c>
      <c r="D72" s="132" t="s">
        <v>450</v>
      </c>
      <c r="E72" s="49" t="s">
        <v>182</v>
      </c>
      <c r="F72" s="49" t="s">
        <v>455</v>
      </c>
      <c r="G72" s="49" t="s">
        <v>182</v>
      </c>
      <c r="H72" s="50" t="s">
        <v>456</v>
      </c>
      <c r="I72" s="50" t="s">
        <v>182</v>
      </c>
      <c r="J72" s="50" t="s">
        <v>35</v>
      </c>
      <c r="K72" s="51">
        <v>40</v>
      </c>
      <c r="L72" s="52">
        <v>230000000</v>
      </c>
      <c r="M72" s="47" t="s">
        <v>227</v>
      </c>
      <c r="N72" s="53" t="s">
        <v>37</v>
      </c>
      <c r="O72" s="50" t="s">
        <v>228</v>
      </c>
      <c r="P72" s="47" t="s">
        <v>229</v>
      </c>
      <c r="Q72" s="51" t="s">
        <v>392</v>
      </c>
      <c r="R72" s="54" t="s">
        <v>233</v>
      </c>
      <c r="S72" s="47">
        <v>796</v>
      </c>
      <c r="T72" s="47" t="s">
        <v>232</v>
      </c>
      <c r="U72" s="55">
        <v>24</v>
      </c>
      <c r="V72" s="55">
        <v>262.5</v>
      </c>
      <c r="W72" s="56">
        <v>0</v>
      </c>
      <c r="X72" s="56">
        <f t="shared" si="2"/>
        <v>0</v>
      </c>
      <c r="Y72" s="57" t="s">
        <v>234</v>
      </c>
      <c r="Z72" s="47">
        <v>2016</v>
      </c>
      <c r="AA72" s="82" t="s">
        <v>835</v>
      </c>
    </row>
    <row r="73" spans="1:27" s="29" customFormat="1" outlineLevel="1">
      <c r="A73" s="47" t="s">
        <v>457</v>
      </c>
      <c r="B73" s="48" t="s">
        <v>226</v>
      </c>
      <c r="C73" s="177" t="s">
        <v>458</v>
      </c>
      <c r="D73" s="132" t="s">
        <v>450</v>
      </c>
      <c r="E73" s="49" t="s">
        <v>182</v>
      </c>
      <c r="F73" s="49" t="s">
        <v>459</v>
      </c>
      <c r="G73" s="49" t="s">
        <v>182</v>
      </c>
      <c r="H73" s="50" t="s">
        <v>460</v>
      </c>
      <c r="I73" s="50" t="s">
        <v>182</v>
      </c>
      <c r="J73" s="50" t="s">
        <v>35</v>
      </c>
      <c r="K73" s="51">
        <v>40</v>
      </c>
      <c r="L73" s="52">
        <v>230000000</v>
      </c>
      <c r="M73" s="47" t="s">
        <v>227</v>
      </c>
      <c r="N73" s="53" t="s">
        <v>37</v>
      </c>
      <c r="O73" s="50" t="s">
        <v>228</v>
      </c>
      <c r="P73" s="47" t="s">
        <v>229</v>
      </c>
      <c r="Q73" s="51" t="s">
        <v>392</v>
      </c>
      <c r="R73" s="54" t="s">
        <v>233</v>
      </c>
      <c r="S73" s="47">
        <v>796</v>
      </c>
      <c r="T73" s="47" t="s">
        <v>232</v>
      </c>
      <c r="U73" s="55">
        <v>15</v>
      </c>
      <c r="V73" s="55">
        <v>473.21</v>
      </c>
      <c r="W73" s="56">
        <v>0</v>
      </c>
      <c r="X73" s="56">
        <f t="shared" si="2"/>
        <v>0</v>
      </c>
      <c r="Y73" s="57" t="s">
        <v>234</v>
      </c>
      <c r="Z73" s="47">
        <v>2016</v>
      </c>
      <c r="AA73" s="82" t="s">
        <v>835</v>
      </c>
    </row>
    <row r="74" spans="1:27" s="29" customFormat="1" outlineLevel="1">
      <c r="A74" s="47" t="s">
        <v>461</v>
      </c>
      <c r="B74" s="48" t="s">
        <v>226</v>
      </c>
      <c r="C74" s="177" t="s">
        <v>462</v>
      </c>
      <c r="D74" s="132" t="s">
        <v>450</v>
      </c>
      <c r="E74" s="49" t="s">
        <v>182</v>
      </c>
      <c r="F74" s="49" t="s">
        <v>463</v>
      </c>
      <c r="G74" s="49" t="s">
        <v>182</v>
      </c>
      <c r="H74" s="50" t="s">
        <v>464</v>
      </c>
      <c r="I74" s="50" t="s">
        <v>182</v>
      </c>
      <c r="J74" s="50" t="s">
        <v>35</v>
      </c>
      <c r="K74" s="51">
        <v>40</v>
      </c>
      <c r="L74" s="52">
        <v>230000000</v>
      </c>
      <c r="M74" s="47" t="s">
        <v>227</v>
      </c>
      <c r="N74" s="53" t="s">
        <v>37</v>
      </c>
      <c r="O74" s="50" t="s">
        <v>228</v>
      </c>
      <c r="P74" s="47" t="s">
        <v>229</v>
      </c>
      <c r="Q74" s="51" t="s">
        <v>392</v>
      </c>
      <c r="R74" s="54" t="s">
        <v>233</v>
      </c>
      <c r="S74" s="47">
        <v>796</v>
      </c>
      <c r="T74" s="47" t="s">
        <v>232</v>
      </c>
      <c r="U74" s="55">
        <v>10</v>
      </c>
      <c r="V74" s="55">
        <v>499.99999999999994</v>
      </c>
      <c r="W74" s="56">
        <v>0</v>
      </c>
      <c r="X74" s="56">
        <f t="shared" si="2"/>
        <v>0</v>
      </c>
      <c r="Y74" s="57" t="s">
        <v>234</v>
      </c>
      <c r="Z74" s="47">
        <v>2016</v>
      </c>
      <c r="AA74" s="82" t="s">
        <v>835</v>
      </c>
    </row>
    <row r="75" spans="1:27" s="29" customFormat="1" outlineLevel="1">
      <c r="A75" s="47" t="s">
        <v>465</v>
      </c>
      <c r="B75" s="48" t="s">
        <v>226</v>
      </c>
      <c r="C75" s="177" t="s">
        <v>466</v>
      </c>
      <c r="D75" s="132" t="s">
        <v>450</v>
      </c>
      <c r="E75" s="49" t="s">
        <v>182</v>
      </c>
      <c r="F75" s="49" t="s">
        <v>467</v>
      </c>
      <c r="G75" s="49" t="s">
        <v>182</v>
      </c>
      <c r="H75" s="50" t="s">
        <v>468</v>
      </c>
      <c r="I75" s="50" t="s">
        <v>182</v>
      </c>
      <c r="J75" s="50" t="s">
        <v>35</v>
      </c>
      <c r="K75" s="51">
        <v>40</v>
      </c>
      <c r="L75" s="52">
        <v>230000000</v>
      </c>
      <c r="M75" s="47" t="s">
        <v>227</v>
      </c>
      <c r="N75" s="53" t="s">
        <v>37</v>
      </c>
      <c r="O75" s="50" t="s">
        <v>228</v>
      </c>
      <c r="P75" s="47" t="s">
        <v>229</v>
      </c>
      <c r="Q75" s="51" t="s">
        <v>392</v>
      </c>
      <c r="R75" s="54" t="s">
        <v>233</v>
      </c>
      <c r="S75" s="47">
        <v>796</v>
      </c>
      <c r="T75" s="47" t="s">
        <v>232</v>
      </c>
      <c r="U75" s="55">
        <v>30</v>
      </c>
      <c r="V75" s="55">
        <v>424.99999999999994</v>
      </c>
      <c r="W75" s="56">
        <v>0</v>
      </c>
      <c r="X75" s="56">
        <f t="shared" si="2"/>
        <v>0</v>
      </c>
      <c r="Y75" s="57" t="s">
        <v>234</v>
      </c>
      <c r="Z75" s="47">
        <v>2016</v>
      </c>
      <c r="AA75" s="82" t="s">
        <v>835</v>
      </c>
    </row>
    <row r="76" spans="1:27" s="29" customFormat="1" outlineLevel="1">
      <c r="A76" s="47" t="s">
        <v>469</v>
      </c>
      <c r="B76" s="48" t="s">
        <v>226</v>
      </c>
      <c r="C76" s="177" t="s">
        <v>466</v>
      </c>
      <c r="D76" s="132" t="s">
        <v>450</v>
      </c>
      <c r="E76" s="49" t="s">
        <v>182</v>
      </c>
      <c r="F76" s="49" t="s">
        <v>467</v>
      </c>
      <c r="G76" s="49" t="s">
        <v>182</v>
      </c>
      <c r="H76" s="50" t="s">
        <v>470</v>
      </c>
      <c r="I76" s="50" t="s">
        <v>182</v>
      </c>
      <c r="J76" s="50" t="s">
        <v>35</v>
      </c>
      <c r="K76" s="51">
        <v>40</v>
      </c>
      <c r="L76" s="52">
        <v>230000000</v>
      </c>
      <c r="M76" s="47" t="s">
        <v>227</v>
      </c>
      <c r="N76" s="53" t="s">
        <v>37</v>
      </c>
      <c r="O76" s="50" t="s">
        <v>228</v>
      </c>
      <c r="P76" s="47" t="s">
        <v>229</v>
      </c>
      <c r="Q76" s="51" t="s">
        <v>392</v>
      </c>
      <c r="R76" s="54" t="s">
        <v>233</v>
      </c>
      <c r="S76" s="47">
        <v>796</v>
      </c>
      <c r="T76" s="47" t="s">
        <v>232</v>
      </c>
      <c r="U76" s="55">
        <v>17</v>
      </c>
      <c r="V76" s="55">
        <v>461.61</v>
      </c>
      <c r="W76" s="56">
        <v>0</v>
      </c>
      <c r="X76" s="56">
        <f t="shared" ref="X76:X98" si="3">W76*1.12</f>
        <v>0</v>
      </c>
      <c r="Y76" s="57" t="s">
        <v>234</v>
      </c>
      <c r="Z76" s="47">
        <v>2016</v>
      </c>
      <c r="AA76" s="82" t="s">
        <v>835</v>
      </c>
    </row>
    <row r="77" spans="1:27" s="29" customFormat="1" outlineLevel="1">
      <c r="A77" s="47" t="s">
        <v>471</v>
      </c>
      <c r="B77" s="48" t="s">
        <v>226</v>
      </c>
      <c r="C77" s="177" t="s">
        <v>449</v>
      </c>
      <c r="D77" s="132" t="s">
        <v>450</v>
      </c>
      <c r="E77" s="49" t="s">
        <v>182</v>
      </c>
      <c r="F77" s="49" t="s">
        <v>451</v>
      </c>
      <c r="G77" s="49" t="s">
        <v>182</v>
      </c>
      <c r="H77" s="50" t="s">
        <v>472</v>
      </c>
      <c r="I77" s="50" t="s">
        <v>182</v>
      </c>
      <c r="J77" s="50" t="s">
        <v>35</v>
      </c>
      <c r="K77" s="51">
        <v>40</v>
      </c>
      <c r="L77" s="52">
        <v>230000000</v>
      </c>
      <c r="M77" s="47" t="s">
        <v>227</v>
      </c>
      <c r="N77" s="53" t="s">
        <v>37</v>
      </c>
      <c r="O77" s="50" t="s">
        <v>228</v>
      </c>
      <c r="P77" s="47" t="s">
        <v>229</v>
      </c>
      <c r="Q77" s="51" t="s">
        <v>392</v>
      </c>
      <c r="R77" s="54" t="s">
        <v>233</v>
      </c>
      <c r="S77" s="47">
        <v>796</v>
      </c>
      <c r="T77" s="47" t="s">
        <v>232</v>
      </c>
      <c r="U77" s="55">
        <v>17</v>
      </c>
      <c r="V77" s="55">
        <v>630</v>
      </c>
      <c r="W77" s="56">
        <v>0</v>
      </c>
      <c r="X77" s="56">
        <f t="shared" si="3"/>
        <v>0</v>
      </c>
      <c r="Y77" s="57" t="s">
        <v>234</v>
      </c>
      <c r="Z77" s="47">
        <v>2016</v>
      </c>
      <c r="AA77" s="82" t="s">
        <v>835</v>
      </c>
    </row>
    <row r="78" spans="1:27" s="29" customFormat="1" outlineLevel="1">
      <c r="A78" s="47" t="s">
        <v>473</v>
      </c>
      <c r="B78" s="48" t="s">
        <v>226</v>
      </c>
      <c r="C78" s="177" t="s">
        <v>474</v>
      </c>
      <c r="D78" s="132" t="s">
        <v>450</v>
      </c>
      <c r="E78" s="49" t="s">
        <v>182</v>
      </c>
      <c r="F78" s="49" t="s">
        <v>475</v>
      </c>
      <c r="G78" s="49" t="s">
        <v>182</v>
      </c>
      <c r="H78" s="50" t="s">
        <v>476</v>
      </c>
      <c r="I78" s="50" t="s">
        <v>182</v>
      </c>
      <c r="J78" s="50" t="s">
        <v>35</v>
      </c>
      <c r="K78" s="51">
        <v>40</v>
      </c>
      <c r="L78" s="52">
        <v>230000000</v>
      </c>
      <c r="M78" s="47" t="s">
        <v>227</v>
      </c>
      <c r="N78" s="53" t="s">
        <v>37</v>
      </c>
      <c r="O78" s="50" t="s">
        <v>228</v>
      </c>
      <c r="P78" s="47" t="s">
        <v>229</v>
      </c>
      <c r="Q78" s="51" t="s">
        <v>392</v>
      </c>
      <c r="R78" s="54" t="s">
        <v>233</v>
      </c>
      <c r="S78" s="47">
        <v>796</v>
      </c>
      <c r="T78" s="47" t="s">
        <v>232</v>
      </c>
      <c r="U78" s="55">
        <v>23</v>
      </c>
      <c r="V78" s="55">
        <v>739.99999999999989</v>
      </c>
      <c r="W78" s="56">
        <v>0</v>
      </c>
      <c r="X78" s="56">
        <f t="shared" si="3"/>
        <v>0</v>
      </c>
      <c r="Y78" s="57" t="s">
        <v>234</v>
      </c>
      <c r="Z78" s="47">
        <v>2016</v>
      </c>
      <c r="AA78" s="82" t="s">
        <v>835</v>
      </c>
    </row>
    <row r="79" spans="1:27" s="29" customFormat="1" outlineLevel="1">
      <c r="A79" s="47" t="s">
        <v>477</v>
      </c>
      <c r="B79" s="48" t="s">
        <v>226</v>
      </c>
      <c r="C79" s="177" t="s">
        <v>478</v>
      </c>
      <c r="D79" s="132" t="s">
        <v>450</v>
      </c>
      <c r="E79" s="49" t="s">
        <v>182</v>
      </c>
      <c r="F79" s="49" t="s">
        <v>479</v>
      </c>
      <c r="G79" s="49" t="s">
        <v>182</v>
      </c>
      <c r="H79" s="50" t="s">
        <v>480</v>
      </c>
      <c r="I79" s="50" t="s">
        <v>182</v>
      </c>
      <c r="J79" s="50" t="s">
        <v>35</v>
      </c>
      <c r="K79" s="51">
        <v>40</v>
      </c>
      <c r="L79" s="52">
        <v>230000000</v>
      </c>
      <c r="M79" s="47" t="s">
        <v>227</v>
      </c>
      <c r="N79" s="53" t="s">
        <v>37</v>
      </c>
      <c r="O79" s="50" t="s">
        <v>228</v>
      </c>
      <c r="P79" s="47" t="s">
        <v>229</v>
      </c>
      <c r="Q79" s="51" t="s">
        <v>392</v>
      </c>
      <c r="R79" s="54" t="s">
        <v>233</v>
      </c>
      <c r="S79" s="47">
        <v>796</v>
      </c>
      <c r="T79" s="47" t="s">
        <v>232</v>
      </c>
      <c r="U79" s="55">
        <v>21</v>
      </c>
      <c r="V79" s="55">
        <v>774.99999999999989</v>
      </c>
      <c r="W79" s="56">
        <v>0</v>
      </c>
      <c r="X79" s="56">
        <f t="shared" si="3"/>
        <v>0</v>
      </c>
      <c r="Y79" s="57" t="s">
        <v>234</v>
      </c>
      <c r="Z79" s="47">
        <v>2016</v>
      </c>
      <c r="AA79" s="82" t="s">
        <v>835</v>
      </c>
    </row>
    <row r="80" spans="1:27" s="29" customFormat="1" outlineLevel="1">
      <c r="A80" s="47" t="s">
        <v>484</v>
      </c>
      <c r="B80" s="48" t="s">
        <v>226</v>
      </c>
      <c r="C80" s="177" t="s">
        <v>481</v>
      </c>
      <c r="D80" s="132" t="s">
        <v>482</v>
      </c>
      <c r="E80" s="49" t="s">
        <v>182</v>
      </c>
      <c r="F80" s="49" t="s">
        <v>483</v>
      </c>
      <c r="G80" s="49" t="s">
        <v>182</v>
      </c>
      <c r="H80" s="50" t="s">
        <v>485</v>
      </c>
      <c r="I80" s="50" t="s">
        <v>182</v>
      </c>
      <c r="J80" s="50" t="s">
        <v>35</v>
      </c>
      <c r="K80" s="51">
        <v>40</v>
      </c>
      <c r="L80" s="52">
        <v>230000000</v>
      </c>
      <c r="M80" s="47" t="s">
        <v>227</v>
      </c>
      <c r="N80" s="53" t="s">
        <v>37</v>
      </c>
      <c r="O80" s="50" t="s">
        <v>228</v>
      </c>
      <c r="P80" s="47" t="s">
        <v>229</v>
      </c>
      <c r="Q80" s="51" t="s">
        <v>392</v>
      </c>
      <c r="R80" s="54" t="s">
        <v>233</v>
      </c>
      <c r="S80" s="47">
        <v>796</v>
      </c>
      <c r="T80" s="47" t="s">
        <v>232</v>
      </c>
      <c r="U80" s="55">
        <v>1</v>
      </c>
      <c r="V80" s="55">
        <v>267.85000000000002</v>
      </c>
      <c r="W80" s="56">
        <v>0</v>
      </c>
      <c r="X80" s="56">
        <f t="shared" si="3"/>
        <v>0</v>
      </c>
      <c r="Y80" s="57" t="s">
        <v>234</v>
      </c>
      <c r="Z80" s="47">
        <v>2016</v>
      </c>
      <c r="AA80" s="82" t="s">
        <v>835</v>
      </c>
    </row>
    <row r="81" spans="1:27" s="29" customFormat="1" outlineLevel="1">
      <c r="A81" s="47" t="s">
        <v>486</v>
      </c>
      <c r="B81" s="48" t="s">
        <v>226</v>
      </c>
      <c r="C81" s="177" t="s">
        <v>481</v>
      </c>
      <c r="D81" s="132" t="s">
        <v>482</v>
      </c>
      <c r="E81" s="49" t="s">
        <v>182</v>
      </c>
      <c r="F81" s="49" t="s">
        <v>483</v>
      </c>
      <c r="G81" s="49" t="s">
        <v>182</v>
      </c>
      <c r="H81" s="50" t="s">
        <v>487</v>
      </c>
      <c r="I81" s="50" t="s">
        <v>182</v>
      </c>
      <c r="J81" s="50" t="s">
        <v>35</v>
      </c>
      <c r="K81" s="51">
        <v>40</v>
      </c>
      <c r="L81" s="52">
        <v>230000000</v>
      </c>
      <c r="M81" s="47" t="s">
        <v>227</v>
      </c>
      <c r="N81" s="53" t="s">
        <v>37</v>
      </c>
      <c r="O81" s="50" t="s">
        <v>228</v>
      </c>
      <c r="P81" s="47" t="s">
        <v>229</v>
      </c>
      <c r="Q81" s="51" t="s">
        <v>392</v>
      </c>
      <c r="R81" s="54" t="s">
        <v>233</v>
      </c>
      <c r="S81" s="47">
        <v>796</v>
      </c>
      <c r="T81" s="47" t="s">
        <v>232</v>
      </c>
      <c r="U81" s="55">
        <v>1</v>
      </c>
      <c r="V81" s="55">
        <v>267.85000000000002</v>
      </c>
      <c r="W81" s="56">
        <v>0</v>
      </c>
      <c r="X81" s="56">
        <f t="shared" si="3"/>
        <v>0</v>
      </c>
      <c r="Y81" s="57" t="s">
        <v>234</v>
      </c>
      <c r="Z81" s="47">
        <v>2016</v>
      </c>
      <c r="AA81" s="82" t="s">
        <v>835</v>
      </c>
    </row>
    <row r="82" spans="1:27" s="29" customFormat="1" outlineLevel="1">
      <c r="A82" s="47" t="s">
        <v>490</v>
      </c>
      <c r="B82" s="48" t="s">
        <v>226</v>
      </c>
      <c r="C82" s="177" t="s">
        <v>488</v>
      </c>
      <c r="D82" s="132" t="s">
        <v>482</v>
      </c>
      <c r="E82" s="49" t="s">
        <v>182</v>
      </c>
      <c r="F82" s="49" t="s">
        <v>489</v>
      </c>
      <c r="G82" s="49" t="s">
        <v>182</v>
      </c>
      <c r="H82" s="50" t="s">
        <v>491</v>
      </c>
      <c r="I82" s="50" t="s">
        <v>182</v>
      </c>
      <c r="J82" s="50" t="s">
        <v>35</v>
      </c>
      <c r="K82" s="51">
        <v>40</v>
      </c>
      <c r="L82" s="52">
        <v>230000000</v>
      </c>
      <c r="M82" s="47" t="s">
        <v>227</v>
      </c>
      <c r="N82" s="53" t="s">
        <v>37</v>
      </c>
      <c r="O82" s="50" t="s">
        <v>228</v>
      </c>
      <c r="P82" s="47" t="s">
        <v>229</v>
      </c>
      <c r="Q82" s="51" t="s">
        <v>392</v>
      </c>
      <c r="R82" s="54" t="s">
        <v>233</v>
      </c>
      <c r="S82" s="47">
        <v>796</v>
      </c>
      <c r="T82" s="47" t="s">
        <v>232</v>
      </c>
      <c r="U82" s="55">
        <v>1</v>
      </c>
      <c r="V82" s="55">
        <v>267.85000000000002</v>
      </c>
      <c r="W82" s="56">
        <v>0</v>
      </c>
      <c r="X82" s="56">
        <f t="shared" si="3"/>
        <v>0</v>
      </c>
      <c r="Y82" s="57" t="s">
        <v>234</v>
      </c>
      <c r="Z82" s="47">
        <v>2016</v>
      </c>
      <c r="AA82" s="82" t="s">
        <v>835</v>
      </c>
    </row>
    <row r="83" spans="1:27" s="29" customFormat="1" outlineLevel="1">
      <c r="A83" s="47" t="s">
        <v>492</v>
      </c>
      <c r="B83" s="48" t="s">
        <v>226</v>
      </c>
      <c r="C83" s="177" t="s">
        <v>488</v>
      </c>
      <c r="D83" s="132" t="s">
        <v>482</v>
      </c>
      <c r="E83" s="49" t="s">
        <v>182</v>
      </c>
      <c r="F83" s="49" t="s">
        <v>489</v>
      </c>
      <c r="G83" s="49" t="s">
        <v>182</v>
      </c>
      <c r="H83" s="50" t="s">
        <v>493</v>
      </c>
      <c r="I83" s="50" t="s">
        <v>182</v>
      </c>
      <c r="J83" s="50" t="s">
        <v>35</v>
      </c>
      <c r="K83" s="51">
        <v>40</v>
      </c>
      <c r="L83" s="52">
        <v>230000000</v>
      </c>
      <c r="M83" s="47" t="s">
        <v>227</v>
      </c>
      <c r="N83" s="53" t="s">
        <v>37</v>
      </c>
      <c r="O83" s="50" t="s">
        <v>228</v>
      </c>
      <c r="P83" s="47" t="s">
        <v>229</v>
      </c>
      <c r="Q83" s="51" t="s">
        <v>392</v>
      </c>
      <c r="R83" s="54" t="s">
        <v>233</v>
      </c>
      <c r="S83" s="47">
        <v>796</v>
      </c>
      <c r="T83" s="47" t="s">
        <v>232</v>
      </c>
      <c r="U83" s="55">
        <v>1</v>
      </c>
      <c r="V83" s="55">
        <v>267.85000000000002</v>
      </c>
      <c r="W83" s="56">
        <v>0</v>
      </c>
      <c r="X83" s="56">
        <f t="shared" si="3"/>
        <v>0</v>
      </c>
      <c r="Y83" s="57" t="s">
        <v>234</v>
      </c>
      <c r="Z83" s="47">
        <v>2016</v>
      </c>
      <c r="AA83" s="82" t="s">
        <v>835</v>
      </c>
    </row>
    <row r="84" spans="1:27" s="29" customFormat="1" outlineLevel="1">
      <c r="A84" s="47" t="s">
        <v>494</v>
      </c>
      <c r="B84" s="48" t="s">
        <v>226</v>
      </c>
      <c r="C84" s="177" t="s">
        <v>495</v>
      </c>
      <c r="D84" s="132" t="s">
        <v>482</v>
      </c>
      <c r="E84" s="49" t="s">
        <v>182</v>
      </c>
      <c r="F84" s="49" t="s">
        <v>496</v>
      </c>
      <c r="G84" s="49" t="s">
        <v>182</v>
      </c>
      <c r="H84" s="50" t="s">
        <v>497</v>
      </c>
      <c r="I84" s="50" t="s">
        <v>182</v>
      </c>
      <c r="J84" s="50" t="s">
        <v>35</v>
      </c>
      <c r="K84" s="51">
        <v>40</v>
      </c>
      <c r="L84" s="52">
        <v>230000000</v>
      </c>
      <c r="M84" s="47" t="s">
        <v>227</v>
      </c>
      <c r="N84" s="53" t="s">
        <v>37</v>
      </c>
      <c r="O84" s="50" t="s">
        <v>228</v>
      </c>
      <c r="P84" s="47" t="s">
        <v>229</v>
      </c>
      <c r="Q84" s="51" t="s">
        <v>392</v>
      </c>
      <c r="R84" s="54" t="s">
        <v>233</v>
      </c>
      <c r="S84" s="47">
        <v>796</v>
      </c>
      <c r="T84" s="47" t="s">
        <v>232</v>
      </c>
      <c r="U84" s="55">
        <v>1</v>
      </c>
      <c r="V84" s="55">
        <v>7678.57</v>
      </c>
      <c r="W84" s="56">
        <v>0</v>
      </c>
      <c r="X84" s="56">
        <f t="shared" si="3"/>
        <v>0</v>
      </c>
      <c r="Y84" s="57" t="s">
        <v>234</v>
      </c>
      <c r="Z84" s="47">
        <v>2016</v>
      </c>
      <c r="AA84" s="82" t="s">
        <v>835</v>
      </c>
    </row>
    <row r="85" spans="1:27" s="29" customFormat="1" outlineLevel="1">
      <c r="A85" s="47" t="s">
        <v>498</v>
      </c>
      <c r="B85" s="48" t="s">
        <v>226</v>
      </c>
      <c r="C85" s="177" t="s">
        <v>499</v>
      </c>
      <c r="D85" s="132" t="s">
        <v>482</v>
      </c>
      <c r="E85" s="49" t="s">
        <v>182</v>
      </c>
      <c r="F85" s="49" t="s">
        <v>500</v>
      </c>
      <c r="G85" s="49" t="s">
        <v>182</v>
      </c>
      <c r="H85" s="50" t="s">
        <v>501</v>
      </c>
      <c r="I85" s="50" t="s">
        <v>182</v>
      </c>
      <c r="J85" s="50" t="s">
        <v>35</v>
      </c>
      <c r="K85" s="51">
        <v>40</v>
      </c>
      <c r="L85" s="52">
        <v>230000000</v>
      </c>
      <c r="M85" s="47" t="s">
        <v>227</v>
      </c>
      <c r="N85" s="53" t="s">
        <v>37</v>
      </c>
      <c r="O85" s="50" t="s">
        <v>228</v>
      </c>
      <c r="P85" s="47" t="s">
        <v>229</v>
      </c>
      <c r="Q85" s="51" t="s">
        <v>392</v>
      </c>
      <c r="R85" s="54" t="s">
        <v>233</v>
      </c>
      <c r="S85" s="47">
        <v>796</v>
      </c>
      <c r="T85" s="47" t="s">
        <v>232</v>
      </c>
      <c r="U85" s="55">
        <v>1</v>
      </c>
      <c r="V85" s="55">
        <v>267.85000000000002</v>
      </c>
      <c r="W85" s="56">
        <v>0</v>
      </c>
      <c r="X85" s="56">
        <f t="shared" si="3"/>
        <v>0</v>
      </c>
      <c r="Y85" s="57" t="s">
        <v>234</v>
      </c>
      <c r="Z85" s="47">
        <v>2016</v>
      </c>
      <c r="AA85" s="82" t="s">
        <v>835</v>
      </c>
    </row>
    <row r="86" spans="1:27" s="29" customFormat="1" outlineLevel="1">
      <c r="A86" s="47" t="s">
        <v>502</v>
      </c>
      <c r="B86" s="48" t="s">
        <v>226</v>
      </c>
      <c r="C86" s="177" t="s">
        <v>499</v>
      </c>
      <c r="D86" s="132" t="s">
        <v>482</v>
      </c>
      <c r="E86" s="49" t="s">
        <v>182</v>
      </c>
      <c r="F86" s="49" t="s">
        <v>500</v>
      </c>
      <c r="G86" s="49" t="s">
        <v>182</v>
      </c>
      <c r="H86" s="50" t="s">
        <v>503</v>
      </c>
      <c r="I86" s="50" t="s">
        <v>182</v>
      </c>
      <c r="J86" s="50" t="s">
        <v>35</v>
      </c>
      <c r="K86" s="51">
        <v>40</v>
      </c>
      <c r="L86" s="52">
        <v>230000000</v>
      </c>
      <c r="M86" s="47" t="s">
        <v>227</v>
      </c>
      <c r="N86" s="53" t="s">
        <v>37</v>
      </c>
      <c r="O86" s="50" t="s">
        <v>228</v>
      </c>
      <c r="P86" s="47" t="s">
        <v>229</v>
      </c>
      <c r="Q86" s="51" t="s">
        <v>392</v>
      </c>
      <c r="R86" s="54" t="s">
        <v>233</v>
      </c>
      <c r="S86" s="47">
        <v>796</v>
      </c>
      <c r="T86" s="47" t="s">
        <v>232</v>
      </c>
      <c r="U86" s="55">
        <v>1</v>
      </c>
      <c r="V86" s="55">
        <v>7678.57</v>
      </c>
      <c r="W86" s="56">
        <v>0</v>
      </c>
      <c r="X86" s="56">
        <f t="shared" si="3"/>
        <v>0</v>
      </c>
      <c r="Y86" s="57" t="s">
        <v>234</v>
      </c>
      <c r="Z86" s="47">
        <v>2016</v>
      </c>
      <c r="AA86" s="82" t="s">
        <v>835</v>
      </c>
    </row>
    <row r="87" spans="1:27" s="29" customFormat="1" outlineLevel="1">
      <c r="A87" s="47" t="s">
        <v>504</v>
      </c>
      <c r="B87" s="48" t="s">
        <v>226</v>
      </c>
      <c r="C87" s="177" t="s">
        <v>413</v>
      </c>
      <c r="D87" s="132" t="s">
        <v>408</v>
      </c>
      <c r="E87" s="49" t="s">
        <v>182</v>
      </c>
      <c r="F87" s="49" t="s">
        <v>505</v>
      </c>
      <c r="G87" s="49" t="s">
        <v>182</v>
      </c>
      <c r="H87" s="50" t="s">
        <v>506</v>
      </c>
      <c r="I87" s="50" t="s">
        <v>182</v>
      </c>
      <c r="J87" s="50" t="s">
        <v>35</v>
      </c>
      <c r="K87" s="51">
        <v>40</v>
      </c>
      <c r="L87" s="52">
        <v>230000000</v>
      </c>
      <c r="M87" s="47" t="s">
        <v>227</v>
      </c>
      <c r="N87" s="53" t="s">
        <v>37</v>
      </c>
      <c r="O87" s="50" t="s">
        <v>228</v>
      </c>
      <c r="P87" s="47" t="s">
        <v>229</v>
      </c>
      <c r="Q87" s="51" t="s">
        <v>392</v>
      </c>
      <c r="R87" s="54" t="s">
        <v>233</v>
      </c>
      <c r="S87" s="47">
        <v>796</v>
      </c>
      <c r="T87" s="47" t="s">
        <v>232</v>
      </c>
      <c r="U87" s="55">
        <v>10</v>
      </c>
      <c r="V87" s="55">
        <v>472.87</v>
      </c>
      <c r="W87" s="56">
        <v>0</v>
      </c>
      <c r="X87" s="56">
        <f t="shared" si="3"/>
        <v>0</v>
      </c>
      <c r="Y87" s="57" t="s">
        <v>234</v>
      </c>
      <c r="Z87" s="47">
        <v>2016</v>
      </c>
      <c r="AA87" s="82" t="s">
        <v>835</v>
      </c>
    </row>
    <row r="88" spans="1:27" s="29" customFormat="1" outlineLevel="1">
      <c r="A88" s="47" t="s">
        <v>507</v>
      </c>
      <c r="B88" s="48" t="s">
        <v>226</v>
      </c>
      <c r="C88" s="177" t="s">
        <v>508</v>
      </c>
      <c r="D88" s="132" t="s">
        <v>408</v>
      </c>
      <c r="E88" s="49" t="s">
        <v>182</v>
      </c>
      <c r="F88" s="49" t="s">
        <v>509</v>
      </c>
      <c r="G88" s="49" t="s">
        <v>182</v>
      </c>
      <c r="H88" s="50" t="s">
        <v>510</v>
      </c>
      <c r="I88" s="50" t="s">
        <v>182</v>
      </c>
      <c r="J88" s="50" t="s">
        <v>35</v>
      </c>
      <c r="K88" s="51">
        <v>40</v>
      </c>
      <c r="L88" s="52">
        <v>230000000</v>
      </c>
      <c r="M88" s="47" t="s">
        <v>227</v>
      </c>
      <c r="N88" s="53" t="s">
        <v>37</v>
      </c>
      <c r="O88" s="50" t="s">
        <v>228</v>
      </c>
      <c r="P88" s="47" t="s">
        <v>229</v>
      </c>
      <c r="Q88" s="51" t="s">
        <v>392</v>
      </c>
      <c r="R88" s="54" t="s">
        <v>233</v>
      </c>
      <c r="S88" s="47">
        <v>796</v>
      </c>
      <c r="T88" s="47" t="s">
        <v>232</v>
      </c>
      <c r="U88" s="55">
        <v>24</v>
      </c>
      <c r="V88" s="55">
        <v>4102.5</v>
      </c>
      <c r="W88" s="56">
        <v>0</v>
      </c>
      <c r="X88" s="56">
        <f t="shared" si="3"/>
        <v>0</v>
      </c>
      <c r="Y88" s="57" t="s">
        <v>234</v>
      </c>
      <c r="Z88" s="47">
        <v>2016</v>
      </c>
      <c r="AA88" s="82" t="s">
        <v>835</v>
      </c>
    </row>
    <row r="89" spans="1:27" s="29" customFormat="1" outlineLevel="1">
      <c r="A89" s="47" t="s">
        <v>511</v>
      </c>
      <c r="B89" s="48" t="s">
        <v>226</v>
      </c>
      <c r="C89" s="177" t="s">
        <v>512</v>
      </c>
      <c r="D89" s="132" t="s">
        <v>408</v>
      </c>
      <c r="E89" s="49" t="s">
        <v>182</v>
      </c>
      <c r="F89" s="49" t="s">
        <v>513</v>
      </c>
      <c r="G89" s="49" t="s">
        <v>182</v>
      </c>
      <c r="H89" s="50" t="s">
        <v>514</v>
      </c>
      <c r="I89" s="50" t="s">
        <v>182</v>
      </c>
      <c r="J89" s="50" t="s">
        <v>35</v>
      </c>
      <c r="K89" s="51">
        <v>40</v>
      </c>
      <c r="L89" s="52">
        <v>230000000</v>
      </c>
      <c r="M89" s="47" t="s">
        <v>227</v>
      </c>
      <c r="N89" s="53" t="s">
        <v>37</v>
      </c>
      <c r="O89" s="50" t="s">
        <v>228</v>
      </c>
      <c r="P89" s="47" t="s">
        <v>229</v>
      </c>
      <c r="Q89" s="51" t="s">
        <v>392</v>
      </c>
      <c r="R89" s="54" t="s">
        <v>233</v>
      </c>
      <c r="S89" s="47">
        <v>796</v>
      </c>
      <c r="T89" s="47" t="s">
        <v>232</v>
      </c>
      <c r="U89" s="55">
        <v>3</v>
      </c>
      <c r="V89" s="55">
        <v>1999.9999999999998</v>
      </c>
      <c r="W89" s="56">
        <v>0</v>
      </c>
      <c r="X89" s="56">
        <f t="shared" si="3"/>
        <v>0</v>
      </c>
      <c r="Y89" s="57" t="s">
        <v>234</v>
      </c>
      <c r="Z89" s="47">
        <v>2016</v>
      </c>
      <c r="AA89" s="82" t="s">
        <v>835</v>
      </c>
    </row>
    <row r="90" spans="1:27" s="29" customFormat="1" outlineLevel="1">
      <c r="A90" s="47" t="s">
        <v>515</v>
      </c>
      <c r="B90" s="48" t="s">
        <v>226</v>
      </c>
      <c r="C90" s="177" t="s">
        <v>516</v>
      </c>
      <c r="D90" s="132" t="s">
        <v>408</v>
      </c>
      <c r="E90" s="49" t="s">
        <v>182</v>
      </c>
      <c r="F90" s="49" t="s">
        <v>517</v>
      </c>
      <c r="G90" s="49" t="s">
        <v>182</v>
      </c>
      <c r="H90" s="50" t="s">
        <v>518</v>
      </c>
      <c r="I90" s="50" t="s">
        <v>182</v>
      </c>
      <c r="J90" s="50" t="s">
        <v>35</v>
      </c>
      <c r="K90" s="51">
        <v>40</v>
      </c>
      <c r="L90" s="52">
        <v>230000000</v>
      </c>
      <c r="M90" s="47" t="s">
        <v>227</v>
      </c>
      <c r="N90" s="53" t="s">
        <v>37</v>
      </c>
      <c r="O90" s="50" t="s">
        <v>228</v>
      </c>
      <c r="P90" s="47" t="s">
        <v>229</v>
      </c>
      <c r="Q90" s="51" t="s">
        <v>392</v>
      </c>
      <c r="R90" s="54" t="s">
        <v>233</v>
      </c>
      <c r="S90" s="47">
        <v>796</v>
      </c>
      <c r="T90" s="47" t="s">
        <v>232</v>
      </c>
      <c r="U90" s="55">
        <v>3</v>
      </c>
      <c r="V90" s="55">
        <v>2599.9999999999995</v>
      </c>
      <c r="W90" s="56">
        <v>0</v>
      </c>
      <c r="X90" s="56">
        <f t="shared" si="3"/>
        <v>0</v>
      </c>
      <c r="Y90" s="57" t="s">
        <v>234</v>
      </c>
      <c r="Z90" s="47">
        <v>2016</v>
      </c>
      <c r="AA90" s="82" t="s">
        <v>835</v>
      </c>
    </row>
    <row r="91" spans="1:27" s="29" customFormat="1" outlineLevel="1">
      <c r="A91" s="47" t="s">
        <v>519</v>
      </c>
      <c r="B91" s="48" t="s">
        <v>226</v>
      </c>
      <c r="C91" s="177" t="s">
        <v>520</v>
      </c>
      <c r="D91" s="132" t="s">
        <v>408</v>
      </c>
      <c r="E91" s="49" t="s">
        <v>182</v>
      </c>
      <c r="F91" s="49" t="s">
        <v>521</v>
      </c>
      <c r="G91" s="49" t="s">
        <v>182</v>
      </c>
      <c r="H91" s="50" t="s">
        <v>521</v>
      </c>
      <c r="I91" s="50" t="s">
        <v>182</v>
      </c>
      <c r="J91" s="50" t="s">
        <v>35</v>
      </c>
      <c r="K91" s="51">
        <v>40</v>
      </c>
      <c r="L91" s="52">
        <v>230000000</v>
      </c>
      <c r="M91" s="47" t="s">
        <v>227</v>
      </c>
      <c r="N91" s="53" t="s">
        <v>37</v>
      </c>
      <c r="O91" s="50" t="s">
        <v>228</v>
      </c>
      <c r="P91" s="47" t="s">
        <v>229</v>
      </c>
      <c r="Q91" s="51" t="s">
        <v>392</v>
      </c>
      <c r="R91" s="54" t="s">
        <v>233</v>
      </c>
      <c r="S91" s="47">
        <v>796</v>
      </c>
      <c r="T91" s="47" t="s">
        <v>232</v>
      </c>
      <c r="U91" s="55">
        <v>5</v>
      </c>
      <c r="V91" s="55">
        <v>949.99999999999989</v>
      </c>
      <c r="W91" s="56">
        <v>0</v>
      </c>
      <c r="X91" s="56">
        <f t="shared" si="3"/>
        <v>0</v>
      </c>
      <c r="Y91" s="57" t="s">
        <v>234</v>
      </c>
      <c r="Z91" s="47">
        <v>2016</v>
      </c>
      <c r="AA91" s="82" t="s">
        <v>835</v>
      </c>
    </row>
    <row r="92" spans="1:27" s="29" customFormat="1" outlineLevel="1">
      <c r="A92" s="47" t="s">
        <v>523</v>
      </c>
      <c r="B92" s="48" t="s">
        <v>226</v>
      </c>
      <c r="C92" s="177" t="s">
        <v>524</v>
      </c>
      <c r="D92" s="132" t="s">
        <v>525</v>
      </c>
      <c r="E92" s="49" t="s">
        <v>182</v>
      </c>
      <c r="F92" s="49" t="s">
        <v>526</v>
      </c>
      <c r="G92" s="49" t="s">
        <v>182</v>
      </c>
      <c r="H92" s="50" t="s">
        <v>527</v>
      </c>
      <c r="I92" s="50" t="s">
        <v>182</v>
      </c>
      <c r="J92" s="50" t="s">
        <v>35</v>
      </c>
      <c r="K92" s="51">
        <v>40</v>
      </c>
      <c r="L92" s="52">
        <v>230000000</v>
      </c>
      <c r="M92" s="47" t="s">
        <v>227</v>
      </c>
      <c r="N92" s="53" t="s">
        <v>37</v>
      </c>
      <c r="O92" s="50" t="s">
        <v>228</v>
      </c>
      <c r="P92" s="47" t="s">
        <v>229</v>
      </c>
      <c r="Q92" s="51" t="s">
        <v>392</v>
      </c>
      <c r="R92" s="54" t="s">
        <v>233</v>
      </c>
      <c r="S92" s="47">
        <v>796</v>
      </c>
      <c r="T92" s="47" t="s">
        <v>232</v>
      </c>
      <c r="U92" s="55">
        <v>24</v>
      </c>
      <c r="V92" s="55">
        <v>19091.07</v>
      </c>
      <c r="W92" s="56">
        <v>0</v>
      </c>
      <c r="X92" s="56">
        <f t="shared" si="3"/>
        <v>0</v>
      </c>
      <c r="Y92" s="57" t="s">
        <v>234</v>
      </c>
      <c r="Z92" s="47">
        <v>2016</v>
      </c>
      <c r="AA92" s="82" t="s">
        <v>835</v>
      </c>
    </row>
    <row r="93" spans="1:27" s="29" customFormat="1" outlineLevel="1">
      <c r="A93" s="47" t="s">
        <v>528</v>
      </c>
      <c r="B93" s="48" t="s">
        <v>226</v>
      </c>
      <c r="C93" s="177" t="s">
        <v>529</v>
      </c>
      <c r="D93" s="132" t="s">
        <v>530</v>
      </c>
      <c r="E93" s="49" t="s">
        <v>182</v>
      </c>
      <c r="F93" s="49" t="s">
        <v>531</v>
      </c>
      <c r="G93" s="49" t="s">
        <v>182</v>
      </c>
      <c r="H93" s="50" t="s">
        <v>532</v>
      </c>
      <c r="I93" s="50" t="s">
        <v>182</v>
      </c>
      <c r="J93" s="50" t="s">
        <v>35</v>
      </c>
      <c r="K93" s="51">
        <v>40</v>
      </c>
      <c r="L93" s="52">
        <v>230000000</v>
      </c>
      <c r="M93" s="47" t="s">
        <v>227</v>
      </c>
      <c r="N93" s="53" t="s">
        <v>37</v>
      </c>
      <c r="O93" s="50" t="s">
        <v>228</v>
      </c>
      <c r="P93" s="47" t="s">
        <v>229</v>
      </c>
      <c r="Q93" s="51" t="s">
        <v>392</v>
      </c>
      <c r="R93" s="54" t="s">
        <v>233</v>
      </c>
      <c r="S93" s="47">
        <v>796</v>
      </c>
      <c r="T93" s="47" t="s">
        <v>232</v>
      </c>
      <c r="U93" s="55">
        <v>1</v>
      </c>
      <c r="V93" s="55">
        <v>267987.09000000003</v>
      </c>
      <c r="W93" s="56">
        <v>0</v>
      </c>
      <c r="X93" s="56">
        <f t="shared" si="3"/>
        <v>0</v>
      </c>
      <c r="Y93" s="57" t="s">
        <v>234</v>
      </c>
      <c r="Z93" s="47">
        <v>2016</v>
      </c>
      <c r="AA93" s="82" t="s">
        <v>835</v>
      </c>
    </row>
    <row r="94" spans="1:27" s="29" customFormat="1" outlineLevel="1">
      <c r="A94" s="47" t="s">
        <v>533</v>
      </c>
      <c r="B94" s="48" t="s">
        <v>226</v>
      </c>
      <c r="C94" s="177" t="s">
        <v>534</v>
      </c>
      <c r="D94" s="132" t="s">
        <v>535</v>
      </c>
      <c r="E94" s="49" t="s">
        <v>182</v>
      </c>
      <c r="F94" s="49" t="s">
        <v>536</v>
      </c>
      <c r="G94" s="49" t="s">
        <v>182</v>
      </c>
      <c r="H94" s="50" t="s">
        <v>537</v>
      </c>
      <c r="I94" s="50" t="s">
        <v>182</v>
      </c>
      <c r="J94" s="50" t="s">
        <v>35</v>
      </c>
      <c r="K94" s="51">
        <v>40</v>
      </c>
      <c r="L94" s="52">
        <v>230000000</v>
      </c>
      <c r="M94" s="47" t="s">
        <v>227</v>
      </c>
      <c r="N94" s="53" t="s">
        <v>37</v>
      </c>
      <c r="O94" s="50" t="s">
        <v>228</v>
      </c>
      <c r="P94" s="47" t="s">
        <v>229</v>
      </c>
      <c r="Q94" s="51" t="s">
        <v>392</v>
      </c>
      <c r="R94" s="54" t="s">
        <v>233</v>
      </c>
      <c r="S94" s="47">
        <v>796</v>
      </c>
      <c r="T94" s="47" t="s">
        <v>232</v>
      </c>
      <c r="U94" s="55">
        <v>4</v>
      </c>
      <c r="V94" s="55">
        <v>50333.03</v>
      </c>
      <c r="W94" s="56">
        <v>0</v>
      </c>
      <c r="X94" s="56">
        <f t="shared" si="3"/>
        <v>0</v>
      </c>
      <c r="Y94" s="57" t="s">
        <v>234</v>
      </c>
      <c r="Z94" s="47">
        <v>2016</v>
      </c>
      <c r="AA94" s="82" t="s">
        <v>835</v>
      </c>
    </row>
    <row r="95" spans="1:27" s="29" customFormat="1" outlineLevel="1">
      <c r="A95" s="47" t="s">
        <v>538</v>
      </c>
      <c r="B95" s="48" t="s">
        <v>226</v>
      </c>
      <c r="C95" s="177" t="s">
        <v>539</v>
      </c>
      <c r="D95" s="132" t="s">
        <v>540</v>
      </c>
      <c r="E95" s="49" t="s">
        <v>182</v>
      </c>
      <c r="F95" s="49" t="s">
        <v>541</v>
      </c>
      <c r="G95" s="49" t="s">
        <v>182</v>
      </c>
      <c r="H95" s="50" t="s">
        <v>542</v>
      </c>
      <c r="I95" s="50" t="s">
        <v>182</v>
      </c>
      <c r="J95" s="50" t="s">
        <v>35</v>
      </c>
      <c r="K95" s="51">
        <v>40</v>
      </c>
      <c r="L95" s="52">
        <v>230000000</v>
      </c>
      <c r="M95" s="47" t="s">
        <v>227</v>
      </c>
      <c r="N95" s="53" t="s">
        <v>37</v>
      </c>
      <c r="O95" s="50" t="s">
        <v>228</v>
      </c>
      <c r="P95" s="47" t="s">
        <v>229</v>
      </c>
      <c r="Q95" s="51" t="s">
        <v>392</v>
      </c>
      <c r="R95" s="54" t="s">
        <v>233</v>
      </c>
      <c r="S95" s="47">
        <v>796</v>
      </c>
      <c r="T95" s="47" t="s">
        <v>232</v>
      </c>
      <c r="U95" s="55">
        <v>6</v>
      </c>
      <c r="V95" s="55">
        <v>114809.07</v>
      </c>
      <c r="W95" s="56">
        <v>0</v>
      </c>
      <c r="X95" s="56">
        <f t="shared" si="3"/>
        <v>0</v>
      </c>
      <c r="Y95" s="57" t="s">
        <v>234</v>
      </c>
      <c r="Z95" s="47">
        <v>2016</v>
      </c>
      <c r="AA95" s="82" t="s">
        <v>835</v>
      </c>
    </row>
    <row r="96" spans="1:27" s="29" customFormat="1" outlineLevel="1">
      <c r="A96" s="47" t="s">
        <v>543</v>
      </c>
      <c r="B96" s="48" t="s">
        <v>226</v>
      </c>
      <c r="C96" s="177" t="s">
        <v>544</v>
      </c>
      <c r="D96" s="132" t="s">
        <v>545</v>
      </c>
      <c r="E96" s="49" t="s">
        <v>182</v>
      </c>
      <c r="F96" s="49" t="s">
        <v>546</v>
      </c>
      <c r="G96" s="49" t="s">
        <v>182</v>
      </c>
      <c r="H96" s="50" t="s">
        <v>547</v>
      </c>
      <c r="I96" s="50" t="s">
        <v>182</v>
      </c>
      <c r="J96" s="50" t="s">
        <v>35</v>
      </c>
      <c r="K96" s="51">
        <v>40</v>
      </c>
      <c r="L96" s="52">
        <v>230000000</v>
      </c>
      <c r="M96" s="47" t="s">
        <v>227</v>
      </c>
      <c r="N96" s="53" t="s">
        <v>37</v>
      </c>
      <c r="O96" s="50" t="s">
        <v>228</v>
      </c>
      <c r="P96" s="47" t="s">
        <v>229</v>
      </c>
      <c r="Q96" s="51" t="s">
        <v>392</v>
      </c>
      <c r="R96" s="54" t="s">
        <v>233</v>
      </c>
      <c r="S96" s="47">
        <v>796</v>
      </c>
      <c r="T96" s="47" t="s">
        <v>232</v>
      </c>
      <c r="U96" s="55">
        <v>9</v>
      </c>
      <c r="V96" s="55">
        <v>114809.07</v>
      </c>
      <c r="W96" s="56">
        <v>0</v>
      </c>
      <c r="X96" s="56">
        <f t="shared" si="3"/>
        <v>0</v>
      </c>
      <c r="Y96" s="57" t="s">
        <v>234</v>
      </c>
      <c r="Z96" s="47">
        <v>2016</v>
      </c>
      <c r="AA96" s="82" t="s">
        <v>835</v>
      </c>
    </row>
    <row r="97" spans="1:27" s="29" customFormat="1" outlineLevel="1">
      <c r="A97" s="47" t="s">
        <v>548</v>
      </c>
      <c r="B97" s="48" t="s">
        <v>226</v>
      </c>
      <c r="C97" s="177" t="s">
        <v>544</v>
      </c>
      <c r="D97" s="132" t="s">
        <v>545</v>
      </c>
      <c r="E97" s="49" t="s">
        <v>182</v>
      </c>
      <c r="F97" s="49" t="s">
        <v>546</v>
      </c>
      <c r="G97" s="49" t="s">
        <v>182</v>
      </c>
      <c r="H97" s="50" t="s">
        <v>549</v>
      </c>
      <c r="I97" s="50" t="s">
        <v>182</v>
      </c>
      <c r="J97" s="50" t="s">
        <v>35</v>
      </c>
      <c r="K97" s="51">
        <v>40</v>
      </c>
      <c r="L97" s="52">
        <v>230000000</v>
      </c>
      <c r="M97" s="47" t="s">
        <v>227</v>
      </c>
      <c r="N97" s="53" t="s">
        <v>37</v>
      </c>
      <c r="O97" s="50" t="s">
        <v>228</v>
      </c>
      <c r="P97" s="47" t="s">
        <v>229</v>
      </c>
      <c r="Q97" s="51" t="s">
        <v>392</v>
      </c>
      <c r="R97" s="54" t="s">
        <v>233</v>
      </c>
      <c r="S97" s="47">
        <v>796</v>
      </c>
      <c r="T97" s="47" t="s">
        <v>232</v>
      </c>
      <c r="U97" s="55">
        <v>9</v>
      </c>
      <c r="V97" s="55">
        <v>114809.07</v>
      </c>
      <c r="W97" s="56">
        <v>0</v>
      </c>
      <c r="X97" s="56">
        <f t="shared" si="3"/>
        <v>0</v>
      </c>
      <c r="Y97" s="57" t="s">
        <v>234</v>
      </c>
      <c r="Z97" s="47">
        <v>2016</v>
      </c>
      <c r="AA97" s="82" t="s">
        <v>835</v>
      </c>
    </row>
    <row r="98" spans="1:27" s="29" customFormat="1" outlineLevel="1">
      <c r="A98" s="47" t="s">
        <v>550</v>
      </c>
      <c r="B98" s="48" t="s">
        <v>226</v>
      </c>
      <c r="C98" s="177" t="s">
        <v>551</v>
      </c>
      <c r="D98" s="132" t="s">
        <v>552</v>
      </c>
      <c r="E98" s="49" t="s">
        <v>182</v>
      </c>
      <c r="F98" s="49" t="s">
        <v>553</v>
      </c>
      <c r="G98" s="49" t="s">
        <v>182</v>
      </c>
      <c r="H98" s="50" t="s">
        <v>554</v>
      </c>
      <c r="I98" s="50" t="s">
        <v>182</v>
      </c>
      <c r="J98" s="50" t="s">
        <v>35</v>
      </c>
      <c r="K98" s="51">
        <v>40</v>
      </c>
      <c r="L98" s="52">
        <v>230000000</v>
      </c>
      <c r="M98" s="47" t="s">
        <v>227</v>
      </c>
      <c r="N98" s="53" t="s">
        <v>37</v>
      </c>
      <c r="O98" s="50" t="s">
        <v>228</v>
      </c>
      <c r="P98" s="47" t="s">
        <v>229</v>
      </c>
      <c r="Q98" s="51" t="s">
        <v>392</v>
      </c>
      <c r="R98" s="54" t="s">
        <v>233</v>
      </c>
      <c r="S98" s="47">
        <v>796</v>
      </c>
      <c r="T98" s="47" t="s">
        <v>232</v>
      </c>
      <c r="U98" s="55">
        <v>48</v>
      </c>
      <c r="V98" s="55">
        <v>5892.9999999999991</v>
      </c>
      <c r="W98" s="56">
        <v>0</v>
      </c>
      <c r="X98" s="56">
        <f t="shared" si="3"/>
        <v>0</v>
      </c>
      <c r="Y98" s="57" t="s">
        <v>234</v>
      </c>
      <c r="Z98" s="47">
        <v>2016</v>
      </c>
      <c r="AA98" s="82" t="s">
        <v>835</v>
      </c>
    </row>
    <row r="99" spans="1:27" s="29" customFormat="1" outlineLevel="1">
      <c r="A99" s="47" t="s">
        <v>556</v>
      </c>
      <c r="B99" s="48" t="s">
        <v>226</v>
      </c>
      <c r="C99" s="177" t="s">
        <v>557</v>
      </c>
      <c r="D99" s="132" t="s">
        <v>558</v>
      </c>
      <c r="E99" s="49" t="s">
        <v>182</v>
      </c>
      <c r="F99" s="49" t="s">
        <v>559</v>
      </c>
      <c r="G99" s="49" t="s">
        <v>182</v>
      </c>
      <c r="H99" s="50" t="s">
        <v>560</v>
      </c>
      <c r="I99" s="50" t="s">
        <v>182</v>
      </c>
      <c r="J99" s="50" t="s">
        <v>35</v>
      </c>
      <c r="K99" s="51">
        <v>40</v>
      </c>
      <c r="L99" s="52">
        <v>230000000</v>
      </c>
      <c r="M99" s="47" t="s">
        <v>227</v>
      </c>
      <c r="N99" s="53" t="s">
        <v>37</v>
      </c>
      <c r="O99" s="50" t="s">
        <v>228</v>
      </c>
      <c r="P99" s="47" t="s">
        <v>229</v>
      </c>
      <c r="Q99" s="51" t="s">
        <v>386</v>
      </c>
      <c r="R99" s="54" t="s">
        <v>233</v>
      </c>
      <c r="S99" s="47">
        <v>796</v>
      </c>
      <c r="T99" s="47" t="s">
        <v>232</v>
      </c>
      <c r="U99" s="55">
        <v>30</v>
      </c>
      <c r="V99" s="55">
        <v>27899.999999999996</v>
      </c>
      <c r="W99" s="56">
        <v>0</v>
      </c>
      <c r="X99" s="56">
        <f t="shared" ref="X99:X131" si="4">W99*1.12</f>
        <v>0</v>
      </c>
      <c r="Y99" s="57" t="s">
        <v>234</v>
      </c>
      <c r="Z99" s="47">
        <v>2016</v>
      </c>
      <c r="AA99" s="82" t="s">
        <v>835</v>
      </c>
    </row>
    <row r="100" spans="1:27" s="29" customFormat="1" outlineLevel="1">
      <c r="A100" s="47" t="s">
        <v>561</v>
      </c>
      <c r="B100" s="48" t="s">
        <v>226</v>
      </c>
      <c r="C100" s="177" t="s">
        <v>562</v>
      </c>
      <c r="D100" s="132" t="s">
        <v>563</v>
      </c>
      <c r="E100" s="49" t="s">
        <v>182</v>
      </c>
      <c r="F100" s="49" t="s">
        <v>564</v>
      </c>
      <c r="G100" s="49" t="s">
        <v>182</v>
      </c>
      <c r="H100" s="50" t="s">
        <v>565</v>
      </c>
      <c r="I100" s="50" t="s">
        <v>182</v>
      </c>
      <c r="J100" s="50" t="s">
        <v>35</v>
      </c>
      <c r="K100" s="51">
        <v>40</v>
      </c>
      <c r="L100" s="52">
        <v>230000000</v>
      </c>
      <c r="M100" s="47" t="s">
        <v>227</v>
      </c>
      <c r="N100" s="53" t="s">
        <v>37</v>
      </c>
      <c r="O100" s="50" t="s">
        <v>228</v>
      </c>
      <c r="P100" s="47" t="s">
        <v>229</v>
      </c>
      <c r="Q100" s="51" t="s">
        <v>230</v>
      </c>
      <c r="R100" s="54" t="s">
        <v>233</v>
      </c>
      <c r="S100" s="47">
        <v>796</v>
      </c>
      <c r="T100" s="47" t="s">
        <v>232</v>
      </c>
      <c r="U100" s="55">
        <v>33</v>
      </c>
      <c r="V100" s="55">
        <v>26785.71</v>
      </c>
      <c r="W100" s="56">
        <v>0</v>
      </c>
      <c r="X100" s="56">
        <f t="shared" si="4"/>
        <v>0</v>
      </c>
      <c r="Y100" s="57" t="s">
        <v>234</v>
      </c>
      <c r="Z100" s="47">
        <v>2016</v>
      </c>
      <c r="AA100" s="82" t="s">
        <v>835</v>
      </c>
    </row>
    <row r="101" spans="1:27" s="29" customFormat="1" outlineLevel="1">
      <c r="A101" s="47" t="s">
        <v>567</v>
      </c>
      <c r="B101" s="48" t="s">
        <v>226</v>
      </c>
      <c r="C101" s="177" t="s">
        <v>568</v>
      </c>
      <c r="D101" s="132" t="s">
        <v>569</v>
      </c>
      <c r="E101" s="49" t="s">
        <v>182</v>
      </c>
      <c r="F101" s="49" t="s">
        <v>570</v>
      </c>
      <c r="G101" s="49" t="s">
        <v>182</v>
      </c>
      <c r="H101" s="50" t="s">
        <v>571</v>
      </c>
      <c r="I101" s="50" t="s">
        <v>182</v>
      </c>
      <c r="J101" s="50" t="s">
        <v>35</v>
      </c>
      <c r="K101" s="51">
        <v>40</v>
      </c>
      <c r="L101" s="52">
        <v>230000000</v>
      </c>
      <c r="M101" s="47" t="s">
        <v>227</v>
      </c>
      <c r="N101" s="53" t="s">
        <v>37</v>
      </c>
      <c r="O101" s="50" t="s">
        <v>228</v>
      </c>
      <c r="P101" s="47" t="s">
        <v>229</v>
      </c>
      <c r="Q101" s="51" t="s">
        <v>230</v>
      </c>
      <c r="R101" s="54" t="s">
        <v>233</v>
      </c>
      <c r="S101" s="47">
        <v>796</v>
      </c>
      <c r="T101" s="47" t="s">
        <v>232</v>
      </c>
      <c r="U101" s="55">
        <v>2</v>
      </c>
      <c r="V101" s="55">
        <v>81311</v>
      </c>
      <c r="W101" s="56">
        <v>0</v>
      </c>
      <c r="X101" s="56">
        <f t="shared" si="4"/>
        <v>0</v>
      </c>
      <c r="Y101" s="57" t="s">
        <v>234</v>
      </c>
      <c r="Z101" s="47">
        <v>2016</v>
      </c>
      <c r="AA101" s="82" t="s">
        <v>835</v>
      </c>
    </row>
    <row r="102" spans="1:27" s="29" customFormat="1" outlineLevel="1">
      <c r="A102" s="47" t="s">
        <v>572</v>
      </c>
      <c r="B102" s="48" t="s">
        <v>226</v>
      </c>
      <c r="C102" s="177" t="s">
        <v>573</v>
      </c>
      <c r="D102" s="132" t="s">
        <v>574</v>
      </c>
      <c r="E102" s="49" t="s">
        <v>182</v>
      </c>
      <c r="F102" s="49" t="s">
        <v>575</v>
      </c>
      <c r="G102" s="49" t="s">
        <v>182</v>
      </c>
      <c r="H102" s="50" t="s">
        <v>576</v>
      </c>
      <c r="I102" s="50" t="s">
        <v>182</v>
      </c>
      <c r="J102" s="50" t="s">
        <v>35</v>
      </c>
      <c r="K102" s="51">
        <v>50</v>
      </c>
      <c r="L102" s="52">
        <v>230000000</v>
      </c>
      <c r="M102" s="47" t="s">
        <v>227</v>
      </c>
      <c r="N102" s="53" t="s">
        <v>37</v>
      </c>
      <c r="O102" s="50" t="s">
        <v>228</v>
      </c>
      <c r="P102" s="47" t="s">
        <v>229</v>
      </c>
      <c r="Q102" s="51" t="s">
        <v>257</v>
      </c>
      <c r="R102" s="54" t="s">
        <v>233</v>
      </c>
      <c r="S102" s="47">
        <v>796</v>
      </c>
      <c r="T102" s="47" t="s">
        <v>232</v>
      </c>
      <c r="U102" s="55">
        <v>10</v>
      </c>
      <c r="V102" s="55">
        <v>31249.999999999996</v>
      </c>
      <c r="W102" s="56">
        <v>0</v>
      </c>
      <c r="X102" s="56">
        <f t="shared" si="4"/>
        <v>0</v>
      </c>
      <c r="Y102" s="57" t="s">
        <v>234</v>
      </c>
      <c r="Z102" s="47">
        <v>2016</v>
      </c>
      <c r="AA102" s="82" t="s">
        <v>835</v>
      </c>
    </row>
    <row r="103" spans="1:27" s="29" customFormat="1" outlineLevel="1">
      <c r="A103" s="47" t="s">
        <v>577</v>
      </c>
      <c r="B103" s="48" t="s">
        <v>226</v>
      </c>
      <c r="C103" s="177" t="s">
        <v>578</v>
      </c>
      <c r="D103" s="132" t="s">
        <v>579</v>
      </c>
      <c r="E103" s="49" t="s">
        <v>182</v>
      </c>
      <c r="F103" s="49" t="s">
        <v>580</v>
      </c>
      <c r="G103" s="49" t="s">
        <v>182</v>
      </c>
      <c r="H103" s="50" t="s">
        <v>581</v>
      </c>
      <c r="I103" s="50" t="s">
        <v>182</v>
      </c>
      <c r="J103" s="50" t="s">
        <v>35</v>
      </c>
      <c r="K103" s="51">
        <v>50</v>
      </c>
      <c r="L103" s="52">
        <v>230000000</v>
      </c>
      <c r="M103" s="47" t="s">
        <v>227</v>
      </c>
      <c r="N103" s="53" t="s">
        <v>37</v>
      </c>
      <c r="O103" s="50" t="s">
        <v>228</v>
      </c>
      <c r="P103" s="47" t="s">
        <v>229</v>
      </c>
      <c r="Q103" s="51" t="s">
        <v>257</v>
      </c>
      <c r="R103" s="54" t="s">
        <v>233</v>
      </c>
      <c r="S103" s="47">
        <v>796</v>
      </c>
      <c r="T103" s="47" t="s">
        <v>232</v>
      </c>
      <c r="U103" s="55">
        <v>2</v>
      </c>
      <c r="V103" s="55">
        <v>81167.850000000006</v>
      </c>
      <c r="W103" s="56">
        <v>0</v>
      </c>
      <c r="X103" s="56">
        <f t="shared" si="4"/>
        <v>0</v>
      </c>
      <c r="Y103" s="57" t="s">
        <v>234</v>
      </c>
      <c r="Z103" s="47">
        <v>2016</v>
      </c>
      <c r="AA103" s="82" t="s">
        <v>835</v>
      </c>
    </row>
    <row r="104" spans="1:27" s="29" customFormat="1" outlineLevel="1">
      <c r="A104" s="47" t="s">
        <v>582</v>
      </c>
      <c r="B104" s="48" t="s">
        <v>226</v>
      </c>
      <c r="C104" s="177" t="s">
        <v>583</v>
      </c>
      <c r="D104" s="132" t="s">
        <v>579</v>
      </c>
      <c r="E104" s="49" t="s">
        <v>182</v>
      </c>
      <c r="F104" s="49" t="s">
        <v>584</v>
      </c>
      <c r="G104" s="49" t="s">
        <v>182</v>
      </c>
      <c r="H104" s="50" t="s">
        <v>585</v>
      </c>
      <c r="I104" s="50" t="s">
        <v>182</v>
      </c>
      <c r="J104" s="50" t="s">
        <v>35</v>
      </c>
      <c r="K104" s="51">
        <v>50</v>
      </c>
      <c r="L104" s="52">
        <v>230000000</v>
      </c>
      <c r="M104" s="47" t="s">
        <v>227</v>
      </c>
      <c r="N104" s="53" t="s">
        <v>37</v>
      </c>
      <c r="O104" s="50" t="s">
        <v>228</v>
      </c>
      <c r="P104" s="47" t="s">
        <v>229</v>
      </c>
      <c r="Q104" s="51" t="s">
        <v>257</v>
      </c>
      <c r="R104" s="54" t="s">
        <v>233</v>
      </c>
      <c r="S104" s="47">
        <v>796</v>
      </c>
      <c r="T104" s="47" t="s">
        <v>232</v>
      </c>
      <c r="U104" s="55">
        <v>2</v>
      </c>
      <c r="V104" s="55">
        <v>75496</v>
      </c>
      <c r="W104" s="56">
        <v>0</v>
      </c>
      <c r="X104" s="56">
        <f t="shared" si="4"/>
        <v>0</v>
      </c>
      <c r="Y104" s="57" t="s">
        <v>234</v>
      </c>
      <c r="Z104" s="47">
        <v>2016</v>
      </c>
      <c r="AA104" s="82" t="s">
        <v>835</v>
      </c>
    </row>
    <row r="105" spans="1:27" s="29" customFormat="1" outlineLevel="1">
      <c r="A105" s="47" t="s">
        <v>586</v>
      </c>
      <c r="B105" s="48" t="s">
        <v>226</v>
      </c>
      <c r="C105" s="177" t="s">
        <v>583</v>
      </c>
      <c r="D105" s="132" t="s">
        <v>579</v>
      </c>
      <c r="E105" s="49" t="s">
        <v>182</v>
      </c>
      <c r="F105" s="49" t="s">
        <v>584</v>
      </c>
      <c r="G105" s="49" t="s">
        <v>182</v>
      </c>
      <c r="H105" s="50" t="s">
        <v>587</v>
      </c>
      <c r="I105" s="50" t="s">
        <v>182</v>
      </c>
      <c r="J105" s="50" t="s">
        <v>35</v>
      </c>
      <c r="K105" s="51">
        <v>50</v>
      </c>
      <c r="L105" s="52">
        <v>230000000</v>
      </c>
      <c r="M105" s="47" t="s">
        <v>227</v>
      </c>
      <c r="N105" s="53" t="s">
        <v>37</v>
      </c>
      <c r="O105" s="50" t="s">
        <v>228</v>
      </c>
      <c r="P105" s="47" t="s">
        <v>229</v>
      </c>
      <c r="Q105" s="51" t="s">
        <v>257</v>
      </c>
      <c r="R105" s="54" t="s">
        <v>233</v>
      </c>
      <c r="S105" s="47">
        <v>796</v>
      </c>
      <c r="T105" s="47" t="s">
        <v>232</v>
      </c>
      <c r="U105" s="55">
        <v>1</v>
      </c>
      <c r="V105" s="55">
        <v>68919.64</v>
      </c>
      <c r="W105" s="56">
        <v>0</v>
      </c>
      <c r="X105" s="56">
        <f t="shared" si="4"/>
        <v>0</v>
      </c>
      <c r="Y105" s="57" t="s">
        <v>234</v>
      </c>
      <c r="Z105" s="47">
        <v>2016</v>
      </c>
      <c r="AA105" s="82" t="s">
        <v>835</v>
      </c>
    </row>
    <row r="106" spans="1:27" s="29" customFormat="1" outlineLevel="1">
      <c r="A106" s="47" t="s">
        <v>588</v>
      </c>
      <c r="B106" s="48" t="s">
        <v>226</v>
      </c>
      <c r="C106" s="177" t="s">
        <v>589</v>
      </c>
      <c r="D106" s="132" t="s">
        <v>590</v>
      </c>
      <c r="E106" s="49" t="s">
        <v>182</v>
      </c>
      <c r="F106" s="49" t="s">
        <v>591</v>
      </c>
      <c r="G106" s="49" t="s">
        <v>182</v>
      </c>
      <c r="H106" s="50" t="s">
        <v>592</v>
      </c>
      <c r="I106" s="50" t="s">
        <v>182</v>
      </c>
      <c r="J106" s="50" t="s">
        <v>35</v>
      </c>
      <c r="K106" s="51">
        <v>50</v>
      </c>
      <c r="L106" s="52">
        <v>230000000</v>
      </c>
      <c r="M106" s="47" t="s">
        <v>227</v>
      </c>
      <c r="N106" s="53" t="s">
        <v>37</v>
      </c>
      <c r="O106" s="50" t="s">
        <v>228</v>
      </c>
      <c r="P106" s="47" t="s">
        <v>229</v>
      </c>
      <c r="Q106" s="51" t="s">
        <v>257</v>
      </c>
      <c r="R106" s="54" t="s">
        <v>233</v>
      </c>
      <c r="S106" s="47">
        <v>796</v>
      </c>
      <c r="T106" s="47" t="s">
        <v>232</v>
      </c>
      <c r="U106" s="55">
        <v>2</v>
      </c>
      <c r="V106" s="55">
        <v>107589.28</v>
      </c>
      <c r="W106" s="56">
        <v>0</v>
      </c>
      <c r="X106" s="56">
        <f t="shared" si="4"/>
        <v>0</v>
      </c>
      <c r="Y106" s="57" t="s">
        <v>234</v>
      </c>
      <c r="Z106" s="47">
        <v>2016</v>
      </c>
      <c r="AA106" s="82" t="s">
        <v>835</v>
      </c>
    </row>
    <row r="107" spans="1:27" s="29" customFormat="1" outlineLevel="1">
      <c r="A107" s="47" t="s">
        <v>593</v>
      </c>
      <c r="B107" s="48" t="s">
        <v>226</v>
      </c>
      <c r="C107" s="177" t="s">
        <v>594</v>
      </c>
      <c r="D107" s="132" t="s">
        <v>590</v>
      </c>
      <c r="E107" s="49" t="s">
        <v>182</v>
      </c>
      <c r="F107" s="49" t="s">
        <v>595</v>
      </c>
      <c r="G107" s="49" t="s">
        <v>182</v>
      </c>
      <c r="H107" s="50" t="s">
        <v>596</v>
      </c>
      <c r="I107" s="50" t="s">
        <v>182</v>
      </c>
      <c r="J107" s="50" t="s">
        <v>35</v>
      </c>
      <c r="K107" s="51">
        <v>50</v>
      </c>
      <c r="L107" s="52">
        <v>230000000</v>
      </c>
      <c r="M107" s="47" t="s">
        <v>227</v>
      </c>
      <c r="N107" s="53" t="s">
        <v>37</v>
      </c>
      <c r="O107" s="50" t="s">
        <v>228</v>
      </c>
      <c r="P107" s="47" t="s">
        <v>229</v>
      </c>
      <c r="Q107" s="51" t="s">
        <v>257</v>
      </c>
      <c r="R107" s="54" t="s">
        <v>233</v>
      </c>
      <c r="S107" s="47">
        <v>796</v>
      </c>
      <c r="T107" s="47" t="s">
        <v>232</v>
      </c>
      <c r="U107" s="55">
        <v>2</v>
      </c>
      <c r="V107" s="55">
        <v>125633.92</v>
      </c>
      <c r="W107" s="56">
        <v>0</v>
      </c>
      <c r="X107" s="56">
        <f t="shared" si="4"/>
        <v>0</v>
      </c>
      <c r="Y107" s="57" t="s">
        <v>234</v>
      </c>
      <c r="Z107" s="47">
        <v>2016</v>
      </c>
      <c r="AA107" s="82" t="s">
        <v>835</v>
      </c>
    </row>
    <row r="108" spans="1:27" s="29" customFormat="1" outlineLevel="1">
      <c r="A108" s="47" t="s">
        <v>597</v>
      </c>
      <c r="B108" s="48" t="s">
        <v>226</v>
      </c>
      <c r="C108" s="177" t="s">
        <v>589</v>
      </c>
      <c r="D108" s="132" t="s">
        <v>590</v>
      </c>
      <c r="E108" s="49" t="s">
        <v>182</v>
      </c>
      <c r="F108" s="49" t="s">
        <v>598</v>
      </c>
      <c r="G108" s="49" t="s">
        <v>182</v>
      </c>
      <c r="H108" s="50" t="s">
        <v>599</v>
      </c>
      <c r="I108" s="50" t="s">
        <v>182</v>
      </c>
      <c r="J108" s="50" t="s">
        <v>35</v>
      </c>
      <c r="K108" s="51">
        <v>50</v>
      </c>
      <c r="L108" s="52">
        <v>230000000</v>
      </c>
      <c r="M108" s="47" t="s">
        <v>227</v>
      </c>
      <c r="N108" s="53" t="s">
        <v>37</v>
      </c>
      <c r="O108" s="50" t="s">
        <v>228</v>
      </c>
      <c r="P108" s="47" t="s">
        <v>229</v>
      </c>
      <c r="Q108" s="51" t="s">
        <v>257</v>
      </c>
      <c r="R108" s="54" t="s">
        <v>233</v>
      </c>
      <c r="S108" s="47">
        <v>796</v>
      </c>
      <c r="T108" s="47" t="s">
        <v>232</v>
      </c>
      <c r="U108" s="55">
        <v>1</v>
      </c>
      <c r="V108" s="55">
        <v>67674.100000000006</v>
      </c>
      <c r="W108" s="56">
        <v>0</v>
      </c>
      <c r="X108" s="56">
        <f t="shared" si="4"/>
        <v>0</v>
      </c>
      <c r="Y108" s="57" t="s">
        <v>234</v>
      </c>
      <c r="Z108" s="47">
        <v>2016</v>
      </c>
      <c r="AA108" s="82" t="s">
        <v>835</v>
      </c>
    </row>
    <row r="109" spans="1:27" s="29" customFormat="1" outlineLevel="1">
      <c r="A109" s="47" t="s">
        <v>600</v>
      </c>
      <c r="B109" s="48" t="s">
        <v>226</v>
      </c>
      <c r="C109" s="177" t="s">
        <v>573</v>
      </c>
      <c r="D109" s="132" t="s">
        <v>574</v>
      </c>
      <c r="E109" s="49" t="s">
        <v>182</v>
      </c>
      <c r="F109" s="49" t="s">
        <v>601</v>
      </c>
      <c r="G109" s="49" t="s">
        <v>182</v>
      </c>
      <c r="H109" s="50" t="s">
        <v>602</v>
      </c>
      <c r="I109" s="50" t="s">
        <v>182</v>
      </c>
      <c r="J109" s="50" t="s">
        <v>35</v>
      </c>
      <c r="K109" s="51">
        <v>50</v>
      </c>
      <c r="L109" s="52">
        <v>230000000</v>
      </c>
      <c r="M109" s="47" t="s">
        <v>227</v>
      </c>
      <c r="N109" s="53" t="s">
        <v>37</v>
      </c>
      <c r="O109" s="50" t="s">
        <v>228</v>
      </c>
      <c r="P109" s="47" t="s">
        <v>229</v>
      </c>
      <c r="Q109" s="51" t="s">
        <v>257</v>
      </c>
      <c r="R109" s="54" t="s">
        <v>233</v>
      </c>
      <c r="S109" s="47">
        <v>796</v>
      </c>
      <c r="T109" s="47" t="s">
        <v>232</v>
      </c>
      <c r="U109" s="55">
        <v>4</v>
      </c>
      <c r="V109" s="55">
        <v>20299.999999999996</v>
      </c>
      <c r="W109" s="56">
        <v>0</v>
      </c>
      <c r="X109" s="56">
        <f t="shared" si="4"/>
        <v>0</v>
      </c>
      <c r="Y109" s="57" t="s">
        <v>234</v>
      </c>
      <c r="Z109" s="47">
        <v>2016</v>
      </c>
      <c r="AA109" s="82" t="s">
        <v>835</v>
      </c>
    </row>
    <row r="110" spans="1:27" s="29" customFormat="1" outlineLevel="1">
      <c r="A110" s="47" t="s">
        <v>603</v>
      </c>
      <c r="B110" s="48" t="s">
        <v>226</v>
      </c>
      <c r="C110" s="177" t="s">
        <v>604</v>
      </c>
      <c r="D110" s="132" t="s">
        <v>605</v>
      </c>
      <c r="E110" s="49" t="s">
        <v>182</v>
      </c>
      <c r="F110" s="49" t="s">
        <v>606</v>
      </c>
      <c r="G110" s="49" t="s">
        <v>182</v>
      </c>
      <c r="H110" s="50" t="s">
        <v>607</v>
      </c>
      <c r="I110" s="50" t="s">
        <v>182</v>
      </c>
      <c r="J110" s="50" t="s">
        <v>35</v>
      </c>
      <c r="K110" s="51">
        <v>50</v>
      </c>
      <c r="L110" s="52">
        <v>230000000</v>
      </c>
      <c r="M110" s="47" t="s">
        <v>227</v>
      </c>
      <c r="N110" s="53" t="s">
        <v>37</v>
      </c>
      <c r="O110" s="50" t="s">
        <v>228</v>
      </c>
      <c r="P110" s="47" t="s">
        <v>229</v>
      </c>
      <c r="Q110" s="51" t="s">
        <v>257</v>
      </c>
      <c r="R110" s="54" t="s">
        <v>233</v>
      </c>
      <c r="S110" s="47">
        <v>796</v>
      </c>
      <c r="T110" s="47" t="s">
        <v>232</v>
      </c>
      <c r="U110" s="55">
        <v>6</v>
      </c>
      <c r="V110" s="55">
        <v>140000</v>
      </c>
      <c r="W110" s="56">
        <v>0</v>
      </c>
      <c r="X110" s="56">
        <f t="shared" si="4"/>
        <v>0</v>
      </c>
      <c r="Y110" s="57" t="s">
        <v>234</v>
      </c>
      <c r="Z110" s="47">
        <v>2016</v>
      </c>
      <c r="AA110" s="82" t="s">
        <v>835</v>
      </c>
    </row>
    <row r="111" spans="1:27" s="29" customFormat="1" outlineLevel="1">
      <c r="A111" s="47" t="s">
        <v>608</v>
      </c>
      <c r="B111" s="48" t="s">
        <v>226</v>
      </c>
      <c r="C111" s="177" t="s">
        <v>609</v>
      </c>
      <c r="D111" s="132" t="s">
        <v>610</v>
      </c>
      <c r="E111" s="49" t="s">
        <v>182</v>
      </c>
      <c r="F111" s="49" t="s">
        <v>611</v>
      </c>
      <c r="G111" s="49" t="s">
        <v>182</v>
      </c>
      <c r="H111" s="50" t="s">
        <v>612</v>
      </c>
      <c r="I111" s="50" t="s">
        <v>182</v>
      </c>
      <c r="J111" s="50" t="s">
        <v>35</v>
      </c>
      <c r="K111" s="51">
        <v>50</v>
      </c>
      <c r="L111" s="52">
        <v>230000000</v>
      </c>
      <c r="M111" s="47" t="s">
        <v>227</v>
      </c>
      <c r="N111" s="53" t="s">
        <v>37</v>
      </c>
      <c r="O111" s="50" t="s">
        <v>228</v>
      </c>
      <c r="P111" s="47" t="s">
        <v>229</v>
      </c>
      <c r="Q111" s="51" t="s">
        <v>257</v>
      </c>
      <c r="R111" s="54" t="s">
        <v>233</v>
      </c>
      <c r="S111" s="47">
        <v>796</v>
      </c>
      <c r="T111" s="47" t="s">
        <v>232</v>
      </c>
      <c r="U111" s="55">
        <v>28</v>
      </c>
      <c r="V111" s="55">
        <v>105994.99999999999</v>
      </c>
      <c r="W111" s="56">
        <v>0</v>
      </c>
      <c r="X111" s="56">
        <f t="shared" si="4"/>
        <v>0</v>
      </c>
      <c r="Y111" s="57" t="s">
        <v>234</v>
      </c>
      <c r="Z111" s="47">
        <v>2016</v>
      </c>
      <c r="AA111" s="82" t="s">
        <v>835</v>
      </c>
    </row>
    <row r="112" spans="1:27" s="29" customFormat="1" outlineLevel="1">
      <c r="A112" s="47" t="s">
        <v>613</v>
      </c>
      <c r="B112" s="48" t="s">
        <v>226</v>
      </c>
      <c r="C112" s="177" t="s">
        <v>614</v>
      </c>
      <c r="D112" s="132" t="s">
        <v>615</v>
      </c>
      <c r="E112" s="49" t="s">
        <v>182</v>
      </c>
      <c r="F112" s="49" t="s">
        <v>616</v>
      </c>
      <c r="G112" s="49" t="s">
        <v>182</v>
      </c>
      <c r="H112" s="50" t="s">
        <v>617</v>
      </c>
      <c r="I112" s="50" t="s">
        <v>182</v>
      </c>
      <c r="J112" s="50" t="s">
        <v>35</v>
      </c>
      <c r="K112" s="51">
        <v>45</v>
      </c>
      <c r="L112" s="52">
        <v>230000000</v>
      </c>
      <c r="M112" s="47" t="s">
        <v>227</v>
      </c>
      <c r="N112" s="53" t="s">
        <v>37</v>
      </c>
      <c r="O112" s="50" t="s">
        <v>228</v>
      </c>
      <c r="P112" s="47" t="s">
        <v>229</v>
      </c>
      <c r="Q112" s="51" t="s">
        <v>392</v>
      </c>
      <c r="R112" s="54" t="s">
        <v>233</v>
      </c>
      <c r="S112" s="47">
        <v>796</v>
      </c>
      <c r="T112" s="47" t="s">
        <v>232</v>
      </c>
      <c r="U112" s="55">
        <v>1</v>
      </c>
      <c r="V112" s="55">
        <v>119999.99999999999</v>
      </c>
      <c r="W112" s="56">
        <v>0</v>
      </c>
      <c r="X112" s="56">
        <f t="shared" si="4"/>
        <v>0</v>
      </c>
      <c r="Y112" s="57" t="s">
        <v>234</v>
      </c>
      <c r="Z112" s="47">
        <v>2016</v>
      </c>
      <c r="AA112" s="82" t="s">
        <v>835</v>
      </c>
    </row>
    <row r="113" spans="1:27" s="29" customFormat="1" outlineLevel="1">
      <c r="A113" s="47" t="s">
        <v>618</v>
      </c>
      <c r="B113" s="48" t="s">
        <v>226</v>
      </c>
      <c r="C113" s="177" t="s">
        <v>619</v>
      </c>
      <c r="D113" s="132" t="s">
        <v>552</v>
      </c>
      <c r="E113" s="49" t="s">
        <v>182</v>
      </c>
      <c r="F113" s="49" t="s">
        <v>620</v>
      </c>
      <c r="G113" s="49" t="s">
        <v>182</v>
      </c>
      <c r="H113" s="50" t="s">
        <v>621</v>
      </c>
      <c r="I113" s="50" t="s">
        <v>182</v>
      </c>
      <c r="J113" s="50" t="s">
        <v>35</v>
      </c>
      <c r="K113" s="51">
        <v>45</v>
      </c>
      <c r="L113" s="52">
        <v>230000000</v>
      </c>
      <c r="M113" s="47" t="s">
        <v>227</v>
      </c>
      <c r="N113" s="53" t="s">
        <v>37</v>
      </c>
      <c r="O113" s="50" t="s">
        <v>228</v>
      </c>
      <c r="P113" s="47" t="s">
        <v>229</v>
      </c>
      <c r="Q113" s="51" t="s">
        <v>230</v>
      </c>
      <c r="R113" s="54" t="s">
        <v>233</v>
      </c>
      <c r="S113" s="47">
        <v>796</v>
      </c>
      <c r="T113" s="47" t="s">
        <v>232</v>
      </c>
      <c r="U113" s="55">
        <v>4</v>
      </c>
      <c r="V113" s="55">
        <v>1919642.85</v>
      </c>
      <c r="W113" s="56">
        <v>0</v>
      </c>
      <c r="X113" s="56">
        <f t="shared" si="4"/>
        <v>0</v>
      </c>
      <c r="Y113" s="57" t="s">
        <v>234</v>
      </c>
      <c r="Z113" s="47">
        <v>2016</v>
      </c>
      <c r="AA113" s="82" t="s">
        <v>835</v>
      </c>
    </row>
    <row r="114" spans="1:27" s="29" customFormat="1" outlineLevel="1">
      <c r="A114" s="47" t="s">
        <v>622</v>
      </c>
      <c r="B114" s="48" t="s">
        <v>226</v>
      </c>
      <c r="C114" s="177" t="s">
        <v>623</v>
      </c>
      <c r="D114" s="132" t="s">
        <v>624</v>
      </c>
      <c r="E114" s="49" t="s">
        <v>182</v>
      </c>
      <c r="F114" s="49" t="s">
        <v>625</v>
      </c>
      <c r="G114" s="49" t="s">
        <v>182</v>
      </c>
      <c r="H114" s="50" t="s">
        <v>626</v>
      </c>
      <c r="I114" s="50" t="s">
        <v>182</v>
      </c>
      <c r="J114" s="50" t="s">
        <v>35</v>
      </c>
      <c r="K114" s="51">
        <v>45</v>
      </c>
      <c r="L114" s="52">
        <v>230000000</v>
      </c>
      <c r="M114" s="47" t="s">
        <v>227</v>
      </c>
      <c r="N114" s="53" t="s">
        <v>37</v>
      </c>
      <c r="O114" s="50" t="s">
        <v>228</v>
      </c>
      <c r="P114" s="47" t="s">
        <v>229</v>
      </c>
      <c r="Q114" s="51" t="s">
        <v>392</v>
      </c>
      <c r="R114" s="54" t="s">
        <v>233</v>
      </c>
      <c r="S114" s="47">
        <v>796</v>
      </c>
      <c r="T114" s="47" t="s">
        <v>232</v>
      </c>
      <c r="U114" s="55">
        <v>1</v>
      </c>
      <c r="V114" s="55">
        <v>1040178.57</v>
      </c>
      <c r="W114" s="56">
        <v>0</v>
      </c>
      <c r="X114" s="56">
        <f t="shared" si="4"/>
        <v>0</v>
      </c>
      <c r="Y114" s="57" t="s">
        <v>234</v>
      </c>
      <c r="Z114" s="47">
        <v>2016</v>
      </c>
      <c r="AA114" s="82" t="s">
        <v>835</v>
      </c>
    </row>
    <row r="115" spans="1:27" s="29" customFormat="1" outlineLevel="1">
      <c r="A115" s="47" t="s">
        <v>627</v>
      </c>
      <c r="B115" s="48" t="s">
        <v>226</v>
      </c>
      <c r="C115" s="177" t="s">
        <v>623</v>
      </c>
      <c r="D115" s="132" t="s">
        <v>624</v>
      </c>
      <c r="E115" s="49" t="s">
        <v>182</v>
      </c>
      <c r="F115" s="49" t="s">
        <v>628</v>
      </c>
      <c r="G115" s="49" t="s">
        <v>182</v>
      </c>
      <c r="H115" s="50" t="s">
        <v>629</v>
      </c>
      <c r="I115" s="50" t="s">
        <v>182</v>
      </c>
      <c r="J115" s="50" t="s">
        <v>35</v>
      </c>
      <c r="K115" s="51">
        <v>45</v>
      </c>
      <c r="L115" s="52">
        <v>230000000</v>
      </c>
      <c r="M115" s="47" t="s">
        <v>227</v>
      </c>
      <c r="N115" s="53" t="s">
        <v>37</v>
      </c>
      <c r="O115" s="50" t="s">
        <v>228</v>
      </c>
      <c r="P115" s="47" t="s">
        <v>229</v>
      </c>
      <c r="Q115" s="51" t="s">
        <v>392</v>
      </c>
      <c r="R115" s="54" t="s">
        <v>233</v>
      </c>
      <c r="S115" s="47">
        <v>796</v>
      </c>
      <c r="T115" s="47" t="s">
        <v>232</v>
      </c>
      <c r="U115" s="55">
        <v>4</v>
      </c>
      <c r="V115" s="55">
        <v>67955.350000000006</v>
      </c>
      <c r="W115" s="56">
        <v>0</v>
      </c>
      <c r="X115" s="56">
        <f t="shared" si="4"/>
        <v>0</v>
      </c>
      <c r="Y115" s="57" t="s">
        <v>234</v>
      </c>
      <c r="Z115" s="47">
        <v>2016</v>
      </c>
      <c r="AA115" s="82" t="s">
        <v>835</v>
      </c>
    </row>
    <row r="116" spans="1:27" s="29" customFormat="1" outlineLevel="1">
      <c r="A116" s="47" t="s">
        <v>630</v>
      </c>
      <c r="B116" s="48" t="s">
        <v>28</v>
      </c>
      <c r="C116" s="177" t="s">
        <v>631</v>
      </c>
      <c r="D116" s="132" t="s">
        <v>382</v>
      </c>
      <c r="E116" s="49" t="s">
        <v>1687</v>
      </c>
      <c r="F116" s="49" t="s">
        <v>632</v>
      </c>
      <c r="G116" s="49" t="s">
        <v>633</v>
      </c>
      <c r="H116" s="50" t="s">
        <v>634</v>
      </c>
      <c r="I116" s="50" t="s">
        <v>635</v>
      </c>
      <c r="J116" s="50" t="s">
        <v>33</v>
      </c>
      <c r="K116" s="51">
        <v>40</v>
      </c>
      <c r="L116" s="52">
        <v>230000000</v>
      </c>
      <c r="M116" s="47" t="s">
        <v>227</v>
      </c>
      <c r="N116" s="53" t="s">
        <v>37</v>
      </c>
      <c r="O116" s="50" t="s">
        <v>228</v>
      </c>
      <c r="P116" s="47" t="s">
        <v>229</v>
      </c>
      <c r="Q116" s="51" t="s">
        <v>386</v>
      </c>
      <c r="R116" s="54" t="s">
        <v>233</v>
      </c>
      <c r="S116" s="47">
        <v>112</v>
      </c>
      <c r="T116" s="47" t="s">
        <v>636</v>
      </c>
      <c r="U116" s="55">
        <v>418</v>
      </c>
      <c r="V116" s="55">
        <v>803.57</v>
      </c>
      <c r="W116" s="56">
        <v>0</v>
      </c>
      <c r="X116" s="56">
        <f t="shared" si="4"/>
        <v>0</v>
      </c>
      <c r="Y116" s="57" t="s">
        <v>234</v>
      </c>
      <c r="Z116" s="47">
        <v>2016</v>
      </c>
      <c r="AA116" s="82">
        <v>11.14</v>
      </c>
    </row>
    <row r="117" spans="1:27" s="29" customFormat="1" outlineLevel="1">
      <c r="A117" s="47" t="s">
        <v>637</v>
      </c>
      <c r="B117" s="48" t="s">
        <v>28</v>
      </c>
      <c r="C117" s="177" t="s">
        <v>638</v>
      </c>
      <c r="D117" s="132" t="s">
        <v>382</v>
      </c>
      <c r="E117" s="49" t="s">
        <v>1688</v>
      </c>
      <c r="F117" s="49" t="s">
        <v>639</v>
      </c>
      <c r="G117" s="49" t="s">
        <v>640</v>
      </c>
      <c r="H117" s="50" t="s">
        <v>641</v>
      </c>
      <c r="I117" s="50" t="s">
        <v>642</v>
      </c>
      <c r="J117" s="50" t="s">
        <v>33</v>
      </c>
      <c r="K117" s="51">
        <v>40</v>
      </c>
      <c r="L117" s="52">
        <v>230000000</v>
      </c>
      <c r="M117" s="47" t="s">
        <v>227</v>
      </c>
      <c r="N117" s="53" t="s">
        <v>37</v>
      </c>
      <c r="O117" s="50" t="s">
        <v>228</v>
      </c>
      <c r="P117" s="47" t="s">
        <v>229</v>
      </c>
      <c r="Q117" s="51" t="s">
        <v>386</v>
      </c>
      <c r="R117" s="54" t="s">
        <v>233</v>
      </c>
      <c r="S117" s="47">
        <v>112</v>
      </c>
      <c r="T117" s="47" t="s">
        <v>636</v>
      </c>
      <c r="U117" s="55">
        <v>200</v>
      </c>
      <c r="V117" s="55">
        <v>1517.85</v>
      </c>
      <c r="W117" s="56">
        <v>0</v>
      </c>
      <c r="X117" s="56">
        <f t="shared" si="4"/>
        <v>0</v>
      </c>
      <c r="Y117" s="57" t="s">
        <v>234</v>
      </c>
      <c r="Z117" s="47">
        <v>2016</v>
      </c>
      <c r="AA117" s="82">
        <v>11.14</v>
      </c>
    </row>
    <row r="118" spans="1:27" s="29" customFormat="1" outlineLevel="1">
      <c r="A118" s="47" t="s">
        <v>644</v>
      </c>
      <c r="B118" s="48" t="s">
        <v>226</v>
      </c>
      <c r="C118" s="177" t="s">
        <v>645</v>
      </c>
      <c r="D118" s="132" t="s">
        <v>646</v>
      </c>
      <c r="E118" s="49" t="s">
        <v>182</v>
      </c>
      <c r="F118" s="49" t="s">
        <v>647</v>
      </c>
      <c r="G118" s="49" t="s">
        <v>182</v>
      </c>
      <c r="H118" s="50" t="s">
        <v>648</v>
      </c>
      <c r="I118" s="50" t="s">
        <v>182</v>
      </c>
      <c r="J118" s="50" t="s">
        <v>35</v>
      </c>
      <c r="K118" s="51">
        <v>40</v>
      </c>
      <c r="L118" s="52">
        <v>230000000</v>
      </c>
      <c r="M118" s="47" t="s">
        <v>227</v>
      </c>
      <c r="N118" s="53" t="s">
        <v>37</v>
      </c>
      <c r="O118" s="50" t="s">
        <v>228</v>
      </c>
      <c r="P118" s="47" t="s">
        <v>229</v>
      </c>
      <c r="Q118" s="51" t="s">
        <v>392</v>
      </c>
      <c r="R118" s="54" t="s">
        <v>233</v>
      </c>
      <c r="S118" s="47" t="s">
        <v>311</v>
      </c>
      <c r="T118" s="47" t="s">
        <v>312</v>
      </c>
      <c r="U118" s="55">
        <v>300</v>
      </c>
      <c r="V118" s="55">
        <v>6180</v>
      </c>
      <c r="W118" s="56">
        <v>0</v>
      </c>
      <c r="X118" s="56">
        <f t="shared" si="4"/>
        <v>0</v>
      </c>
      <c r="Y118" s="57" t="s">
        <v>234</v>
      </c>
      <c r="Z118" s="47">
        <v>2016</v>
      </c>
      <c r="AA118" s="82" t="s">
        <v>835</v>
      </c>
    </row>
    <row r="119" spans="1:27" s="29" customFormat="1" outlineLevel="1">
      <c r="A119" s="47" t="s">
        <v>649</v>
      </c>
      <c r="B119" s="48" t="s">
        <v>226</v>
      </c>
      <c r="C119" s="177" t="s">
        <v>650</v>
      </c>
      <c r="D119" s="132" t="s">
        <v>651</v>
      </c>
      <c r="E119" s="49" t="s">
        <v>182</v>
      </c>
      <c r="F119" s="49" t="s">
        <v>652</v>
      </c>
      <c r="G119" s="49" t="s">
        <v>182</v>
      </c>
      <c r="H119" s="50" t="s">
        <v>653</v>
      </c>
      <c r="I119" s="50" t="s">
        <v>182</v>
      </c>
      <c r="J119" s="50" t="s">
        <v>35</v>
      </c>
      <c r="K119" s="51">
        <v>40</v>
      </c>
      <c r="L119" s="52">
        <v>230000000</v>
      </c>
      <c r="M119" s="47" t="s">
        <v>227</v>
      </c>
      <c r="N119" s="53" t="s">
        <v>37</v>
      </c>
      <c r="O119" s="50" t="s">
        <v>228</v>
      </c>
      <c r="P119" s="47" t="s">
        <v>229</v>
      </c>
      <c r="Q119" s="51" t="s">
        <v>230</v>
      </c>
      <c r="R119" s="54" t="s">
        <v>233</v>
      </c>
      <c r="S119" s="47">
        <v>796</v>
      </c>
      <c r="T119" s="47" t="s">
        <v>232</v>
      </c>
      <c r="U119" s="55">
        <v>2300</v>
      </c>
      <c r="V119" s="55">
        <v>919.64</v>
      </c>
      <c r="W119" s="56">
        <v>0</v>
      </c>
      <c r="X119" s="56">
        <f t="shared" si="4"/>
        <v>0</v>
      </c>
      <c r="Y119" s="57" t="s">
        <v>234</v>
      </c>
      <c r="Z119" s="47">
        <v>2016</v>
      </c>
      <c r="AA119" s="82" t="s">
        <v>835</v>
      </c>
    </row>
    <row r="120" spans="1:27" s="29" customFormat="1" outlineLevel="1">
      <c r="A120" s="47" t="s">
        <v>658</v>
      </c>
      <c r="B120" s="48" t="s">
        <v>28</v>
      </c>
      <c r="C120" s="177" t="s">
        <v>659</v>
      </c>
      <c r="D120" s="132" t="s">
        <v>655</v>
      </c>
      <c r="E120" s="49" t="s">
        <v>182</v>
      </c>
      <c r="F120" s="49" t="s">
        <v>660</v>
      </c>
      <c r="G120" s="49" t="s">
        <v>182</v>
      </c>
      <c r="H120" s="50" t="s">
        <v>235</v>
      </c>
      <c r="I120" s="50" t="s">
        <v>661</v>
      </c>
      <c r="J120" s="50" t="s">
        <v>33</v>
      </c>
      <c r="K120" s="51">
        <v>40</v>
      </c>
      <c r="L120" s="52">
        <v>230000000</v>
      </c>
      <c r="M120" s="47" t="s">
        <v>186</v>
      </c>
      <c r="N120" s="53" t="s">
        <v>34</v>
      </c>
      <c r="O120" s="50" t="s">
        <v>228</v>
      </c>
      <c r="P120" s="47" t="s">
        <v>229</v>
      </c>
      <c r="Q120" s="51" t="s">
        <v>657</v>
      </c>
      <c r="R120" s="54" t="s">
        <v>233</v>
      </c>
      <c r="S120" s="47">
        <v>839</v>
      </c>
      <c r="T120" s="47" t="s">
        <v>254</v>
      </c>
      <c r="U120" s="55">
        <v>1</v>
      </c>
      <c r="V120" s="55">
        <v>4430715.17</v>
      </c>
      <c r="W120" s="55">
        <v>0</v>
      </c>
      <c r="X120" s="56">
        <f t="shared" si="4"/>
        <v>0</v>
      </c>
      <c r="Y120" s="57" t="s">
        <v>234</v>
      </c>
      <c r="Z120" s="47">
        <v>2016</v>
      </c>
      <c r="AA120" s="82">
        <v>12</v>
      </c>
    </row>
    <row r="121" spans="1:27" s="29" customFormat="1" outlineLevel="1">
      <c r="A121" s="47" t="s">
        <v>662</v>
      </c>
      <c r="B121" s="48" t="s">
        <v>28</v>
      </c>
      <c r="C121" s="177" t="s">
        <v>654</v>
      </c>
      <c r="D121" s="132" t="s">
        <v>655</v>
      </c>
      <c r="E121" s="49" t="s">
        <v>182</v>
      </c>
      <c r="F121" s="49" t="s">
        <v>656</v>
      </c>
      <c r="G121" s="49" t="s">
        <v>182</v>
      </c>
      <c r="H121" s="50" t="s">
        <v>235</v>
      </c>
      <c r="I121" s="50" t="s">
        <v>663</v>
      </c>
      <c r="J121" s="50" t="s">
        <v>33</v>
      </c>
      <c r="K121" s="51">
        <v>40</v>
      </c>
      <c r="L121" s="52">
        <v>230000000</v>
      </c>
      <c r="M121" s="47" t="s">
        <v>186</v>
      </c>
      <c r="N121" s="53" t="s">
        <v>34</v>
      </c>
      <c r="O121" s="50" t="s">
        <v>228</v>
      </c>
      <c r="P121" s="47" t="s">
        <v>229</v>
      </c>
      <c r="Q121" s="51" t="s">
        <v>657</v>
      </c>
      <c r="R121" s="54" t="s">
        <v>233</v>
      </c>
      <c r="S121" s="47">
        <v>839</v>
      </c>
      <c r="T121" s="47" t="s">
        <v>254</v>
      </c>
      <c r="U121" s="55">
        <v>4</v>
      </c>
      <c r="V121" s="55">
        <v>4159999.9999999995</v>
      </c>
      <c r="W121" s="55">
        <v>0</v>
      </c>
      <c r="X121" s="56">
        <f t="shared" si="4"/>
        <v>0</v>
      </c>
      <c r="Y121" s="57" t="s">
        <v>234</v>
      </c>
      <c r="Z121" s="47">
        <v>2016</v>
      </c>
      <c r="AA121" s="83" t="s">
        <v>1570</v>
      </c>
    </row>
    <row r="122" spans="1:27" s="29" customFormat="1" outlineLevel="1">
      <c r="A122" s="47" t="s">
        <v>664</v>
      </c>
      <c r="B122" s="48" t="s">
        <v>28</v>
      </c>
      <c r="C122" s="177" t="s">
        <v>654</v>
      </c>
      <c r="D122" s="132" t="s">
        <v>655</v>
      </c>
      <c r="E122" s="49" t="s">
        <v>182</v>
      </c>
      <c r="F122" s="49" t="s">
        <v>656</v>
      </c>
      <c r="G122" s="49" t="s">
        <v>182</v>
      </c>
      <c r="H122" s="50" t="s">
        <v>235</v>
      </c>
      <c r="I122" s="50" t="s">
        <v>665</v>
      </c>
      <c r="J122" s="50" t="s">
        <v>33</v>
      </c>
      <c r="K122" s="51">
        <v>40</v>
      </c>
      <c r="L122" s="52">
        <v>230000000</v>
      </c>
      <c r="M122" s="47" t="s">
        <v>186</v>
      </c>
      <c r="N122" s="53" t="s">
        <v>34</v>
      </c>
      <c r="O122" s="50" t="s">
        <v>228</v>
      </c>
      <c r="P122" s="47" t="s">
        <v>229</v>
      </c>
      <c r="Q122" s="51" t="s">
        <v>657</v>
      </c>
      <c r="R122" s="54" t="s">
        <v>233</v>
      </c>
      <c r="S122" s="47">
        <v>839</v>
      </c>
      <c r="T122" s="47" t="s">
        <v>254</v>
      </c>
      <c r="U122" s="55">
        <v>2</v>
      </c>
      <c r="V122" s="55">
        <v>10855999.999999998</v>
      </c>
      <c r="W122" s="55">
        <v>0</v>
      </c>
      <c r="X122" s="56">
        <f t="shared" si="4"/>
        <v>0</v>
      </c>
      <c r="Y122" s="57" t="s">
        <v>234</v>
      </c>
      <c r="Z122" s="47">
        <v>2016</v>
      </c>
      <c r="AA122" s="83" t="s">
        <v>1570</v>
      </c>
    </row>
    <row r="123" spans="1:27" s="29" customFormat="1" outlineLevel="1">
      <c r="A123" s="47" t="s">
        <v>666</v>
      </c>
      <c r="B123" s="48" t="s">
        <v>28</v>
      </c>
      <c r="C123" s="177" t="s">
        <v>654</v>
      </c>
      <c r="D123" s="132" t="s">
        <v>655</v>
      </c>
      <c r="E123" s="49" t="s">
        <v>182</v>
      </c>
      <c r="F123" s="49" t="s">
        <v>656</v>
      </c>
      <c r="G123" s="49" t="s">
        <v>182</v>
      </c>
      <c r="H123" s="50" t="s">
        <v>235</v>
      </c>
      <c r="I123" s="50" t="s">
        <v>667</v>
      </c>
      <c r="J123" s="50" t="s">
        <v>33</v>
      </c>
      <c r="K123" s="51">
        <v>40</v>
      </c>
      <c r="L123" s="52">
        <v>230000000</v>
      </c>
      <c r="M123" s="47" t="s">
        <v>186</v>
      </c>
      <c r="N123" s="53" t="s">
        <v>34</v>
      </c>
      <c r="O123" s="50" t="s">
        <v>228</v>
      </c>
      <c r="P123" s="47" t="s">
        <v>229</v>
      </c>
      <c r="Q123" s="51" t="s">
        <v>657</v>
      </c>
      <c r="R123" s="54" t="s">
        <v>233</v>
      </c>
      <c r="S123" s="47">
        <v>839</v>
      </c>
      <c r="T123" s="47" t="s">
        <v>254</v>
      </c>
      <c r="U123" s="55">
        <v>7</v>
      </c>
      <c r="V123" s="55">
        <v>4280000</v>
      </c>
      <c r="W123" s="55">
        <v>0</v>
      </c>
      <c r="X123" s="56">
        <f t="shared" si="4"/>
        <v>0</v>
      </c>
      <c r="Y123" s="57" t="s">
        <v>234</v>
      </c>
      <c r="Z123" s="47">
        <v>2016</v>
      </c>
      <c r="AA123" s="83" t="s">
        <v>1570</v>
      </c>
    </row>
    <row r="124" spans="1:27" s="29" customFormat="1" outlineLevel="1">
      <c r="A124" s="47" t="s">
        <v>670</v>
      </c>
      <c r="B124" s="48" t="s">
        <v>28</v>
      </c>
      <c r="C124" s="177" t="s">
        <v>671</v>
      </c>
      <c r="D124" s="132" t="s">
        <v>672</v>
      </c>
      <c r="E124" s="49" t="s">
        <v>182</v>
      </c>
      <c r="F124" s="49" t="s">
        <v>673</v>
      </c>
      <c r="G124" s="49" t="s">
        <v>182</v>
      </c>
      <c r="H124" s="50" t="s">
        <v>235</v>
      </c>
      <c r="I124" s="50" t="s">
        <v>1640</v>
      </c>
      <c r="J124" s="50" t="s">
        <v>33</v>
      </c>
      <c r="K124" s="51">
        <v>40</v>
      </c>
      <c r="L124" s="52">
        <v>230000000</v>
      </c>
      <c r="M124" s="47" t="s">
        <v>186</v>
      </c>
      <c r="N124" s="53" t="s">
        <v>34</v>
      </c>
      <c r="O124" s="50" t="s">
        <v>228</v>
      </c>
      <c r="P124" s="47" t="s">
        <v>229</v>
      </c>
      <c r="Q124" s="51" t="s">
        <v>657</v>
      </c>
      <c r="R124" s="54" t="s">
        <v>233</v>
      </c>
      <c r="S124" s="47">
        <v>839</v>
      </c>
      <c r="T124" s="47" t="s">
        <v>674</v>
      </c>
      <c r="U124" s="55">
        <v>1</v>
      </c>
      <c r="V124" s="55">
        <v>20999999.999999996</v>
      </c>
      <c r="W124" s="55">
        <v>0</v>
      </c>
      <c r="X124" s="56">
        <f t="shared" si="4"/>
        <v>0</v>
      </c>
      <c r="Y124" s="57" t="s">
        <v>234</v>
      </c>
      <c r="Z124" s="47">
        <v>2016</v>
      </c>
      <c r="AA124" s="82">
        <v>12</v>
      </c>
    </row>
    <row r="125" spans="1:27" s="29" customFormat="1" outlineLevel="1">
      <c r="A125" s="47" t="s">
        <v>675</v>
      </c>
      <c r="B125" s="48" t="s">
        <v>28</v>
      </c>
      <c r="C125" s="177" t="s">
        <v>676</v>
      </c>
      <c r="D125" s="132" t="s">
        <v>677</v>
      </c>
      <c r="E125" s="49" t="s">
        <v>1689</v>
      </c>
      <c r="F125" s="49" t="s">
        <v>678</v>
      </c>
      <c r="G125" s="49" t="s">
        <v>679</v>
      </c>
      <c r="H125" s="50" t="s">
        <v>235</v>
      </c>
      <c r="I125" s="50" t="s">
        <v>680</v>
      </c>
      <c r="J125" s="50" t="s">
        <v>33</v>
      </c>
      <c r="K125" s="51">
        <v>50</v>
      </c>
      <c r="L125" s="52">
        <v>230000000</v>
      </c>
      <c r="M125" s="47" t="s">
        <v>186</v>
      </c>
      <c r="N125" s="53" t="s">
        <v>34</v>
      </c>
      <c r="O125" s="50" t="s">
        <v>29</v>
      </c>
      <c r="P125" s="47" t="s">
        <v>229</v>
      </c>
      <c r="Q125" s="51" t="s">
        <v>681</v>
      </c>
      <c r="R125" s="54" t="s">
        <v>682</v>
      </c>
      <c r="S125" s="47">
        <v>868</v>
      </c>
      <c r="T125" s="47" t="s">
        <v>683</v>
      </c>
      <c r="U125" s="55">
        <v>15912</v>
      </c>
      <c r="V125" s="55">
        <v>650</v>
      </c>
      <c r="W125" s="55">
        <v>0</v>
      </c>
      <c r="X125" s="56">
        <f t="shared" si="4"/>
        <v>0</v>
      </c>
      <c r="Y125" s="57" t="s">
        <v>234</v>
      </c>
      <c r="Z125" s="47">
        <v>2016</v>
      </c>
      <c r="AA125" s="83" t="s">
        <v>1570</v>
      </c>
    </row>
    <row r="126" spans="1:27" s="29" customFormat="1" outlineLevel="1">
      <c r="A126" s="47" t="s">
        <v>687</v>
      </c>
      <c r="B126" s="48" t="s">
        <v>226</v>
      </c>
      <c r="C126" s="177" t="s">
        <v>688</v>
      </c>
      <c r="D126" s="132" t="s">
        <v>522</v>
      </c>
      <c r="E126" s="49" t="s">
        <v>182</v>
      </c>
      <c r="F126" s="49" t="s">
        <v>689</v>
      </c>
      <c r="G126" s="49" t="s">
        <v>182</v>
      </c>
      <c r="H126" s="50" t="s">
        <v>690</v>
      </c>
      <c r="I126" s="50" t="s">
        <v>182</v>
      </c>
      <c r="J126" s="50" t="s">
        <v>35</v>
      </c>
      <c r="K126" s="51">
        <v>40</v>
      </c>
      <c r="L126" s="52">
        <v>230000000</v>
      </c>
      <c r="M126" s="47" t="s">
        <v>227</v>
      </c>
      <c r="N126" s="53" t="s">
        <v>206</v>
      </c>
      <c r="O126" s="50" t="s">
        <v>228</v>
      </c>
      <c r="P126" s="47" t="s">
        <v>229</v>
      </c>
      <c r="Q126" s="51" t="s">
        <v>392</v>
      </c>
      <c r="R126" s="54" t="s">
        <v>231</v>
      </c>
      <c r="S126" s="47">
        <v>796</v>
      </c>
      <c r="T126" s="47" t="s">
        <v>232</v>
      </c>
      <c r="U126" s="55">
        <v>15</v>
      </c>
      <c r="V126" s="55">
        <v>8600</v>
      </c>
      <c r="W126" s="55">
        <v>0</v>
      </c>
      <c r="X126" s="56">
        <f t="shared" si="4"/>
        <v>0</v>
      </c>
      <c r="Y126" s="57" t="s">
        <v>234</v>
      </c>
      <c r="Z126" s="47">
        <v>2016</v>
      </c>
      <c r="AA126" s="82">
        <v>15</v>
      </c>
    </row>
    <row r="127" spans="1:27" s="29" customFormat="1" outlineLevel="1">
      <c r="A127" s="47" t="s">
        <v>691</v>
      </c>
      <c r="B127" s="48" t="s">
        <v>226</v>
      </c>
      <c r="C127" s="177" t="s">
        <v>692</v>
      </c>
      <c r="D127" s="132" t="s">
        <v>522</v>
      </c>
      <c r="E127" s="49" t="s">
        <v>182</v>
      </c>
      <c r="F127" s="49" t="s">
        <v>693</v>
      </c>
      <c r="G127" s="49" t="s">
        <v>182</v>
      </c>
      <c r="H127" s="50" t="s">
        <v>694</v>
      </c>
      <c r="I127" s="50" t="s">
        <v>182</v>
      </c>
      <c r="J127" s="50" t="s">
        <v>35</v>
      </c>
      <c r="K127" s="51">
        <v>40</v>
      </c>
      <c r="L127" s="52">
        <v>230000000</v>
      </c>
      <c r="M127" s="47" t="s">
        <v>227</v>
      </c>
      <c r="N127" s="53" t="s">
        <v>206</v>
      </c>
      <c r="O127" s="50" t="s">
        <v>228</v>
      </c>
      <c r="P127" s="47" t="s">
        <v>229</v>
      </c>
      <c r="Q127" s="51" t="s">
        <v>392</v>
      </c>
      <c r="R127" s="54" t="s">
        <v>231</v>
      </c>
      <c r="S127" s="47">
        <v>796</v>
      </c>
      <c r="T127" s="47" t="s">
        <v>232</v>
      </c>
      <c r="U127" s="55">
        <v>20</v>
      </c>
      <c r="V127" s="55">
        <v>15114.999999999998</v>
      </c>
      <c r="W127" s="55">
        <v>0</v>
      </c>
      <c r="X127" s="56">
        <f t="shared" si="4"/>
        <v>0</v>
      </c>
      <c r="Y127" s="57" t="s">
        <v>234</v>
      </c>
      <c r="Z127" s="47">
        <v>2016</v>
      </c>
      <c r="AA127" s="82">
        <v>15</v>
      </c>
    </row>
    <row r="128" spans="1:27" s="29" customFormat="1" outlineLevel="1">
      <c r="A128" s="47" t="s">
        <v>695</v>
      </c>
      <c r="B128" s="48" t="s">
        <v>226</v>
      </c>
      <c r="C128" s="177" t="s">
        <v>696</v>
      </c>
      <c r="D128" s="132" t="s">
        <v>697</v>
      </c>
      <c r="E128" s="49" t="s">
        <v>182</v>
      </c>
      <c r="F128" s="49" t="s">
        <v>698</v>
      </c>
      <c r="G128" s="49" t="s">
        <v>182</v>
      </c>
      <c r="H128" s="50" t="s">
        <v>699</v>
      </c>
      <c r="I128" s="50" t="s">
        <v>182</v>
      </c>
      <c r="J128" s="50" t="s">
        <v>35</v>
      </c>
      <c r="K128" s="51">
        <v>40</v>
      </c>
      <c r="L128" s="52">
        <v>230000000</v>
      </c>
      <c r="M128" s="47" t="s">
        <v>227</v>
      </c>
      <c r="N128" s="53" t="s">
        <v>206</v>
      </c>
      <c r="O128" s="50" t="s">
        <v>228</v>
      </c>
      <c r="P128" s="47" t="s">
        <v>229</v>
      </c>
      <c r="Q128" s="51" t="s">
        <v>392</v>
      </c>
      <c r="R128" s="54" t="s">
        <v>231</v>
      </c>
      <c r="S128" s="47">
        <v>796</v>
      </c>
      <c r="T128" s="47" t="s">
        <v>232</v>
      </c>
      <c r="U128" s="55">
        <v>20</v>
      </c>
      <c r="V128" s="55">
        <v>13058.12</v>
      </c>
      <c r="W128" s="55">
        <v>0</v>
      </c>
      <c r="X128" s="56">
        <f t="shared" si="4"/>
        <v>0</v>
      </c>
      <c r="Y128" s="57" t="s">
        <v>234</v>
      </c>
      <c r="Z128" s="47">
        <v>2016</v>
      </c>
      <c r="AA128" s="82">
        <v>15</v>
      </c>
    </row>
    <row r="129" spans="1:27" s="29" customFormat="1" outlineLevel="1">
      <c r="A129" s="47" t="s">
        <v>700</v>
      </c>
      <c r="B129" s="48" t="s">
        <v>226</v>
      </c>
      <c r="C129" s="177" t="s">
        <v>701</v>
      </c>
      <c r="D129" s="132" t="s">
        <v>697</v>
      </c>
      <c r="E129" s="49" t="s">
        <v>182</v>
      </c>
      <c r="F129" s="49" t="s">
        <v>702</v>
      </c>
      <c r="G129" s="49" t="s">
        <v>182</v>
      </c>
      <c r="H129" s="50" t="s">
        <v>703</v>
      </c>
      <c r="I129" s="50" t="s">
        <v>182</v>
      </c>
      <c r="J129" s="50" t="s">
        <v>35</v>
      </c>
      <c r="K129" s="51">
        <v>40</v>
      </c>
      <c r="L129" s="52">
        <v>230000000</v>
      </c>
      <c r="M129" s="47" t="s">
        <v>227</v>
      </c>
      <c r="N129" s="53" t="s">
        <v>206</v>
      </c>
      <c r="O129" s="50" t="s">
        <v>228</v>
      </c>
      <c r="P129" s="47" t="s">
        <v>229</v>
      </c>
      <c r="Q129" s="51" t="s">
        <v>392</v>
      </c>
      <c r="R129" s="54" t="s">
        <v>231</v>
      </c>
      <c r="S129" s="47">
        <v>796</v>
      </c>
      <c r="T129" s="47" t="s">
        <v>232</v>
      </c>
      <c r="U129" s="55">
        <v>20</v>
      </c>
      <c r="V129" s="55">
        <v>18197.5</v>
      </c>
      <c r="W129" s="55">
        <v>0</v>
      </c>
      <c r="X129" s="56">
        <f t="shared" si="4"/>
        <v>0</v>
      </c>
      <c r="Y129" s="57" t="s">
        <v>234</v>
      </c>
      <c r="Z129" s="47">
        <v>2016</v>
      </c>
      <c r="AA129" s="82">
        <v>15</v>
      </c>
    </row>
    <row r="130" spans="1:27" s="29" customFormat="1" outlineLevel="1">
      <c r="A130" s="47" t="s">
        <v>704</v>
      </c>
      <c r="B130" s="48" t="s">
        <v>226</v>
      </c>
      <c r="C130" s="177" t="s">
        <v>705</v>
      </c>
      <c r="D130" s="132" t="s">
        <v>849</v>
      </c>
      <c r="E130" s="49" t="s">
        <v>182</v>
      </c>
      <c r="F130" s="49" t="s">
        <v>706</v>
      </c>
      <c r="G130" s="49" t="s">
        <v>182</v>
      </c>
      <c r="H130" s="50" t="s">
        <v>707</v>
      </c>
      <c r="I130" s="50" t="s">
        <v>182</v>
      </c>
      <c r="J130" s="50" t="s">
        <v>35</v>
      </c>
      <c r="K130" s="51">
        <v>0</v>
      </c>
      <c r="L130" s="52">
        <v>230000000</v>
      </c>
      <c r="M130" s="47" t="s">
        <v>227</v>
      </c>
      <c r="N130" s="53" t="s">
        <v>206</v>
      </c>
      <c r="O130" s="50" t="s">
        <v>228</v>
      </c>
      <c r="P130" s="47" t="s">
        <v>229</v>
      </c>
      <c r="Q130" s="51" t="s">
        <v>392</v>
      </c>
      <c r="R130" s="54" t="s">
        <v>231</v>
      </c>
      <c r="S130" s="47">
        <v>796</v>
      </c>
      <c r="T130" s="47" t="s">
        <v>232</v>
      </c>
      <c r="U130" s="55">
        <v>2000</v>
      </c>
      <c r="V130" s="55">
        <v>3124.9999999999995</v>
      </c>
      <c r="W130" s="55">
        <v>0</v>
      </c>
      <c r="X130" s="56">
        <f t="shared" si="4"/>
        <v>0</v>
      </c>
      <c r="Y130" s="57"/>
      <c r="Z130" s="47">
        <v>2016</v>
      </c>
      <c r="AA130" s="82">
        <v>4</v>
      </c>
    </row>
    <row r="131" spans="1:27" s="29" customFormat="1" outlineLevel="1">
      <c r="A131" s="47" t="s">
        <v>709</v>
      </c>
      <c r="B131" s="48" t="s">
        <v>226</v>
      </c>
      <c r="C131" s="177" t="s">
        <v>710</v>
      </c>
      <c r="D131" s="132" t="s">
        <v>711</v>
      </c>
      <c r="E131" s="49" t="s">
        <v>1690</v>
      </c>
      <c r="F131" s="49" t="s">
        <v>712</v>
      </c>
      <c r="G131" s="49" t="s">
        <v>713</v>
      </c>
      <c r="H131" s="50" t="s">
        <v>235</v>
      </c>
      <c r="I131" s="50" t="s">
        <v>714</v>
      </c>
      <c r="J131" s="50" t="s">
        <v>33</v>
      </c>
      <c r="K131" s="51">
        <v>45</v>
      </c>
      <c r="L131" s="52">
        <v>230000000</v>
      </c>
      <c r="M131" s="47" t="s">
        <v>227</v>
      </c>
      <c r="N131" s="53" t="s">
        <v>206</v>
      </c>
      <c r="O131" s="50" t="s">
        <v>228</v>
      </c>
      <c r="P131" s="47" t="s">
        <v>229</v>
      </c>
      <c r="Q131" s="51" t="s">
        <v>230</v>
      </c>
      <c r="R131" s="54" t="s">
        <v>231</v>
      </c>
      <c r="S131" s="47">
        <v>796</v>
      </c>
      <c r="T131" s="47" t="s">
        <v>232</v>
      </c>
      <c r="U131" s="55">
        <v>2</v>
      </c>
      <c r="V131" s="55">
        <v>13348214.285714284</v>
      </c>
      <c r="W131" s="55">
        <v>0</v>
      </c>
      <c r="X131" s="56">
        <f t="shared" si="4"/>
        <v>0</v>
      </c>
      <c r="Y131" s="57" t="s">
        <v>234</v>
      </c>
      <c r="Z131" s="47">
        <v>2016</v>
      </c>
      <c r="AA131" s="82">
        <v>15</v>
      </c>
    </row>
    <row r="132" spans="1:27" s="28" customFormat="1" outlineLevel="1">
      <c r="A132" s="201" t="s">
        <v>1737</v>
      </c>
      <c r="B132" s="88"/>
      <c r="C132" s="89"/>
      <c r="D132" s="90"/>
      <c r="E132" s="90"/>
      <c r="F132" s="90"/>
      <c r="G132" s="90"/>
      <c r="H132" s="91"/>
      <c r="I132" s="91"/>
      <c r="J132" s="91"/>
      <c r="K132" s="92"/>
      <c r="L132" s="93"/>
      <c r="M132" s="87"/>
      <c r="N132" s="94"/>
      <c r="O132" s="91"/>
      <c r="P132" s="87"/>
      <c r="Q132" s="92"/>
      <c r="R132" s="95"/>
      <c r="S132" s="87"/>
      <c r="T132" s="87"/>
      <c r="U132" s="96"/>
      <c r="V132" s="96"/>
      <c r="W132" s="96"/>
      <c r="X132" s="97"/>
      <c r="Y132" s="98"/>
      <c r="Z132" s="87"/>
      <c r="AA132" s="99"/>
    </row>
    <row r="133" spans="1:27" s="29" customFormat="1" outlineLevel="1">
      <c r="A133" s="47" t="s">
        <v>808</v>
      </c>
      <c r="B133" s="48" t="s">
        <v>226</v>
      </c>
      <c r="C133" s="177" t="s">
        <v>238</v>
      </c>
      <c r="D133" s="132" t="s">
        <v>239</v>
      </c>
      <c r="E133" s="49" t="s">
        <v>182</v>
      </c>
      <c r="F133" s="49" t="s">
        <v>240</v>
      </c>
      <c r="G133" s="49" t="s">
        <v>182</v>
      </c>
      <c r="H133" s="50" t="s">
        <v>241</v>
      </c>
      <c r="I133" s="50" t="s">
        <v>182</v>
      </c>
      <c r="J133" s="50" t="s">
        <v>35</v>
      </c>
      <c r="K133" s="51">
        <v>0</v>
      </c>
      <c r="L133" s="52">
        <v>230000000</v>
      </c>
      <c r="M133" s="47" t="s">
        <v>227</v>
      </c>
      <c r="N133" s="53" t="s">
        <v>34</v>
      </c>
      <c r="O133" s="50" t="s">
        <v>228</v>
      </c>
      <c r="P133" s="47" t="s">
        <v>229</v>
      </c>
      <c r="Q133" s="51" t="s">
        <v>230</v>
      </c>
      <c r="R133" s="54" t="s">
        <v>231</v>
      </c>
      <c r="S133" s="47">
        <v>715</v>
      </c>
      <c r="T133" s="47" t="s">
        <v>236</v>
      </c>
      <c r="U133" s="55">
        <v>3</v>
      </c>
      <c r="V133" s="55">
        <v>5624.9999999999991</v>
      </c>
      <c r="W133" s="56">
        <f t="shared" ref="W133:W196" si="5">U133*V133</f>
        <v>16874.999999999996</v>
      </c>
      <c r="X133" s="56">
        <f t="shared" ref="X133:X196" si="6">W133*1.12</f>
        <v>18899.999999999996</v>
      </c>
      <c r="Y133" s="57"/>
      <c r="Z133" s="47">
        <v>2016</v>
      </c>
      <c r="AA133" s="82"/>
    </row>
    <row r="134" spans="1:27" s="29" customFormat="1" outlineLevel="1">
      <c r="A134" s="47" t="s">
        <v>809</v>
      </c>
      <c r="B134" s="48" t="s">
        <v>226</v>
      </c>
      <c r="C134" s="177" t="s">
        <v>238</v>
      </c>
      <c r="D134" s="132" t="s">
        <v>239</v>
      </c>
      <c r="E134" s="49" t="s">
        <v>182</v>
      </c>
      <c r="F134" s="49" t="s">
        <v>240</v>
      </c>
      <c r="G134" s="49" t="s">
        <v>182</v>
      </c>
      <c r="H134" s="50" t="s">
        <v>241</v>
      </c>
      <c r="I134" s="50" t="s">
        <v>182</v>
      </c>
      <c r="J134" s="50" t="s">
        <v>35</v>
      </c>
      <c r="K134" s="51">
        <v>0</v>
      </c>
      <c r="L134" s="52">
        <v>230000000</v>
      </c>
      <c r="M134" s="47" t="s">
        <v>227</v>
      </c>
      <c r="N134" s="53" t="s">
        <v>34</v>
      </c>
      <c r="O134" s="50" t="s">
        <v>228</v>
      </c>
      <c r="P134" s="47" t="s">
        <v>229</v>
      </c>
      <c r="Q134" s="51" t="s">
        <v>230</v>
      </c>
      <c r="R134" s="54" t="s">
        <v>231</v>
      </c>
      <c r="S134" s="47">
        <v>715</v>
      </c>
      <c r="T134" s="47" t="s">
        <v>236</v>
      </c>
      <c r="U134" s="55">
        <v>10</v>
      </c>
      <c r="V134" s="55">
        <v>5624.9999999999991</v>
      </c>
      <c r="W134" s="56">
        <f t="shared" si="5"/>
        <v>56249.999999999993</v>
      </c>
      <c r="X134" s="56">
        <f t="shared" si="6"/>
        <v>63000</v>
      </c>
      <c r="Y134" s="57"/>
      <c r="Z134" s="47">
        <v>2016</v>
      </c>
      <c r="AA134" s="82"/>
    </row>
    <row r="135" spans="1:27" s="29" customFormat="1" outlineLevel="1">
      <c r="A135" s="47" t="s">
        <v>810</v>
      </c>
      <c r="B135" s="48" t="s">
        <v>226</v>
      </c>
      <c r="C135" s="177" t="s">
        <v>238</v>
      </c>
      <c r="D135" s="132" t="s">
        <v>239</v>
      </c>
      <c r="E135" s="49" t="s">
        <v>182</v>
      </c>
      <c r="F135" s="49" t="s">
        <v>240</v>
      </c>
      <c r="G135" s="49" t="s">
        <v>182</v>
      </c>
      <c r="H135" s="50" t="s">
        <v>241</v>
      </c>
      <c r="I135" s="50" t="s">
        <v>182</v>
      </c>
      <c r="J135" s="50" t="s">
        <v>35</v>
      </c>
      <c r="K135" s="51">
        <v>0</v>
      </c>
      <c r="L135" s="52">
        <v>230000000</v>
      </c>
      <c r="M135" s="47" t="s">
        <v>227</v>
      </c>
      <c r="N135" s="53" t="s">
        <v>34</v>
      </c>
      <c r="O135" s="50" t="s">
        <v>228</v>
      </c>
      <c r="P135" s="47" t="s">
        <v>229</v>
      </c>
      <c r="Q135" s="51" t="s">
        <v>230</v>
      </c>
      <c r="R135" s="54" t="s">
        <v>231</v>
      </c>
      <c r="S135" s="47">
        <v>715</v>
      </c>
      <c r="T135" s="47" t="s">
        <v>236</v>
      </c>
      <c r="U135" s="55">
        <v>6</v>
      </c>
      <c r="V135" s="55">
        <v>5624.9999999999991</v>
      </c>
      <c r="W135" s="56">
        <f t="shared" si="5"/>
        <v>33749.999999999993</v>
      </c>
      <c r="X135" s="56">
        <f t="shared" si="6"/>
        <v>37799.999999999993</v>
      </c>
      <c r="Y135" s="57"/>
      <c r="Z135" s="47">
        <v>2016</v>
      </c>
      <c r="AA135" s="82"/>
    </row>
    <row r="136" spans="1:27" s="29" customFormat="1" outlineLevel="1">
      <c r="A136" s="47" t="s">
        <v>811</v>
      </c>
      <c r="B136" s="48" t="s">
        <v>226</v>
      </c>
      <c r="C136" s="177" t="s">
        <v>245</v>
      </c>
      <c r="D136" s="132" t="s">
        <v>246</v>
      </c>
      <c r="E136" s="49" t="s">
        <v>182</v>
      </c>
      <c r="F136" s="49" t="s">
        <v>247</v>
      </c>
      <c r="G136" s="49" t="s">
        <v>182</v>
      </c>
      <c r="H136" s="50" t="s">
        <v>248</v>
      </c>
      <c r="I136" s="50" t="s">
        <v>182</v>
      </c>
      <c r="J136" s="50" t="s">
        <v>35</v>
      </c>
      <c r="K136" s="51">
        <v>0</v>
      </c>
      <c r="L136" s="52">
        <v>230000000</v>
      </c>
      <c r="M136" s="47" t="s">
        <v>227</v>
      </c>
      <c r="N136" s="53" t="s">
        <v>34</v>
      </c>
      <c r="O136" s="50" t="s">
        <v>228</v>
      </c>
      <c r="P136" s="47" t="s">
        <v>229</v>
      </c>
      <c r="Q136" s="51" t="s">
        <v>230</v>
      </c>
      <c r="R136" s="54" t="s">
        <v>231</v>
      </c>
      <c r="S136" s="47">
        <v>796</v>
      </c>
      <c r="T136" s="47" t="s">
        <v>232</v>
      </c>
      <c r="U136" s="55">
        <v>40</v>
      </c>
      <c r="V136" s="55">
        <v>10714.28</v>
      </c>
      <c r="W136" s="56">
        <f t="shared" si="5"/>
        <v>428571.2</v>
      </c>
      <c r="X136" s="56">
        <f t="shared" si="6"/>
        <v>479999.74400000006</v>
      </c>
      <c r="Y136" s="57"/>
      <c r="Z136" s="47">
        <v>2016</v>
      </c>
      <c r="AA136" s="82"/>
    </row>
    <row r="137" spans="1:27" s="29" customFormat="1" outlineLevel="1">
      <c r="A137" s="47" t="s">
        <v>812</v>
      </c>
      <c r="B137" s="48" t="s">
        <v>226</v>
      </c>
      <c r="C137" s="177" t="s">
        <v>250</v>
      </c>
      <c r="D137" s="132" t="s">
        <v>251</v>
      </c>
      <c r="E137" s="49" t="s">
        <v>182</v>
      </c>
      <c r="F137" s="49" t="s">
        <v>252</v>
      </c>
      <c r="G137" s="49" t="s">
        <v>182</v>
      </c>
      <c r="H137" s="50" t="s">
        <v>253</v>
      </c>
      <c r="I137" s="50" t="s">
        <v>182</v>
      </c>
      <c r="J137" s="50" t="s">
        <v>35</v>
      </c>
      <c r="K137" s="51">
        <v>0</v>
      </c>
      <c r="L137" s="52">
        <v>230000000</v>
      </c>
      <c r="M137" s="47" t="s">
        <v>227</v>
      </c>
      <c r="N137" s="53" t="s">
        <v>34</v>
      </c>
      <c r="O137" s="50" t="s">
        <v>228</v>
      </c>
      <c r="P137" s="47" t="s">
        <v>229</v>
      </c>
      <c r="Q137" s="51" t="s">
        <v>230</v>
      </c>
      <c r="R137" s="54" t="s">
        <v>231</v>
      </c>
      <c r="S137" s="47">
        <v>839</v>
      </c>
      <c r="T137" s="47" t="s">
        <v>254</v>
      </c>
      <c r="U137" s="55">
        <v>270</v>
      </c>
      <c r="V137" s="55">
        <v>1614.28</v>
      </c>
      <c r="W137" s="56">
        <f t="shared" si="5"/>
        <v>435855.6</v>
      </c>
      <c r="X137" s="56">
        <f t="shared" si="6"/>
        <v>488158.272</v>
      </c>
      <c r="Y137" s="57"/>
      <c r="Z137" s="47">
        <v>2016</v>
      </c>
      <c r="AA137" s="82"/>
    </row>
    <row r="138" spans="1:27" s="29" customFormat="1" outlineLevel="1">
      <c r="A138" s="47" t="s">
        <v>813</v>
      </c>
      <c r="B138" s="48" t="s">
        <v>226</v>
      </c>
      <c r="C138" s="177" t="s">
        <v>250</v>
      </c>
      <c r="D138" s="132" t="s">
        <v>251</v>
      </c>
      <c r="E138" s="49" t="s">
        <v>182</v>
      </c>
      <c r="F138" s="49" t="s">
        <v>252</v>
      </c>
      <c r="G138" s="49" t="s">
        <v>182</v>
      </c>
      <c r="H138" s="50" t="s">
        <v>256</v>
      </c>
      <c r="I138" s="50" t="s">
        <v>182</v>
      </c>
      <c r="J138" s="50" t="s">
        <v>35</v>
      </c>
      <c r="K138" s="51">
        <v>0</v>
      </c>
      <c r="L138" s="52">
        <v>230000000</v>
      </c>
      <c r="M138" s="47" t="s">
        <v>227</v>
      </c>
      <c r="N138" s="53" t="s">
        <v>34</v>
      </c>
      <c r="O138" s="50" t="s">
        <v>228</v>
      </c>
      <c r="P138" s="47" t="s">
        <v>229</v>
      </c>
      <c r="Q138" s="51" t="s">
        <v>230</v>
      </c>
      <c r="R138" s="54" t="s">
        <v>231</v>
      </c>
      <c r="S138" s="47">
        <v>839</v>
      </c>
      <c r="T138" s="47" t="s">
        <v>254</v>
      </c>
      <c r="U138" s="55">
        <v>392</v>
      </c>
      <c r="V138" s="55">
        <v>1490.17</v>
      </c>
      <c r="W138" s="56">
        <f t="shared" si="5"/>
        <v>584146.64</v>
      </c>
      <c r="X138" s="56">
        <f t="shared" si="6"/>
        <v>654244.23680000007</v>
      </c>
      <c r="Y138" s="57"/>
      <c r="Z138" s="47">
        <v>2016</v>
      </c>
      <c r="AA138" s="82"/>
    </row>
    <row r="139" spans="1:27" s="29" customFormat="1" outlineLevel="1">
      <c r="A139" s="47" t="s">
        <v>742</v>
      </c>
      <c r="B139" s="48" t="s">
        <v>226</v>
      </c>
      <c r="C139" s="177" t="s">
        <v>259</v>
      </c>
      <c r="D139" s="132" t="s">
        <v>260</v>
      </c>
      <c r="E139" s="49" t="s">
        <v>182</v>
      </c>
      <c r="F139" s="49" t="s">
        <v>261</v>
      </c>
      <c r="G139" s="49" t="s">
        <v>182</v>
      </c>
      <c r="H139" s="50" t="s">
        <v>262</v>
      </c>
      <c r="I139" s="50" t="s">
        <v>182</v>
      </c>
      <c r="J139" s="50" t="s">
        <v>35</v>
      </c>
      <c r="K139" s="51">
        <v>0</v>
      </c>
      <c r="L139" s="52">
        <v>230000000</v>
      </c>
      <c r="M139" s="47" t="s">
        <v>227</v>
      </c>
      <c r="N139" s="53" t="s">
        <v>34</v>
      </c>
      <c r="O139" s="50" t="s">
        <v>228</v>
      </c>
      <c r="P139" s="47" t="s">
        <v>229</v>
      </c>
      <c r="Q139" s="51" t="s">
        <v>263</v>
      </c>
      <c r="R139" s="54" t="s">
        <v>231</v>
      </c>
      <c r="S139" s="47">
        <v>796</v>
      </c>
      <c r="T139" s="47" t="s">
        <v>232</v>
      </c>
      <c r="U139" s="55">
        <v>87</v>
      </c>
      <c r="V139" s="55">
        <v>9519.9999999999982</v>
      </c>
      <c r="W139" s="56">
        <f t="shared" si="5"/>
        <v>828239.99999999988</v>
      </c>
      <c r="X139" s="56">
        <f t="shared" si="6"/>
        <v>927628.79999999993</v>
      </c>
      <c r="Y139" s="57"/>
      <c r="Z139" s="47">
        <v>2016</v>
      </c>
      <c r="AA139" s="82"/>
    </row>
    <row r="140" spans="1:27" s="29" customFormat="1" outlineLevel="1">
      <c r="A140" s="47" t="s">
        <v>731</v>
      </c>
      <c r="B140" s="48" t="s">
        <v>226</v>
      </c>
      <c r="C140" s="177" t="s">
        <v>264</v>
      </c>
      <c r="D140" s="132" t="s">
        <v>265</v>
      </c>
      <c r="E140" s="49" t="s">
        <v>182</v>
      </c>
      <c r="F140" s="49" t="s">
        <v>266</v>
      </c>
      <c r="G140" s="49" t="s">
        <v>182</v>
      </c>
      <c r="H140" s="50" t="s">
        <v>235</v>
      </c>
      <c r="I140" s="50" t="s">
        <v>182</v>
      </c>
      <c r="J140" s="50" t="s">
        <v>33</v>
      </c>
      <c r="K140" s="51">
        <v>0</v>
      </c>
      <c r="L140" s="52">
        <v>230000000</v>
      </c>
      <c r="M140" s="47" t="s">
        <v>227</v>
      </c>
      <c r="N140" s="53" t="s">
        <v>34</v>
      </c>
      <c r="O140" s="50" t="s">
        <v>228</v>
      </c>
      <c r="P140" s="47" t="s">
        <v>229</v>
      </c>
      <c r="Q140" s="51" t="s">
        <v>230</v>
      </c>
      <c r="R140" s="54" t="s">
        <v>231</v>
      </c>
      <c r="S140" s="47">
        <v>796</v>
      </c>
      <c r="T140" s="47" t="s">
        <v>232</v>
      </c>
      <c r="U140" s="55">
        <v>40</v>
      </c>
      <c r="V140" s="55">
        <v>21339.999999999996</v>
      </c>
      <c r="W140" s="56">
        <f t="shared" si="5"/>
        <v>853599.99999999988</v>
      </c>
      <c r="X140" s="56">
        <f t="shared" si="6"/>
        <v>956032</v>
      </c>
      <c r="Y140" s="57"/>
      <c r="Z140" s="47">
        <v>2016</v>
      </c>
      <c r="AA140" s="82"/>
    </row>
    <row r="141" spans="1:27" s="29" customFormat="1" outlineLevel="1">
      <c r="A141" s="47" t="s">
        <v>732</v>
      </c>
      <c r="B141" s="48" t="s">
        <v>226</v>
      </c>
      <c r="C141" s="177" t="s">
        <v>264</v>
      </c>
      <c r="D141" s="132" t="s">
        <v>265</v>
      </c>
      <c r="E141" s="49" t="s">
        <v>182</v>
      </c>
      <c r="F141" s="49" t="s">
        <v>266</v>
      </c>
      <c r="G141" s="49" t="s">
        <v>182</v>
      </c>
      <c r="H141" s="50" t="s">
        <v>235</v>
      </c>
      <c r="I141" s="50" t="s">
        <v>182</v>
      </c>
      <c r="J141" s="50" t="s">
        <v>33</v>
      </c>
      <c r="K141" s="51">
        <v>0</v>
      </c>
      <c r="L141" s="52">
        <v>230000000</v>
      </c>
      <c r="M141" s="47" t="s">
        <v>227</v>
      </c>
      <c r="N141" s="53" t="s">
        <v>34</v>
      </c>
      <c r="O141" s="50" t="s">
        <v>228</v>
      </c>
      <c r="P141" s="47" t="s">
        <v>229</v>
      </c>
      <c r="Q141" s="51" t="s">
        <v>230</v>
      </c>
      <c r="R141" s="54" t="s">
        <v>231</v>
      </c>
      <c r="S141" s="47">
        <v>796</v>
      </c>
      <c r="T141" s="47" t="s">
        <v>232</v>
      </c>
      <c r="U141" s="55">
        <v>24</v>
      </c>
      <c r="V141" s="55">
        <v>20120</v>
      </c>
      <c r="W141" s="56">
        <f t="shared" si="5"/>
        <v>482880</v>
      </c>
      <c r="X141" s="56">
        <f t="shared" si="6"/>
        <v>540825.60000000009</v>
      </c>
      <c r="Y141" s="57"/>
      <c r="Z141" s="47">
        <v>2016</v>
      </c>
      <c r="AA141" s="82"/>
    </row>
    <row r="142" spans="1:27" s="29" customFormat="1" outlineLevel="1">
      <c r="A142" s="47" t="s">
        <v>733</v>
      </c>
      <c r="B142" s="48" t="s">
        <v>226</v>
      </c>
      <c r="C142" s="177" t="s">
        <v>264</v>
      </c>
      <c r="D142" s="132" t="s">
        <v>265</v>
      </c>
      <c r="E142" s="49" t="s">
        <v>182</v>
      </c>
      <c r="F142" s="49" t="s">
        <v>266</v>
      </c>
      <c r="G142" s="49" t="s">
        <v>182</v>
      </c>
      <c r="H142" s="50" t="s">
        <v>235</v>
      </c>
      <c r="I142" s="50" t="s">
        <v>182</v>
      </c>
      <c r="J142" s="50" t="s">
        <v>33</v>
      </c>
      <c r="K142" s="51">
        <v>0</v>
      </c>
      <c r="L142" s="52">
        <v>230000000</v>
      </c>
      <c r="M142" s="47" t="s">
        <v>227</v>
      </c>
      <c r="N142" s="53" t="s">
        <v>34</v>
      </c>
      <c r="O142" s="50" t="s">
        <v>228</v>
      </c>
      <c r="P142" s="47" t="s">
        <v>229</v>
      </c>
      <c r="Q142" s="51" t="s">
        <v>230</v>
      </c>
      <c r="R142" s="54" t="s">
        <v>231</v>
      </c>
      <c r="S142" s="47">
        <v>796</v>
      </c>
      <c r="T142" s="47" t="s">
        <v>232</v>
      </c>
      <c r="U142" s="55">
        <v>6</v>
      </c>
      <c r="V142" s="55">
        <v>188060</v>
      </c>
      <c r="W142" s="56">
        <f t="shared" si="5"/>
        <v>1128360</v>
      </c>
      <c r="X142" s="56">
        <f t="shared" si="6"/>
        <v>1263763.2000000002</v>
      </c>
      <c r="Y142" s="57"/>
      <c r="Z142" s="47">
        <v>2016</v>
      </c>
      <c r="AA142" s="82"/>
    </row>
    <row r="143" spans="1:27" s="29" customFormat="1" outlineLevel="1">
      <c r="A143" s="47" t="s">
        <v>734</v>
      </c>
      <c r="B143" s="48" t="s">
        <v>226</v>
      </c>
      <c r="C143" s="177" t="s">
        <v>264</v>
      </c>
      <c r="D143" s="132" t="s">
        <v>265</v>
      </c>
      <c r="E143" s="49" t="s">
        <v>182</v>
      </c>
      <c r="F143" s="49" t="s">
        <v>266</v>
      </c>
      <c r="G143" s="49" t="s">
        <v>182</v>
      </c>
      <c r="H143" s="50" t="s">
        <v>235</v>
      </c>
      <c r="I143" s="50" t="s">
        <v>182</v>
      </c>
      <c r="J143" s="50" t="s">
        <v>33</v>
      </c>
      <c r="K143" s="51">
        <v>0</v>
      </c>
      <c r="L143" s="52">
        <v>230000000</v>
      </c>
      <c r="M143" s="47" t="s">
        <v>227</v>
      </c>
      <c r="N143" s="53" t="s">
        <v>34</v>
      </c>
      <c r="O143" s="50" t="s">
        <v>228</v>
      </c>
      <c r="P143" s="47" t="s">
        <v>229</v>
      </c>
      <c r="Q143" s="51" t="s">
        <v>230</v>
      </c>
      <c r="R143" s="54" t="s">
        <v>231</v>
      </c>
      <c r="S143" s="47">
        <v>796</v>
      </c>
      <c r="T143" s="47" t="s">
        <v>232</v>
      </c>
      <c r="U143" s="55">
        <v>2</v>
      </c>
      <c r="V143" s="55">
        <v>29479.999999999996</v>
      </c>
      <c r="W143" s="56">
        <f t="shared" si="5"/>
        <v>58959.999999999993</v>
      </c>
      <c r="X143" s="56">
        <f t="shared" si="6"/>
        <v>66035.199999999997</v>
      </c>
      <c r="Y143" s="57"/>
      <c r="Z143" s="47">
        <v>2016</v>
      </c>
      <c r="AA143" s="82"/>
    </row>
    <row r="144" spans="1:27" s="29" customFormat="1" outlineLevel="1">
      <c r="A144" s="47" t="s">
        <v>735</v>
      </c>
      <c r="B144" s="48" t="s">
        <v>226</v>
      </c>
      <c r="C144" s="177" t="s">
        <v>264</v>
      </c>
      <c r="D144" s="132" t="s">
        <v>265</v>
      </c>
      <c r="E144" s="49" t="s">
        <v>182</v>
      </c>
      <c r="F144" s="49" t="s">
        <v>266</v>
      </c>
      <c r="G144" s="49" t="s">
        <v>182</v>
      </c>
      <c r="H144" s="50" t="s">
        <v>235</v>
      </c>
      <c r="I144" s="50" t="s">
        <v>182</v>
      </c>
      <c r="J144" s="50" t="s">
        <v>33</v>
      </c>
      <c r="K144" s="51">
        <v>0</v>
      </c>
      <c r="L144" s="52">
        <v>230000000</v>
      </c>
      <c r="M144" s="47" t="s">
        <v>227</v>
      </c>
      <c r="N144" s="53" t="s">
        <v>34</v>
      </c>
      <c r="O144" s="50" t="s">
        <v>228</v>
      </c>
      <c r="P144" s="47" t="s">
        <v>229</v>
      </c>
      <c r="Q144" s="51" t="s">
        <v>230</v>
      </c>
      <c r="R144" s="54" t="s">
        <v>231</v>
      </c>
      <c r="S144" s="47">
        <v>796</v>
      </c>
      <c r="T144" s="47" t="s">
        <v>232</v>
      </c>
      <c r="U144" s="55">
        <v>18</v>
      </c>
      <c r="V144" s="55">
        <v>75969.999999999985</v>
      </c>
      <c r="W144" s="56">
        <f t="shared" si="5"/>
        <v>1367459.9999999998</v>
      </c>
      <c r="X144" s="56">
        <f t="shared" si="6"/>
        <v>1531555.2</v>
      </c>
      <c r="Y144" s="57"/>
      <c r="Z144" s="47">
        <v>2016</v>
      </c>
      <c r="AA144" s="82"/>
    </row>
    <row r="145" spans="1:27" s="29" customFormat="1" outlineLevel="1">
      <c r="A145" s="47" t="s">
        <v>736</v>
      </c>
      <c r="B145" s="48" t="s">
        <v>226</v>
      </c>
      <c r="C145" s="177" t="s">
        <v>264</v>
      </c>
      <c r="D145" s="132" t="s">
        <v>265</v>
      </c>
      <c r="E145" s="49" t="s">
        <v>182</v>
      </c>
      <c r="F145" s="49" t="s">
        <v>266</v>
      </c>
      <c r="G145" s="49" t="s">
        <v>182</v>
      </c>
      <c r="H145" s="50" t="s">
        <v>235</v>
      </c>
      <c r="I145" s="50" t="s">
        <v>182</v>
      </c>
      <c r="J145" s="50" t="s">
        <v>33</v>
      </c>
      <c r="K145" s="51">
        <v>0</v>
      </c>
      <c r="L145" s="52">
        <v>230000000</v>
      </c>
      <c r="M145" s="47" t="s">
        <v>227</v>
      </c>
      <c r="N145" s="53" t="s">
        <v>34</v>
      </c>
      <c r="O145" s="50" t="s">
        <v>228</v>
      </c>
      <c r="P145" s="47" t="s">
        <v>229</v>
      </c>
      <c r="Q145" s="51" t="s">
        <v>230</v>
      </c>
      <c r="R145" s="54" t="s">
        <v>231</v>
      </c>
      <c r="S145" s="47">
        <v>796</v>
      </c>
      <c r="T145" s="47" t="s">
        <v>232</v>
      </c>
      <c r="U145" s="55">
        <v>10</v>
      </c>
      <c r="V145" s="55">
        <v>36040</v>
      </c>
      <c r="W145" s="56">
        <f t="shared" si="5"/>
        <v>360400</v>
      </c>
      <c r="X145" s="56">
        <f t="shared" si="6"/>
        <v>403648.00000000006</v>
      </c>
      <c r="Y145" s="57"/>
      <c r="Z145" s="47">
        <v>2016</v>
      </c>
      <c r="AA145" s="82"/>
    </row>
    <row r="146" spans="1:27" s="29" customFormat="1" outlineLevel="1">
      <c r="A146" s="47" t="s">
        <v>737</v>
      </c>
      <c r="B146" s="48" t="s">
        <v>226</v>
      </c>
      <c r="C146" s="177" t="s">
        <v>264</v>
      </c>
      <c r="D146" s="132" t="s">
        <v>265</v>
      </c>
      <c r="E146" s="49" t="s">
        <v>182</v>
      </c>
      <c r="F146" s="49" t="s">
        <v>266</v>
      </c>
      <c r="G146" s="49" t="s">
        <v>182</v>
      </c>
      <c r="H146" s="50" t="s">
        <v>235</v>
      </c>
      <c r="I146" s="50" t="s">
        <v>182</v>
      </c>
      <c r="J146" s="50" t="s">
        <v>33</v>
      </c>
      <c r="K146" s="51">
        <v>0</v>
      </c>
      <c r="L146" s="52">
        <v>230000000</v>
      </c>
      <c r="M146" s="47" t="s">
        <v>227</v>
      </c>
      <c r="N146" s="53" t="s">
        <v>34</v>
      </c>
      <c r="O146" s="50" t="s">
        <v>228</v>
      </c>
      <c r="P146" s="47" t="s">
        <v>229</v>
      </c>
      <c r="Q146" s="51" t="s">
        <v>230</v>
      </c>
      <c r="R146" s="54" t="s">
        <v>231</v>
      </c>
      <c r="S146" s="47">
        <v>796</v>
      </c>
      <c r="T146" s="47" t="s">
        <v>232</v>
      </c>
      <c r="U146" s="55">
        <v>6</v>
      </c>
      <c r="V146" s="55">
        <v>62509.999999999993</v>
      </c>
      <c r="W146" s="56">
        <f t="shared" si="5"/>
        <v>375059.99999999994</v>
      </c>
      <c r="X146" s="56">
        <f t="shared" si="6"/>
        <v>420067.19999999995</v>
      </c>
      <c r="Y146" s="57"/>
      <c r="Z146" s="47">
        <v>2016</v>
      </c>
      <c r="AA146" s="82"/>
    </row>
    <row r="147" spans="1:27" s="29" customFormat="1" outlineLevel="1">
      <c r="A147" s="47" t="s">
        <v>738</v>
      </c>
      <c r="B147" s="48" t="s">
        <v>226</v>
      </c>
      <c r="C147" s="177" t="s">
        <v>264</v>
      </c>
      <c r="D147" s="132" t="s">
        <v>265</v>
      </c>
      <c r="E147" s="49" t="s">
        <v>182</v>
      </c>
      <c r="F147" s="49" t="s">
        <v>266</v>
      </c>
      <c r="G147" s="49" t="s">
        <v>182</v>
      </c>
      <c r="H147" s="50" t="s">
        <v>235</v>
      </c>
      <c r="I147" s="50" t="s">
        <v>182</v>
      </c>
      <c r="J147" s="50" t="s">
        <v>33</v>
      </c>
      <c r="K147" s="51">
        <v>0</v>
      </c>
      <c r="L147" s="52">
        <v>230000000</v>
      </c>
      <c r="M147" s="47" t="s">
        <v>227</v>
      </c>
      <c r="N147" s="53" t="s">
        <v>34</v>
      </c>
      <c r="O147" s="50" t="s">
        <v>228</v>
      </c>
      <c r="P147" s="47" t="s">
        <v>229</v>
      </c>
      <c r="Q147" s="51" t="s">
        <v>230</v>
      </c>
      <c r="R147" s="54" t="s">
        <v>231</v>
      </c>
      <c r="S147" s="47">
        <v>796</v>
      </c>
      <c r="T147" s="47" t="s">
        <v>232</v>
      </c>
      <c r="U147" s="55">
        <v>88</v>
      </c>
      <c r="V147" s="55">
        <v>30740</v>
      </c>
      <c r="W147" s="56">
        <f t="shared" si="5"/>
        <v>2705120</v>
      </c>
      <c r="X147" s="56">
        <f t="shared" si="6"/>
        <v>3029734.4000000004</v>
      </c>
      <c r="Y147" s="57"/>
      <c r="Z147" s="47">
        <v>2016</v>
      </c>
      <c r="AA147" s="82"/>
    </row>
    <row r="148" spans="1:27" s="29" customFormat="1" outlineLevel="1">
      <c r="A148" s="47" t="s">
        <v>739</v>
      </c>
      <c r="B148" s="48" t="s">
        <v>226</v>
      </c>
      <c r="C148" s="177" t="s">
        <v>264</v>
      </c>
      <c r="D148" s="132" t="s">
        <v>265</v>
      </c>
      <c r="E148" s="49" t="s">
        <v>182</v>
      </c>
      <c r="F148" s="49" t="s">
        <v>266</v>
      </c>
      <c r="G148" s="49" t="s">
        <v>182</v>
      </c>
      <c r="H148" s="50" t="s">
        <v>235</v>
      </c>
      <c r="I148" s="50" t="s">
        <v>182</v>
      </c>
      <c r="J148" s="50" t="s">
        <v>33</v>
      </c>
      <c r="K148" s="51">
        <v>0</v>
      </c>
      <c r="L148" s="52">
        <v>230000000</v>
      </c>
      <c r="M148" s="47" t="s">
        <v>227</v>
      </c>
      <c r="N148" s="53" t="s">
        <v>34</v>
      </c>
      <c r="O148" s="50" t="s">
        <v>228</v>
      </c>
      <c r="P148" s="47" t="s">
        <v>229</v>
      </c>
      <c r="Q148" s="51" t="s">
        <v>230</v>
      </c>
      <c r="R148" s="54" t="s">
        <v>231</v>
      </c>
      <c r="S148" s="47">
        <v>796</v>
      </c>
      <c r="T148" s="47" t="s">
        <v>232</v>
      </c>
      <c r="U148" s="55">
        <v>6</v>
      </c>
      <c r="V148" s="55">
        <v>58691.999999999985</v>
      </c>
      <c r="W148" s="56">
        <f t="shared" si="5"/>
        <v>352151.99999999988</v>
      </c>
      <c r="X148" s="56">
        <f t="shared" si="6"/>
        <v>394410.23999999993</v>
      </c>
      <c r="Y148" s="57"/>
      <c r="Z148" s="47">
        <v>2016</v>
      </c>
      <c r="AA148" s="82"/>
    </row>
    <row r="149" spans="1:27" s="29" customFormat="1" outlineLevel="1">
      <c r="A149" s="47" t="s">
        <v>740</v>
      </c>
      <c r="B149" s="48" t="s">
        <v>226</v>
      </c>
      <c r="C149" s="177" t="s">
        <v>264</v>
      </c>
      <c r="D149" s="132" t="s">
        <v>265</v>
      </c>
      <c r="E149" s="49" t="s">
        <v>182</v>
      </c>
      <c r="F149" s="49" t="s">
        <v>266</v>
      </c>
      <c r="G149" s="49" t="s">
        <v>182</v>
      </c>
      <c r="H149" s="50" t="s">
        <v>235</v>
      </c>
      <c r="I149" s="50" t="s">
        <v>182</v>
      </c>
      <c r="J149" s="50" t="s">
        <v>33</v>
      </c>
      <c r="K149" s="51">
        <v>0</v>
      </c>
      <c r="L149" s="52">
        <v>230000000</v>
      </c>
      <c r="M149" s="47" t="s">
        <v>227</v>
      </c>
      <c r="N149" s="53" t="s">
        <v>34</v>
      </c>
      <c r="O149" s="50" t="s">
        <v>228</v>
      </c>
      <c r="P149" s="47" t="s">
        <v>229</v>
      </c>
      <c r="Q149" s="51" t="s">
        <v>230</v>
      </c>
      <c r="R149" s="54" t="s">
        <v>231</v>
      </c>
      <c r="S149" s="47">
        <v>796</v>
      </c>
      <c r="T149" s="47" t="s">
        <v>232</v>
      </c>
      <c r="U149" s="55">
        <v>10</v>
      </c>
      <c r="V149" s="55">
        <v>36079.999999999993</v>
      </c>
      <c r="W149" s="56">
        <f t="shared" si="5"/>
        <v>360799.99999999994</v>
      </c>
      <c r="X149" s="56">
        <f t="shared" si="6"/>
        <v>404096</v>
      </c>
      <c r="Y149" s="57"/>
      <c r="Z149" s="47">
        <v>2016</v>
      </c>
      <c r="AA149" s="82"/>
    </row>
    <row r="150" spans="1:27" s="29" customFormat="1" outlineLevel="1">
      <c r="A150" s="47" t="s">
        <v>741</v>
      </c>
      <c r="B150" s="48" t="s">
        <v>226</v>
      </c>
      <c r="C150" s="177" t="s">
        <v>264</v>
      </c>
      <c r="D150" s="132" t="s">
        <v>265</v>
      </c>
      <c r="E150" s="49" t="s">
        <v>182</v>
      </c>
      <c r="F150" s="49" t="s">
        <v>266</v>
      </c>
      <c r="G150" s="49" t="s">
        <v>182</v>
      </c>
      <c r="H150" s="50" t="s">
        <v>235</v>
      </c>
      <c r="I150" s="50" t="s">
        <v>182</v>
      </c>
      <c r="J150" s="50" t="s">
        <v>33</v>
      </c>
      <c r="K150" s="51">
        <v>0</v>
      </c>
      <c r="L150" s="52">
        <v>230000000</v>
      </c>
      <c r="M150" s="47" t="s">
        <v>227</v>
      </c>
      <c r="N150" s="53" t="s">
        <v>34</v>
      </c>
      <c r="O150" s="50" t="s">
        <v>228</v>
      </c>
      <c r="P150" s="47" t="s">
        <v>229</v>
      </c>
      <c r="Q150" s="51" t="s">
        <v>230</v>
      </c>
      <c r="R150" s="54" t="s">
        <v>231</v>
      </c>
      <c r="S150" s="47">
        <v>796</v>
      </c>
      <c r="T150" s="47" t="s">
        <v>232</v>
      </c>
      <c r="U150" s="55">
        <v>2</v>
      </c>
      <c r="V150" s="55">
        <v>58691.999999999985</v>
      </c>
      <c r="W150" s="56">
        <f t="shared" si="5"/>
        <v>117383.99999999997</v>
      </c>
      <c r="X150" s="56">
        <f t="shared" si="6"/>
        <v>131470.07999999999</v>
      </c>
      <c r="Y150" s="57"/>
      <c r="Z150" s="47">
        <v>2016</v>
      </c>
      <c r="AA150" s="82"/>
    </row>
    <row r="151" spans="1:27" s="29" customFormat="1" outlineLevel="1">
      <c r="A151" s="47" t="s">
        <v>743</v>
      </c>
      <c r="B151" s="48" t="s">
        <v>226</v>
      </c>
      <c r="C151" s="177" t="s">
        <v>279</v>
      </c>
      <c r="D151" s="132" t="s">
        <v>280</v>
      </c>
      <c r="E151" s="49" t="s">
        <v>182</v>
      </c>
      <c r="F151" s="49" t="s">
        <v>281</v>
      </c>
      <c r="G151" s="49" t="s">
        <v>182</v>
      </c>
      <c r="H151" s="50" t="s">
        <v>282</v>
      </c>
      <c r="I151" s="50" t="s">
        <v>182</v>
      </c>
      <c r="J151" s="50" t="s">
        <v>35</v>
      </c>
      <c r="K151" s="51">
        <v>0</v>
      </c>
      <c r="L151" s="52">
        <v>230000000</v>
      </c>
      <c r="M151" s="47" t="s">
        <v>227</v>
      </c>
      <c r="N151" s="53" t="s">
        <v>34</v>
      </c>
      <c r="O151" s="50" t="s">
        <v>228</v>
      </c>
      <c r="P151" s="47" t="s">
        <v>229</v>
      </c>
      <c r="Q151" s="51" t="s">
        <v>263</v>
      </c>
      <c r="R151" s="54" t="s">
        <v>231</v>
      </c>
      <c r="S151" s="47">
        <v>168</v>
      </c>
      <c r="T151" s="47" t="s">
        <v>283</v>
      </c>
      <c r="U151" s="55">
        <v>1.2</v>
      </c>
      <c r="V151" s="55">
        <v>142500</v>
      </c>
      <c r="W151" s="56">
        <f t="shared" si="5"/>
        <v>171000</v>
      </c>
      <c r="X151" s="56">
        <f t="shared" si="6"/>
        <v>191520.00000000003</v>
      </c>
      <c r="Y151" s="57"/>
      <c r="Z151" s="47">
        <v>2016</v>
      </c>
      <c r="AA151" s="82"/>
    </row>
    <row r="152" spans="1:27" s="29" customFormat="1" outlineLevel="1">
      <c r="A152" s="47" t="s">
        <v>744</v>
      </c>
      <c r="B152" s="48" t="s">
        <v>226</v>
      </c>
      <c r="C152" s="177" t="s">
        <v>285</v>
      </c>
      <c r="D152" s="132" t="s">
        <v>280</v>
      </c>
      <c r="E152" s="49" t="s">
        <v>182</v>
      </c>
      <c r="F152" s="49" t="s">
        <v>286</v>
      </c>
      <c r="G152" s="49" t="s">
        <v>182</v>
      </c>
      <c r="H152" s="50" t="s">
        <v>287</v>
      </c>
      <c r="I152" s="50" t="s">
        <v>182</v>
      </c>
      <c r="J152" s="50" t="s">
        <v>35</v>
      </c>
      <c r="K152" s="51">
        <v>0</v>
      </c>
      <c r="L152" s="52">
        <v>230000000</v>
      </c>
      <c r="M152" s="47" t="s">
        <v>227</v>
      </c>
      <c r="N152" s="53" t="s">
        <v>34</v>
      </c>
      <c r="O152" s="50" t="s">
        <v>228</v>
      </c>
      <c r="P152" s="47" t="s">
        <v>229</v>
      </c>
      <c r="Q152" s="51" t="s">
        <v>263</v>
      </c>
      <c r="R152" s="54" t="s">
        <v>231</v>
      </c>
      <c r="S152" s="47">
        <v>168</v>
      </c>
      <c r="T152" s="47" t="s">
        <v>283</v>
      </c>
      <c r="U152" s="55">
        <v>1</v>
      </c>
      <c r="V152" s="55">
        <v>142500</v>
      </c>
      <c r="W152" s="56">
        <f t="shared" si="5"/>
        <v>142500</v>
      </c>
      <c r="X152" s="56">
        <f t="shared" si="6"/>
        <v>159600.00000000003</v>
      </c>
      <c r="Y152" s="57"/>
      <c r="Z152" s="47">
        <v>2016</v>
      </c>
      <c r="AA152" s="82"/>
    </row>
    <row r="153" spans="1:27" s="29" customFormat="1" outlineLevel="1">
      <c r="A153" s="47" t="s">
        <v>745</v>
      </c>
      <c r="B153" s="48" t="s">
        <v>226</v>
      </c>
      <c r="C153" s="177" t="s">
        <v>292</v>
      </c>
      <c r="D153" s="132" t="s">
        <v>293</v>
      </c>
      <c r="E153" s="49" t="s">
        <v>182</v>
      </c>
      <c r="F153" s="49" t="s">
        <v>294</v>
      </c>
      <c r="G153" s="49" t="s">
        <v>182</v>
      </c>
      <c r="H153" s="50" t="s">
        <v>294</v>
      </c>
      <c r="I153" s="50" t="s">
        <v>182</v>
      </c>
      <c r="J153" s="50" t="s">
        <v>35</v>
      </c>
      <c r="K153" s="51">
        <v>0</v>
      </c>
      <c r="L153" s="52">
        <v>230000000</v>
      </c>
      <c r="M153" s="47" t="s">
        <v>227</v>
      </c>
      <c r="N153" s="53" t="s">
        <v>34</v>
      </c>
      <c r="O153" s="50" t="s">
        <v>228</v>
      </c>
      <c r="P153" s="47" t="s">
        <v>229</v>
      </c>
      <c r="Q153" s="51" t="s">
        <v>263</v>
      </c>
      <c r="R153" s="54" t="s">
        <v>231</v>
      </c>
      <c r="S153" s="47">
        <v>166</v>
      </c>
      <c r="T153" s="47" t="s">
        <v>288</v>
      </c>
      <c r="U153" s="55">
        <v>0.5</v>
      </c>
      <c r="V153" s="55">
        <v>1964.28</v>
      </c>
      <c r="W153" s="56">
        <f t="shared" si="5"/>
        <v>982.14</v>
      </c>
      <c r="X153" s="56">
        <f t="shared" si="6"/>
        <v>1099.9968000000001</v>
      </c>
      <c r="Y153" s="57"/>
      <c r="Z153" s="47">
        <v>2016</v>
      </c>
      <c r="AA153" s="82"/>
    </row>
    <row r="154" spans="1:27" s="29" customFormat="1" outlineLevel="1">
      <c r="A154" s="47" t="s">
        <v>746</v>
      </c>
      <c r="B154" s="48" t="s">
        <v>226</v>
      </c>
      <c r="C154" s="177" t="s">
        <v>296</v>
      </c>
      <c r="D154" s="132" t="s">
        <v>297</v>
      </c>
      <c r="E154" s="49" t="s">
        <v>182</v>
      </c>
      <c r="F154" s="49" t="s">
        <v>298</v>
      </c>
      <c r="G154" s="49" t="s">
        <v>182</v>
      </c>
      <c r="H154" s="50" t="s">
        <v>299</v>
      </c>
      <c r="I154" s="50" t="s">
        <v>182</v>
      </c>
      <c r="J154" s="50" t="s">
        <v>35</v>
      </c>
      <c r="K154" s="51">
        <v>0</v>
      </c>
      <c r="L154" s="52">
        <v>230000000</v>
      </c>
      <c r="M154" s="47" t="s">
        <v>227</v>
      </c>
      <c r="N154" s="53" t="s">
        <v>34</v>
      </c>
      <c r="O154" s="50" t="s">
        <v>228</v>
      </c>
      <c r="P154" s="47" t="s">
        <v>229</v>
      </c>
      <c r="Q154" s="51" t="s">
        <v>263</v>
      </c>
      <c r="R154" s="54" t="s">
        <v>231</v>
      </c>
      <c r="S154" s="47">
        <v>166</v>
      </c>
      <c r="T154" s="47" t="s">
        <v>288</v>
      </c>
      <c r="U154" s="55">
        <v>100</v>
      </c>
      <c r="V154" s="55">
        <v>1002.67</v>
      </c>
      <c r="W154" s="56">
        <f t="shared" si="5"/>
        <v>100267</v>
      </c>
      <c r="X154" s="56">
        <f t="shared" si="6"/>
        <v>112299.04000000001</v>
      </c>
      <c r="Y154" s="57"/>
      <c r="Z154" s="47">
        <v>2016</v>
      </c>
      <c r="AA154" s="82"/>
    </row>
    <row r="155" spans="1:27" s="29" customFormat="1" outlineLevel="1">
      <c r="A155" s="47" t="s">
        <v>816</v>
      </c>
      <c r="B155" s="48" t="s">
        <v>226</v>
      </c>
      <c r="C155" s="177" t="s">
        <v>301</v>
      </c>
      <c r="D155" s="132" t="s">
        <v>302</v>
      </c>
      <c r="E155" s="49" t="s">
        <v>182</v>
      </c>
      <c r="F155" s="49" t="s">
        <v>303</v>
      </c>
      <c r="G155" s="49" t="s">
        <v>182</v>
      </c>
      <c r="H155" s="50" t="s">
        <v>304</v>
      </c>
      <c r="I155" s="50" t="s">
        <v>182</v>
      </c>
      <c r="J155" s="50" t="s">
        <v>35</v>
      </c>
      <c r="K155" s="51">
        <v>0</v>
      </c>
      <c r="L155" s="52">
        <v>230000000</v>
      </c>
      <c r="M155" s="47" t="s">
        <v>227</v>
      </c>
      <c r="N155" s="53" t="s">
        <v>34</v>
      </c>
      <c r="O155" s="50" t="s">
        <v>228</v>
      </c>
      <c r="P155" s="47" t="s">
        <v>229</v>
      </c>
      <c r="Q155" s="51" t="s">
        <v>230</v>
      </c>
      <c r="R155" s="54" t="s">
        <v>231</v>
      </c>
      <c r="S155" s="47">
        <v>166</v>
      </c>
      <c r="T155" s="47" t="s">
        <v>288</v>
      </c>
      <c r="U155" s="55">
        <v>10</v>
      </c>
      <c r="V155" s="55">
        <v>187.49999999999997</v>
      </c>
      <c r="W155" s="56">
        <f t="shared" si="5"/>
        <v>1874.9999999999998</v>
      </c>
      <c r="X155" s="56">
        <f t="shared" si="6"/>
        <v>2100</v>
      </c>
      <c r="Y155" s="57"/>
      <c r="Z155" s="47">
        <v>2016</v>
      </c>
      <c r="AA155" s="82"/>
    </row>
    <row r="156" spans="1:27" s="29" customFormat="1" outlineLevel="1">
      <c r="A156" s="47" t="s">
        <v>817</v>
      </c>
      <c r="B156" s="48" t="s">
        <v>226</v>
      </c>
      <c r="C156" s="177" t="s">
        <v>306</v>
      </c>
      <c r="D156" s="132" t="s">
        <v>307</v>
      </c>
      <c r="E156" s="49" t="s">
        <v>182</v>
      </c>
      <c r="F156" s="49" t="s">
        <v>308</v>
      </c>
      <c r="G156" s="49" t="s">
        <v>182</v>
      </c>
      <c r="H156" s="50" t="s">
        <v>309</v>
      </c>
      <c r="I156" s="50" t="s">
        <v>182</v>
      </c>
      <c r="J156" s="50" t="s">
        <v>35</v>
      </c>
      <c r="K156" s="51">
        <v>0</v>
      </c>
      <c r="L156" s="52">
        <v>230000000</v>
      </c>
      <c r="M156" s="47" t="s">
        <v>227</v>
      </c>
      <c r="N156" s="53" t="s">
        <v>34</v>
      </c>
      <c r="O156" s="50" t="s">
        <v>228</v>
      </c>
      <c r="P156" s="47" t="s">
        <v>229</v>
      </c>
      <c r="Q156" s="51" t="s">
        <v>230</v>
      </c>
      <c r="R156" s="54" t="s">
        <v>231</v>
      </c>
      <c r="S156" s="47">
        <v>166</v>
      </c>
      <c r="T156" s="47" t="s">
        <v>288</v>
      </c>
      <c r="U156" s="55">
        <v>5</v>
      </c>
      <c r="V156" s="55">
        <v>791.37</v>
      </c>
      <c r="W156" s="56">
        <f t="shared" si="5"/>
        <v>3956.85</v>
      </c>
      <c r="X156" s="56">
        <f t="shared" si="6"/>
        <v>4431.6720000000005</v>
      </c>
      <c r="Y156" s="57"/>
      <c r="Z156" s="47">
        <v>2016</v>
      </c>
      <c r="AA156" s="82"/>
    </row>
    <row r="157" spans="1:27" s="29" customFormat="1" outlineLevel="1">
      <c r="A157" s="47" t="s">
        <v>818</v>
      </c>
      <c r="B157" s="48" t="s">
        <v>226</v>
      </c>
      <c r="C157" s="177" t="s">
        <v>314</v>
      </c>
      <c r="D157" s="132" t="s">
        <v>315</v>
      </c>
      <c r="E157" s="49" t="s">
        <v>182</v>
      </c>
      <c r="F157" s="49" t="s">
        <v>316</v>
      </c>
      <c r="G157" s="49" t="s">
        <v>182</v>
      </c>
      <c r="H157" s="50" t="s">
        <v>317</v>
      </c>
      <c r="I157" s="50" t="s">
        <v>182</v>
      </c>
      <c r="J157" s="50" t="s">
        <v>35</v>
      </c>
      <c r="K157" s="51">
        <v>0</v>
      </c>
      <c r="L157" s="52">
        <v>230000000</v>
      </c>
      <c r="M157" s="47" t="s">
        <v>227</v>
      </c>
      <c r="N157" s="53" t="s">
        <v>34</v>
      </c>
      <c r="O157" s="50" t="s">
        <v>228</v>
      </c>
      <c r="P157" s="47" t="s">
        <v>229</v>
      </c>
      <c r="Q157" s="51" t="s">
        <v>230</v>
      </c>
      <c r="R157" s="54" t="s">
        <v>231</v>
      </c>
      <c r="S157" s="47" t="s">
        <v>318</v>
      </c>
      <c r="T157" s="47" t="s">
        <v>319</v>
      </c>
      <c r="U157" s="55">
        <v>50</v>
      </c>
      <c r="V157" s="55">
        <v>591.59</v>
      </c>
      <c r="W157" s="56">
        <f t="shared" si="5"/>
        <v>29579.5</v>
      </c>
      <c r="X157" s="56">
        <f t="shared" si="6"/>
        <v>33129.040000000001</v>
      </c>
      <c r="Y157" s="57"/>
      <c r="Z157" s="47">
        <v>2016</v>
      </c>
      <c r="AA157" s="82"/>
    </row>
    <row r="158" spans="1:27" s="29" customFormat="1" outlineLevel="1">
      <c r="A158" s="47" t="s">
        <v>819</v>
      </c>
      <c r="B158" s="48" t="s">
        <v>226</v>
      </c>
      <c r="C158" s="177" t="s">
        <v>321</v>
      </c>
      <c r="D158" s="132" t="s">
        <v>315</v>
      </c>
      <c r="E158" s="49" t="s">
        <v>182</v>
      </c>
      <c r="F158" s="49" t="s">
        <v>322</v>
      </c>
      <c r="G158" s="49" t="s">
        <v>182</v>
      </c>
      <c r="H158" s="50" t="s">
        <v>323</v>
      </c>
      <c r="I158" s="50" t="s">
        <v>182</v>
      </c>
      <c r="J158" s="50" t="s">
        <v>35</v>
      </c>
      <c r="K158" s="51">
        <v>0</v>
      </c>
      <c r="L158" s="52">
        <v>230000000</v>
      </c>
      <c r="M158" s="47" t="s">
        <v>227</v>
      </c>
      <c r="N158" s="53" t="s">
        <v>34</v>
      </c>
      <c r="O158" s="50" t="s">
        <v>228</v>
      </c>
      <c r="P158" s="47" t="s">
        <v>229</v>
      </c>
      <c r="Q158" s="51" t="s">
        <v>230</v>
      </c>
      <c r="R158" s="54" t="s">
        <v>231</v>
      </c>
      <c r="S158" s="47" t="s">
        <v>318</v>
      </c>
      <c r="T158" s="47" t="s">
        <v>319</v>
      </c>
      <c r="U158" s="55">
        <v>50</v>
      </c>
      <c r="V158" s="55">
        <v>591.59</v>
      </c>
      <c r="W158" s="56">
        <f t="shared" si="5"/>
        <v>29579.5</v>
      </c>
      <c r="X158" s="56">
        <f t="shared" si="6"/>
        <v>33129.040000000001</v>
      </c>
      <c r="Y158" s="57"/>
      <c r="Z158" s="47">
        <v>2016</v>
      </c>
      <c r="AA158" s="82"/>
    </row>
    <row r="159" spans="1:27" s="29" customFormat="1" outlineLevel="1">
      <c r="A159" s="47" t="s">
        <v>820</v>
      </c>
      <c r="B159" s="48" t="s">
        <v>226</v>
      </c>
      <c r="C159" s="177" t="s">
        <v>325</v>
      </c>
      <c r="D159" s="132" t="s">
        <v>315</v>
      </c>
      <c r="E159" s="49" t="s">
        <v>182</v>
      </c>
      <c r="F159" s="49" t="s">
        <v>326</v>
      </c>
      <c r="G159" s="49" t="s">
        <v>182</v>
      </c>
      <c r="H159" s="50" t="s">
        <v>327</v>
      </c>
      <c r="I159" s="50" t="s">
        <v>182</v>
      </c>
      <c r="J159" s="50" t="s">
        <v>35</v>
      </c>
      <c r="K159" s="51">
        <v>0</v>
      </c>
      <c r="L159" s="52">
        <v>230000000</v>
      </c>
      <c r="M159" s="47" t="s">
        <v>227</v>
      </c>
      <c r="N159" s="53" t="s">
        <v>34</v>
      </c>
      <c r="O159" s="50" t="s">
        <v>228</v>
      </c>
      <c r="P159" s="47" t="s">
        <v>229</v>
      </c>
      <c r="Q159" s="51" t="s">
        <v>230</v>
      </c>
      <c r="R159" s="54" t="s">
        <v>231</v>
      </c>
      <c r="S159" s="47" t="s">
        <v>318</v>
      </c>
      <c r="T159" s="47" t="s">
        <v>319</v>
      </c>
      <c r="U159" s="55">
        <v>100</v>
      </c>
      <c r="V159" s="55">
        <v>591.59</v>
      </c>
      <c r="W159" s="56">
        <f t="shared" si="5"/>
        <v>59159</v>
      </c>
      <c r="X159" s="56">
        <f t="shared" si="6"/>
        <v>66258.080000000002</v>
      </c>
      <c r="Y159" s="57"/>
      <c r="Z159" s="47">
        <v>2016</v>
      </c>
      <c r="AA159" s="82"/>
    </row>
    <row r="160" spans="1:27" s="29" customFormat="1" outlineLevel="1">
      <c r="A160" s="47" t="s">
        <v>821</v>
      </c>
      <c r="B160" s="48" t="s">
        <v>226</v>
      </c>
      <c r="C160" s="177" t="s">
        <v>329</v>
      </c>
      <c r="D160" s="132" t="s">
        <v>315</v>
      </c>
      <c r="E160" s="49" t="s">
        <v>182</v>
      </c>
      <c r="F160" s="49" t="s">
        <v>330</v>
      </c>
      <c r="G160" s="49" t="s">
        <v>182</v>
      </c>
      <c r="H160" s="50" t="s">
        <v>331</v>
      </c>
      <c r="I160" s="50" t="s">
        <v>182</v>
      </c>
      <c r="J160" s="50" t="s">
        <v>35</v>
      </c>
      <c r="K160" s="51">
        <v>0</v>
      </c>
      <c r="L160" s="52">
        <v>230000000</v>
      </c>
      <c r="M160" s="47" t="s">
        <v>227</v>
      </c>
      <c r="N160" s="53" t="s">
        <v>34</v>
      </c>
      <c r="O160" s="50" t="s">
        <v>228</v>
      </c>
      <c r="P160" s="47" t="s">
        <v>229</v>
      </c>
      <c r="Q160" s="51" t="s">
        <v>230</v>
      </c>
      <c r="R160" s="54" t="s">
        <v>231</v>
      </c>
      <c r="S160" s="47" t="s">
        <v>318</v>
      </c>
      <c r="T160" s="47" t="s">
        <v>319</v>
      </c>
      <c r="U160" s="55">
        <v>50</v>
      </c>
      <c r="V160" s="55">
        <v>52</v>
      </c>
      <c r="W160" s="56">
        <f t="shared" si="5"/>
        <v>2600</v>
      </c>
      <c r="X160" s="56">
        <f t="shared" si="6"/>
        <v>2912.0000000000005</v>
      </c>
      <c r="Y160" s="57"/>
      <c r="Z160" s="47">
        <v>2016</v>
      </c>
      <c r="AA160" s="82"/>
    </row>
    <row r="161" spans="1:27" s="29" customFormat="1" outlineLevel="1">
      <c r="A161" s="47" t="s">
        <v>822</v>
      </c>
      <c r="B161" s="48" t="s">
        <v>226</v>
      </c>
      <c r="C161" s="177" t="s">
        <v>333</v>
      </c>
      <c r="D161" s="132" t="s">
        <v>315</v>
      </c>
      <c r="E161" s="49" t="s">
        <v>182</v>
      </c>
      <c r="F161" s="49" t="s">
        <v>334</v>
      </c>
      <c r="G161" s="49" t="s">
        <v>182</v>
      </c>
      <c r="H161" s="50" t="s">
        <v>331</v>
      </c>
      <c r="I161" s="50" t="s">
        <v>182</v>
      </c>
      <c r="J161" s="50" t="s">
        <v>35</v>
      </c>
      <c r="K161" s="51">
        <v>0</v>
      </c>
      <c r="L161" s="52">
        <v>230000000</v>
      </c>
      <c r="M161" s="47" t="s">
        <v>227</v>
      </c>
      <c r="N161" s="53" t="s">
        <v>34</v>
      </c>
      <c r="O161" s="50" t="s">
        <v>228</v>
      </c>
      <c r="P161" s="47" t="s">
        <v>229</v>
      </c>
      <c r="Q161" s="51" t="s">
        <v>230</v>
      </c>
      <c r="R161" s="54" t="s">
        <v>231</v>
      </c>
      <c r="S161" s="47" t="s">
        <v>318</v>
      </c>
      <c r="T161" s="47" t="s">
        <v>319</v>
      </c>
      <c r="U161" s="55">
        <v>50</v>
      </c>
      <c r="V161" s="55">
        <v>42.999999999999993</v>
      </c>
      <c r="W161" s="56">
        <f t="shared" si="5"/>
        <v>2149.9999999999995</v>
      </c>
      <c r="X161" s="56">
        <f t="shared" si="6"/>
        <v>2407.9999999999995</v>
      </c>
      <c r="Y161" s="57"/>
      <c r="Z161" s="47">
        <v>2016</v>
      </c>
      <c r="AA161" s="82"/>
    </row>
    <row r="162" spans="1:27" s="29" customFormat="1" outlineLevel="1">
      <c r="A162" s="47" t="s">
        <v>823</v>
      </c>
      <c r="B162" s="48" t="s">
        <v>226</v>
      </c>
      <c r="C162" s="177" t="s">
        <v>336</v>
      </c>
      <c r="D162" s="132" t="s">
        <v>315</v>
      </c>
      <c r="E162" s="49" t="s">
        <v>182</v>
      </c>
      <c r="F162" s="49" t="s">
        <v>337</v>
      </c>
      <c r="G162" s="49" t="s">
        <v>182</v>
      </c>
      <c r="H162" s="50" t="s">
        <v>331</v>
      </c>
      <c r="I162" s="50" t="s">
        <v>182</v>
      </c>
      <c r="J162" s="50" t="s">
        <v>35</v>
      </c>
      <c r="K162" s="51">
        <v>0</v>
      </c>
      <c r="L162" s="52">
        <v>230000000</v>
      </c>
      <c r="M162" s="47" t="s">
        <v>227</v>
      </c>
      <c r="N162" s="53" t="s">
        <v>34</v>
      </c>
      <c r="O162" s="50" t="s">
        <v>228</v>
      </c>
      <c r="P162" s="47" t="s">
        <v>229</v>
      </c>
      <c r="Q162" s="51" t="s">
        <v>230</v>
      </c>
      <c r="R162" s="54" t="s">
        <v>231</v>
      </c>
      <c r="S162" s="47" t="s">
        <v>318</v>
      </c>
      <c r="T162" s="47" t="s">
        <v>319</v>
      </c>
      <c r="U162" s="55">
        <v>100</v>
      </c>
      <c r="V162" s="55">
        <v>85.999999999999986</v>
      </c>
      <c r="W162" s="56">
        <f t="shared" si="5"/>
        <v>8599.9999999999982</v>
      </c>
      <c r="X162" s="56">
        <f t="shared" si="6"/>
        <v>9631.9999999999982</v>
      </c>
      <c r="Y162" s="57"/>
      <c r="Z162" s="47">
        <v>2016</v>
      </c>
      <c r="AA162" s="82"/>
    </row>
    <row r="163" spans="1:27" s="29" customFormat="1" outlineLevel="1">
      <c r="A163" s="47" t="s">
        <v>824</v>
      </c>
      <c r="B163" s="48" t="s">
        <v>226</v>
      </c>
      <c r="C163" s="177" t="s">
        <v>339</v>
      </c>
      <c r="D163" s="132" t="s">
        <v>315</v>
      </c>
      <c r="E163" s="49" t="s">
        <v>182</v>
      </c>
      <c r="F163" s="49" t="s">
        <v>340</v>
      </c>
      <c r="G163" s="49" t="s">
        <v>182</v>
      </c>
      <c r="H163" s="50" t="s">
        <v>331</v>
      </c>
      <c r="I163" s="50" t="s">
        <v>182</v>
      </c>
      <c r="J163" s="50" t="s">
        <v>35</v>
      </c>
      <c r="K163" s="51">
        <v>0</v>
      </c>
      <c r="L163" s="52">
        <v>230000000</v>
      </c>
      <c r="M163" s="47" t="s">
        <v>227</v>
      </c>
      <c r="N163" s="53" t="s">
        <v>34</v>
      </c>
      <c r="O163" s="50" t="s">
        <v>228</v>
      </c>
      <c r="P163" s="47" t="s">
        <v>229</v>
      </c>
      <c r="Q163" s="51" t="s">
        <v>230</v>
      </c>
      <c r="R163" s="54" t="s">
        <v>231</v>
      </c>
      <c r="S163" s="47" t="s">
        <v>318</v>
      </c>
      <c r="T163" s="47" t="s">
        <v>319</v>
      </c>
      <c r="U163" s="55">
        <v>100</v>
      </c>
      <c r="V163" s="55">
        <v>128.99999999999997</v>
      </c>
      <c r="W163" s="56">
        <f t="shared" si="5"/>
        <v>12899.999999999996</v>
      </c>
      <c r="X163" s="56">
        <f t="shared" si="6"/>
        <v>14447.999999999998</v>
      </c>
      <c r="Y163" s="57"/>
      <c r="Z163" s="47">
        <v>2016</v>
      </c>
      <c r="AA163" s="82"/>
    </row>
    <row r="164" spans="1:27" s="29" customFormat="1" outlineLevel="1">
      <c r="A164" s="47" t="s">
        <v>825</v>
      </c>
      <c r="B164" s="48" t="s">
        <v>226</v>
      </c>
      <c r="C164" s="177" t="s">
        <v>342</v>
      </c>
      <c r="D164" s="132" t="s">
        <v>310</v>
      </c>
      <c r="E164" s="49" t="s">
        <v>182</v>
      </c>
      <c r="F164" s="49" t="s">
        <v>343</v>
      </c>
      <c r="G164" s="49" t="s">
        <v>182</v>
      </c>
      <c r="H164" s="50" t="s">
        <v>685</v>
      </c>
      <c r="I164" s="50" t="s">
        <v>182</v>
      </c>
      <c r="J164" s="50" t="s">
        <v>35</v>
      </c>
      <c r="K164" s="51">
        <v>0</v>
      </c>
      <c r="L164" s="52">
        <v>230000000</v>
      </c>
      <c r="M164" s="47" t="s">
        <v>227</v>
      </c>
      <c r="N164" s="53" t="s">
        <v>34</v>
      </c>
      <c r="O164" s="50" t="s">
        <v>228</v>
      </c>
      <c r="P164" s="47" t="s">
        <v>229</v>
      </c>
      <c r="Q164" s="51" t="s">
        <v>230</v>
      </c>
      <c r="R164" s="54" t="s">
        <v>231</v>
      </c>
      <c r="S164" s="47" t="s">
        <v>344</v>
      </c>
      <c r="T164" s="47" t="s">
        <v>345</v>
      </c>
      <c r="U164" s="55">
        <v>1.7</v>
      </c>
      <c r="V164" s="55">
        <v>102737.4</v>
      </c>
      <c r="W164" s="56">
        <f t="shared" si="5"/>
        <v>174653.58</v>
      </c>
      <c r="X164" s="56">
        <f t="shared" si="6"/>
        <v>195612.00959999999</v>
      </c>
      <c r="Y164" s="57"/>
      <c r="Z164" s="47">
        <v>2016</v>
      </c>
      <c r="AA164" s="82"/>
    </row>
    <row r="165" spans="1:27" s="29" customFormat="1" outlineLevel="1">
      <c r="A165" s="47" t="s">
        <v>826</v>
      </c>
      <c r="B165" s="48" t="s">
        <v>226</v>
      </c>
      <c r="C165" s="177" t="s">
        <v>347</v>
      </c>
      <c r="D165" s="132" t="s">
        <v>310</v>
      </c>
      <c r="E165" s="49" t="s">
        <v>182</v>
      </c>
      <c r="F165" s="49" t="s">
        <v>348</v>
      </c>
      <c r="G165" s="49" t="s">
        <v>182</v>
      </c>
      <c r="H165" s="50" t="s">
        <v>686</v>
      </c>
      <c r="I165" s="50" t="s">
        <v>182</v>
      </c>
      <c r="J165" s="50" t="s">
        <v>35</v>
      </c>
      <c r="K165" s="51">
        <v>0</v>
      </c>
      <c r="L165" s="52">
        <v>230000000</v>
      </c>
      <c r="M165" s="47" t="s">
        <v>227</v>
      </c>
      <c r="N165" s="53" t="s">
        <v>34</v>
      </c>
      <c r="O165" s="50" t="s">
        <v>228</v>
      </c>
      <c r="P165" s="47" t="s">
        <v>229</v>
      </c>
      <c r="Q165" s="51" t="s">
        <v>230</v>
      </c>
      <c r="R165" s="54" t="s">
        <v>231</v>
      </c>
      <c r="S165" s="47" t="s">
        <v>344</v>
      </c>
      <c r="T165" s="47" t="s">
        <v>345</v>
      </c>
      <c r="U165" s="55">
        <v>0.1</v>
      </c>
      <c r="V165" s="55">
        <v>300675.89</v>
      </c>
      <c r="W165" s="56">
        <f t="shared" si="5"/>
        <v>30067.589000000004</v>
      </c>
      <c r="X165" s="56">
        <f t="shared" si="6"/>
        <v>33675.699680000005</v>
      </c>
      <c r="Y165" s="57"/>
      <c r="Z165" s="47">
        <v>2016</v>
      </c>
      <c r="AA165" s="82"/>
    </row>
    <row r="166" spans="1:27" s="29" customFormat="1" outlineLevel="1">
      <c r="A166" s="47" t="s">
        <v>827</v>
      </c>
      <c r="B166" s="48" t="s">
        <v>226</v>
      </c>
      <c r="C166" s="177" t="s">
        <v>350</v>
      </c>
      <c r="D166" s="132" t="s">
        <v>310</v>
      </c>
      <c r="E166" s="49" t="s">
        <v>182</v>
      </c>
      <c r="F166" s="49" t="s">
        <v>351</v>
      </c>
      <c r="G166" s="49" t="s">
        <v>182</v>
      </c>
      <c r="H166" s="50" t="s">
        <v>352</v>
      </c>
      <c r="I166" s="50" t="s">
        <v>182</v>
      </c>
      <c r="J166" s="50" t="s">
        <v>35</v>
      </c>
      <c r="K166" s="51">
        <v>0</v>
      </c>
      <c r="L166" s="52">
        <v>230000000</v>
      </c>
      <c r="M166" s="47" t="s">
        <v>227</v>
      </c>
      <c r="N166" s="53" t="s">
        <v>34</v>
      </c>
      <c r="O166" s="50" t="s">
        <v>228</v>
      </c>
      <c r="P166" s="47" t="s">
        <v>229</v>
      </c>
      <c r="Q166" s="51" t="s">
        <v>230</v>
      </c>
      <c r="R166" s="54" t="s">
        <v>231</v>
      </c>
      <c r="S166" s="47" t="s">
        <v>344</v>
      </c>
      <c r="T166" s="47" t="s">
        <v>345</v>
      </c>
      <c r="U166" s="55">
        <v>0.1</v>
      </c>
      <c r="V166" s="55">
        <v>451715.69</v>
      </c>
      <c r="W166" s="56">
        <f t="shared" si="5"/>
        <v>45171.569000000003</v>
      </c>
      <c r="X166" s="56">
        <f t="shared" si="6"/>
        <v>50592.157280000007</v>
      </c>
      <c r="Y166" s="57"/>
      <c r="Z166" s="47">
        <v>2016</v>
      </c>
      <c r="AA166" s="82"/>
    </row>
    <row r="167" spans="1:27" s="29" customFormat="1" outlineLevel="1">
      <c r="A167" s="47" t="s">
        <v>828</v>
      </c>
      <c r="B167" s="48" t="s">
        <v>226</v>
      </c>
      <c r="C167" s="177" t="s">
        <v>354</v>
      </c>
      <c r="D167" s="132" t="s">
        <v>310</v>
      </c>
      <c r="E167" s="49" t="s">
        <v>182</v>
      </c>
      <c r="F167" s="49" t="s">
        <v>355</v>
      </c>
      <c r="G167" s="49" t="s">
        <v>182</v>
      </c>
      <c r="H167" s="50" t="s">
        <v>356</v>
      </c>
      <c r="I167" s="50" t="s">
        <v>182</v>
      </c>
      <c r="J167" s="50" t="s">
        <v>35</v>
      </c>
      <c r="K167" s="51">
        <v>0</v>
      </c>
      <c r="L167" s="52">
        <v>230000000</v>
      </c>
      <c r="M167" s="47" t="s">
        <v>227</v>
      </c>
      <c r="N167" s="53" t="s">
        <v>34</v>
      </c>
      <c r="O167" s="50" t="s">
        <v>228</v>
      </c>
      <c r="P167" s="47" t="s">
        <v>229</v>
      </c>
      <c r="Q167" s="51" t="s">
        <v>230</v>
      </c>
      <c r="R167" s="54" t="s">
        <v>231</v>
      </c>
      <c r="S167" s="47" t="s">
        <v>344</v>
      </c>
      <c r="T167" s="47" t="s">
        <v>345</v>
      </c>
      <c r="U167" s="55">
        <v>0.05</v>
      </c>
      <c r="V167" s="55">
        <v>660864.56000000006</v>
      </c>
      <c r="W167" s="56">
        <f t="shared" si="5"/>
        <v>33043.228000000003</v>
      </c>
      <c r="X167" s="56">
        <f t="shared" si="6"/>
        <v>37008.415360000006</v>
      </c>
      <c r="Y167" s="57"/>
      <c r="Z167" s="47">
        <v>2016</v>
      </c>
      <c r="AA167" s="82"/>
    </row>
    <row r="168" spans="1:27" s="29" customFormat="1" outlineLevel="1">
      <c r="A168" s="47" t="s">
        <v>829</v>
      </c>
      <c r="B168" s="48" t="s">
        <v>226</v>
      </c>
      <c r="C168" s="177" t="s">
        <v>358</v>
      </c>
      <c r="D168" s="132" t="s">
        <v>310</v>
      </c>
      <c r="E168" s="49" t="s">
        <v>182</v>
      </c>
      <c r="F168" s="49" t="s">
        <v>359</v>
      </c>
      <c r="G168" s="49" t="s">
        <v>182</v>
      </c>
      <c r="H168" s="50" t="s">
        <v>360</v>
      </c>
      <c r="I168" s="50" t="s">
        <v>182</v>
      </c>
      <c r="J168" s="50" t="s">
        <v>35</v>
      </c>
      <c r="K168" s="51">
        <v>0</v>
      </c>
      <c r="L168" s="52">
        <v>230000000</v>
      </c>
      <c r="M168" s="47" t="s">
        <v>227</v>
      </c>
      <c r="N168" s="53" t="s">
        <v>34</v>
      </c>
      <c r="O168" s="50" t="s">
        <v>228</v>
      </c>
      <c r="P168" s="47" t="s">
        <v>229</v>
      </c>
      <c r="Q168" s="51" t="s">
        <v>230</v>
      </c>
      <c r="R168" s="54" t="s">
        <v>231</v>
      </c>
      <c r="S168" s="47" t="s">
        <v>344</v>
      </c>
      <c r="T168" s="47" t="s">
        <v>345</v>
      </c>
      <c r="U168" s="55">
        <v>0.02</v>
      </c>
      <c r="V168" s="55">
        <v>907840.08</v>
      </c>
      <c r="W168" s="56">
        <f t="shared" si="5"/>
        <v>18156.801599999999</v>
      </c>
      <c r="X168" s="56">
        <f t="shared" si="6"/>
        <v>20335.617792000001</v>
      </c>
      <c r="Y168" s="57"/>
      <c r="Z168" s="47">
        <v>2016</v>
      </c>
      <c r="AA168" s="82"/>
    </row>
    <row r="169" spans="1:27" s="29" customFormat="1" outlineLevel="1">
      <c r="A169" s="47" t="s">
        <v>830</v>
      </c>
      <c r="B169" s="48" t="s">
        <v>226</v>
      </c>
      <c r="C169" s="177" t="s">
        <v>362</v>
      </c>
      <c r="D169" s="132" t="s">
        <v>310</v>
      </c>
      <c r="E169" s="49" t="s">
        <v>182</v>
      </c>
      <c r="F169" s="49" t="s">
        <v>363</v>
      </c>
      <c r="G169" s="49" t="s">
        <v>182</v>
      </c>
      <c r="H169" s="50" t="s">
        <v>364</v>
      </c>
      <c r="I169" s="50" t="s">
        <v>182</v>
      </c>
      <c r="J169" s="50" t="s">
        <v>35</v>
      </c>
      <c r="K169" s="51">
        <v>0</v>
      </c>
      <c r="L169" s="52">
        <v>230000000</v>
      </c>
      <c r="M169" s="47" t="s">
        <v>227</v>
      </c>
      <c r="N169" s="53" t="s">
        <v>34</v>
      </c>
      <c r="O169" s="50" t="s">
        <v>228</v>
      </c>
      <c r="P169" s="47" t="s">
        <v>229</v>
      </c>
      <c r="Q169" s="51" t="s">
        <v>230</v>
      </c>
      <c r="R169" s="54" t="s">
        <v>231</v>
      </c>
      <c r="S169" s="47" t="s">
        <v>344</v>
      </c>
      <c r="T169" s="47" t="s">
        <v>345</v>
      </c>
      <c r="U169" s="55">
        <v>0.5</v>
      </c>
      <c r="V169" s="55">
        <v>253747</v>
      </c>
      <c r="W169" s="56">
        <f t="shared" si="5"/>
        <v>126873.5</v>
      </c>
      <c r="X169" s="56">
        <f t="shared" si="6"/>
        <v>142098.32</v>
      </c>
      <c r="Y169" s="57"/>
      <c r="Z169" s="47">
        <v>2016</v>
      </c>
      <c r="AA169" s="82"/>
    </row>
    <row r="170" spans="1:27" s="29" customFormat="1" outlineLevel="1">
      <c r="A170" s="47" t="s">
        <v>831</v>
      </c>
      <c r="B170" s="48" t="s">
        <v>226</v>
      </c>
      <c r="C170" s="177" t="s">
        <v>369</v>
      </c>
      <c r="D170" s="132" t="s">
        <v>307</v>
      </c>
      <c r="E170" s="49" t="s">
        <v>182</v>
      </c>
      <c r="F170" s="49" t="s">
        <v>370</v>
      </c>
      <c r="G170" s="49" t="s">
        <v>182</v>
      </c>
      <c r="H170" s="50" t="s">
        <v>371</v>
      </c>
      <c r="I170" s="50" t="s">
        <v>182</v>
      </c>
      <c r="J170" s="50" t="s">
        <v>35</v>
      </c>
      <c r="K170" s="51">
        <v>0</v>
      </c>
      <c r="L170" s="52">
        <v>230000000</v>
      </c>
      <c r="M170" s="47" t="s">
        <v>227</v>
      </c>
      <c r="N170" s="53" t="s">
        <v>34</v>
      </c>
      <c r="O170" s="50" t="s">
        <v>228</v>
      </c>
      <c r="P170" s="47" t="s">
        <v>229</v>
      </c>
      <c r="Q170" s="51" t="s">
        <v>230</v>
      </c>
      <c r="R170" s="54" t="s">
        <v>231</v>
      </c>
      <c r="S170" s="47">
        <v>796</v>
      </c>
      <c r="T170" s="47" t="s">
        <v>232</v>
      </c>
      <c r="U170" s="55">
        <v>4865</v>
      </c>
      <c r="V170" s="55">
        <v>129.46</v>
      </c>
      <c r="W170" s="56">
        <f t="shared" si="5"/>
        <v>629822.9</v>
      </c>
      <c r="X170" s="56">
        <f t="shared" si="6"/>
        <v>705401.64800000004</v>
      </c>
      <c r="Y170" s="57"/>
      <c r="Z170" s="47">
        <v>2016</v>
      </c>
      <c r="AA170" s="82"/>
    </row>
    <row r="171" spans="1:27" s="29" customFormat="1" outlineLevel="1">
      <c r="A171" s="47" t="s">
        <v>832</v>
      </c>
      <c r="B171" s="48" t="s">
        <v>226</v>
      </c>
      <c r="C171" s="177" t="s">
        <v>373</v>
      </c>
      <c r="D171" s="132" t="s">
        <v>302</v>
      </c>
      <c r="E171" s="49" t="s">
        <v>182</v>
      </c>
      <c r="F171" s="49" t="s">
        <v>374</v>
      </c>
      <c r="G171" s="49" t="s">
        <v>182</v>
      </c>
      <c r="H171" s="50" t="s">
        <v>375</v>
      </c>
      <c r="I171" s="50" t="s">
        <v>182</v>
      </c>
      <c r="J171" s="50" t="s">
        <v>35</v>
      </c>
      <c r="K171" s="51">
        <v>0</v>
      </c>
      <c r="L171" s="52">
        <v>230000000</v>
      </c>
      <c r="M171" s="47" t="s">
        <v>227</v>
      </c>
      <c r="N171" s="53" t="s">
        <v>34</v>
      </c>
      <c r="O171" s="50" t="s">
        <v>228</v>
      </c>
      <c r="P171" s="47" t="s">
        <v>229</v>
      </c>
      <c r="Q171" s="51" t="s">
        <v>230</v>
      </c>
      <c r="R171" s="54" t="s">
        <v>231</v>
      </c>
      <c r="S171" s="47">
        <v>166</v>
      </c>
      <c r="T171" s="47" t="s">
        <v>288</v>
      </c>
      <c r="U171" s="55">
        <v>2000</v>
      </c>
      <c r="V171" s="55">
        <v>9.82</v>
      </c>
      <c r="W171" s="56">
        <f t="shared" si="5"/>
        <v>19640</v>
      </c>
      <c r="X171" s="56">
        <f t="shared" si="6"/>
        <v>21996.800000000003</v>
      </c>
      <c r="Y171" s="57"/>
      <c r="Z171" s="47">
        <v>2016</v>
      </c>
      <c r="AA171" s="82"/>
    </row>
    <row r="172" spans="1:27" s="29" customFormat="1" outlineLevel="1">
      <c r="A172" s="47" t="s">
        <v>834</v>
      </c>
      <c r="B172" s="48" t="s">
        <v>226</v>
      </c>
      <c r="C172" s="177" t="s">
        <v>377</v>
      </c>
      <c r="D172" s="132" t="s">
        <v>378</v>
      </c>
      <c r="E172" s="49" t="s">
        <v>182</v>
      </c>
      <c r="F172" s="49" t="s">
        <v>379</v>
      </c>
      <c r="G172" s="49" t="s">
        <v>182</v>
      </c>
      <c r="H172" s="50" t="s">
        <v>380</v>
      </c>
      <c r="I172" s="50" t="s">
        <v>182</v>
      </c>
      <c r="J172" s="50" t="s">
        <v>35</v>
      </c>
      <c r="K172" s="51">
        <v>0</v>
      </c>
      <c r="L172" s="52">
        <v>230000000</v>
      </c>
      <c r="M172" s="47" t="s">
        <v>227</v>
      </c>
      <c r="N172" s="53" t="s">
        <v>34</v>
      </c>
      <c r="O172" s="50" t="s">
        <v>228</v>
      </c>
      <c r="P172" s="47" t="s">
        <v>229</v>
      </c>
      <c r="Q172" s="51" t="s">
        <v>230</v>
      </c>
      <c r="R172" s="54" t="s">
        <v>231</v>
      </c>
      <c r="S172" s="47">
        <v>166</v>
      </c>
      <c r="T172" s="47" t="s">
        <v>288</v>
      </c>
      <c r="U172" s="55">
        <v>800</v>
      </c>
      <c r="V172" s="55">
        <v>332.61</v>
      </c>
      <c r="W172" s="56">
        <f t="shared" si="5"/>
        <v>266088</v>
      </c>
      <c r="X172" s="56">
        <f t="shared" si="6"/>
        <v>298018.56000000006</v>
      </c>
      <c r="Y172" s="57"/>
      <c r="Z172" s="47">
        <v>2016</v>
      </c>
      <c r="AA172" s="82"/>
    </row>
    <row r="173" spans="1:27" s="29" customFormat="1" outlineLevel="1">
      <c r="A173" s="47" t="s">
        <v>843</v>
      </c>
      <c r="B173" s="48" t="s">
        <v>226</v>
      </c>
      <c r="C173" s="177" t="s">
        <v>381</v>
      </c>
      <c r="D173" s="132" t="s">
        <v>382</v>
      </c>
      <c r="E173" s="49" t="s">
        <v>1686</v>
      </c>
      <c r="F173" s="49" t="s">
        <v>383</v>
      </c>
      <c r="G173" s="49" t="s">
        <v>384</v>
      </c>
      <c r="H173" s="50" t="s">
        <v>235</v>
      </c>
      <c r="I173" s="50" t="s">
        <v>385</v>
      </c>
      <c r="J173" s="50" t="s">
        <v>33</v>
      </c>
      <c r="K173" s="51">
        <v>40</v>
      </c>
      <c r="L173" s="52">
        <v>230000000</v>
      </c>
      <c r="M173" s="47" t="s">
        <v>227</v>
      </c>
      <c r="N173" s="53" t="s">
        <v>34</v>
      </c>
      <c r="O173" s="50" t="s">
        <v>228</v>
      </c>
      <c r="P173" s="47" t="s">
        <v>229</v>
      </c>
      <c r="Q173" s="51" t="s">
        <v>392</v>
      </c>
      <c r="R173" s="54" t="s">
        <v>233</v>
      </c>
      <c r="S173" s="47">
        <v>112</v>
      </c>
      <c r="T173" s="47" t="s">
        <v>387</v>
      </c>
      <c r="U173" s="55">
        <v>936</v>
      </c>
      <c r="V173" s="55">
        <v>892.85</v>
      </c>
      <c r="W173" s="56">
        <f t="shared" si="5"/>
        <v>835707.6</v>
      </c>
      <c r="X173" s="56">
        <f t="shared" si="6"/>
        <v>935992.5120000001</v>
      </c>
      <c r="Y173" s="57" t="s">
        <v>234</v>
      </c>
      <c r="Z173" s="47">
        <v>2016</v>
      </c>
      <c r="AA173" s="82"/>
    </row>
    <row r="174" spans="1:27" s="29" customFormat="1" outlineLevel="1">
      <c r="A174" s="47" t="s">
        <v>844</v>
      </c>
      <c r="B174" s="48" t="s">
        <v>226</v>
      </c>
      <c r="C174" s="177" t="s">
        <v>389</v>
      </c>
      <c r="D174" s="132" t="s">
        <v>382</v>
      </c>
      <c r="E174" s="49" t="s">
        <v>182</v>
      </c>
      <c r="F174" s="49" t="s">
        <v>390</v>
      </c>
      <c r="G174" s="49" t="s">
        <v>182</v>
      </c>
      <c r="H174" s="50" t="s">
        <v>235</v>
      </c>
      <c r="I174" s="50" t="s">
        <v>182</v>
      </c>
      <c r="J174" s="50" t="s">
        <v>33</v>
      </c>
      <c r="K174" s="51">
        <v>40</v>
      </c>
      <c r="L174" s="52">
        <v>230000000</v>
      </c>
      <c r="M174" s="47" t="s">
        <v>227</v>
      </c>
      <c r="N174" s="53" t="s">
        <v>34</v>
      </c>
      <c r="O174" s="50" t="s">
        <v>228</v>
      </c>
      <c r="P174" s="47" t="s">
        <v>229</v>
      </c>
      <c r="Q174" s="51" t="s">
        <v>392</v>
      </c>
      <c r="R174" s="54" t="s">
        <v>233</v>
      </c>
      <c r="S174" s="47">
        <v>112</v>
      </c>
      <c r="T174" s="47" t="s">
        <v>387</v>
      </c>
      <c r="U174" s="55">
        <v>19240</v>
      </c>
      <c r="V174" s="55">
        <v>1187.5</v>
      </c>
      <c r="W174" s="56">
        <f t="shared" si="5"/>
        <v>22847500</v>
      </c>
      <c r="X174" s="56">
        <f t="shared" si="6"/>
        <v>25589200.000000004</v>
      </c>
      <c r="Y174" s="57" t="s">
        <v>234</v>
      </c>
      <c r="Z174" s="47">
        <v>2016</v>
      </c>
      <c r="AA174" s="82"/>
    </row>
    <row r="175" spans="1:27" s="29" customFormat="1" outlineLevel="1">
      <c r="A175" s="47" t="s">
        <v>757</v>
      </c>
      <c r="B175" s="48" t="s">
        <v>226</v>
      </c>
      <c r="C175" s="177" t="s">
        <v>394</v>
      </c>
      <c r="D175" s="132" t="s">
        <v>395</v>
      </c>
      <c r="E175" s="49" t="s">
        <v>182</v>
      </c>
      <c r="F175" s="49" t="s">
        <v>396</v>
      </c>
      <c r="G175" s="49" t="s">
        <v>182</v>
      </c>
      <c r="H175" s="50" t="s">
        <v>397</v>
      </c>
      <c r="I175" s="50" t="s">
        <v>182</v>
      </c>
      <c r="J175" s="50" t="s">
        <v>35</v>
      </c>
      <c r="K175" s="51">
        <v>0</v>
      </c>
      <c r="L175" s="52">
        <v>230000000</v>
      </c>
      <c r="M175" s="47" t="s">
        <v>227</v>
      </c>
      <c r="N175" s="53" t="s">
        <v>34</v>
      </c>
      <c r="O175" s="50" t="s">
        <v>228</v>
      </c>
      <c r="P175" s="47" t="s">
        <v>229</v>
      </c>
      <c r="Q175" s="51" t="s">
        <v>392</v>
      </c>
      <c r="R175" s="54" t="s">
        <v>231</v>
      </c>
      <c r="S175" s="47">
        <v>796</v>
      </c>
      <c r="T175" s="47" t="s">
        <v>232</v>
      </c>
      <c r="U175" s="55">
        <v>10</v>
      </c>
      <c r="V175" s="55">
        <v>4976.78</v>
      </c>
      <c r="W175" s="56">
        <f t="shared" si="5"/>
        <v>49767.799999999996</v>
      </c>
      <c r="X175" s="56">
        <f t="shared" si="6"/>
        <v>55739.936000000002</v>
      </c>
      <c r="Y175" s="57"/>
      <c r="Z175" s="47">
        <v>2016</v>
      </c>
      <c r="AA175" s="82"/>
    </row>
    <row r="176" spans="1:27" s="29" customFormat="1" outlineLevel="1">
      <c r="A176" s="47" t="s">
        <v>758</v>
      </c>
      <c r="B176" s="48" t="s">
        <v>226</v>
      </c>
      <c r="C176" s="177" t="s">
        <v>399</v>
      </c>
      <c r="D176" s="132" t="s">
        <v>400</v>
      </c>
      <c r="E176" s="49" t="s">
        <v>182</v>
      </c>
      <c r="F176" s="49" t="s">
        <v>401</v>
      </c>
      <c r="G176" s="49" t="s">
        <v>182</v>
      </c>
      <c r="H176" s="50" t="s">
        <v>401</v>
      </c>
      <c r="I176" s="50" t="s">
        <v>182</v>
      </c>
      <c r="J176" s="50" t="s">
        <v>35</v>
      </c>
      <c r="K176" s="51">
        <v>0</v>
      </c>
      <c r="L176" s="52">
        <v>230000000</v>
      </c>
      <c r="M176" s="47" t="s">
        <v>227</v>
      </c>
      <c r="N176" s="53" t="s">
        <v>34</v>
      </c>
      <c r="O176" s="50" t="s">
        <v>228</v>
      </c>
      <c r="P176" s="47" t="s">
        <v>229</v>
      </c>
      <c r="Q176" s="51" t="s">
        <v>392</v>
      </c>
      <c r="R176" s="54" t="s">
        <v>231</v>
      </c>
      <c r="S176" s="47">
        <v>796</v>
      </c>
      <c r="T176" s="47" t="s">
        <v>232</v>
      </c>
      <c r="U176" s="55">
        <v>21</v>
      </c>
      <c r="V176" s="55">
        <v>6387.5</v>
      </c>
      <c r="W176" s="56">
        <f t="shared" si="5"/>
        <v>134137.5</v>
      </c>
      <c r="X176" s="56">
        <f t="shared" si="6"/>
        <v>150234</v>
      </c>
      <c r="Y176" s="57"/>
      <c r="Z176" s="47">
        <v>2016</v>
      </c>
      <c r="AA176" s="82"/>
    </row>
    <row r="177" spans="1:27" s="29" customFormat="1" outlineLevel="1">
      <c r="A177" s="47" t="s">
        <v>759</v>
      </c>
      <c r="B177" s="48" t="s">
        <v>226</v>
      </c>
      <c r="C177" s="177" t="s">
        <v>403</v>
      </c>
      <c r="D177" s="132" t="s">
        <v>400</v>
      </c>
      <c r="E177" s="49" t="s">
        <v>182</v>
      </c>
      <c r="F177" s="49" t="s">
        <v>404</v>
      </c>
      <c r="G177" s="49" t="s">
        <v>182</v>
      </c>
      <c r="H177" s="50" t="s">
        <v>405</v>
      </c>
      <c r="I177" s="50" t="s">
        <v>182</v>
      </c>
      <c r="J177" s="50" t="s">
        <v>35</v>
      </c>
      <c r="K177" s="51">
        <v>0</v>
      </c>
      <c r="L177" s="52">
        <v>230000000</v>
      </c>
      <c r="M177" s="47" t="s">
        <v>227</v>
      </c>
      <c r="N177" s="53" t="s">
        <v>34</v>
      </c>
      <c r="O177" s="50" t="s">
        <v>228</v>
      </c>
      <c r="P177" s="47" t="s">
        <v>229</v>
      </c>
      <c r="Q177" s="51" t="s">
        <v>392</v>
      </c>
      <c r="R177" s="54" t="s">
        <v>231</v>
      </c>
      <c r="S177" s="47">
        <v>796</v>
      </c>
      <c r="T177" s="47" t="s">
        <v>232</v>
      </c>
      <c r="U177" s="55">
        <v>10</v>
      </c>
      <c r="V177" s="55">
        <v>6387.4999999999991</v>
      </c>
      <c r="W177" s="56">
        <f t="shared" si="5"/>
        <v>63874.999999999993</v>
      </c>
      <c r="X177" s="56">
        <f t="shared" si="6"/>
        <v>71540</v>
      </c>
      <c r="Y177" s="57"/>
      <c r="Z177" s="47">
        <v>2016</v>
      </c>
      <c r="AA177" s="82"/>
    </row>
    <row r="178" spans="1:27" s="29" customFormat="1" outlineLevel="1">
      <c r="A178" s="47" t="s">
        <v>760</v>
      </c>
      <c r="B178" s="48" t="s">
        <v>226</v>
      </c>
      <c r="C178" s="177" t="s">
        <v>407</v>
      </c>
      <c r="D178" s="132" t="s">
        <v>1609</v>
      </c>
      <c r="E178" s="49" t="s">
        <v>182</v>
      </c>
      <c r="F178" s="49" t="s">
        <v>409</v>
      </c>
      <c r="G178" s="49" t="s">
        <v>182</v>
      </c>
      <c r="H178" s="50" t="s">
        <v>410</v>
      </c>
      <c r="I178" s="50" t="s">
        <v>182</v>
      </c>
      <c r="J178" s="50" t="s">
        <v>35</v>
      </c>
      <c r="K178" s="51">
        <v>0</v>
      </c>
      <c r="L178" s="52">
        <v>230000000</v>
      </c>
      <c r="M178" s="47" t="s">
        <v>227</v>
      </c>
      <c r="N178" s="53" t="s">
        <v>34</v>
      </c>
      <c r="O178" s="50" t="s">
        <v>228</v>
      </c>
      <c r="P178" s="47" t="s">
        <v>229</v>
      </c>
      <c r="Q178" s="51" t="s">
        <v>392</v>
      </c>
      <c r="R178" s="54" t="s">
        <v>231</v>
      </c>
      <c r="S178" s="47">
        <v>704</v>
      </c>
      <c r="T178" s="47" t="s">
        <v>411</v>
      </c>
      <c r="U178" s="55">
        <v>2</v>
      </c>
      <c r="V178" s="55">
        <v>67194.999999999985</v>
      </c>
      <c r="W178" s="56">
        <f t="shared" si="5"/>
        <v>134389.99999999997</v>
      </c>
      <c r="X178" s="56">
        <f t="shared" si="6"/>
        <v>150516.79999999999</v>
      </c>
      <c r="Y178" s="57"/>
      <c r="Z178" s="47">
        <v>2016</v>
      </c>
      <c r="AA178" s="82"/>
    </row>
    <row r="179" spans="1:27" s="29" customFormat="1" outlineLevel="1">
      <c r="A179" s="47" t="s">
        <v>761</v>
      </c>
      <c r="B179" s="48" t="s">
        <v>226</v>
      </c>
      <c r="C179" s="177" t="s">
        <v>413</v>
      </c>
      <c r="D179" s="132" t="s">
        <v>408</v>
      </c>
      <c r="E179" s="49" t="s">
        <v>182</v>
      </c>
      <c r="F179" s="49" t="s">
        <v>414</v>
      </c>
      <c r="G179" s="49" t="s">
        <v>182</v>
      </c>
      <c r="H179" s="50" t="s">
        <v>415</v>
      </c>
      <c r="I179" s="50" t="s">
        <v>182</v>
      </c>
      <c r="J179" s="50" t="s">
        <v>35</v>
      </c>
      <c r="K179" s="51">
        <v>0</v>
      </c>
      <c r="L179" s="52">
        <v>230000000</v>
      </c>
      <c r="M179" s="47" t="s">
        <v>227</v>
      </c>
      <c r="N179" s="53" t="s">
        <v>34</v>
      </c>
      <c r="O179" s="50" t="s">
        <v>228</v>
      </c>
      <c r="P179" s="47" t="s">
        <v>229</v>
      </c>
      <c r="Q179" s="51" t="s">
        <v>392</v>
      </c>
      <c r="R179" s="54" t="s">
        <v>231</v>
      </c>
      <c r="S179" s="47">
        <v>796</v>
      </c>
      <c r="T179" s="47" t="s">
        <v>232</v>
      </c>
      <c r="U179" s="55">
        <v>6</v>
      </c>
      <c r="V179" s="55">
        <v>709.27</v>
      </c>
      <c r="W179" s="56">
        <f t="shared" si="5"/>
        <v>4255.62</v>
      </c>
      <c r="X179" s="56">
        <f t="shared" si="6"/>
        <v>4766.2944000000007</v>
      </c>
      <c r="Y179" s="57"/>
      <c r="Z179" s="47">
        <v>2016</v>
      </c>
      <c r="AA179" s="82"/>
    </row>
    <row r="180" spans="1:27" s="29" customFormat="1" outlineLevel="1">
      <c r="A180" s="47" t="s">
        <v>762</v>
      </c>
      <c r="B180" s="48" t="s">
        <v>226</v>
      </c>
      <c r="C180" s="177" t="s">
        <v>413</v>
      </c>
      <c r="D180" s="132" t="s">
        <v>408</v>
      </c>
      <c r="E180" s="49"/>
      <c r="F180" s="49" t="s">
        <v>414</v>
      </c>
      <c r="G180" s="49" t="s">
        <v>182</v>
      </c>
      <c r="H180" s="50" t="s">
        <v>417</v>
      </c>
      <c r="I180" s="50" t="s">
        <v>182</v>
      </c>
      <c r="J180" s="50" t="s">
        <v>35</v>
      </c>
      <c r="K180" s="51">
        <v>0</v>
      </c>
      <c r="L180" s="52">
        <v>230000000</v>
      </c>
      <c r="M180" s="47" t="s">
        <v>227</v>
      </c>
      <c r="N180" s="53" t="s">
        <v>34</v>
      </c>
      <c r="O180" s="50" t="s">
        <v>228</v>
      </c>
      <c r="P180" s="47" t="s">
        <v>229</v>
      </c>
      <c r="Q180" s="51" t="s">
        <v>392</v>
      </c>
      <c r="R180" s="54" t="s">
        <v>231</v>
      </c>
      <c r="S180" s="47">
        <v>796</v>
      </c>
      <c r="T180" s="47" t="s">
        <v>232</v>
      </c>
      <c r="U180" s="55">
        <v>16</v>
      </c>
      <c r="V180" s="55">
        <v>904.99999999999989</v>
      </c>
      <c r="W180" s="56">
        <f t="shared" si="5"/>
        <v>14479.999999999998</v>
      </c>
      <c r="X180" s="56">
        <f t="shared" si="6"/>
        <v>16217.6</v>
      </c>
      <c r="Y180" s="57"/>
      <c r="Z180" s="47">
        <v>2016</v>
      </c>
      <c r="AA180" s="82"/>
    </row>
    <row r="181" spans="1:27" s="29" customFormat="1" outlineLevel="1">
      <c r="A181" s="47" t="s">
        <v>763</v>
      </c>
      <c r="B181" s="48" t="s">
        <v>226</v>
      </c>
      <c r="C181" s="177" t="s">
        <v>419</v>
      </c>
      <c r="D181" s="132" t="s">
        <v>408</v>
      </c>
      <c r="E181" s="49"/>
      <c r="F181" s="49" t="s">
        <v>420</v>
      </c>
      <c r="G181" s="49" t="s">
        <v>182</v>
      </c>
      <c r="H181" s="50" t="s">
        <v>421</v>
      </c>
      <c r="I181" s="50" t="s">
        <v>182</v>
      </c>
      <c r="J181" s="50" t="s">
        <v>35</v>
      </c>
      <c r="K181" s="51">
        <v>0</v>
      </c>
      <c r="L181" s="52">
        <v>230000000</v>
      </c>
      <c r="M181" s="47" t="s">
        <v>227</v>
      </c>
      <c r="N181" s="53" t="s">
        <v>34</v>
      </c>
      <c r="O181" s="50" t="s">
        <v>228</v>
      </c>
      <c r="P181" s="47" t="s">
        <v>229</v>
      </c>
      <c r="Q181" s="51" t="s">
        <v>392</v>
      </c>
      <c r="R181" s="54" t="s">
        <v>231</v>
      </c>
      <c r="S181" s="47">
        <v>796</v>
      </c>
      <c r="T181" s="47" t="s">
        <v>232</v>
      </c>
      <c r="U181" s="55">
        <v>54</v>
      </c>
      <c r="V181" s="55">
        <v>1849.9999999999998</v>
      </c>
      <c r="W181" s="56">
        <f t="shared" si="5"/>
        <v>99899.999999999985</v>
      </c>
      <c r="X181" s="56">
        <f t="shared" si="6"/>
        <v>111888</v>
      </c>
      <c r="Y181" s="57"/>
      <c r="Z181" s="47">
        <v>2016</v>
      </c>
      <c r="AA181" s="82"/>
    </row>
    <row r="182" spans="1:27" s="29" customFormat="1" outlineLevel="1">
      <c r="A182" s="47" t="s">
        <v>764</v>
      </c>
      <c r="B182" s="48" t="s">
        <v>226</v>
      </c>
      <c r="C182" s="177" t="s">
        <v>423</v>
      </c>
      <c r="D182" s="132" t="s">
        <v>408</v>
      </c>
      <c r="E182" s="49"/>
      <c r="F182" s="49" t="s">
        <v>424</v>
      </c>
      <c r="G182" s="49" t="s">
        <v>182</v>
      </c>
      <c r="H182" s="50" t="s">
        <v>425</v>
      </c>
      <c r="I182" s="50" t="s">
        <v>182</v>
      </c>
      <c r="J182" s="50" t="s">
        <v>35</v>
      </c>
      <c r="K182" s="51">
        <v>0</v>
      </c>
      <c r="L182" s="52">
        <v>230000000</v>
      </c>
      <c r="M182" s="47" t="s">
        <v>227</v>
      </c>
      <c r="N182" s="53" t="s">
        <v>34</v>
      </c>
      <c r="O182" s="50" t="s">
        <v>228</v>
      </c>
      <c r="P182" s="47" t="s">
        <v>229</v>
      </c>
      <c r="Q182" s="51" t="s">
        <v>392</v>
      </c>
      <c r="R182" s="54" t="s">
        <v>231</v>
      </c>
      <c r="S182" s="47">
        <v>796</v>
      </c>
      <c r="T182" s="47" t="s">
        <v>232</v>
      </c>
      <c r="U182" s="55">
        <v>31</v>
      </c>
      <c r="V182" s="55">
        <v>1470</v>
      </c>
      <c r="W182" s="56">
        <f t="shared" si="5"/>
        <v>45570</v>
      </c>
      <c r="X182" s="56">
        <f t="shared" si="6"/>
        <v>51038.400000000001</v>
      </c>
      <c r="Y182" s="57"/>
      <c r="Z182" s="47">
        <v>2016</v>
      </c>
      <c r="AA182" s="82"/>
    </row>
    <row r="183" spans="1:27" s="29" customFormat="1" outlineLevel="1">
      <c r="A183" s="47" t="s">
        <v>765</v>
      </c>
      <c r="B183" s="48" t="s">
        <v>226</v>
      </c>
      <c r="C183" s="177" t="s">
        <v>423</v>
      </c>
      <c r="D183" s="132" t="s">
        <v>408</v>
      </c>
      <c r="E183" s="49" t="s">
        <v>182</v>
      </c>
      <c r="F183" s="49" t="s">
        <v>424</v>
      </c>
      <c r="G183" s="49" t="s">
        <v>182</v>
      </c>
      <c r="H183" s="50" t="s">
        <v>427</v>
      </c>
      <c r="I183" s="50" t="s">
        <v>182</v>
      </c>
      <c r="J183" s="50" t="s">
        <v>35</v>
      </c>
      <c r="K183" s="51">
        <v>0</v>
      </c>
      <c r="L183" s="52">
        <v>230000000</v>
      </c>
      <c r="M183" s="47" t="s">
        <v>227</v>
      </c>
      <c r="N183" s="53" t="s">
        <v>34</v>
      </c>
      <c r="O183" s="50" t="s">
        <v>228</v>
      </c>
      <c r="P183" s="47" t="s">
        <v>229</v>
      </c>
      <c r="Q183" s="51" t="s">
        <v>392</v>
      </c>
      <c r="R183" s="54" t="s">
        <v>231</v>
      </c>
      <c r="S183" s="47">
        <v>796</v>
      </c>
      <c r="T183" s="47" t="s">
        <v>232</v>
      </c>
      <c r="U183" s="55">
        <v>6</v>
      </c>
      <c r="V183" s="55">
        <v>385.94</v>
      </c>
      <c r="W183" s="56">
        <f t="shared" si="5"/>
        <v>2315.64</v>
      </c>
      <c r="X183" s="56">
        <f t="shared" si="6"/>
        <v>2593.5168000000003</v>
      </c>
      <c r="Y183" s="57"/>
      <c r="Z183" s="47">
        <v>2016</v>
      </c>
      <c r="AA183" s="82"/>
    </row>
    <row r="184" spans="1:27" s="29" customFormat="1" outlineLevel="1">
      <c r="A184" s="47" t="s">
        <v>766</v>
      </c>
      <c r="B184" s="48" t="s">
        <v>226</v>
      </c>
      <c r="C184" s="177" t="s">
        <v>429</v>
      </c>
      <c r="D184" s="132" t="s">
        <v>408</v>
      </c>
      <c r="E184" s="49"/>
      <c r="F184" s="49" t="s">
        <v>430</v>
      </c>
      <c r="G184" s="49" t="s">
        <v>182</v>
      </c>
      <c r="H184" s="50" t="s">
        <v>431</v>
      </c>
      <c r="I184" s="50" t="s">
        <v>182</v>
      </c>
      <c r="J184" s="50" t="s">
        <v>35</v>
      </c>
      <c r="K184" s="51">
        <v>0</v>
      </c>
      <c r="L184" s="52">
        <v>230000000</v>
      </c>
      <c r="M184" s="47" t="s">
        <v>227</v>
      </c>
      <c r="N184" s="53" t="s">
        <v>34</v>
      </c>
      <c r="O184" s="50" t="s">
        <v>228</v>
      </c>
      <c r="P184" s="47" t="s">
        <v>229</v>
      </c>
      <c r="Q184" s="51" t="s">
        <v>392</v>
      </c>
      <c r="R184" s="54" t="s">
        <v>231</v>
      </c>
      <c r="S184" s="47">
        <v>796</v>
      </c>
      <c r="T184" s="47" t="s">
        <v>232</v>
      </c>
      <c r="U184" s="55">
        <v>10</v>
      </c>
      <c r="V184" s="55">
        <v>472.87</v>
      </c>
      <c r="W184" s="56">
        <f t="shared" si="5"/>
        <v>4728.7</v>
      </c>
      <c r="X184" s="56">
        <f t="shared" si="6"/>
        <v>5296.1440000000002</v>
      </c>
      <c r="Y184" s="57"/>
      <c r="Z184" s="47">
        <v>2016</v>
      </c>
      <c r="AA184" s="82"/>
    </row>
    <row r="185" spans="1:27" s="29" customFormat="1" outlineLevel="1">
      <c r="A185" s="47" t="s">
        <v>767</v>
      </c>
      <c r="B185" s="48" t="s">
        <v>226</v>
      </c>
      <c r="C185" s="177" t="s">
        <v>433</v>
      </c>
      <c r="D185" s="132" t="s">
        <v>408</v>
      </c>
      <c r="E185" s="49" t="s">
        <v>182</v>
      </c>
      <c r="F185" s="49" t="s">
        <v>434</v>
      </c>
      <c r="G185" s="49" t="s">
        <v>182</v>
      </c>
      <c r="H185" s="50" t="s">
        <v>435</v>
      </c>
      <c r="I185" s="50" t="s">
        <v>182</v>
      </c>
      <c r="J185" s="50" t="s">
        <v>35</v>
      </c>
      <c r="K185" s="51">
        <v>0</v>
      </c>
      <c r="L185" s="52">
        <v>230000000</v>
      </c>
      <c r="M185" s="47" t="s">
        <v>227</v>
      </c>
      <c r="N185" s="53" t="s">
        <v>34</v>
      </c>
      <c r="O185" s="50" t="s">
        <v>228</v>
      </c>
      <c r="P185" s="47" t="s">
        <v>229</v>
      </c>
      <c r="Q185" s="51" t="s">
        <v>392</v>
      </c>
      <c r="R185" s="54" t="s">
        <v>231</v>
      </c>
      <c r="S185" s="47">
        <v>796</v>
      </c>
      <c r="T185" s="47" t="s">
        <v>232</v>
      </c>
      <c r="U185" s="55">
        <v>10</v>
      </c>
      <c r="V185" s="55">
        <v>464.99999999999994</v>
      </c>
      <c r="W185" s="56">
        <f t="shared" si="5"/>
        <v>4649.9999999999991</v>
      </c>
      <c r="X185" s="56">
        <f t="shared" si="6"/>
        <v>5207.9999999999991</v>
      </c>
      <c r="Y185" s="57"/>
      <c r="Z185" s="47">
        <v>2016</v>
      </c>
      <c r="AA185" s="82"/>
    </row>
    <row r="186" spans="1:27" s="29" customFormat="1" outlineLevel="1">
      <c r="A186" s="47" t="s">
        <v>768</v>
      </c>
      <c r="B186" s="48" t="s">
        <v>226</v>
      </c>
      <c r="C186" s="177" t="s">
        <v>413</v>
      </c>
      <c r="D186" s="132" t="s">
        <v>408</v>
      </c>
      <c r="E186" s="49" t="s">
        <v>182</v>
      </c>
      <c r="F186" s="49" t="s">
        <v>414</v>
      </c>
      <c r="G186" s="49" t="s">
        <v>182</v>
      </c>
      <c r="H186" s="50" t="s">
        <v>437</v>
      </c>
      <c r="I186" s="50" t="s">
        <v>182</v>
      </c>
      <c r="J186" s="50" t="s">
        <v>35</v>
      </c>
      <c r="K186" s="51">
        <v>0</v>
      </c>
      <c r="L186" s="52">
        <v>230000000</v>
      </c>
      <c r="M186" s="47" t="s">
        <v>227</v>
      </c>
      <c r="N186" s="53" t="s">
        <v>34</v>
      </c>
      <c r="O186" s="50" t="s">
        <v>228</v>
      </c>
      <c r="P186" s="47" t="s">
        <v>229</v>
      </c>
      <c r="Q186" s="51" t="s">
        <v>392</v>
      </c>
      <c r="R186" s="54" t="s">
        <v>231</v>
      </c>
      <c r="S186" s="47">
        <v>796</v>
      </c>
      <c r="T186" s="47" t="s">
        <v>232</v>
      </c>
      <c r="U186" s="55">
        <v>32</v>
      </c>
      <c r="V186" s="55">
        <v>1210</v>
      </c>
      <c r="W186" s="56">
        <f t="shared" si="5"/>
        <v>38720</v>
      </c>
      <c r="X186" s="56">
        <f t="shared" si="6"/>
        <v>43366.400000000001</v>
      </c>
      <c r="Y186" s="57"/>
      <c r="Z186" s="47">
        <v>2016</v>
      </c>
      <c r="AA186" s="82"/>
    </row>
    <row r="187" spans="1:27" s="29" customFormat="1" outlineLevel="1">
      <c r="A187" s="47" t="s">
        <v>769</v>
      </c>
      <c r="B187" s="48" t="s">
        <v>226</v>
      </c>
      <c r="C187" s="177" t="s">
        <v>413</v>
      </c>
      <c r="D187" s="132" t="s">
        <v>408</v>
      </c>
      <c r="E187" s="49" t="s">
        <v>182</v>
      </c>
      <c r="F187" s="49" t="s">
        <v>414</v>
      </c>
      <c r="G187" s="49" t="s">
        <v>182</v>
      </c>
      <c r="H187" s="50" t="s">
        <v>439</v>
      </c>
      <c r="I187" s="50" t="s">
        <v>182</v>
      </c>
      <c r="J187" s="50" t="s">
        <v>35</v>
      </c>
      <c r="K187" s="51">
        <v>0</v>
      </c>
      <c r="L187" s="52">
        <v>230000000</v>
      </c>
      <c r="M187" s="47" t="s">
        <v>227</v>
      </c>
      <c r="N187" s="53" t="s">
        <v>34</v>
      </c>
      <c r="O187" s="50" t="s">
        <v>228</v>
      </c>
      <c r="P187" s="47" t="s">
        <v>229</v>
      </c>
      <c r="Q187" s="51" t="s">
        <v>392</v>
      </c>
      <c r="R187" s="54" t="s">
        <v>231</v>
      </c>
      <c r="S187" s="47">
        <v>796</v>
      </c>
      <c r="T187" s="47" t="s">
        <v>232</v>
      </c>
      <c r="U187" s="55">
        <v>32</v>
      </c>
      <c r="V187" s="55">
        <v>1210</v>
      </c>
      <c r="W187" s="56">
        <f t="shared" si="5"/>
        <v>38720</v>
      </c>
      <c r="X187" s="56">
        <f t="shared" si="6"/>
        <v>43366.400000000001</v>
      </c>
      <c r="Y187" s="57"/>
      <c r="Z187" s="47">
        <v>2016</v>
      </c>
      <c r="AA187" s="82"/>
    </row>
    <row r="188" spans="1:27" s="29" customFormat="1" outlineLevel="1">
      <c r="A188" s="47" t="s">
        <v>770</v>
      </c>
      <c r="B188" s="48" t="s">
        <v>226</v>
      </c>
      <c r="C188" s="177" t="s">
        <v>413</v>
      </c>
      <c r="D188" s="132" t="s">
        <v>408</v>
      </c>
      <c r="E188" s="49" t="s">
        <v>182</v>
      </c>
      <c r="F188" s="49" t="s">
        <v>414</v>
      </c>
      <c r="G188" s="49" t="s">
        <v>182</v>
      </c>
      <c r="H188" s="50" t="s">
        <v>441</v>
      </c>
      <c r="I188" s="50" t="s">
        <v>182</v>
      </c>
      <c r="J188" s="50" t="s">
        <v>35</v>
      </c>
      <c r="K188" s="51">
        <v>0</v>
      </c>
      <c r="L188" s="52">
        <v>230000000</v>
      </c>
      <c r="M188" s="47" t="s">
        <v>227</v>
      </c>
      <c r="N188" s="53" t="s">
        <v>34</v>
      </c>
      <c r="O188" s="50" t="s">
        <v>228</v>
      </c>
      <c r="P188" s="47" t="s">
        <v>229</v>
      </c>
      <c r="Q188" s="51" t="s">
        <v>392</v>
      </c>
      <c r="R188" s="54" t="s">
        <v>231</v>
      </c>
      <c r="S188" s="47">
        <v>796</v>
      </c>
      <c r="T188" s="47" t="s">
        <v>232</v>
      </c>
      <c r="U188" s="55">
        <v>17</v>
      </c>
      <c r="V188" s="55">
        <v>2259.9999999999995</v>
      </c>
      <c r="W188" s="56">
        <f t="shared" si="5"/>
        <v>38419.999999999993</v>
      </c>
      <c r="X188" s="56">
        <f t="shared" si="6"/>
        <v>43030.399999999994</v>
      </c>
      <c r="Y188" s="57"/>
      <c r="Z188" s="47">
        <v>2016</v>
      </c>
      <c r="AA188" s="82"/>
    </row>
    <row r="189" spans="1:27" s="29" customFormat="1" outlineLevel="1">
      <c r="A189" s="47" t="s">
        <v>771</v>
      </c>
      <c r="B189" s="48" t="s">
        <v>226</v>
      </c>
      <c r="C189" s="177" t="s">
        <v>413</v>
      </c>
      <c r="D189" s="132" t="s">
        <v>408</v>
      </c>
      <c r="E189" s="49" t="s">
        <v>182</v>
      </c>
      <c r="F189" s="49" t="s">
        <v>414</v>
      </c>
      <c r="G189" s="49" t="s">
        <v>182</v>
      </c>
      <c r="H189" s="50" t="s">
        <v>443</v>
      </c>
      <c r="I189" s="50" t="s">
        <v>182</v>
      </c>
      <c r="J189" s="50" t="s">
        <v>35</v>
      </c>
      <c r="K189" s="51">
        <v>0</v>
      </c>
      <c r="L189" s="52">
        <v>230000000</v>
      </c>
      <c r="M189" s="47" t="s">
        <v>227</v>
      </c>
      <c r="N189" s="53" t="s">
        <v>34</v>
      </c>
      <c r="O189" s="50" t="s">
        <v>228</v>
      </c>
      <c r="P189" s="47" t="s">
        <v>229</v>
      </c>
      <c r="Q189" s="51" t="s">
        <v>392</v>
      </c>
      <c r="R189" s="54" t="s">
        <v>231</v>
      </c>
      <c r="S189" s="47">
        <v>796</v>
      </c>
      <c r="T189" s="47" t="s">
        <v>232</v>
      </c>
      <c r="U189" s="55">
        <v>12</v>
      </c>
      <c r="V189" s="55">
        <v>872.5</v>
      </c>
      <c r="W189" s="56">
        <f t="shared" si="5"/>
        <v>10470</v>
      </c>
      <c r="X189" s="56">
        <f t="shared" si="6"/>
        <v>11726.400000000001</v>
      </c>
      <c r="Y189" s="57"/>
      <c r="Z189" s="47">
        <v>2016</v>
      </c>
      <c r="AA189" s="82"/>
    </row>
    <row r="190" spans="1:27" s="29" customFormat="1" outlineLevel="1">
      <c r="A190" s="47" t="s">
        <v>772</v>
      </c>
      <c r="B190" s="48" t="s">
        <v>226</v>
      </c>
      <c r="C190" s="177" t="s">
        <v>413</v>
      </c>
      <c r="D190" s="132" t="s">
        <v>408</v>
      </c>
      <c r="E190" s="49" t="s">
        <v>182</v>
      </c>
      <c r="F190" s="49" t="s">
        <v>414</v>
      </c>
      <c r="G190" s="49" t="s">
        <v>182</v>
      </c>
      <c r="H190" s="50" t="s">
        <v>445</v>
      </c>
      <c r="I190" s="50" t="s">
        <v>182</v>
      </c>
      <c r="J190" s="50" t="s">
        <v>35</v>
      </c>
      <c r="K190" s="51">
        <v>0</v>
      </c>
      <c r="L190" s="52">
        <v>230000000</v>
      </c>
      <c r="M190" s="47" t="s">
        <v>227</v>
      </c>
      <c r="N190" s="53" t="s">
        <v>34</v>
      </c>
      <c r="O190" s="50" t="s">
        <v>228</v>
      </c>
      <c r="P190" s="47" t="s">
        <v>229</v>
      </c>
      <c r="Q190" s="51" t="s">
        <v>392</v>
      </c>
      <c r="R190" s="54" t="s">
        <v>231</v>
      </c>
      <c r="S190" s="47">
        <v>796</v>
      </c>
      <c r="T190" s="47" t="s">
        <v>232</v>
      </c>
      <c r="U190" s="55">
        <v>32</v>
      </c>
      <c r="V190" s="55">
        <v>1695</v>
      </c>
      <c r="W190" s="56">
        <f t="shared" si="5"/>
        <v>54240</v>
      </c>
      <c r="X190" s="56">
        <f t="shared" si="6"/>
        <v>60748.800000000003</v>
      </c>
      <c r="Y190" s="57"/>
      <c r="Z190" s="47">
        <v>2016</v>
      </c>
      <c r="AA190" s="82"/>
    </row>
    <row r="191" spans="1:27" s="29" customFormat="1" outlineLevel="1">
      <c r="A191" s="47" t="s">
        <v>773</v>
      </c>
      <c r="B191" s="48" t="s">
        <v>226</v>
      </c>
      <c r="C191" s="177" t="s">
        <v>413</v>
      </c>
      <c r="D191" s="132" t="s">
        <v>408</v>
      </c>
      <c r="E191" s="49" t="s">
        <v>182</v>
      </c>
      <c r="F191" s="49" t="s">
        <v>414</v>
      </c>
      <c r="G191" s="49" t="s">
        <v>182</v>
      </c>
      <c r="H191" s="50" t="s">
        <v>447</v>
      </c>
      <c r="I191" s="50" t="s">
        <v>182</v>
      </c>
      <c r="J191" s="50" t="s">
        <v>35</v>
      </c>
      <c r="K191" s="51">
        <v>0</v>
      </c>
      <c r="L191" s="52">
        <v>230000000</v>
      </c>
      <c r="M191" s="47" t="s">
        <v>227</v>
      </c>
      <c r="N191" s="53" t="s">
        <v>34</v>
      </c>
      <c r="O191" s="50" t="s">
        <v>228</v>
      </c>
      <c r="P191" s="47" t="s">
        <v>229</v>
      </c>
      <c r="Q191" s="51" t="s">
        <v>392</v>
      </c>
      <c r="R191" s="54" t="s">
        <v>231</v>
      </c>
      <c r="S191" s="47">
        <v>796</v>
      </c>
      <c r="T191" s="47" t="s">
        <v>232</v>
      </c>
      <c r="U191" s="55">
        <v>30</v>
      </c>
      <c r="V191" s="55">
        <v>2259.9999999999995</v>
      </c>
      <c r="W191" s="56">
        <f t="shared" si="5"/>
        <v>67799.999999999985</v>
      </c>
      <c r="X191" s="56">
        <f t="shared" si="6"/>
        <v>75935.999999999985</v>
      </c>
      <c r="Y191" s="57"/>
      <c r="Z191" s="47">
        <v>2016</v>
      </c>
      <c r="AA191" s="82"/>
    </row>
    <row r="192" spans="1:27" s="29" customFormat="1" outlineLevel="1">
      <c r="A192" s="47" t="s">
        <v>774</v>
      </c>
      <c r="B192" s="48" t="s">
        <v>226</v>
      </c>
      <c r="C192" s="177" t="s">
        <v>449</v>
      </c>
      <c r="D192" s="132" t="s">
        <v>450</v>
      </c>
      <c r="E192" s="49" t="s">
        <v>182</v>
      </c>
      <c r="F192" s="49" t="s">
        <v>451</v>
      </c>
      <c r="G192" s="49" t="s">
        <v>182</v>
      </c>
      <c r="H192" s="50" t="s">
        <v>452</v>
      </c>
      <c r="I192" s="50" t="s">
        <v>182</v>
      </c>
      <c r="J192" s="50" t="s">
        <v>35</v>
      </c>
      <c r="K192" s="51">
        <v>0</v>
      </c>
      <c r="L192" s="52">
        <v>230000000</v>
      </c>
      <c r="M192" s="47" t="s">
        <v>227</v>
      </c>
      <c r="N192" s="53" t="s">
        <v>34</v>
      </c>
      <c r="O192" s="50" t="s">
        <v>228</v>
      </c>
      <c r="P192" s="47" t="s">
        <v>229</v>
      </c>
      <c r="Q192" s="51" t="s">
        <v>392</v>
      </c>
      <c r="R192" s="54" t="s">
        <v>231</v>
      </c>
      <c r="S192" s="47">
        <v>796</v>
      </c>
      <c r="T192" s="47" t="s">
        <v>232</v>
      </c>
      <c r="U192" s="55">
        <v>24</v>
      </c>
      <c r="V192" s="55">
        <v>227.5</v>
      </c>
      <c r="W192" s="56">
        <f t="shared" si="5"/>
        <v>5460</v>
      </c>
      <c r="X192" s="56">
        <f t="shared" si="6"/>
        <v>6115.2000000000007</v>
      </c>
      <c r="Y192" s="57"/>
      <c r="Z192" s="47">
        <v>2016</v>
      </c>
      <c r="AA192" s="82"/>
    </row>
    <row r="193" spans="1:27" s="29" customFormat="1" outlineLevel="1">
      <c r="A193" s="47" t="s">
        <v>775</v>
      </c>
      <c r="B193" s="48" t="s">
        <v>226</v>
      </c>
      <c r="C193" s="177" t="s">
        <v>454</v>
      </c>
      <c r="D193" s="132" t="s">
        <v>450</v>
      </c>
      <c r="E193" s="49" t="s">
        <v>182</v>
      </c>
      <c r="F193" s="49" t="s">
        <v>455</v>
      </c>
      <c r="G193" s="49" t="s">
        <v>182</v>
      </c>
      <c r="H193" s="50" t="s">
        <v>456</v>
      </c>
      <c r="I193" s="50" t="s">
        <v>182</v>
      </c>
      <c r="J193" s="50" t="s">
        <v>35</v>
      </c>
      <c r="K193" s="51">
        <v>0</v>
      </c>
      <c r="L193" s="52">
        <v>230000000</v>
      </c>
      <c r="M193" s="47" t="s">
        <v>227</v>
      </c>
      <c r="N193" s="53" t="s">
        <v>34</v>
      </c>
      <c r="O193" s="50" t="s">
        <v>228</v>
      </c>
      <c r="P193" s="47" t="s">
        <v>229</v>
      </c>
      <c r="Q193" s="51" t="s">
        <v>392</v>
      </c>
      <c r="R193" s="54" t="s">
        <v>231</v>
      </c>
      <c r="S193" s="47">
        <v>796</v>
      </c>
      <c r="T193" s="47" t="s">
        <v>232</v>
      </c>
      <c r="U193" s="55">
        <v>24</v>
      </c>
      <c r="V193" s="55">
        <v>262.5</v>
      </c>
      <c r="W193" s="56">
        <f t="shared" si="5"/>
        <v>6300</v>
      </c>
      <c r="X193" s="56">
        <f t="shared" si="6"/>
        <v>7056.0000000000009</v>
      </c>
      <c r="Y193" s="57"/>
      <c r="Z193" s="47">
        <v>2016</v>
      </c>
      <c r="AA193" s="82"/>
    </row>
    <row r="194" spans="1:27" s="29" customFormat="1" outlineLevel="1">
      <c r="A194" s="47" t="s">
        <v>776</v>
      </c>
      <c r="B194" s="48" t="s">
        <v>226</v>
      </c>
      <c r="C194" s="177" t="s">
        <v>458</v>
      </c>
      <c r="D194" s="132" t="s">
        <v>450</v>
      </c>
      <c r="E194" s="49" t="s">
        <v>182</v>
      </c>
      <c r="F194" s="49" t="s">
        <v>459</v>
      </c>
      <c r="G194" s="49" t="s">
        <v>182</v>
      </c>
      <c r="H194" s="50" t="s">
        <v>460</v>
      </c>
      <c r="I194" s="50" t="s">
        <v>182</v>
      </c>
      <c r="J194" s="50" t="s">
        <v>35</v>
      </c>
      <c r="K194" s="51">
        <v>0</v>
      </c>
      <c r="L194" s="52">
        <v>230000000</v>
      </c>
      <c r="M194" s="47" t="s">
        <v>227</v>
      </c>
      <c r="N194" s="53" t="s">
        <v>34</v>
      </c>
      <c r="O194" s="50" t="s">
        <v>228</v>
      </c>
      <c r="P194" s="47" t="s">
        <v>229</v>
      </c>
      <c r="Q194" s="51" t="s">
        <v>392</v>
      </c>
      <c r="R194" s="54" t="s">
        <v>231</v>
      </c>
      <c r="S194" s="47">
        <v>796</v>
      </c>
      <c r="T194" s="47" t="s">
        <v>232</v>
      </c>
      <c r="U194" s="55">
        <v>15</v>
      </c>
      <c r="V194" s="55">
        <v>473.21</v>
      </c>
      <c r="W194" s="56">
        <f t="shared" si="5"/>
        <v>7098.15</v>
      </c>
      <c r="X194" s="56">
        <f t="shared" si="6"/>
        <v>7949.9280000000008</v>
      </c>
      <c r="Y194" s="57"/>
      <c r="Z194" s="47">
        <v>2016</v>
      </c>
      <c r="AA194" s="82"/>
    </row>
    <row r="195" spans="1:27" s="29" customFormat="1" outlineLevel="1">
      <c r="A195" s="47" t="s">
        <v>777</v>
      </c>
      <c r="B195" s="48" t="s">
        <v>226</v>
      </c>
      <c r="C195" s="177" t="s">
        <v>462</v>
      </c>
      <c r="D195" s="132" t="s">
        <v>450</v>
      </c>
      <c r="E195" s="49" t="s">
        <v>182</v>
      </c>
      <c r="F195" s="49" t="s">
        <v>463</v>
      </c>
      <c r="G195" s="49" t="s">
        <v>182</v>
      </c>
      <c r="H195" s="50" t="s">
        <v>464</v>
      </c>
      <c r="I195" s="50" t="s">
        <v>182</v>
      </c>
      <c r="J195" s="50" t="s">
        <v>35</v>
      </c>
      <c r="K195" s="51">
        <v>0</v>
      </c>
      <c r="L195" s="52">
        <v>230000000</v>
      </c>
      <c r="M195" s="47" t="s">
        <v>227</v>
      </c>
      <c r="N195" s="53" t="s">
        <v>34</v>
      </c>
      <c r="O195" s="50" t="s">
        <v>228</v>
      </c>
      <c r="P195" s="47" t="s">
        <v>229</v>
      </c>
      <c r="Q195" s="51" t="s">
        <v>392</v>
      </c>
      <c r="R195" s="54" t="s">
        <v>231</v>
      </c>
      <c r="S195" s="47">
        <v>796</v>
      </c>
      <c r="T195" s="47" t="s">
        <v>232</v>
      </c>
      <c r="U195" s="55">
        <v>10</v>
      </c>
      <c r="V195" s="55">
        <v>499.99999999999994</v>
      </c>
      <c r="W195" s="56">
        <f t="shared" si="5"/>
        <v>4999.9999999999991</v>
      </c>
      <c r="X195" s="56">
        <f t="shared" si="6"/>
        <v>5599.9999999999991</v>
      </c>
      <c r="Y195" s="57"/>
      <c r="Z195" s="47">
        <v>2016</v>
      </c>
      <c r="AA195" s="82"/>
    </row>
    <row r="196" spans="1:27" s="29" customFormat="1" outlineLevel="1">
      <c r="A196" s="47" t="s">
        <v>778</v>
      </c>
      <c r="B196" s="48" t="s">
        <v>226</v>
      </c>
      <c r="C196" s="177" t="s">
        <v>466</v>
      </c>
      <c r="D196" s="132" t="s">
        <v>450</v>
      </c>
      <c r="E196" s="49" t="s">
        <v>182</v>
      </c>
      <c r="F196" s="49" t="s">
        <v>467</v>
      </c>
      <c r="G196" s="49" t="s">
        <v>182</v>
      </c>
      <c r="H196" s="50" t="s">
        <v>468</v>
      </c>
      <c r="I196" s="50" t="s">
        <v>182</v>
      </c>
      <c r="J196" s="50" t="s">
        <v>35</v>
      </c>
      <c r="K196" s="51">
        <v>0</v>
      </c>
      <c r="L196" s="52">
        <v>230000000</v>
      </c>
      <c r="M196" s="47" t="s">
        <v>227</v>
      </c>
      <c r="N196" s="53" t="s">
        <v>34</v>
      </c>
      <c r="O196" s="50" t="s">
        <v>228</v>
      </c>
      <c r="P196" s="47" t="s">
        <v>229</v>
      </c>
      <c r="Q196" s="51" t="s">
        <v>392</v>
      </c>
      <c r="R196" s="54" t="s">
        <v>231</v>
      </c>
      <c r="S196" s="47">
        <v>796</v>
      </c>
      <c r="T196" s="47" t="s">
        <v>232</v>
      </c>
      <c r="U196" s="55">
        <v>30</v>
      </c>
      <c r="V196" s="55">
        <v>424.99999999999994</v>
      </c>
      <c r="W196" s="56">
        <f t="shared" si="5"/>
        <v>12749.999999999998</v>
      </c>
      <c r="X196" s="56">
        <f t="shared" si="6"/>
        <v>14280</v>
      </c>
      <c r="Y196" s="57"/>
      <c r="Z196" s="47">
        <v>2016</v>
      </c>
      <c r="AA196" s="82"/>
    </row>
    <row r="197" spans="1:27" s="29" customFormat="1" outlineLevel="1">
      <c r="A197" s="47" t="s">
        <v>779</v>
      </c>
      <c r="B197" s="48" t="s">
        <v>226</v>
      </c>
      <c r="C197" s="177" t="s">
        <v>466</v>
      </c>
      <c r="D197" s="132" t="s">
        <v>450</v>
      </c>
      <c r="E197" s="49" t="s">
        <v>182</v>
      </c>
      <c r="F197" s="49" t="s">
        <v>467</v>
      </c>
      <c r="G197" s="49" t="s">
        <v>182</v>
      </c>
      <c r="H197" s="50" t="s">
        <v>470</v>
      </c>
      <c r="I197" s="50" t="s">
        <v>182</v>
      </c>
      <c r="J197" s="50" t="s">
        <v>35</v>
      </c>
      <c r="K197" s="51">
        <v>0</v>
      </c>
      <c r="L197" s="52">
        <v>230000000</v>
      </c>
      <c r="M197" s="47" t="s">
        <v>227</v>
      </c>
      <c r="N197" s="53" t="s">
        <v>34</v>
      </c>
      <c r="O197" s="50" t="s">
        <v>228</v>
      </c>
      <c r="P197" s="47" t="s">
        <v>229</v>
      </c>
      <c r="Q197" s="51" t="s">
        <v>392</v>
      </c>
      <c r="R197" s="54" t="s">
        <v>231</v>
      </c>
      <c r="S197" s="47">
        <v>796</v>
      </c>
      <c r="T197" s="47" t="s">
        <v>232</v>
      </c>
      <c r="U197" s="55">
        <v>17</v>
      </c>
      <c r="V197" s="55">
        <v>461.61</v>
      </c>
      <c r="W197" s="56">
        <f t="shared" ref="W197:W260" si="7">U197*V197</f>
        <v>7847.37</v>
      </c>
      <c r="X197" s="56">
        <f t="shared" ref="X197:X260" si="8">W197*1.12</f>
        <v>8789.0544000000009</v>
      </c>
      <c r="Y197" s="57"/>
      <c r="Z197" s="47">
        <v>2016</v>
      </c>
      <c r="AA197" s="82"/>
    </row>
    <row r="198" spans="1:27" s="29" customFormat="1" outlineLevel="1">
      <c r="A198" s="47" t="s">
        <v>780</v>
      </c>
      <c r="B198" s="48" t="s">
        <v>226</v>
      </c>
      <c r="C198" s="177" t="s">
        <v>449</v>
      </c>
      <c r="D198" s="132" t="s">
        <v>450</v>
      </c>
      <c r="E198" s="49" t="s">
        <v>182</v>
      </c>
      <c r="F198" s="49" t="s">
        <v>451</v>
      </c>
      <c r="G198" s="49" t="s">
        <v>182</v>
      </c>
      <c r="H198" s="50" t="s">
        <v>472</v>
      </c>
      <c r="I198" s="50" t="s">
        <v>182</v>
      </c>
      <c r="J198" s="50" t="s">
        <v>35</v>
      </c>
      <c r="K198" s="51">
        <v>0</v>
      </c>
      <c r="L198" s="52">
        <v>230000000</v>
      </c>
      <c r="M198" s="47" t="s">
        <v>227</v>
      </c>
      <c r="N198" s="53" t="s">
        <v>34</v>
      </c>
      <c r="O198" s="50" t="s">
        <v>228</v>
      </c>
      <c r="P198" s="47" t="s">
        <v>229</v>
      </c>
      <c r="Q198" s="51" t="s">
        <v>392</v>
      </c>
      <c r="R198" s="54" t="s">
        <v>231</v>
      </c>
      <c r="S198" s="47">
        <v>796</v>
      </c>
      <c r="T198" s="47" t="s">
        <v>232</v>
      </c>
      <c r="U198" s="55">
        <v>17</v>
      </c>
      <c r="V198" s="55">
        <v>630</v>
      </c>
      <c r="W198" s="56">
        <f t="shared" si="7"/>
        <v>10710</v>
      </c>
      <c r="X198" s="56">
        <f t="shared" si="8"/>
        <v>11995.2</v>
      </c>
      <c r="Y198" s="57"/>
      <c r="Z198" s="47">
        <v>2016</v>
      </c>
      <c r="AA198" s="82"/>
    </row>
    <row r="199" spans="1:27" s="29" customFormat="1" outlineLevel="1">
      <c r="A199" s="47" t="s">
        <v>781</v>
      </c>
      <c r="B199" s="48" t="s">
        <v>226</v>
      </c>
      <c r="C199" s="177" t="s">
        <v>474</v>
      </c>
      <c r="D199" s="132" t="s">
        <v>450</v>
      </c>
      <c r="E199" s="49" t="s">
        <v>182</v>
      </c>
      <c r="F199" s="49" t="s">
        <v>475</v>
      </c>
      <c r="G199" s="49" t="s">
        <v>182</v>
      </c>
      <c r="H199" s="50" t="s">
        <v>476</v>
      </c>
      <c r="I199" s="50" t="s">
        <v>182</v>
      </c>
      <c r="J199" s="50" t="s">
        <v>35</v>
      </c>
      <c r="K199" s="51">
        <v>0</v>
      </c>
      <c r="L199" s="52">
        <v>230000000</v>
      </c>
      <c r="M199" s="47" t="s">
        <v>227</v>
      </c>
      <c r="N199" s="53" t="s">
        <v>34</v>
      </c>
      <c r="O199" s="50" t="s">
        <v>228</v>
      </c>
      <c r="P199" s="47" t="s">
        <v>229</v>
      </c>
      <c r="Q199" s="51" t="s">
        <v>392</v>
      </c>
      <c r="R199" s="54" t="s">
        <v>231</v>
      </c>
      <c r="S199" s="47">
        <v>796</v>
      </c>
      <c r="T199" s="47" t="s">
        <v>232</v>
      </c>
      <c r="U199" s="55">
        <v>23</v>
      </c>
      <c r="V199" s="55">
        <v>739.99999999999989</v>
      </c>
      <c r="W199" s="56">
        <f t="shared" si="7"/>
        <v>17019.999999999996</v>
      </c>
      <c r="X199" s="56">
        <f t="shared" si="8"/>
        <v>19062.399999999998</v>
      </c>
      <c r="Y199" s="57"/>
      <c r="Z199" s="47">
        <v>2016</v>
      </c>
      <c r="AA199" s="82"/>
    </row>
    <row r="200" spans="1:27" s="29" customFormat="1" outlineLevel="1">
      <c r="A200" s="47" t="s">
        <v>782</v>
      </c>
      <c r="B200" s="48" t="s">
        <v>226</v>
      </c>
      <c r="C200" s="177" t="s">
        <v>478</v>
      </c>
      <c r="D200" s="132" t="s">
        <v>450</v>
      </c>
      <c r="E200" s="49" t="s">
        <v>182</v>
      </c>
      <c r="F200" s="49" t="s">
        <v>479</v>
      </c>
      <c r="G200" s="49" t="s">
        <v>182</v>
      </c>
      <c r="H200" s="50" t="s">
        <v>480</v>
      </c>
      <c r="I200" s="50" t="s">
        <v>182</v>
      </c>
      <c r="J200" s="50" t="s">
        <v>35</v>
      </c>
      <c r="K200" s="51">
        <v>0</v>
      </c>
      <c r="L200" s="52">
        <v>230000000</v>
      </c>
      <c r="M200" s="47" t="s">
        <v>227</v>
      </c>
      <c r="N200" s="53" t="s">
        <v>34</v>
      </c>
      <c r="O200" s="50" t="s">
        <v>228</v>
      </c>
      <c r="P200" s="47" t="s">
        <v>229</v>
      </c>
      <c r="Q200" s="51" t="s">
        <v>392</v>
      </c>
      <c r="R200" s="54" t="s">
        <v>231</v>
      </c>
      <c r="S200" s="47">
        <v>796</v>
      </c>
      <c r="T200" s="47" t="s">
        <v>232</v>
      </c>
      <c r="U200" s="55">
        <v>21</v>
      </c>
      <c r="V200" s="55">
        <v>774.99999999999989</v>
      </c>
      <c r="W200" s="56">
        <f t="shared" si="7"/>
        <v>16274.999999999998</v>
      </c>
      <c r="X200" s="56">
        <f t="shared" si="8"/>
        <v>18228</v>
      </c>
      <c r="Y200" s="57"/>
      <c r="Z200" s="47">
        <v>2016</v>
      </c>
      <c r="AA200" s="82"/>
    </row>
    <row r="201" spans="1:27" s="29" customFormat="1" ht="16.5" customHeight="1" outlineLevel="1">
      <c r="A201" s="47" t="s">
        <v>783</v>
      </c>
      <c r="B201" s="48" t="s">
        <v>226</v>
      </c>
      <c r="C201" s="177" t="s">
        <v>481</v>
      </c>
      <c r="D201" s="132" t="s">
        <v>482</v>
      </c>
      <c r="E201" s="49" t="s">
        <v>182</v>
      </c>
      <c r="F201" s="49" t="s">
        <v>483</v>
      </c>
      <c r="G201" s="49" t="s">
        <v>182</v>
      </c>
      <c r="H201" s="50" t="s">
        <v>485</v>
      </c>
      <c r="I201" s="50" t="s">
        <v>182</v>
      </c>
      <c r="J201" s="50" t="s">
        <v>35</v>
      </c>
      <c r="K201" s="51">
        <v>0</v>
      </c>
      <c r="L201" s="52">
        <v>230000000</v>
      </c>
      <c r="M201" s="47" t="s">
        <v>227</v>
      </c>
      <c r="N201" s="53" t="s">
        <v>34</v>
      </c>
      <c r="O201" s="50" t="s">
        <v>228</v>
      </c>
      <c r="P201" s="47" t="s">
        <v>229</v>
      </c>
      <c r="Q201" s="51" t="s">
        <v>392</v>
      </c>
      <c r="R201" s="54" t="s">
        <v>231</v>
      </c>
      <c r="S201" s="47">
        <v>796</v>
      </c>
      <c r="T201" s="47" t="s">
        <v>232</v>
      </c>
      <c r="U201" s="55">
        <v>1</v>
      </c>
      <c r="V201" s="55">
        <v>267.85000000000002</v>
      </c>
      <c r="W201" s="56">
        <f t="shared" si="7"/>
        <v>267.85000000000002</v>
      </c>
      <c r="X201" s="56">
        <f t="shared" si="8"/>
        <v>299.99200000000008</v>
      </c>
      <c r="Y201" s="57"/>
      <c r="Z201" s="47">
        <v>2016</v>
      </c>
      <c r="AA201" s="82"/>
    </row>
    <row r="202" spans="1:27" s="29" customFormat="1" outlineLevel="1">
      <c r="A202" s="47" t="s">
        <v>784</v>
      </c>
      <c r="B202" s="48" t="s">
        <v>226</v>
      </c>
      <c r="C202" s="177" t="s">
        <v>481</v>
      </c>
      <c r="D202" s="132" t="s">
        <v>482</v>
      </c>
      <c r="E202" s="49" t="s">
        <v>182</v>
      </c>
      <c r="F202" s="49" t="s">
        <v>483</v>
      </c>
      <c r="G202" s="49" t="s">
        <v>182</v>
      </c>
      <c r="H202" s="50" t="s">
        <v>487</v>
      </c>
      <c r="I202" s="50" t="s">
        <v>182</v>
      </c>
      <c r="J202" s="50" t="s">
        <v>35</v>
      </c>
      <c r="K202" s="51">
        <v>0</v>
      </c>
      <c r="L202" s="52">
        <v>230000000</v>
      </c>
      <c r="M202" s="47" t="s">
        <v>227</v>
      </c>
      <c r="N202" s="53" t="s">
        <v>34</v>
      </c>
      <c r="O202" s="50" t="s">
        <v>228</v>
      </c>
      <c r="P202" s="47" t="s">
        <v>229</v>
      </c>
      <c r="Q202" s="51" t="s">
        <v>392</v>
      </c>
      <c r="R202" s="54" t="s">
        <v>231</v>
      </c>
      <c r="S202" s="47">
        <v>796</v>
      </c>
      <c r="T202" s="47" t="s">
        <v>232</v>
      </c>
      <c r="U202" s="55">
        <v>1</v>
      </c>
      <c r="V202" s="55">
        <v>267.85000000000002</v>
      </c>
      <c r="W202" s="56">
        <f t="shared" si="7"/>
        <v>267.85000000000002</v>
      </c>
      <c r="X202" s="56">
        <f t="shared" si="8"/>
        <v>299.99200000000008</v>
      </c>
      <c r="Y202" s="57"/>
      <c r="Z202" s="47">
        <v>2016</v>
      </c>
      <c r="AA202" s="82"/>
    </row>
    <row r="203" spans="1:27" s="29" customFormat="1" outlineLevel="1">
      <c r="A203" s="47" t="s">
        <v>785</v>
      </c>
      <c r="B203" s="48" t="s">
        <v>226</v>
      </c>
      <c r="C203" s="177" t="s">
        <v>488</v>
      </c>
      <c r="D203" s="132" t="s">
        <v>482</v>
      </c>
      <c r="E203" s="49" t="s">
        <v>182</v>
      </c>
      <c r="F203" s="49" t="s">
        <v>489</v>
      </c>
      <c r="G203" s="49" t="s">
        <v>182</v>
      </c>
      <c r="H203" s="50" t="s">
        <v>491</v>
      </c>
      <c r="I203" s="50" t="s">
        <v>182</v>
      </c>
      <c r="J203" s="50" t="s">
        <v>35</v>
      </c>
      <c r="K203" s="51">
        <v>0</v>
      </c>
      <c r="L203" s="52">
        <v>230000000</v>
      </c>
      <c r="M203" s="47" t="s">
        <v>227</v>
      </c>
      <c r="N203" s="53" t="s">
        <v>34</v>
      </c>
      <c r="O203" s="50" t="s">
        <v>228</v>
      </c>
      <c r="P203" s="47" t="s">
        <v>229</v>
      </c>
      <c r="Q203" s="51" t="s">
        <v>392</v>
      </c>
      <c r="R203" s="54" t="s">
        <v>231</v>
      </c>
      <c r="S203" s="47">
        <v>796</v>
      </c>
      <c r="T203" s="47" t="s">
        <v>232</v>
      </c>
      <c r="U203" s="55">
        <v>1</v>
      </c>
      <c r="V203" s="55">
        <v>267.85000000000002</v>
      </c>
      <c r="W203" s="56">
        <f t="shared" si="7"/>
        <v>267.85000000000002</v>
      </c>
      <c r="X203" s="56">
        <f t="shared" si="8"/>
        <v>299.99200000000008</v>
      </c>
      <c r="Y203" s="57"/>
      <c r="Z203" s="47">
        <v>2016</v>
      </c>
      <c r="AA203" s="82"/>
    </row>
    <row r="204" spans="1:27" s="29" customFormat="1" outlineLevel="1">
      <c r="A204" s="47" t="s">
        <v>786</v>
      </c>
      <c r="B204" s="48" t="s">
        <v>226</v>
      </c>
      <c r="C204" s="177" t="s">
        <v>488</v>
      </c>
      <c r="D204" s="132" t="s">
        <v>482</v>
      </c>
      <c r="E204" s="49" t="s">
        <v>182</v>
      </c>
      <c r="F204" s="49" t="s">
        <v>489</v>
      </c>
      <c r="G204" s="49" t="s">
        <v>182</v>
      </c>
      <c r="H204" s="50" t="s">
        <v>493</v>
      </c>
      <c r="I204" s="50" t="s">
        <v>182</v>
      </c>
      <c r="J204" s="50" t="s">
        <v>35</v>
      </c>
      <c r="K204" s="51">
        <v>0</v>
      </c>
      <c r="L204" s="52">
        <v>230000000</v>
      </c>
      <c r="M204" s="47" t="s">
        <v>227</v>
      </c>
      <c r="N204" s="53" t="s">
        <v>34</v>
      </c>
      <c r="O204" s="50" t="s">
        <v>228</v>
      </c>
      <c r="P204" s="47" t="s">
        <v>229</v>
      </c>
      <c r="Q204" s="51" t="s">
        <v>392</v>
      </c>
      <c r="R204" s="54" t="s">
        <v>231</v>
      </c>
      <c r="S204" s="47">
        <v>796</v>
      </c>
      <c r="T204" s="47" t="s">
        <v>232</v>
      </c>
      <c r="U204" s="55">
        <v>1</v>
      </c>
      <c r="V204" s="55">
        <v>267.85000000000002</v>
      </c>
      <c r="W204" s="56">
        <f t="shared" si="7"/>
        <v>267.85000000000002</v>
      </c>
      <c r="X204" s="56">
        <f t="shared" si="8"/>
        <v>299.99200000000008</v>
      </c>
      <c r="Y204" s="57"/>
      <c r="Z204" s="47">
        <v>2016</v>
      </c>
      <c r="AA204" s="82"/>
    </row>
    <row r="205" spans="1:27" s="29" customFormat="1" outlineLevel="1">
      <c r="A205" s="47" t="s">
        <v>787</v>
      </c>
      <c r="B205" s="48" t="s">
        <v>226</v>
      </c>
      <c r="C205" s="177" t="s">
        <v>495</v>
      </c>
      <c r="D205" s="132" t="s">
        <v>482</v>
      </c>
      <c r="E205" s="49" t="s">
        <v>182</v>
      </c>
      <c r="F205" s="49" t="s">
        <v>496</v>
      </c>
      <c r="G205" s="49" t="s">
        <v>182</v>
      </c>
      <c r="H205" s="50" t="s">
        <v>497</v>
      </c>
      <c r="I205" s="50" t="s">
        <v>182</v>
      </c>
      <c r="J205" s="50" t="s">
        <v>35</v>
      </c>
      <c r="K205" s="51">
        <v>0</v>
      </c>
      <c r="L205" s="52">
        <v>230000000</v>
      </c>
      <c r="M205" s="47" t="s">
        <v>227</v>
      </c>
      <c r="N205" s="53" t="s">
        <v>34</v>
      </c>
      <c r="O205" s="50" t="s">
        <v>228</v>
      </c>
      <c r="P205" s="47" t="s">
        <v>229</v>
      </c>
      <c r="Q205" s="51" t="s">
        <v>392</v>
      </c>
      <c r="R205" s="54" t="s">
        <v>231</v>
      </c>
      <c r="S205" s="47">
        <v>796</v>
      </c>
      <c r="T205" s="47" t="s">
        <v>232</v>
      </c>
      <c r="U205" s="55">
        <v>1</v>
      </c>
      <c r="V205" s="55">
        <v>7678.57</v>
      </c>
      <c r="W205" s="56">
        <f t="shared" si="7"/>
        <v>7678.57</v>
      </c>
      <c r="X205" s="56">
        <f t="shared" si="8"/>
        <v>8599.9984000000004</v>
      </c>
      <c r="Y205" s="57"/>
      <c r="Z205" s="47">
        <v>2016</v>
      </c>
      <c r="AA205" s="82"/>
    </row>
    <row r="206" spans="1:27" s="29" customFormat="1" outlineLevel="1">
      <c r="A206" s="47" t="s">
        <v>788</v>
      </c>
      <c r="B206" s="48" t="s">
        <v>226</v>
      </c>
      <c r="C206" s="177" t="s">
        <v>499</v>
      </c>
      <c r="D206" s="132" t="s">
        <v>482</v>
      </c>
      <c r="E206" s="49" t="s">
        <v>182</v>
      </c>
      <c r="F206" s="49" t="s">
        <v>500</v>
      </c>
      <c r="G206" s="49" t="s">
        <v>182</v>
      </c>
      <c r="H206" s="50" t="s">
        <v>501</v>
      </c>
      <c r="I206" s="50" t="s">
        <v>182</v>
      </c>
      <c r="J206" s="50" t="s">
        <v>35</v>
      </c>
      <c r="K206" s="51">
        <v>0</v>
      </c>
      <c r="L206" s="52">
        <v>230000000</v>
      </c>
      <c r="M206" s="47" t="s">
        <v>227</v>
      </c>
      <c r="N206" s="53" t="s">
        <v>34</v>
      </c>
      <c r="O206" s="50" t="s">
        <v>228</v>
      </c>
      <c r="P206" s="47" t="s">
        <v>229</v>
      </c>
      <c r="Q206" s="51" t="s">
        <v>392</v>
      </c>
      <c r="R206" s="54" t="s">
        <v>231</v>
      </c>
      <c r="S206" s="47">
        <v>796</v>
      </c>
      <c r="T206" s="47" t="s">
        <v>232</v>
      </c>
      <c r="U206" s="55">
        <v>1</v>
      </c>
      <c r="V206" s="55">
        <v>267.85000000000002</v>
      </c>
      <c r="W206" s="56">
        <f t="shared" si="7"/>
        <v>267.85000000000002</v>
      </c>
      <c r="X206" s="56">
        <f t="shared" si="8"/>
        <v>299.99200000000008</v>
      </c>
      <c r="Y206" s="57"/>
      <c r="Z206" s="47">
        <v>2016</v>
      </c>
      <c r="AA206" s="82"/>
    </row>
    <row r="207" spans="1:27" s="29" customFormat="1" outlineLevel="1">
      <c r="A207" s="47" t="s">
        <v>789</v>
      </c>
      <c r="B207" s="48" t="s">
        <v>226</v>
      </c>
      <c r="C207" s="177" t="s">
        <v>499</v>
      </c>
      <c r="D207" s="132" t="s">
        <v>482</v>
      </c>
      <c r="E207" s="49" t="s">
        <v>182</v>
      </c>
      <c r="F207" s="49" t="s">
        <v>500</v>
      </c>
      <c r="G207" s="49" t="s">
        <v>182</v>
      </c>
      <c r="H207" s="50" t="s">
        <v>503</v>
      </c>
      <c r="I207" s="50" t="s">
        <v>182</v>
      </c>
      <c r="J207" s="50" t="s">
        <v>35</v>
      </c>
      <c r="K207" s="51">
        <v>0</v>
      </c>
      <c r="L207" s="52">
        <v>230000000</v>
      </c>
      <c r="M207" s="47" t="s">
        <v>227</v>
      </c>
      <c r="N207" s="53" t="s">
        <v>34</v>
      </c>
      <c r="O207" s="50" t="s">
        <v>228</v>
      </c>
      <c r="P207" s="47" t="s">
        <v>229</v>
      </c>
      <c r="Q207" s="51" t="s">
        <v>392</v>
      </c>
      <c r="R207" s="54" t="s">
        <v>231</v>
      </c>
      <c r="S207" s="47">
        <v>796</v>
      </c>
      <c r="T207" s="47" t="s">
        <v>232</v>
      </c>
      <c r="U207" s="55">
        <v>1</v>
      </c>
      <c r="V207" s="55">
        <v>7678.57</v>
      </c>
      <c r="W207" s="56">
        <f t="shared" si="7"/>
        <v>7678.57</v>
      </c>
      <c r="X207" s="56">
        <f t="shared" si="8"/>
        <v>8599.9984000000004</v>
      </c>
      <c r="Y207" s="57"/>
      <c r="Z207" s="47">
        <v>2016</v>
      </c>
      <c r="AA207" s="82"/>
    </row>
    <row r="208" spans="1:27" s="29" customFormat="1" outlineLevel="1">
      <c r="A208" s="47" t="s">
        <v>790</v>
      </c>
      <c r="B208" s="48" t="s">
        <v>226</v>
      </c>
      <c r="C208" s="177" t="s">
        <v>413</v>
      </c>
      <c r="D208" s="132" t="s">
        <v>408</v>
      </c>
      <c r="E208" s="49" t="s">
        <v>182</v>
      </c>
      <c r="F208" s="49" t="s">
        <v>505</v>
      </c>
      <c r="G208" s="49" t="s">
        <v>182</v>
      </c>
      <c r="H208" s="50" t="s">
        <v>506</v>
      </c>
      <c r="I208" s="50" t="s">
        <v>182</v>
      </c>
      <c r="J208" s="50" t="s">
        <v>35</v>
      </c>
      <c r="K208" s="51">
        <v>0</v>
      </c>
      <c r="L208" s="52">
        <v>230000000</v>
      </c>
      <c r="M208" s="47" t="s">
        <v>227</v>
      </c>
      <c r="N208" s="53" t="s">
        <v>34</v>
      </c>
      <c r="O208" s="50" t="s">
        <v>228</v>
      </c>
      <c r="P208" s="47" t="s">
        <v>229</v>
      </c>
      <c r="Q208" s="51" t="s">
        <v>392</v>
      </c>
      <c r="R208" s="54" t="s">
        <v>231</v>
      </c>
      <c r="S208" s="47">
        <v>796</v>
      </c>
      <c r="T208" s="47" t="s">
        <v>232</v>
      </c>
      <c r="U208" s="55">
        <v>10</v>
      </c>
      <c r="V208" s="55">
        <v>472.87</v>
      </c>
      <c r="W208" s="56">
        <f t="shared" si="7"/>
        <v>4728.7</v>
      </c>
      <c r="X208" s="56">
        <f t="shared" si="8"/>
        <v>5296.1440000000002</v>
      </c>
      <c r="Y208" s="57"/>
      <c r="Z208" s="47">
        <v>2016</v>
      </c>
      <c r="AA208" s="82"/>
    </row>
    <row r="209" spans="1:27" s="29" customFormat="1" outlineLevel="1">
      <c r="A209" s="47" t="s">
        <v>791</v>
      </c>
      <c r="B209" s="48" t="s">
        <v>226</v>
      </c>
      <c r="C209" s="177" t="s">
        <v>508</v>
      </c>
      <c r="D209" s="132" t="s">
        <v>408</v>
      </c>
      <c r="E209" s="49" t="s">
        <v>182</v>
      </c>
      <c r="F209" s="49" t="s">
        <v>509</v>
      </c>
      <c r="G209" s="49" t="s">
        <v>182</v>
      </c>
      <c r="H209" s="50" t="s">
        <v>510</v>
      </c>
      <c r="I209" s="50" t="s">
        <v>182</v>
      </c>
      <c r="J209" s="50" t="s">
        <v>35</v>
      </c>
      <c r="K209" s="51">
        <v>0</v>
      </c>
      <c r="L209" s="52">
        <v>230000000</v>
      </c>
      <c r="M209" s="47" t="s">
        <v>227</v>
      </c>
      <c r="N209" s="53" t="s">
        <v>34</v>
      </c>
      <c r="O209" s="50" t="s">
        <v>228</v>
      </c>
      <c r="P209" s="47" t="s">
        <v>229</v>
      </c>
      <c r="Q209" s="51" t="s">
        <v>392</v>
      </c>
      <c r="R209" s="54" t="s">
        <v>231</v>
      </c>
      <c r="S209" s="47">
        <v>796</v>
      </c>
      <c r="T209" s="47" t="s">
        <v>232</v>
      </c>
      <c r="U209" s="55">
        <v>24</v>
      </c>
      <c r="V209" s="55">
        <v>4102.5</v>
      </c>
      <c r="W209" s="56">
        <f t="shared" si="7"/>
        <v>98460</v>
      </c>
      <c r="X209" s="56">
        <f t="shared" si="8"/>
        <v>110275.20000000001</v>
      </c>
      <c r="Y209" s="57"/>
      <c r="Z209" s="47">
        <v>2016</v>
      </c>
      <c r="AA209" s="82"/>
    </row>
    <row r="210" spans="1:27" s="29" customFormat="1" outlineLevel="1">
      <c r="A210" s="47" t="s">
        <v>792</v>
      </c>
      <c r="B210" s="48" t="s">
        <v>226</v>
      </c>
      <c r="C210" s="177" t="s">
        <v>512</v>
      </c>
      <c r="D210" s="132" t="s">
        <v>408</v>
      </c>
      <c r="E210" s="49" t="s">
        <v>182</v>
      </c>
      <c r="F210" s="49" t="s">
        <v>513</v>
      </c>
      <c r="G210" s="49" t="s">
        <v>182</v>
      </c>
      <c r="H210" s="50" t="s">
        <v>514</v>
      </c>
      <c r="I210" s="50" t="s">
        <v>182</v>
      </c>
      <c r="J210" s="50" t="s">
        <v>35</v>
      </c>
      <c r="K210" s="51">
        <v>0</v>
      </c>
      <c r="L210" s="52">
        <v>230000000</v>
      </c>
      <c r="M210" s="47" t="s">
        <v>227</v>
      </c>
      <c r="N210" s="53" t="s">
        <v>34</v>
      </c>
      <c r="O210" s="50" t="s">
        <v>228</v>
      </c>
      <c r="P210" s="47" t="s">
        <v>229</v>
      </c>
      <c r="Q210" s="51" t="s">
        <v>392</v>
      </c>
      <c r="R210" s="54" t="s">
        <v>231</v>
      </c>
      <c r="S210" s="47">
        <v>796</v>
      </c>
      <c r="T210" s="47" t="s">
        <v>232</v>
      </c>
      <c r="U210" s="55">
        <v>3</v>
      </c>
      <c r="V210" s="55">
        <v>1999.9999999999998</v>
      </c>
      <c r="W210" s="56">
        <f t="shared" si="7"/>
        <v>5999.9999999999991</v>
      </c>
      <c r="X210" s="56">
        <f t="shared" si="8"/>
        <v>6720</v>
      </c>
      <c r="Y210" s="57"/>
      <c r="Z210" s="47">
        <v>2016</v>
      </c>
      <c r="AA210" s="82"/>
    </row>
    <row r="211" spans="1:27" s="29" customFormat="1" outlineLevel="1">
      <c r="A211" s="47" t="s">
        <v>793</v>
      </c>
      <c r="B211" s="48" t="s">
        <v>226</v>
      </c>
      <c r="C211" s="177" t="s">
        <v>516</v>
      </c>
      <c r="D211" s="132" t="s">
        <v>408</v>
      </c>
      <c r="E211" s="49" t="s">
        <v>182</v>
      </c>
      <c r="F211" s="49" t="s">
        <v>517</v>
      </c>
      <c r="G211" s="49" t="s">
        <v>182</v>
      </c>
      <c r="H211" s="50" t="s">
        <v>518</v>
      </c>
      <c r="I211" s="50" t="s">
        <v>182</v>
      </c>
      <c r="J211" s="50" t="s">
        <v>35</v>
      </c>
      <c r="K211" s="51">
        <v>0</v>
      </c>
      <c r="L211" s="52">
        <v>230000000</v>
      </c>
      <c r="M211" s="47" t="s">
        <v>227</v>
      </c>
      <c r="N211" s="53" t="s">
        <v>34</v>
      </c>
      <c r="O211" s="50" t="s">
        <v>228</v>
      </c>
      <c r="P211" s="47" t="s">
        <v>229</v>
      </c>
      <c r="Q211" s="51" t="s">
        <v>392</v>
      </c>
      <c r="R211" s="54" t="s">
        <v>231</v>
      </c>
      <c r="S211" s="47">
        <v>796</v>
      </c>
      <c r="T211" s="47" t="s">
        <v>232</v>
      </c>
      <c r="U211" s="55">
        <v>3</v>
      </c>
      <c r="V211" s="55">
        <v>2599.9999999999995</v>
      </c>
      <c r="W211" s="56">
        <f t="shared" si="7"/>
        <v>7799.9999999999982</v>
      </c>
      <c r="X211" s="56">
        <f t="shared" si="8"/>
        <v>8735.9999999999982</v>
      </c>
      <c r="Y211" s="57"/>
      <c r="Z211" s="47">
        <v>2016</v>
      </c>
      <c r="AA211" s="82"/>
    </row>
    <row r="212" spans="1:27" s="29" customFormat="1" outlineLevel="1">
      <c r="A212" s="47" t="s">
        <v>794</v>
      </c>
      <c r="B212" s="48" t="s">
        <v>226</v>
      </c>
      <c r="C212" s="177" t="s">
        <v>520</v>
      </c>
      <c r="D212" s="132" t="s">
        <v>408</v>
      </c>
      <c r="E212" s="49" t="s">
        <v>182</v>
      </c>
      <c r="F212" s="49" t="s">
        <v>521</v>
      </c>
      <c r="G212" s="49" t="s">
        <v>182</v>
      </c>
      <c r="H212" s="50" t="s">
        <v>521</v>
      </c>
      <c r="I212" s="50" t="s">
        <v>182</v>
      </c>
      <c r="J212" s="50" t="s">
        <v>35</v>
      </c>
      <c r="K212" s="51">
        <v>0</v>
      </c>
      <c r="L212" s="52">
        <v>230000000</v>
      </c>
      <c r="M212" s="47" t="s">
        <v>227</v>
      </c>
      <c r="N212" s="53" t="s">
        <v>34</v>
      </c>
      <c r="O212" s="50" t="s">
        <v>228</v>
      </c>
      <c r="P212" s="47" t="s">
        <v>229</v>
      </c>
      <c r="Q212" s="51" t="s">
        <v>392</v>
      </c>
      <c r="R212" s="54" t="s">
        <v>231</v>
      </c>
      <c r="S212" s="47">
        <v>796</v>
      </c>
      <c r="T212" s="47" t="s">
        <v>232</v>
      </c>
      <c r="U212" s="55">
        <v>5</v>
      </c>
      <c r="V212" s="55">
        <v>949.99999999999989</v>
      </c>
      <c r="W212" s="56">
        <f t="shared" si="7"/>
        <v>4749.9999999999991</v>
      </c>
      <c r="X212" s="56">
        <f t="shared" si="8"/>
        <v>5319.9999999999991</v>
      </c>
      <c r="Y212" s="57"/>
      <c r="Z212" s="47">
        <v>2016</v>
      </c>
      <c r="AA212" s="82"/>
    </row>
    <row r="213" spans="1:27" s="29" customFormat="1" outlineLevel="1">
      <c r="A213" s="47" t="s">
        <v>795</v>
      </c>
      <c r="B213" s="48" t="s">
        <v>226</v>
      </c>
      <c r="C213" s="177" t="s">
        <v>524</v>
      </c>
      <c r="D213" s="132" t="s">
        <v>525</v>
      </c>
      <c r="E213" s="49" t="s">
        <v>182</v>
      </c>
      <c r="F213" s="49" t="s">
        <v>526</v>
      </c>
      <c r="G213" s="49" t="s">
        <v>182</v>
      </c>
      <c r="H213" s="50" t="s">
        <v>527</v>
      </c>
      <c r="I213" s="50" t="s">
        <v>182</v>
      </c>
      <c r="J213" s="50" t="s">
        <v>35</v>
      </c>
      <c r="K213" s="51">
        <v>0</v>
      </c>
      <c r="L213" s="52">
        <v>230000000</v>
      </c>
      <c r="M213" s="47" t="s">
        <v>227</v>
      </c>
      <c r="N213" s="53" t="s">
        <v>34</v>
      </c>
      <c r="O213" s="50" t="s">
        <v>228</v>
      </c>
      <c r="P213" s="47" t="s">
        <v>229</v>
      </c>
      <c r="Q213" s="51" t="s">
        <v>392</v>
      </c>
      <c r="R213" s="54" t="s">
        <v>231</v>
      </c>
      <c r="S213" s="47">
        <v>796</v>
      </c>
      <c r="T213" s="47" t="s">
        <v>232</v>
      </c>
      <c r="U213" s="55">
        <v>24</v>
      </c>
      <c r="V213" s="55">
        <v>19091.07</v>
      </c>
      <c r="W213" s="56">
        <f t="shared" si="7"/>
        <v>458185.68</v>
      </c>
      <c r="X213" s="56">
        <f t="shared" si="8"/>
        <v>513167.96160000004</v>
      </c>
      <c r="Y213" s="57"/>
      <c r="Z213" s="47">
        <v>2016</v>
      </c>
      <c r="AA213" s="82"/>
    </row>
    <row r="214" spans="1:27" s="29" customFormat="1" outlineLevel="1">
      <c r="A214" s="47" t="s">
        <v>796</v>
      </c>
      <c r="B214" s="48" t="s">
        <v>226</v>
      </c>
      <c r="C214" s="177" t="s">
        <v>529</v>
      </c>
      <c r="D214" s="132" t="s">
        <v>530</v>
      </c>
      <c r="E214" s="49" t="s">
        <v>182</v>
      </c>
      <c r="F214" s="49" t="s">
        <v>531</v>
      </c>
      <c r="G214" s="49" t="s">
        <v>182</v>
      </c>
      <c r="H214" s="50" t="s">
        <v>532</v>
      </c>
      <c r="I214" s="50" t="s">
        <v>182</v>
      </c>
      <c r="J214" s="50" t="s">
        <v>35</v>
      </c>
      <c r="K214" s="51">
        <v>0</v>
      </c>
      <c r="L214" s="52">
        <v>230000000</v>
      </c>
      <c r="M214" s="47" t="s">
        <v>227</v>
      </c>
      <c r="N214" s="53" t="s">
        <v>34</v>
      </c>
      <c r="O214" s="50" t="s">
        <v>228</v>
      </c>
      <c r="P214" s="47" t="s">
        <v>229</v>
      </c>
      <c r="Q214" s="51" t="s">
        <v>392</v>
      </c>
      <c r="R214" s="54" t="s">
        <v>231</v>
      </c>
      <c r="S214" s="47">
        <v>796</v>
      </c>
      <c r="T214" s="47" t="s">
        <v>232</v>
      </c>
      <c r="U214" s="55">
        <v>1</v>
      </c>
      <c r="V214" s="55">
        <v>267987.09000000003</v>
      </c>
      <c r="W214" s="56">
        <f t="shared" si="7"/>
        <v>267987.09000000003</v>
      </c>
      <c r="X214" s="56">
        <f t="shared" si="8"/>
        <v>300145.54080000008</v>
      </c>
      <c r="Y214" s="57"/>
      <c r="Z214" s="47">
        <v>2016</v>
      </c>
      <c r="AA214" s="82"/>
    </row>
    <row r="215" spans="1:27" s="29" customFormat="1" outlineLevel="1">
      <c r="A215" s="47" t="s">
        <v>797</v>
      </c>
      <c r="B215" s="48" t="s">
        <v>226</v>
      </c>
      <c r="C215" s="177" t="s">
        <v>534</v>
      </c>
      <c r="D215" s="132" t="s">
        <v>535</v>
      </c>
      <c r="E215" s="49" t="s">
        <v>182</v>
      </c>
      <c r="F215" s="49" t="s">
        <v>536</v>
      </c>
      <c r="G215" s="49" t="s">
        <v>182</v>
      </c>
      <c r="H215" s="50" t="s">
        <v>537</v>
      </c>
      <c r="I215" s="50" t="s">
        <v>182</v>
      </c>
      <c r="J215" s="50" t="s">
        <v>35</v>
      </c>
      <c r="K215" s="51">
        <v>0</v>
      </c>
      <c r="L215" s="52">
        <v>230000000</v>
      </c>
      <c r="M215" s="47" t="s">
        <v>227</v>
      </c>
      <c r="N215" s="53" t="s">
        <v>34</v>
      </c>
      <c r="O215" s="50" t="s">
        <v>228</v>
      </c>
      <c r="P215" s="47" t="s">
        <v>229</v>
      </c>
      <c r="Q215" s="51" t="s">
        <v>392</v>
      </c>
      <c r="R215" s="54" t="s">
        <v>231</v>
      </c>
      <c r="S215" s="47">
        <v>796</v>
      </c>
      <c r="T215" s="47" t="s">
        <v>232</v>
      </c>
      <c r="U215" s="55">
        <v>4</v>
      </c>
      <c r="V215" s="55">
        <v>50333.03</v>
      </c>
      <c r="W215" s="56">
        <f t="shared" si="7"/>
        <v>201332.12</v>
      </c>
      <c r="X215" s="56">
        <f t="shared" si="8"/>
        <v>225491.97440000001</v>
      </c>
      <c r="Y215" s="57"/>
      <c r="Z215" s="47">
        <v>2016</v>
      </c>
      <c r="AA215" s="82"/>
    </row>
    <row r="216" spans="1:27" s="29" customFormat="1" outlineLevel="1">
      <c r="A216" s="47" t="s">
        <v>798</v>
      </c>
      <c r="B216" s="48" t="s">
        <v>226</v>
      </c>
      <c r="C216" s="177" t="s">
        <v>539</v>
      </c>
      <c r="D216" s="132" t="s">
        <v>540</v>
      </c>
      <c r="E216" s="49" t="s">
        <v>182</v>
      </c>
      <c r="F216" s="49" t="s">
        <v>541</v>
      </c>
      <c r="G216" s="49" t="s">
        <v>182</v>
      </c>
      <c r="H216" s="50" t="s">
        <v>542</v>
      </c>
      <c r="I216" s="50" t="s">
        <v>182</v>
      </c>
      <c r="J216" s="50" t="s">
        <v>35</v>
      </c>
      <c r="K216" s="51">
        <v>0</v>
      </c>
      <c r="L216" s="52">
        <v>230000000</v>
      </c>
      <c r="M216" s="47" t="s">
        <v>227</v>
      </c>
      <c r="N216" s="53" t="s">
        <v>34</v>
      </c>
      <c r="O216" s="50" t="s">
        <v>228</v>
      </c>
      <c r="P216" s="47" t="s">
        <v>229</v>
      </c>
      <c r="Q216" s="51" t="s">
        <v>392</v>
      </c>
      <c r="R216" s="54" t="s">
        <v>231</v>
      </c>
      <c r="S216" s="47">
        <v>796</v>
      </c>
      <c r="T216" s="47" t="s">
        <v>232</v>
      </c>
      <c r="U216" s="55">
        <v>6</v>
      </c>
      <c r="V216" s="55">
        <v>114809.07</v>
      </c>
      <c r="W216" s="56">
        <f t="shared" si="7"/>
        <v>688854.42</v>
      </c>
      <c r="X216" s="56">
        <f t="shared" si="8"/>
        <v>771516.95040000009</v>
      </c>
      <c r="Y216" s="57"/>
      <c r="Z216" s="47">
        <v>2016</v>
      </c>
      <c r="AA216" s="82"/>
    </row>
    <row r="217" spans="1:27" s="29" customFormat="1" outlineLevel="1">
      <c r="A217" s="47" t="s">
        <v>799</v>
      </c>
      <c r="B217" s="48" t="s">
        <v>226</v>
      </c>
      <c r="C217" s="177" t="s">
        <v>544</v>
      </c>
      <c r="D217" s="132" t="s">
        <v>545</v>
      </c>
      <c r="E217" s="49" t="s">
        <v>182</v>
      </c>
      <c r="F217" s="49" t="s">
        <v>546</v>
      </c>
      <c r="G217" s="49" t="s">
        <v>182</v>
      </c>
      <c r="H217" s="50" t="s">
        <v>547</v>
      </c>
      <c r="I217" s="50" t="s">
        <v>182</v>
      </c>
      <c r="J217" s="50" t="s">
        <v>35</v>
      </c>
      <c r="K217" s="51">
        <v>0</v>
      </c>
      <c r="L217" s="52">
        <v>230000000</v>
      </c>
      <c r="M217" s="47" t="s">
        <v>227</v>
      </c>
      <c r="N217" s="53" t="s">
        <v>34</v>
      </c>
      <c r="O217" s="50" t="s">
        <v>228</v>
      </c>
      <c r="P217" s="47" t="s">
        <v>229</v>
      </c>
      <c r="Q217" s="51" t="s">
        <v>392</v>
      </c>
      <c r="R217" s="54" t="s">
        <v>231</v>
      </c>
      <c r="S217" s="47">
        <v>796</v>
      </c>
      <c r="T217" s="47" t="s">
        <v>232</v>
      </c>
      <c r="U217" s="55">
        <v>9</v>
      </c>
      <c r="V217" s="55">
        <v>114809.07</v>
      </c>
      <c r="W217" s="56">
        <f t="shared" si="7"/>
        <v>1033281.6300000001</v>
      </c>
      <c r="X217" s="56">
        <f t="shared" si="8"/>
        <v>1157275.4256000002</v>
      </c>
      <c r="Y217" s="57"/>
      <c r="Z217" s="47">
        <v>2016</v>
      </c>
      <c r="AA217" s="82"/>
    </row>
    <row r="218" spans="1:27" s="29" customFormat="1" outlineLevel="1">
      <c r="A218" s="47" t="s">
        <v>800</v>
      </c>
      <c r="B218" s="48" t="s">
        <v>226</v>
      </c>
      <c r="C218" s="177" t="s">
        <v>544</v>
      </c>
      <c r="D218" s="132" t="s">
        <v>545</v>
      </c>
      <c r="E218" s="49" t="s">
        <v>182</v>
      </c>
      <c r="F218" s="49" t="s">
        <v>546</v>
      </c>
      <c r="G218" s="49" t="s">
        <v>182</v>
      </c>
      <c r="H218" s="50" t="s">
        <v>549</v>
      </c>
      <c r="I218" s="50" t="s">
        <v>182</v>
      </c>
      <c r="J218" s="50" t="s">
        <v>35</v>
      </c>
      <c r="K218" s="51">
        <v>0</v>
      </c>
      <c r="L218" s="52">
        <v>230000000</v>
      </c>
      <c r="M218" s="47" t="s">
        <v>227</v>
      </c>
      <c r="N218" s="53" t="s">
        <v>34</v>
      </c>
      <c r="O218" s="50" t="s">
        <v>228</v>
      </c>
      <c r="P218" s="47" t="s">
        <v>229</v>
      </c>
      <c r="Q218" s="51" t="s">
        <v>392</v>
      </c>
      <c r="R218" s="54" t="s">
        <v>231</v>
      </c>
      <c r="S218" s="47">
        <v>796</v>
      </c>
      <c r="T218" s="47" t="s">
        <v>232</v>
      </c>
      <c r="U218" s="55">
        <v>9</v>
      </c>
      <c r="V218" s="55">
        <v>114809.07</v>
      </c>
      <c r="W218" s="56">
        <f t="shared" si="7"/>
        <v>1033281.6300000001</v>
      </c>
      <c r="X218" s="56">
        <f t="shared" si="8"/>
        <v>1157275.4256000002</v>
      </c>
      <c r="Y218" s="57"/>
      <c r="Z218" s="47">
        <v>2016</v>
      </c>
      <c r="AA218" s="82"/>
    </row>
    <row r="219" spans="1:27" s="29" customFormat="1" outlineLevel="1">
      <c r="A219" s="47" t="s">
        <v>801</v>
      </c>
      <c r="B219" s="48" t="s">
        <v>226</v>
      </c>
      <c r="C219" s="177" t="s">
        <v>551</v>
      </c>
      <c r="D219" s="132" t="s">
        <v>552</v>
      </c>
      <c r="E219" s="49" t="s">
        <v>182</v>
      </c>
      <c r="F219" s="49" t="s">
        <v>553</v>
      </c>
      <c r="G219" s="49" t="s">
        <v>182</v>
      </c>
      <c r="H219" s="50" t="s">
        <v>554</v>
      </c>
      <c r="I219" s="50" t="s">
        <v>182</v>
      </c>
      <c r="J219" s="50" t="s">
        <v>35</v>
      </c>
      <c r="K219" s="51">
        <v>0</v>
      </c>
      <c r="L219" s="52">
        <v>230000000</v>
      </c>
      <c r="M219" s="47" t="s">
        <v>227</v>
      </c>
      <c r="N219" s="53" t="s">
        <v>34</v>
      </c>
      <c r="O219" s="50" t="s">
        <v>228</v>
      </c>
      <c r="P219" s="47" t="s">
        <v>229</v>
      </c>
      <c r="Q219" s="51" t="s">
        <v>392</v>
      </c>
      <c r="R219" s="54" t="s">
        <v>231</v>
      </c>
      <c r="S219" s="47">
        <v>796</v>
      </c>
      <c r="T219" s="47" t="s">
        <v>232</v>
      </c>
      <c r="U219" s="55">
        <v>48</v>
      </c>
      <c r="V219" s="55">
        <v>5892.9999999999991</v>
      </c>
      <c r="W219" s="56">
        <f t="shared" si="7"/>
        <v>282863.99999999994</v>
      </c>
      <c r="X219" s="56">
        <f t="shared" si="8"/>
        <v>316807.67999999999</v>
      </c>
      <c r="Y219" s="57"/>
      <c r="Z219" s="47">
        <v>2016</v>
      </c>
      <c r="AA219" s="82"/>
    </row>
    <row r="220" spans="1:27" s="29" customFormat="1" outlineLevel="1">
      <c r="A220" s="47" t="s">
        <v>807</v>
      </c>
      <c r="B220" s="48" t="s">
        <v>226</v>
      </c>
      <c r="C220" s="177" t="s">
        <v>557</v>
      </c>
      <c r="D220" s="132" t="s">
        <v>558</v>
      </c>
      <c r="E220" s="49" t="s">
        <v>182</v>
      </c>
      <c r="F220" s="49" t="s">
        <v>559</v>
      </c>
      <c r="G220" s="49" t="s">
        <v>182</v>
      </c>
      <c r="H220" s="50" t="s">
        <v>560</v>
      </c>
      <c r="I220" s="50" t="s">
        <v>182</v>
      </c>
      <c r="J220" s="50" t="s">
        <v>35</v>
      </c>
      <c r="K220" s="51">
        <v>0</v>
      </c>
      <c r="L220" s="52">
        <v>230000000</v>
      </c>
      <c r="M220" s="47" t="s">
        <v>227</v>
      </c>
      <c r="N220" s="53" t="s">
        <v>34</v>
      </c>
      <c r="O220" s="50" t="s">
        <v>228</v>
      </c>
      <c r="P220" s="47" t="s">
        <v>229</v>
      </c>
      <c r="Q220" s="51" t="s">
        <v>386</v>
      </c>
      <c r="R220" s="54" t="s">
        <v>231</v>
      </c>
      <c r="S220" s="47">
        <v>796</v>
      </c>
      <c r="T220" s="47" t="s">
        <v>232</v>
      </c>
      <c r="U220" s="55">
        <v>30</v>
      </c>
      <c r="V220" s="55">
        <v>27899.999999999996</v>
      </c>
      <c r="W220" s="56">
        <f t="shared" si="7"/>
        <v>836999.99999999988</v>
      </c>
      <c r="X220" s="56">
        <f t="shared" si="8"/>
        <v>937440</v>
      </c>
      <c r="Y220" s="57"/>
      <c r="Z220" s="47">
        <v>2016</v>
      </c>
      <c r="AA220" s="82"/>
    </row>
    <row r="221" spans="1:27" s="29" customFormat="1" outlineLevel="1">
      <c r="A221" s="47" t="s">
        <v>814</v>
      </c>
      <c r="B221" s="48" t="s">
        <v>226</v>
      </c>
      <c r="C221" s="177" t="s">
        <v>562</v>
      </c>
      <c r="D221" s="132" t="s">
        <v>563</v>
      </c>
      <c r="E221" s="49" t="s">
        <v>182</v>
      </c>
      <c r="F221" s="49" t="s">
        <v>564</v>
      </c>
      <c r="G221" s="49" t="s">
        <v>182</v>
      </c>
      <c r="H221" s="50" t="s">
        <v>565</v>
      </c>
      <c r="I221" s="50" t="s">
        <v>182</v>
      </c>
      <c r="J221" s="50" t="s">
        <v>35</v>
      </c>
      <c r="K221" s="51">
        <v>0</v>
      </c>
      <c r="L221" s="52">
        <v>230000000</v>
      </c>
      <c r="M221" s="47" t="s">
        <v>227</v>
      </c>
      <c r="N221" s="53" t="s">
        <v>34</v>
      </c>
      <c r="O221" s="50" t="s">
        <v>228</v>
      </c>
      <c r="P221" s="47" t="s">
        <v>229</v>
      </c>
      <c r="Q221" s="51" t="s">
        <v>230</v>
      </c>
      <c r="R221" s="54" t="s">
        <v>231</v>
      </c>
      <c r="S221" s="47">
        <v>796</v>
      </c>
      <c r="T221" s="47" t="s">
        <v>232</v>
      </c>
      <c r="U221" s="55">
        <v>33</v>
      </c>
      <c r="V221" s="55">
        <v>26785.71</v>
      </c>
      <c r="W221" s="56">
        <f t="shared" si="7"/>
        <v>883928.42999999993</v>
      </c>
      <c r="X221" s="56">
        <f t="shared" si="8"/>
        <v>989999.84160000004</v>
      </c>
      <c r="Y221" s="57"/>
      <c r="Z221" s="47">
        <v>2016</v>
      </c>
      <c r="AA221" s="82"/>
    </row>
    <row r="222" spans="1:27" s="29" customFormat="1" outlineLevel="1">
      <c r="A222" s="47" t="s">
        <v>815</v>
      </c>
      <c r="B222" s="48" t="s">
        <v>226</v>
      </c>
      <c r="C222" s="177" t="s">
        <v>568</v>
      </c>
      <c r="D222" s="132" t="s">
        <v>569</v>
      </c>
      <c r="E222" s="49" t="s">
        <v>182</v>
      </c>
      <c r="F222" s="49" t="s">
        <v>570</v>
      </c>
      <c r="G222" s="49" t="s">
        <v>182</v>
      </c>
      <c r="H222" s="50" t="s">
        <v>571</v>
      </c>
      <c r="I222" s="50" t="s">
        <v>182</v>
      </c>
      <c r="J222" s="50" t="s">
        <v>35</v>
      </c>
      <c r="K222" s="51">
        <v>0</v>
      </c>
      <c r="L222" s="52">
        <v>230000000</v>
      </c>
      <c r="M222" s="47" t="s">
        <v>227</v>
      </c>
      <c r="N222" s="53" t="s">
        <v>34</v>
      </c>
      <c r="O222" s="50" t="s">
        <v>228</v>
      </c>
      <c r="P222" s="47" t="s">
        <v>229</v>
      </c>
      <c r="Q222" s="51" t="s">
        <v>230</v>
      </c>
      <c r="R222" s="54" t="s">
        <v>231</v>
      </c>
      <c r="S222" s="47">
        <v>796</v>
      </c>
      <c r="T222" s="47" t="s">
        <v>232</v>
      </c>
      <c r="U222" s="55">
        <v>2</v>
      </c>
      <c r="V222" s="55">
        <v>81311</v>
      </c>
      <c r="W222" s="56">
        <f t="shared" si="7"/>
        <v>162622</v>
      </c>
      <c r="X222" s="56">
        <f t="shared" si="8"/>
        <v>182136.64</v>
      </c>
      <c r="Y222" s="57"/>
      <c r="Z222" s="47">
        <v>2016</v>
      </c>
      <c r="AA222" s="82"/>
    </row>
    <row r="223" spans="1:27" s="29" customFormat="1" outlineLevel="1">
      <c r="A223" s="47" t="s">
        <v>747</v>
      </c>
      <c r="B223" s="48" t="s">
        <v>226</v>
      </c>
      <c r="C223" s="177" t="s">
        <v>573</v>
      </c>
      <c r="D223" s="132" t="s">
        <v>574</v>
      </c>
      <c r="E223" s="49" t="s">
        <v>182</v>
      </c>
      <c r="F223" s="49" t="s">
        <v>575</v>
      </c>
      <c r="G223" s="49" t="s">
        <v>182</v>
      </c>
      <c r="H223" s="50" t="s">
        <v>576</v>
      </c>
      <c r="I223" s="50" t="s">
        <v>182</v>
      </c>
      <c r="J223" s="50" t="s">
        <v>35</v>
      </c>
      <c r="K223" s="51">
        <v>0</v>
      </c>
      <c r="L223" s="52">
        <v>230000000</v>
      </c>
      <c r="M223" s="47" t="s">
        <v>227</v>
      </c>
      <c r="N223" s="53" t="s">
        <v>34</v>
      </c>
      <c r="O223" s="50" t="s">
        <v>228</v>
      </c>
      <c r="P223" s="47" t="s">
        <v>229</v>
      </c>
      <c r="Q223" s="51" t="s">
        <v>257</v>
      </c>
      <c r="R223" s="54" t="s">
        <v>231</v>
      </c>
      <c r="S223" s="47">
        <v>796</v>
      </c>
      <c r="T223" s="47" t="s">
        <v>232</v>
      </c>
      <c r="U223" s="55">
        <v>10</v>
      </c>
      <c r="V223" s="55">
        <v>31249.999999999996</v>
      </c>
      <c r="W223" s="56">
        <f t="shared" si="7"/>
        <v>312499.99999999994</v>
      </c>
      <c r="X223" s="56">
        <f t="shared" si="8"/>
        <v>349999.99999999994</v>
      </c>
      <c r="Y223" s="57"/>
      <c r="Z223" s="47">
        <v>2016</v>
      </c>
      <c r="AA223" s="82"/>
    </row>
    <row r="224" spans="1:27" s="29" customFormat="1" outlineLevel="1">
      <c r="A224" s="47" t="s">
        <v>750</v>
      </c>
      <c r="B224" s="48" t="s">
        <v>226</v>
      </c>
      <c r="C224" s="177" t="s">
        <v>578</v>
      </c>
      <c r="D224" s="132" t="s">
        <v>579</v>
      </c>
      <c r="E224" s="49" t="s">
        <v>182</v>
      </c>
      <c r="F224" s="49" t="s">
        <v>580</v>
      </c>
      <c r="G224" s="49" t="s">
        <v>182</v>
      </c>
      <c r="H224" s="50" t="s">
        <v>581</v>
      </c>
      <c r="I224" s="50" t="s">
        <v>182</v>
      </c>
      <c r="J224" s="50" t="s">
        <v>35</v>
      </c>
      <c r="K224" s="51">
        <v>0</v>
      </c>
      <c r="L224" s="52">
        <v>230000000</v>
      </c>
      <c r="M224" s="47" t="s">
        <v>227</v>
      </c>
      <c r="N224" s="53" t="s">
        <v>34</v>
      </c>
      <c r="O224" s="50" t="s">
        <v>228</v>
      </c>
      <c r="P224" s="47" t="s">
        <v>229</v>
      </c>
      <c r="Q224" s="51" t="s">
        <v>257</v>
      </c>
      <c r="R224" s="54" t="s">
        <v>231</v>
      </c>
      <c r="S224" s="47">
        <v>796</v>
      </c>
      <c r="T224" s="47" t="s">
        <v>232</v>
      </c>
      <c r="U224" s="55">
        <v>2</v>
      </c>
      <c r="V224" s="55">
        <v>81167.850000000006</v>
      </c>
      <c r="W224" s="56">
        <f t="shared" si="7"/>
        <v>162335.70000000001</v>
      </c>
      <c r="X224" s="56">
        <f t="shared" si="8"/>
        <v>181815.98400000003</v>
      </c>
      <c r="Y224" s="57"/>
      <c r="Z224" s="47">
        <v>2016</v>
      </c>
      <c r="AA224" s="82"/>
    </row>
    <row r="225" spans="1:27" s="29" customFormat="1" outlineLevel="1">
      <c r="A225" s="47" t="s">
        <v>748</v>
      </c>
      <c r="B225" s="48" t="s">
        <v>226</v>
      </c>
      <c r="C225" s="177" t="s">
        <v>583</v>
      </c>
      <c r="D225" s="132" t="s">
        <v>579</v>
      </c>
      <c r="E225" s="49" t="s">
        <v>182</v>
      </c>
      <c r="F225" s="49" t="s">
        <v>584</v>
      </c>
      <c r="G225" s="49" t="s">
        <v>182</v>
      </c>
      <c r="H225" s="50" t="s">
        <v>585</v>
      </c>
      <c r="I225" s="50" t="s">
        <v>182</v>
      </c>
      <c r="J225" s="50" t="s">
        <v>35</v>
      </c>
      <c r="K225" s="51">
        <v>0</v>
      </c>
      <c r="L225" s="52">
        <v>230000000</v>
      </c>
      <c r="M225" s="47" t="s">
        <v>227</v>
      </c>
      <c r="N225" s="53" t="s">
        <v>34</v>
      </c>
      <c r="O225" s="50" t="s">
        <v>228</v>
      </c>
      <c r="P225" s="47" t="s">
        <v>229</v>
      </c>
      <c r="Q225" s="51" t="s">
        <v>257</v>
      </c>
      <c r="R225" s="54" t="s">
        <v>231</v>
      </c>
      <c r="S225" s="47">
        <v>796</v>
      </c>
      <c r="T225" s="47" t="s">
        <v>232</v>
      </c>
      <c r="U225" s="55">
        <v>2</v>
      </c>
      <c r="V225" s="55">
        <v>75496</v>
      </c>
      <c r="W225" s="56">
        <f t="shared" si="7"/>
        <v>150992</v>
      </c>
      <c r="X225" s="56">
        <f t="shared" si="8"/>
        <v>169111.04000000001</v>
      </c>
      <c r="Y225" s="57"/>
      <c r="Z225" s="47">
        <v>2016</v>
      </c>
      <c r="AA225" s="82"/>
    </row>
    <row r="226" spans="1:27" s="29" customFormat="1" outlineLevel="1">
      <c r="A226" s="47" t="s">
        <v>749</v>
      </c>
      <c r="B226" s="48" t="s">
        <v>226</v>
      </c>
      <c r="C226" s="177" t="s">
        <v>583</v>
      </c>
      <c r="D226" s="132" t="s">
        <v>579</v>
      </c>
      <c r="E226" s="49" t="s">
        <v>182</v>
      </c>
      <c r="F226" s="49" t="s">
        <v>584</v>
      </c>
      <c r="G226" s="49" t="s">
        <v>182</v>
      </c>
      <c r="H226" s="50" t="s">
        <v>587</v>
      </c>
      <c r="I226" s="50" t="s">
        <v>182</v>
      </c>
      <c r="J226" s="50" t="s">
        <v>35</v>
      </c>
      <c r="K226" s="51">
        <v>0</v>
      </c>
      <c r="L226" s="52">
        <v>230000000</v>
      </c>
      <c r="M226" s="47" t="s">
        <v>227</v>
      </c>
      <c r="N226" s="53" t="s">
        <v>34</v>
      </c>
      <c r="O226" s="50" t="s">
        <v>228</v>
      </c>
      <c r="P226" s="47" t="s">
        <v>229</v>
      </c>
      <c r="Q226" s="51" t="s">
        <v>257</v>
      </c>
      <c r="R226" s="54" t="s">
        <v>231</v>
      </c>
      <c r="S226" s="47">
        <v>796</v>
      </c>
      <c r="T226" s="47" t="s">
        <v>232</v>
      </c>
      <c r="U226" s="55">
        <v>1</v>
      </c>
      <c r="V226" s="55">
        <v>68919.64</v>
      </c>
      <c r="W226" s="56">
        <f t="shared" si="7"/>
        <v>68919.64</v>
      </c>
      <c r="X226" s="56">
        <f t="shared" si="8"/>
        <v>77189.996800000008</v>
      </c>
      <c r="Y226" s="57"/>
      <c r="Z226" s="47">
        <v>2016</v>
      </c>
      <c r="AA226" s="82"/>
    </row>
    <row r="227" spans="1:27" s="29" customFormat="1" outlineLevel="1">
      <c r="A227" s="47" t="s">
        <v>751</v>
      </c>
      <c r="B227" s="48" t="s">
        <v>226</v>
      </c>
      <c r="C227" s="177" t="s">
        <v>589</v>
      </c>
      <c r="D227" s="132" t="s">
        <v>590</v>
      </c>
      <c r="E227" s="49" t="s">
        <v>182</v>
      </c>
      <c r="F227" s="49" t="s">
        <v>591</v>
      </c>
      <c r="G227" s="49" t="s">
        <v>182</v>
      </c>
      <c r="H227" s="50" t="s">
        <v>592</v>
      </c>
      <c r="I227" s="50" t="s">
        <v>182</v>
      </c>
      <c r="J227" s="50" t="s">
        <v>35</v>
      </c>
      <c r="K227" s="51">
        <v>0</v>
      </c>
      <c r="L227" s="52">
        <v>230000000</v>
      </c>
      <c r="M227" s="47" t="s">
        <v>227</v>
      </c>
      <c r="N227" s="53" t="s">
        <v>34</v>
      </c>
      <c r="O227" s="50" t="s">
        <v>228</v>
      </c>
      <c r="P227" s="47" t="s">
        <v>229</v>
      </c>
      <c r="Q227" s="51" t="s">
        <v>257</v>
      </c>
      <c r="R227" s="54" t="s">
        <v>231</v>
      </c>
      <c r="S227" s="47">
        <v>796</v>
      </c>
      <c r="T227" s="47" t="s">
        <v>232</v>
      </c>
      <c r="U227" s="55">
        <v>2</v>
      </c>
      <c r="V227" s="55">
        <v>107589.28</v>
      </c>
      <c r="W227" s="56">
        <f t="shared" si="7"/>
        <v>215178.56</v>
      </c>
      <c r="X227" s="56">
        <f t="shared" si="8"/>
        <v>240999.98720000003</v>
      </c>
      <c r="Y227" s="57"/>
      <c r="Z227" s="47">
        <v>2016</v>
      </c>
      <c r="AA227" s="82"/>
    </row>
    <row r="228" spans="1:27" s="29" customFormat="1" outlineLevel="1">
      <c r="A228" s="47" t="s">
        <v>752</v>
      </c>
      <c r="B228" s="48" t="s">
        <v>226</v>
      </c>
      <c r="C228" s="177" t="s">
        <v>594</v>
      </c>
      <c r="D228" s="132" t="s">
        <v>590</v>
      </c>
      <c r="E228" s="49" t="s">
        <v>182</v>
      </c>
      <c r="F228" s="49" t="s">
        <v>595</v>
      </c>
      <c r="G228" s="49" t="s">
        <v>182</v>
      </c>
      <c r="H228" s="50" t="s">
        <v>596</v>
      </c>
      <c r="I228" s="50" t="s">
        <v>182</v>
      </c>
      <c r="J228" s="50" t="s">
        <v>35</v>
      </c>
      <c r="K228" s="51">
        <v>0</v>
      </c>
      <c r="L228" s="52">
        <v>230000000</v>
      </c>
      <c r="M228" s="47" t="s">
        <v>227</v>
      </c>
      <c r="N228" s="53" t="s">
        <v>34</v>
      </c>
      <c r="O228" s="50" t="s">
        <v>228</v>
      </c>
      <c r="P228" s="47" t="s">
        <v>229</v>
      </c>
      <c r="Q228" s="51" t="s">
        <v>257</v>
      </c>
      <c r="R228" s="54" t="s">
        <v>231</v>
      </c>
      <c r="S228" s="47">
        <v>796</v>
      </c>
      <c r="T228" s="47" t="s">
        <v>232</v>
      </c>
      <c r="U228" s="55">
        <v>2</v>
      </c>
      <c r="V228" s="55">
        <v>125633.92</v>
      </c>
      <c r="W228" s="56">
        <f t="shared" si="7"/>
        <v>251267.84</v>
      </c>
      <c r="X228" s="56">
        <f t="shared" si="8"/>
        <v>281419.98080000002</v>
      </c>
      <c r="Y228" s="57"/>
      <c r="Z228" s="47">
        <v>2016</v>
      </c>
      <c r="AA228" s="82"/>
    </row>
    <row r="229" spans="1:27" s="29" customFormat="1" outlineLevel="1">
      <c r="A229" s="47" t="s">
        <v>753</v>
      </c>
      <c r="B229" s="48" t="s">
        <v>226</v>
      </c>
      <c r="C229" s="177" t="s">
        <v>589</v>
      </c>
      <c r="D229" s="132" t="s">
        <v>590</v>
      </c>
      <c r="E229" s="49" t="s">
        <v>182</v>
      </c>
      <c r="F229" s="49" t="s">
        <v>598</v>
      </c>
      <c r="G229" s="49" t="s">
        <v>182</v>
      </c>
      <c r="H229" s="50" t="s">
        <v>599</v>
      </c>
      <c r="I229" s="50" t="s">
        <v>182</v>
      </c>
      <c r="J229" s="50" t="s">
        <v>35</v>
      </c>
      <c r="K229" s="51">
        <v>0</v>
      </c>
      <c r="L229" s="52">
        <v>230000000</v>
      </c>
      <c r="M229" s="47" t="s">
        <v>227</v>
      </c>
      <c r="N229" s="53" t="s">
        <v>34</v>
      </c>
      <c r="O229" s="50" t="s">
        <v>228</v>
      </c>
      <c r="P229" s="47" t="s">
        <v>229</v>
      </c>
      <c r="Q229" s="51" t="s">
        <v>257</v>
      </c>
      <c r="R229" s="54" t="s">
        <v>231</v>
      </c>
      <c r="S229" s="47">
        <v>796</v>
      </c>
      <c r="T229" s="47" t="s">
        <v>232</v>
      </c>
      <c r="U229" s="55">
        <v>1</v>
      </c>
      <c r="V229" s="55">
        <v>67674.100000000006</v>
      </c>
      <c r="W229" s="56">
        <f t="shared" si="7"/>
        <v>67674.100000000006</v>
      </c>
      <c r="X229" s="56">
        <f t="shared" si="8"/>
        <v>75794.992000000013</v>
      </c>
      <c r="Y229" s="57"/>
      <c r="Z229" s="47">
        <v>2016</v>
      </c>
      <c r="AA229" s="82"/>
    </row>
    <row r="230" spans="1:27" s="29" customFormat="1" outlineLevel="1">
      <c r="A230" s="47" t="s">
        <v>754</v>
      </c>
      <c r="B230" s="48" t="s">
        <v>226</v>
      </c>
      <c r="C230" s="177" t="s">
        <v>573</v>
      </c>
      <c r="D230" s="132" t="s">
        <v>574</v>
      </c>
      <c r="E230" s="49" t="s">
        <v>182</v>
      </c>
      <c r="F230" s="49" t="s">
        <v>601</v>
      </c>
      <c r="G230" s="49" t="s">
        <v>182</v>
      </c>
      <c r="H230" s="50" t="s">
        <v>602</v>
      </c>
      <c r="I230" s="50" t="s">
        <v>182</v>
      </c>
      <c r="J230" s="50" t="s">
        <v>35</v>
      </c>
      <c r="K230" s="51">
        <v>0</v>
      </c>
      <c r="L230" s="52">
        <v>230000000</v>
      </c>
      <c r="M230" s="47" t="s">
        <v>227</v>
      </c>
      <c r="N230" s="53" t="s">
        <v>34</v>
      </c>
      <c r="O230" s="50" t="s">
        <v>228</v>
      </c>
      <c r="P230" s="47" t="s">
        <v>229</v>
      </c>
      <c r="Q230" s="51" t="s">
        <v>257</v>
      </c>
      <c r="R230" s="54" t="s">
        <v>231</v>
      </c>
      <c r="S230" s="47">
        <v>796</v>
      </c>
      <c r="T230" s="47" t="s">
        <v>232</v>
      </c>
      <c r="U230" s="55">
        <v>4</v>
      </c>
      <c r="V230" s="55">
        <v>20299.999999999996</v>
      </c>
      <c r="W230" s="56">
        <f t="shared" si="7"/>
        <v>81199.999999999985</v>
      </c>
      <c r="X230" s="56">
        <f t="shared" si="8"/>
        <v>90943.999999999985</v>
      </c>
      <c r="Y230" s="57"/>
      <c r="Z230" s="47">
        <v>2016</v>
      </c>
      <c r="AA230" s="82"/>
    </row>
    <row r="231" spans="1:27" s="29" customFormat="1" outlineLevel="1">
      <c r="A231" s="47" t="s">
        <v>755</v>
      </c>
      <c r="B231" s="48" t="s">
        <v>226</v>
      </c>
      <c r="C231" s="177" t="s">
        <v>604</v>
      </c>
      <c r="D231" s="132" t="s">
        <v>605</v>
      </c>
      <c r="E231" s="49" t="s">
        <v>182</v>
      </c>
      <c r="F231" s="49" t="s">
        <v>606</v>
      </c>
      <c r="G231" s="49" t="s">
        <v>182</v>
      </c>
      <c r="H231" s="50" t="s">
        <v>607</v>
      </c>
      <c r="I231" s="50" t="s">
        <v>182</v>
      </c>
      <c r="J231" s="50" t="s">
        <v>35</v>
      </c>
      <c r="K231" s="51">
        <v>0</v>
      </c>
      <c r="L231" s="52">
        <v>230000000</v>
      </c>
      <c r="M231" s="47" t="s">
        <v>227</v>
      </c>
      <c r="N231" s="53" t="s">
        <v>34</v>
      </c>
      <c r="O231" s="50" t="s">
        <v>228</v>
      </c>
      <c r="P231" s="47" t="s">
        <v>229</v>
      </c>
      <c r="Q231" s="51" t="s">
        <v>257</v>
      </c>
      <c r="R231" s="54" t="s">
        <v>231</v>
      </c>
      <c r="S231" s="47">
        <v>796</v>
      </c>
      <c r="T231" s="47" t="s">
        <v>232</v>
      </c>
      <c r="U231" s="55">
        <v>6</v>
      </c>
      <c r="V231" s="55">
        <v>140000</v>
      </c>
      <c r="W231" s="56">
        <f t="shared" si="7"/>
        <v>840000</v>
      </c>
      <c r="X231" s="56">
        <f t="shared" si="8"/>
        <v>940800.00000000012</v>
      </c>
      <c r="Y231" s="57"/>
      <c r="Z231" s="47">
        <v>2016</v>
      </c>
      <c r="AA231" s="82"/>
    </row>
    <row r="232" spans="1:27" s="29" customFormat="1" outlineLevel="1">
      <c r="A232" s="47" t="s">
        <v>756</v>
      </c>
      <c r="B232" s="48" t="s">
        <v>226</v>
      </c>
      <c r="C232" s="177" t="s">
        <v>609</v>
      </c>
      <c r="D232" s="132" t="s">
        <v>610</v>
      </c>
      <c r="E232" s="49" t="s">
        <v>182</v>
      </c>
      <c r="F232" s="49" t="s">
        <v>611</v>
      </c>
      <c r="G232" s="49" t="s">
        <v>182</v>
      </c>
      <c r="H232" s="50" t="s">
        <v>612</v>
      </c>
      <c r="I232" s="50" t="s">
        <v>182</v>
      </c>
      <c r="J232" s="50" t="s">
        <v>35</v>
      </c>
      <c r="K232" s="51">
        <v>0</v>
      </c>
      <c r="L232" s="52">
        <v>230000000</v>
      </c>
      <c r="M232" s="47" t="s">
        <v>227</v>
      </c>
      <c r="N232" s="53" t="s">
        <v>34</v>
      </c>
      <c r="O232" s="50" t="s">
        <v>228</v>
      </c>
      <c r="P232" s="47" t="s">
        <v>229</v>
      </c>
      <c r="Q232" s="51" t="s">
        <v>257</v>
      </c>
      <c r="R232" s="54" t="s">
        <v>231</v>
      </c>
      <c r="S232" s="47">
        <v>796</v>
      </c>
      <c r="T232" s="47" t="s">
        <v>232</v>
      </c>
      <c r="U232" s="55">
        <v>28</v>
      </c>
      <c r="V232" s="55">
        <v>105994.99999999999</v>
      </c>
      <c r="W232" s="56">
        <f t="shared" si="7"/>
        <v>2967859.9999999995</v>
      </c>
      <c r="X232" s="56">
        <f t="shared" si="8"/>
        <v>3324003.1999999997</v>
      </c>
      <c r="Y232" s="57"/>
      <c r="Z232" s="47">
        <v>2016</v>
      </c>
      <c r="AA232" s="82"/>
    </row>
    <row r="233" spans="1:27" s="29" customFormat="1" outlineLevel="1">
      <c r="A233" s="47" t="s">
        <v>802</v>
      </c>
      <c r="B233" s="48" t="s">
        <v>226</v>
      </c>
      <c r="C233" s="177" t="s">
        <v>614</v>
      </c>
      <c r="D233" s="132" t="s">
        <v>615</v>
      </c>
      <c r="E233" s="49" t="s">
        <v>182</v>
      </c>
      <c r="F233" s="49" t="s">
        <v>616</v>
      </c>
      <c r="G233" s="49" t="s">
        <v>182</v>
      </c>
      <c r="H233" s="50" t="s">
        <v>617</v>
      </c>
      <c r="I233" s="50" t="s">
        <v>182</v>
      </c>
      <c r="J233" s="50" t="s">
        <v>35</v>
      </c>
      <c r="K233" s="51">
        <v>0</v>
      </c>
      <c r="L233" s="52">
        <v>230000000</v>
      </c>
      <c r="M233" s="47" t="s">
        <v>227</v>
      </c>
      <c r="N233" s="53" t="s">
        <v>34</v>
      </c>
      <c r="O233" s="50" t="s">
        <v>228</v>
      </c>
      <c r="P233" s="47" t="s">
        <v>229</v>
      </c>
      <c r="Q233" s="51" t="s">
        <v>392</v>
      </c>
      <c r="R233" s="54" t="s">
        <v>231</v>
      </c>
      <c r="S233" s="47">
        <v>796</v>
      </c>
      <c r="T233" s="47" t="s">
        <v>232</v>
      </c>
      <c r="U233" s="55">
        <v>1</v>
      </c>
      <c r="V233" s="55">
        <v>119999.99999999999</v>
      </c>
      <c r="W233" s="56">
        <f t="shared" si="7"/>
        <v>119999.99999999999</v>
      </c>
      <c r="X233" s="56">
        <f t="shared" si="8"/>
        <v>134400</v>
      </c>
      <c r="Y233" s="57"/>
      <c r="Z233" s="47">
        <v>2016</v>
      </c>
      <c r="AA233" s="82"/>
    </row>
    <row r="234" spans="1:27" s="29" customFormat="1" outlineLevel="1">
      <c r="A234" s="47" t="s">
        <v>803</v>
      </c>
      <c r="B234" s="48" t="s">
        <v>226</v>
      </c>
      <c r="C234" s="177" t="s">
        <v>619</v>
      </c>
      <c r="D234" s="132" t="s">
        <v>552</v>
      </c>
      <c r="E234" s="49" t="s">
        <v>182</v>
      </c>
      <c r="F234" s="49" t="s">
        <v>620</v>
      </c>
      <c r="G234" s="49" t="s">
        <v>182</v>
      </c>
      <c r="H234" s="50" t="s">
        <v>621</v>
      </c>
      <c r="I234" s="50" t="s">
        <v>182</v>
      </c>
      <c r="J234" s="50" t="s">
        <v>35</v>
      </c>
      <c r="K234" s="51">
        <v>0</v>
      </c>
      <c r="L234" s="52">
        <v>230000000</v>
      </c>
      <c r="M234" s="47" t="s">
        <v>227</v>
      </c>
      <c r="N234" s="53" t="s">
        <v>34</v>
      </c>
      <c r="O234" s="50" t="s">
        <v>228</v>
      </c>
      <c r="P234" s="47" t="s">
        <v>229</v>
      </c>
      <c r="Q234" s="51" t="s">
        <v>230</v>
      </c>
      <c r="R234" s="54" t="s">
        <v>231</v>
      </c>
      <c r="S234" s="47">
        <v>796</v>
      </c>
      <c r="T234" s="47" t="s">
        <v>232</v>
      </c>
      <c r="U234" s="55">
        <v>4</v>
      </c>
      <c r="V234" s="55">
        <v>1919642.85</v>
      </c>
      <c r="W234" s="56">
        <f t="shared" si="7"/>
        <v>7678571.4000000004</v>
      </c>
      <c r="X234" s="56">
        <f t="shared" si="8"/>
        <v>8599999.9680000003</v>
      </c>
      <c r="Y234" s="57"/>
      <c r="Z234" s="47">
        <v>2016</v>
      </c>
      <c r="AA234" s="82"/>
    </row>
    <row r="235" spans="1:27" s="29" customFormat="1" outlineLevel="1">
      <c r="A235" s="47" t="s">
        <v>804</v>
      </c>
      <c r="B235" s="48" t="s">
        <v>226</v>
      </c>
      <c r="C235" s="177" t="s">
        <v>623</v>
      </c>
      <c r="D235" s="132" t="s">
        <v>624</v>
      </c>
      <c r="E235" s="49" t="s">
        <v>182</v>
      </c>
      <c r="F235" s="49" t="s">
        <v>625</v>
      </c>
      <c r="G235" s="49" t="s">
        <v>182</v>
      </c>
      <c r="H235" s="50" t="s">
        <v>626</v>
      </c>
      <c r="I235" s="50" t="s">
        <v>182</v>
      </c>
      <c r="J235" s="50" t="s">
        <v>35</v>
      </c>
      <c r="K235" s="51">
        <v>0</v>
      </c>
      <c r="L235" s="52">
        <v>230000000</v>
      </c>
      <c r="M235" s="47" t="s">
        <v>227</v>
      </c>
      <c r="N235" s="53" t="s">
        <v>34</v>
      </c>
      <c r="O235" s="50" t="s">
        <v>228</v>
      </c>
      <c r="P235" s="47" t="s">
        <v>229</v>
      </c>
      <c r="Q235" s="51" t="s">
        <v>392</v>
      </c>
      <c r="R235" s="54" t="s">
        <v>231</v>
      </c>
      <c r="S235" s="47">
        <v>796</v>
      </c>
      <c r="T235" s="47" t="s">
        <v>232</v>
      </c>
      <c r="U235" s="55">
        <v>1</v>
      </c>
      <c r="V235" s="55">
        <v>1040178.57</v>
      </c>
      <c r="W235" s="56">
        <f t="shared" si="7"/>
        <v>1040178.57</v>
      </c>
      <c r="X235" s="56">
        <f t="shared" si="8"/>
        <v>1164999.9984000002</v>
      </c>
      <c r="Y235" s="57"/>
      <c r="Z235" s="47">
        <v>2016</v>
      </c>
      <c r="AA235" s="82"/>
    </row>
    <row r="236" spans="1:27" s="29" customFormat="1" outlineLevel="1">
      <c r="A236" s="47" t="s">
        <v>806</v>
      </c>
      <c r="B236" s="48" t="s">
        <v>226</v>
      </c>
      <c r="C236" s="177" t="s">
        <v>623</v>
      </c>
      <c r="D236" s="132" t="s">
        <v>624</v>
      </c>
      <c r="E236" s="49" t="s">
        <v>182</v>
      </c>
      <c r="F236" s="49" t="s">
        <v>628</v>
      </c>
      <c r="G236" s="49" t="s">
        <v>182</v>
      </c>
      <c r="H236" s="50" t="s">
        <v>629</v>
      </c>
      <c r="I236" s="50" t="s">
        <v>182</v>
      </c>
      <c r="J236" s="50" t="s">
        <v>35</v>
      </c>
      <c r="K236" s="51">
        <v>0</v>
      </c>
      <c r="L236" s="52">
        <v>230000000</v>
      </c>
      <c r="M236" s="47" t="s">
        <v>227</v>
      </c>
      <c r="N236" s="53" t="s">
        <v>34</v>
      </c>
      <c r="O236" s="50" t="s">
        <v>228</v>
      </c>
      <c r="P236" s="47" t="s">
        <v>229</v>
      </c>
      <c r="Q236" s="51" t="s">
        <v>392</v>
      </c>
      <c r="R236" s="54" t="s">
        <v>231</v>
      </c>
      <c r="S236" s="47">
        <v>796</v>
      </c>
      <c r="T236" s="47" t="s">
        <v>232</v>
      </c>
      <c r="U236" s="55">
        <v>4</v>
      </c>
      <c r="V236" s="55">
        <v>67955.350000000006</v>
      </c>
      <c r="W236" s="56">
        <f t="shared" si="7"/>
        <v>271821.40000000002</v>
      </c>
      <c r="X236" s="56">
        <f t="shared" si="8"/>
        <v>304439.96800000005</v>
      </c>
      <c r="Y236" s="57"/>
      <c r="Z236" s="47">
        <v>2016</v>
      </c>
      <c r="AA236" s="82"/>
    </row>
    <row r="237" spans="1:27" s="29" customFormat="1" outlineLevel="1">
      <c r="A237" s="47" t="s">
        <v>842</v>
      </c>
      <c r="B237" s="48" t="s">
        <v>28</v>
      </c>
      <c r="C237" s="177" t="s">
        <v>631</v>
      </c>
      <c r="D237" s="132" t="s">
        <v>382</v>
      </c>
      <c r="E237" s="49" t="s">
        <v>1687</v>
      </c>
      <c r="F237" s="49" t="s">
        <v>632</v>
      </c>
      <c r="G237" s="49" t="s">
        <v>633</v>
      </c>
      <c r="H237" s="50" t="s">
        <v>634</v>
      </c>
      <c r="I237" s="50" t="s">
        <v>635</v>
      </c>
      <c r="J237" s="50" t="s">
        <v>33</v>
      </c>
      <c r="K237" s="51">
        <v>40</v>
      </c>
      <c r="L237" s="52">
        <v>230000000</v>
      </c>
      <c r="M237" s="47" t="s">
        <v>227</v>
      </c>
      <c r="N237" s="53" t="s">
        <v>34</v>
      </c>
      <c r="O237" s="50" t="s">
        <v>228</v>
      </c>
      <c r="P237" s="47" t="s">
        <v>229</v>
      </c>
      <c r="Q237" s="51" t="s">
        <v>392</v>
      </c>
      <c r="R237" s="54" t="s">
        <v>233</v>
      </c>
      <c r="S237" s="47">
        <v>112</v>
      </c>
      <c r="T237" s="47" t="s">
        <v>636</v>
      </c>
      <c r="U237" s="55">
        <v>418</v>
      </c>
      <c r="V237" s="55">
        <v>803.57</v>
      </c>
      <c r="W237" s="56">
        <f t="shared" si="7"/>
        <v>335892.26</v>
      </c>
      <c r="X237" s="56">
        <f t="shared" si="8"/>
        <v>376199.33120000007</v>
      </c>
      <c r="Y237" s="57" t="s">
        <v>234</v>
      </c>
      <c r="Z237" s="47">
        <v>2016</v>
      </c>
      <c r="AA237" s="82"/>
    </row>
    <row r="238" spans="1:27" s="29" customFormat="1" outlineLevel="1">
      <c r="A238" s="47" t="s">
        <v>841</v>
      </c>
      <c r="B238" s="48" t="s">
        <v>28</v>
      </c>
      <c r="C238" s="177" t="s">
        <v>638</v>
      </c>
      <c r="D238" s="132" t="s">
        <v>382</v>
      </c>
      <c r="E238" s="49" t="s">
        <v>1688</v>
      </c>
      <c r="F238" s="49" t="s">
        <v>639</v>
      </c>
      <c r="G238" s="49" t="s">
        <v>640</v>
      </c>
      <c r="H238" s="50" t="s">
        <v>641</v>
      </c>
      <c r="I238" s="50" t="s">
        <v>642</v>
      </c>
      <c r="J238" s="50" t="s">
        <v>33</v>
      </c>
      <c r="K238" s="51">
        <v>40</v>
      </c>
      <c r="L238" s="52">
        <v>230000000</v>
      </c>
      <c r="M238" s="47" t="s">
        <v>227</v>
      </c>
      <c r="N238" s="53" t="s">
        <v>34</v>
      </c>
      <c r="O238" s="50" t="s">
        <v>228</v>
      </c>
      <c r="P238" s="47" t="s">
        <v>229</v>
      </c>
      <c r="Q238" s="51" t="s">
        <v>392</v>
      </c>
      <c r="R238" s="54" t="s">
        <v>233</v>
      </c>
      <c r="S238" s="47">
        <v>112</v>
      </c>
      <c r="T238" s="47" t="s">
        <v>636</v>
      </c>
      <c r="U238" s="55">
        <v>200</v>
      </c>
      <c r="V238" s="55">
        <v>1517.85</v>
      </c>
      <c r="W238" s="56">
        <f t="shared" si="7"/>
        <v>303570</v>
      </c>
      <c r="X238" s="56">
        <f t="shared" si="8"/>
        <v>339998.4</v>
      </c>
      <c r="Y238" s="57" t="s">
        <v>234</v>
      </c>
      <c r="Z238" s="47">
        <v>2016</v>
      </c>
      <c r="AA238" s="82"/>
    </row>
    <row r="239" spans="1:27" s="29" customFormat="1" outlineLevel="1">
      <c r="A239" s="47" t="s">
        <v>805</v>
      </c>
      <c r="B239" s="48" t="s">
        <v>226</v>
      </c>
      <c r="C239" s="177" t="s">
        <v>645</v>
      </c>
      <c r="D239" s="132" t="s">
        <v>646</v>
      </c>
      <c r="E239" s="49" t="s">
        <v>182</v>
      </c>
      <c r="F239" s="49" t="s">
        <v>647</v>
      </c>
      <c r="G239" s="49" t="s">
        <v>182</v>
      </c>
      <c r="H239" s="50" t="s">
        <v>648</v>
      </c>
      <c r="I239" s="50" t="s">
        <v>182</v>
      </c>
      <c r="J239" s="50" t="s">
        <v>35</v>
      </c>
      <c r="K239" s="51">
        <v>0</v>
      </c>
      <c r="L239" s="52">
        <v>230000000</v>
      </c>
      <c r="M239" s="47" t="s">
        <v>227</v>
      </c>
      <c r="N239" s="53" t="s">
        <v>34</v>
      </c>
      <c r="O239" s="50" t="s">
        <v>228</v>
      </c>
      <c r="P239" s="47" t="s">
        <v>229</v>
      </c>
      <c r="Q239" s="51" t="s">
        <v>392</v>
      </c>
      <c r="R239" s="54" t="s">
        <v>231</v>
      </c>
      <c r="S239" s="47" t="s">
        <v>311</v>
      </c>
      <c r="T239" s="47" t="s">
        <v>312</v>
      </c>
      <c r="U239" s="55">
        <v>300</v>
      </c>
      <c r="V239" s="55">
        <v>6180</v>
      </c>
      <c r="W239" s="56">
        <f t="shared" si="7"/>
        <v>1854000</v>
      </c>
      <c r="X239" s="56">
        <f t="shared" si="8"/>
        <v>2076480.0000000002</v>
      </c>
      <c r="Y239" s="57"/>
      <c r="Z239" s="47">
        <v>2016</v>
      </c>
      <c r="AA239" s="82"/>
    </row>
    <row r="240" spans="1:27" s="29" customFormat="1" outlineLevel="1">
      <c r="A240" s="47" t="s">
        <v>833</v>
      </c>
      <c r="B240" s="48" t="s">
        <v>226</v>
      </c>
      <c r="C240" s="177" t="s">
        <v>650</v>
      </c>
      <c r="D240" s="132" t="s">
        <v>651</v>
      </c>
      <c r="E240" s="49" t="s">
        <v>182</v>
      </c>
      <c r="F240" s="49" t="s">
        <v>652</v>
      </c>
      <c r="G240" s="49" t="s">
        <v>182</v>
      </c>
      <c r="H240" s="50" t="s">
        <v>653</v>
      </c>
      <c r="I240" s="50" t="s">
        <v>182</v>
      </c>
      <c r="J240" s="50" t="s">
        <v>35</v>
      </c>
      <c r="K240" s="51">
        <v>0</v>
      </c>
      <c r="L240" s="52">
        <v>230000000</v>
      </c>
      <c r="M240" s="47" t="s">
        <v>227</v>
      </c>
      <c r="N240" s="53" t="s">
        <v>34</v>
      </c>
      <c r="O240" s="50" t="s">
        <v>228</v>
      </c>
      <c r="P240" s="47" t="s">
        <v>229</v>
      </c>
      <c r="Q240" s="51" t="s">
        <v>230</v>
      </c>
      <c r="R240" s="54" t="s">
        <v>231</v>
      </c>
      <c r="S240" s="47">
        <v>796</v>
      </c>
      <c r="T240" s="47" t="s">
        <v>232</v>
      </c>
      <c r="U240" s="55">
        <v>2300</v>
      </c>
      <c r="V240" s="55">
        <v>919.64</v>
      </c>
      <c r="W240" s="56">
        <f t="shared" si="7"/>
        <v>2115172</v>
      </c>
      <c r="X240" s="56">
        <f t="shared" si="8"/>
        <v>2368992.64</v>
      </c>
      <c r="Y240" s="57"/>
      <c r="Z240" s="47">
        <v>2016</v>
      </c>
      <c r="AA240" s="82"/>
    </row>
    <row r="241" spans="1:27" s="29" customFormat="1" outlineLevel="1">
      <c r="A241" s="47" t="s">
        <v>1571</v>
      </c>
      <c r="B241" s="48" t="s">
        <v>28</v>
      </c>
      <c r="C241" s="177" t="s">
        <v>659</v>
      </c>
      <c r="D241" s="132" t="s">
        <v>655</v>
      </c>
      <c r="E241" s="49" t="s">
        <v>182</v>
      </c>
      <c r="F241" s="49" t="s">
        <v>660</v>
      </c>
      <c r="G241" s="49" t="s">
        <v>182</v>
      </c>
      <c r="H241" s="50" t="s">
        <v>235</v>
      </c>
      <c r="I241" s="50" t="s">
        <v>661</v>
      </c>
      <c r="J241" s="50" t="s">
        <v>33</v>
      </c>
      <c r="K241" s="51">
        <v>40</v>
      </c>
      <c r="L241" s="52">
        <v>230000000</v>
      </c>
      <c r="M241" s="47" t="s">
        <v>186</v>
      </c>
      <c r="N241" s="53" t="s">
        <v>34</v>
      </c>
      <c r="O241" s="50" t="s">
        <v>1572</v>
      </c>
      <c r="P241" s="47" t="s">
        <v>229</v>
      </c>
      <c r="Q241" s="51" t="s">
        <v>657</v>
      </c>
      <c r="R241" s="54" t="s">
        <v>233</v>
      </c>
      <c r="S241" s="47">
        <v>839</v>
      </c>
      <c r="T241" s="47" t="s">
        <v>254</v>
      </c>
      <c r="U241" s="55">
        <v>1</v>
      </c>
      <c r="V241" s="55">
        <v>4430715.17</v>
      </c>
      <c r="W241" s="56">
        <f t="shared" si="7"/>
        <v>4430715.17</v>
      </c>
      <c r="X241" s="56">
        <f t="shared" si="8"/>
        <v>4962400.9904000005</v>
      </c>
      <c r="Y241" s="57" t="s">
        <v>234</v>
      </c>
      <c r="Z241" s="47">
        <v>2016</v>
      </c>
      <c r="AA241" s="83"/>
    </row>
    <row r="242" spans="1:27" s="29" customFormat="1" outlineLevel="1">
      <c r="A242" s="47" t="s">
        <v>1567</v>
      </c>
      <c r="B242" s="48" t="s">
        <v>28</v>
      </c>
      <c r="C242" s="177" t="s">
        <v>654</v>
      </c>
      <c r="D242" s="132" t="s">
        <v>655</v>
      </c>
      <c r="E242" s="49" t="s">
        <v>182</v>
      </c>
      <c r="F242" s="49" t="s">
        <v>656</v>
      </c>
      <c r="G242" s="49" t="s">
        <v>182</v>
      </c>
      <c r="H242" s="50" t="s">
        <v>235</v>
      </c>
      <c r="I242" s="50" t="s">
        <v>663</v>
      </c>
      <c r="J242" s="50" t="s">
        <v>33</v>
      </c>
      <c r="K242" s="51">
        <v>40</v>
      </c>
      <c r="L242" s="52">
        <v>230000000</v>
      </c>
      <c r="M242" s="47" t="s">
        <v>186</v>
      </c>
      <c r="N242" s="53" t="s">
        <v>34</v>
      </c>
      <c r="O242" s="50" t="s">
        <v>1572</v>
      </c>
      <c r="P242" s="47" t="s">
        <v>229</v>
      </c>
      <c r="Q242" s="51" t="s">
        <v>657</v>
      </c>
      <c r="R242" s="54" t="s">
        <v>233</v>
      </c>
      <c r="S242" s="47">
        <v>839</v>
      </c>
      <c r="T242" s="47" t="s">
        <v>254</v>
      </c>
      <c r="U242" s="55">
        <v>1</v>
      </c>
      <c r="V242" s="55">
        <v>4159999.9999999995</v>
      </c>
      <c r="W242" s="56">
        <f t="shared" si="7"/>
        <v>4159999.9999999995</v>
      </c>
      <c r="X242" s="56">
        <f t="shared" si="8"/>
        <v>4659200</v>
      </c>
      <c r="Y242" s="57" t="s">
        <v>234</v>
      </c>
      <c r="Z242" s="47">
        <v>2016</v>
      </c>
      <c r="AA242" s="83"/>
    </row>
    <row r="243" spans="1:27" s="29" customFormat="1" outlineLevel="1">
      <c r="A243" s="47" t="s">
        <v>1568</v>
      </c>
      <c r="B243" s="48" t="s">
        <v>28</v>
      </c>
      <c r="C243" s="177" t="s">
        <v>654</v>
      </c>
      <c r="D243" s="132" t="s">
        <v>655</v>
      </c>
      <c r="E243" s="49" t="s">
        <v>182</v>
      </c>
      <c r="F243" s="49" t="s">
        <v>656</v>
      </c>
      <c r="G243" s="49" t="s">
        <v>182</v>
      </c>
      <c r="H243" s="50" t="s">
        <v>235</v>
      </c>
      <c r="I243" s="50" t="s">
        <v>665</v>
      </c>
      <c r="J243" s="50" t="s">
        <v>33</v>
      </c>
      <c r="K243" s="51">
        <v>40</v>
      </c>
      <c r="L243" s="52">
        <v>230000000</v>
      </c>
      <c r="M243" s="47" t="s">
        <v>186</v>
      </c>
      <c r="N243" s="53" t="s">
        <v>34</v>
      </c>
      <c r="O243" s="50" t="s">
        <v>1572</v>
      </c>
      <c r="P243" s="47" t="s">
        <v>229</v>
      </c>
      <c r="Q243" s="51" t="s">
        <v>657</v>
      </c>
      <c r="R243" s="54" t="s">
        <v>233</v>
      </c>
      <c r="S243" s="47">
        <v>839</v>
      </c>
      <c r="T243" s="47" t="s">
        <v>254</v>
      </c>
      <c r="U243" s="55">
        <v>1</v>
      </c>
      <c r="V243" s="55">
        <v>10855999.999999998</v>
      </c>
      <c r="W243" s="56">
        <f t="shared" si="7"/>
        <v>10855999.999999998</v>
      </c>
      <c r="X243" s="56">
        <f t="shared" si="8"/>
        <v>12158720</v>
      </c>
      <c r="Y243" s="57" t="s">
        <v>234</v>
      </c>
      <c r="Z243" s="47">
        <v>2016</v>
      </c>
      <c r="AA243" s="83"/>
    </row>
    <row r="244" spans="1:27" s="29" customFormat="1" outlineLevel="1">
      <c r="A244" s="47" t="s">
        <v>1569</v>
      </c>
      <c r="B244" s="48" t="s">
        <v>28</v>
      </c>
      <c r="C244" s="177" t="s">
        <v>654</v>
      </c>
      <c r="D244" s="132" t="s">
        <v>655</v>
      </c>
      <c r="E244" s="49" t="s">
        <v>182</v>
      </c>
      <c r="F244" s="49" t="s">
        <v>656</v>
      </c>
      <c r="G244" s="49" t="s">
        <v>182</v>
      </c>
      <c r="H244" s="50" t="s">
        <v>235</v>
      </c>
      <c r="I244" s="50" t="s">
        <v>667</v>
      </c>
      <c r="J244" s="50" t="s">
        <v>33</v>
      </c>
      <c r="K244" s="51">
        <v>40</v>
      </c>
      <c r="L244" s="52">
        <v>230000000</v>
      </c>
      <c r="M244" s="47" t="s">
        <v>186</v>
      </c>
      <c r="N244" s="53" t="s">
        <v>34</v>
      </c>
      <c r="O244" s="50" t="s">
        <v>1573</v>
      </c>
      <c r="P244" s="47" t="s">
        <v>229</v>
      </c>
      <c r="Q244" s="51" t="s">
        <v>657</v>
      </c>
      <c r="R244" s="54" t="s">
        <v>233</v>
      </c>
      <c r="S244" s="47">
        <v>839</v>
      </c>
      <c r="T244" s="47" t="s">
        <v>254</v>
      </c>
      <c r="U244" s="55">
        <v>3</v>
      </c>
      <c r="V244" s="55">
        <v>4280000</v>
      </c>
      <c r="W244" s="56">
        <f t="shared" si="7"/>
        <v>12840000</v>
      </c>
      <c r="X244" s="56">
        <f t="shared" si="8"/>
        <v>14380800.000000002</v>
      </c>
      <c r="Y244" s="57" t="s">
        <v>234</v>
      </c>
      <c r="Z244" s="47">
        <v>2016</v>
      </c>
      <c r="AA244" s="83"/>
    </row>
    <row r="245" spans="1:27" s="29" customFormat="1" outlineLevel="1">
      <c r="A245" s="130" t="s">
        <v>1633</v>
      </c>
      <c r="B245" s="48" t="s">
        <v>28</v>
      </c>
      <c r="C245" s="177" t="s">
        <v>671</v>
      </c>
      <c r="D245" s="132" t="s">
        <v>672</v>
      </c>
      <c r="E245" s="49" t="s">
        <v>182</v>
      </c>
      <c r="F245" s="49" t="s">
        <v>673</v>
      </c>
      <c r="G245" s="49" t="s">
        <v>182</v>
      </c>
      <c r="H245" s="50" t="s">
        <v>235</v>
      </c>
      <c r="I245" s="50" t="s">
        <v>1640</v>
      </c>
      <c r="J245" s="50" t="s">
        <v>33</v>
      </c>
      <c r="K245" s="51">
        <v>40</v>
      </c>
      <c r="L245" s="52">
        <v>230000000</v>
      </c>
      <c r="M245" s="47" t="s">
        <v>186</v>
      </c>
      <c r="N245" s="53" t="s">
        <v>34</v>
      </c>
      <c r="O245" s="50" t="s">
        <v>1581</v>
      </c>
      <c r="P245" s="47" t="s">
        <v>229</v>
      </c>
      <c r="Q245" s="51" t="s">
        <v>657</v>
      </c>
      <c r="R245" s="54" t="s">
        <v>233</v>
      </c>
      <c r="S245" s="47">
        <v>839</v>
      </c>
      <c r="T245" s="47" t="s">
        <v>674</v>
      </c>
      <c r="U245" s="55">
        <v>1</v>
      </c>
      <c r="V245" s="55">
        <v>20999999.999999996</v>
      </c>
      <c r="W245" s="56">
        <f t="shared" si="7"/>
        <v>20999999.999999996</v>
      </c>
      <c r="X245" s="56">
        <f t="shared" si="8"/>
        <v>23519999.999999996</v>
      </c>
      <c r="Y245" s="57" t="s">
        <v>234</v>
      </c>
      <c r="Z245" s="47">
        <v>2016</v>
      </c>
      <c r="AA245" s="83"/>
    </row>
    <row r="246" spans="1:27" s="29" customFormat="1" outlineLevel="1">
      <c r="A246" s="47" t="s">
        <v>1582</v>
      </c>
      <c r="B246" s="48" t="s">
        <v>28</v>
      </c>
      <c r="C246" s="177" t="s">
        <v>676</v>
      </c>
      <c r="D246" s="132" t="s">
        <v>677</v>
      </c>
      <c r="E246" s="49" t="s">
        <v>1689</v>
      </c>
      <c r="F246" s="49" t="s">
        <v>678</v>
      </c>
      <c r="G246" s="49" t="s">
        <v>679</v>
      </c>
      <c r="H246" s="50" t="s">
        <v>235</v>
      </c>
      <c r="I246" s="50" t="s">
        <v>680</v>
      </c>
      <c r="J246" s="50" t="s">
        <v>33</v>
      </c>
      <c r="K246" s="51">
        <v>50</v>
      </c>
      <c r="L246" s="52">
        <v>230000000</v>
      </c>
      <c r="M246" s="47" t="s">
        <v>186</v>
      </c>
      <c r="N246" s="53" t="s">
        <v>34</v>
      </c>
      <c r="O246" s="50" t="s">
        <v>1583</v>
      </c>
      <c r="P246" s="47" t="s">
        <v>229</v>
      </c>
      <c r="Q246" s="51" t="s">
        <v>681</v>
      </c>
      <c r="R246" s="54" t="s">
        <v>682</v>
      </c>
      <c r="S246" s="47">
        <v>868</v>
      </c>
      <c r="T246" s="47" t="s">
        <v>683</v>
      </c>
      <c r="U246" s="55">
        <v>864</v>
      </c>
      <c r="V246" s="55">
        <v>650</v>
      </c>
      <c r="W246" s="56">
        <f t="shared" si="7"/>
        <v>561600</v>
      </c>
      <c r="X246" s="56">
        <f t="shared" si="8"/>
        <v>628992.00000000012</v>
      </c>
      <c r="Y246" s="57" t="s">
        <v>234</v>
      </c>
      <c r="Z246" s="47">
        <v>2016</v>
      </c>
      <c r="AA246" s="83"/>
    </row>
    <row r="247" spans="1:27" s="29" customFormat="1" outlineLevel="1">
      <c r="A247" s="47" t="s">
        <v>836</v>
      </c>
      <c r="B247" s="48" t="s">
        <v>226</v>
      </c>
      <c r="C247" s="177" t="s">
        <v>688</v>
      </c>
      <c r="D247" s="132" t="s">
        <v>522</v>
      </c>
      <c r="E247" s="49" t="s">
        <v>182</v>
      </c>
      <c r="F247" s="49" t="s">
        <v>689</v>
      </c>
      <c r="G247" s="49" t="s">
        <v>182</v>
      </c>
      <c r="H247" s="50" t="s">
        <v>690</v>
      </c>
      <c r="I247" s="50" t="s">
        <v>182</v>
      </c>
      <c r="J247" s="50" t="s">
        <v>35</v>
      </c>
      <c r="K247" s="51">
        <v>40</v>
      </c>
      <c r="L247" s="52">
        <v>230000000</v>
      </c>
      <c r="M247" s="47" t="s">
        <v>227</v>
      </c>
      <c r="N247" s="53" t="s">
        <v>206</v>
      </c>
      <c r="O247" s="50" t="s">
        <v>228</v>
      </c>
      <c r="P247" s="47" t="s">
        <v>229</v>
      </c>
      <c r="Q247" s="51" t="s">
        <v>392</v>
      </c>
      <c r="R247" s="54" t="s">
        <v>233</v>
      </c>
      <c r="S247" s="47">
        <v>796</v>
      </c>
      <c r="T247" s="47" t="s">
        <v>232</v>
      </c>
      <c r="U247" s="55">
        <v>15</v>
      </c>
      <c r="V247" s="55">
        <v>8600</v>
      </c>
      <c r="W247" s="56">
        <f t="shared" si="7"/>
        <v>129000</v>
      </c>
      <c r="X247" s="56">
        <f t="shared" si="8"/>
        <v>144480</v>
      </c>
      <c r="Y247" s="57" t="s">
        <v>234</v>
      </c>
      <c r="Z247" s="47">
        <v>2016</v>
      </c>
      <c r="AA247" s="82"/>
    </row>
    <row r="248" spans="1:27" s="29" customFormat="1" outlineLevel="1">
      <c r="A248" s="47" t="s">
        <v>837</v>
      </c>
      <c r="B248" s="48" t="s">
        <v>226</v>
      </c>
      <c r="C248" s="177" t="s">
        <v>692</v>
      </c>
      <c r="D248" s="132" t="s">
        <v>522</v>
      </c>
      <c r="E248" s="49" t="s">
        <v>182</v>
      </c>
      <c r="F248" s="49" t="s">
        <v>693</v>
      </c>
      <c r="G248" s="49" t="s">
        <v>182</v>
      </c>
      <c r="H248" s="50" t="s">
        <v>694</v>
      </c>
      <c r="I248" s="50" t="s">
        <v>182</v>
      </c>
      <c r="J248" s="50" t="s">
        <v>35</v>
      </c>
      <c r="K248" s="51">
        <v>40</v>
      </c>
      <c r="L248" s="52">
        <v>230000000</v>
      </c>
      <c r="M248" s="47" t="s">
        <v>227</v>
      </c>
      <c r="N248" s="53" t="s">
        <v>206</v>
      </c>
      <c r="O248" s="50" t="s">
        <v>228</v>
      </c>
      <c r="P248" s="47" t="s">
        <v>229</v>
      </c>
      <c r="Q248" s="51" t="s">
        <v>392</v>
      </c>
      <c r="R248" s="54" t="s">
        <v>233</v>
      </c>
      <c r="S248" s="47">
        <v>796</v>
      </c>
      <c r="T248" s="47" t="s">
        <v>232</v>
      </c>
      <c r="U248" s="55">
        <v>20</v>
      </c>
      <c r="V248" s="55">
        <v>15114.999999999998</v>
      </c>
      <c r="W248" s="56">
        <f t="shared" si="7"/>
        <v>302299.99999999994</v>
      </c>
      <c r="X248" s="56">
        <f t="shared" si="8"/>
        <v>338575.99999999994</v>
      </c>
      <c r="Y248" s="57" t="s">
        <v>234</v>
      </c>
      <c r="Z248" s="47">
        <v>2016</v>
      </c>
      <c r="AA248" s="82"/>
    </row>
    <row r="249" spans="1:27" s="29" customFormat="1" outlineLevel="1">
      <c r="A249" s="47" t="s">
        <v>838</v>
      </c>
      <c r="B249" s="48" t="s">
        <v>226</v>
      </c>
      <c r="C249" s="177" t="s">
        <v>696</v>
      </c>
      <c r="D249" s="132" t="s">
        <v>697</v>
      </c>
      <c r="E249" s="49" t="s">
        <v>182</v>
      </c>
      <c r="F249" s="49" t="s">
        <v>698</v>
      </c>
      <c r="G249" s="49" t="s">
        <v>182</v>
      </c>
      <c r="H249" s="50" t="s">
        <v>699</v>
      </c>
      <c r="I249" s="50" t="s">
        <v>182</v>
      </c>
      <c r="J249" s="50" t="s">
        <v>35</v>
      </c>
      <c r="K249" s="51">
        <v>40</v>
      </c>
      <c r="L249" s="52">
        <v>230000000</v>
      </c>
      <c r="M249" s="47" t="s">
        <v>227</v>
      </c>
      <c r="N249" s="53" t="s">
        <v>206</v>
      </c>
      <c r="O249" s="50" t="s">
        <v>228</v>
      </c>
      <c r="P249" s="47" t="s">
        <v>229</v>
      </c>
      <c r="Q249" s="51" t="s">
        <v>392</v>
      </c>
      <c r="R249" s="54" t="s">
        <v>233</v>
      </c>
      <c r="S249" s="47">
        <v>796</v>
      </c>
      <c r="T249" s="47" t="s">
        <v>232</v>
      </c>
      <c r="U249" s="55">
        <v>20</v>
      </c>
      <c r="V249" s="55">
        <v>13058.12</v>
      </c>
      <c r="W249" s="56">
        <f t="shared" si="7"/>
        <v>261162.40000000002</v>
      </c>
      <c r="X249" s="56">
        <f t="shared" si="8"/>
        <v>292501.88800000004</v>
      </c>
      <c r="Y249" s="57" t="s">
        <v>234</v>
      </c>
      <c r="Z249" s="47">
        <v>2016</v>
      </c>
      <c r="AA249" s="82"/>
    </row>
    <row r="250" spans="1:27" s="29" customFormat="1" outlineLevel="1">
      <c r="A250" s="47" t="s">
        <v>839</v>
      </c>
      <c r="B250" s="48" t="s">
        <v>226</v>
      </c>
      <c r="C250" s="177" t="s">
        <v>701</v>
      </c>
      <c r="D250" s="132" t="s">
        <v>697</v>
      </c>
      <c r="E250" s="49" t="s">
        <v>182</v>
      </c>
      <c r="F250" s="49" t="s">
        <v>702</v>
      </c>
      <c r="G250" s="49" t="s">
        <v>182</v>
      </c>
      <c r="H250" s="50" t="s">
        <v>703</v>
      </c>
      <c r="I250" s="50" t="s">
        <v>182</v>
      </c>
      <c r="J250" s="50" t="s">
        <v>35</v>
      </c>
      <c r="K250" s="51">
        <v>40</v>
      </c>
      <c r="L250" s="52">
        <v>230000000</v>
      </c>
      <c r="M250" s="47" t="s">
        <v>227</v>
      </c>
      <c r="N250" s="53" t="s">
        <v>206</v>
      </c>
      <c r="O250" s="50" t="s">
        <v>228</v>
      </c>
      <c r="P250" s="47" t="s">
        <v>229</v>
      </c>
      <c r="Q250" s="51" t="s">
        <v>392</v>
      </c>
      <c r="R250" s="54" t="s">
        <v>233</v>
      </c>
      <c r="S250" s="47">
        <v>796</v>
      </c>
      <c r="T250" s="47" t="s">
        <v>232</v>
      </c>
      <c r="U250" s="55">
        <v>20</v>
      </c>
      <c r="V250" s="55">
        <v>18197.5</v>
      </c>
      <c r="W250" s="56">
        <f t="shared" si="7"/>
        <v>363950</v>
      </c>
      <c r="X250" s="56">
        <f t="shared" si="8"/>
        <v>407624.00000000006</v>
      </c>
      <c r="Y250" s="57" t="s">
        <v>234</v>
      </c>
      <c r="Z250" s="47">
        <v>2016</v>
      </c>
      <c r="AA250" s="82"/>
    </row>
    <row r="251" spans="1:27" s="29" customFormat="1" outlineLevel="1">
      <c r="A251" s="47" t="s">
        <v>848</v>
      </c>
      <c r="B251" s="48" t="s">
        <v>226</v>
      </c>
      <c r="C251" s="177" t="s">
        <v>705</v>
      </c>
      <c r="D251" s="132" t="s">
        <v>849</v>
      </c>
      <c r="E251" s="49" t="s">
        <v>182</v>
      </c>
      <c r="F251" s="49" t="s">
        <v>706</v>
      </c>
      <c r="G251" s="49" t="s">
        <v>182</v>
      </c>
      <c r="H251" s="50" t="s">
        <v>707</v>
      </c>
      <c r="I251" s="50" t="s">
        <v>182</v>
      </c>
      <c r="J251" s="50" t="s">
        <v>35</v>
      </c>
      <c r="K251" s="51">
        <v>0</v>
      </c>
      <c r="L251" s="52">
        <v>230000000</v>
      </c>
      <c r="M251" s="47" t="s">
        <v>227</v>
      </c>
      <c r="N251" s="53" t="s">
        <v>206</v>
      </c>
      <c r="O251" s="50" t="s">
        <v>228</v>
      </c>
      <c r="P251" s="47" t="s">
        <v>229</v>
      </c>
      <c r="Q251" s="51" t="s">
        <v>392</v>
      </c>
      <c r="R251" s="54" t="s">
        <v>231</v>
      </c>
      <c r="S251" s="47">
        <v>796</v>
      </c>
      <c r="T251" s="47" t="s">
        <v>232</v>
      </c>
      <c r="U251" s="55">
        <v>2000</v>
      </c>
      <c r="V251" s="55">
        <v>3124.9999999999995</v>
      </c>
      <c r="W251" s="56">
        <f t="shared" si="7"/>
        <v>6249999.9999999991</v>
      </c>
      <c r="X251" s="56">
        <f t="shared" si="8"/>
        <v>7000000</v>
      </c>
      <c r="Y251" s="57"/>
      <c r="Z251" s="47">
        <v>2016</v>
      </c>
      <c r="AA251" s="83"/>
    </row>
    <row r="252" spans="1:27" s="29" customFormat="1" outlineLevel="1">
      <c r="A252" s="47" t="s">
        <v>840</v>
      </c>
      <c r="B252" s="48" t="s">
        <v>226</v>
      </c>
      <c r="C252" s="177" t="s">
        <v>710</v>
      </c>
      <c r="D252" s="132" t="s">
        <v>711</v>
      </c>
      <c r="E252" s="49" t="s">
        <v>1690</v>
      </c>
      <c r="F252" s="49" t="s">
        <v>712</v>
      </c>
      <c r="G252" s="49" t="s">
        <v>713</v>
      </c>
      <c r="H252" s="50" t="s">
        <v>235</v>
      </c>
      <c r="I252" s="50" t="s">
        <v>714</v>
      </c>
      <c r="J252" s="50" t="s">
        <v>33</v>
      </c>
      <c r="K252" s="51">
        <v>45</v>
      </c>
      <c r="L252" s="52">
        <v>230000000</v>
      </c>
      <c r="M252" s="47" t="s">
        <v>227</v>
      </c>
      <c r="N252" s="53" t="s">
        <v>206</v>
      </c>
      <c r="O252" s="50" t="s">
        <v>228</v>
      </c>
      <c r="P252" s="47" t="s">
        <v>229</v>
      </c>
      <c r="Q252" s="51" t="s">
        <v>230</v>
      </c>
      <c r="R252" s="54" t="s">
        <v>233</v>
      </c>
      <c r="S252" s="47">
        <v>796</v>
      </c>
      <c r="T252" s="47" t="s">
        <v>232</v>
      </c>
      <c r="U252" s="55">
        <v>2</v>
      </c>
      <c r="V252" s="55">
        <v>13348214.285714284</v>
      </c>
      <c r="W252" s="56">
        <f t="shared" si="7"/>
        <v>26696428.571428567</v>
      </c>
      <c r="X252" s="56">
        <f t="shared" si="8"/>
        <v>29899999.999999996</v>
      </c>
      <c r="Y252" s="57" t="s">
        <v>234</v>
      </c>
      <c r="Z252" s="47">
        <v>2016</v>
      </c>
      <c r="AA252" s="82"/>
    </row>
    <row r="253" spans="1:27" s="29" customFormat="1" outlineLevel="1">
      <c r="A253" s="47" t="s">
        <v>859</v>
      </c>
      <c r="B253" s="48" t="s">
        <v>28</v>
      </c>
      <c r="C253" s="177" t="s">
        <v>860</v>
      </c>
      <c r="D253" s="132" t="s">
        <v>861</v>
      </c>
      <c r="E253" s="49" t="s">
        <v>1691</v>
      </c>
      <c r="F253" s="49" t="s">
        <v>862</v>
      </c>
      <c r="G253" s="49" t="s">
        <v>863</v>
      </c>
      <c r="H253" s="50" t="s">
        <v>864</v>
      </c>
      <c r="I253" s="50" t="s">
        <v>865</v>
      </c>
      <c r="J253" s="50" t="s">
        <v>35</v>
      </c>
      <c r="K253" s="51">
        <v>0</v>
      </c>
      <c r="L253" s="52">
        <v>230000000</v>
      </c>
      <c r="M253" s="47" t="s">
        <v>186</v>
      </c>
      <c r="N253" s="53" t="s">
        <v>34</v>
      </c>
      <c r="O253" s="50" t="s">
        <v>228</v>
      </c>
      <c r="P253" s="47" t="s">
        <v>229</v>
      </c>
      <c r="Q253" s="51" t="s">
        <v>668</v>
      </c>
      <c r="R253" s="54" t="s">
        <v>231</v>
      </c>
      <c r="S253" s="47">
        <v>796</v>
      </c>
      <c r="T253" s="47" t="s">
        <v>232</v>
      </c>
      <c r="U253" s="55">
        <v>3</v>
      </c>
      <c r="V253" s="55">
        <v>178571.42</v>
      </c>
      <c r="W253" s="56">
        <f t="shared" si="7"/>
        <v>535714.26</v>
      </c>
      <c r="X253" s="56">
        <f t="shared" si="8"/>
        <v>599999.97120000003</v>
      </c>
      <c r="Y253" s="57"/>
      <c r="Z253" s="47">
        <v>2016</v>
      </c>
      <c r="AA253" s="82"/>
    </row>
    <row r="254" spans="1:27" s="29" customFormat="1" outlineLevel="1">
      <c r="A254" s="47" t="s">
        <v>866</v>
      </c>
      <c r="B254" s="48" t="s">
        <v>28</v>
      </c>
      <c r="C254" s="177" t="s">
        <v>867</v>
      </c>
      <c r="D254" s="132" t="s">
        <v>861</v>
      </c>
      <c r="E254" s="49" t="s">
        <v>1692</v>
      </c>
      <c r="F254" s="49" t="s">
        <v>868</v>
      </c>
      <c r="G254" s="49" t="s">
        <v>869</v>
      </c>
      <c r="H254" s="50" t="s">
        <v>870</v>
      </c>
      <c r="I254" s="50" t="s">
        <v>871</v>
      </c>
      <c r="J254" s="50" t="s">
        <v>35</v>
      </c>
      <c r="K254" s="51">
        <v>0</v>
      </c>
      <c r="L254" s="52">
        <v>230000000</v>
      </c>
      <c r="M254" s="47" t="s">
        <v>186</v>
      </c>
      <c r="N254" s="53" t="s">
        <v>34</v>
      </c>
      <c r="O254" s="50" t="s">
        <v>228</v>
      </c>
      <c r="P254" s="47" t="s">
        <v>229</v>
      </c>
      <c r="Q254" s="51" t="s">
        <v>668</v>
      </c>
      <c r="R254" s="54" t="s">
        <v>231</v>
      </c>
      <c r="S254" s="47">
        <v>796</v>
      </c>
      <c r="T254" s="47" t="s">
        <v>232</v>
      </c>
      <c r="U254" s="55">
        <v>5</v>
      </c>
      <c r="V254" s="55">
        <v>36160.71</v>
      </c>
      <c r="W254" s="56">
        <f t="shared" si="7"/>
        <v>180803.55</v>
      </c>
      <c r="X254" s="56">
        <f t="shared" si="8"/>
        <v>202499.976</v>
      </c>
      <c r="Y254" s="57"/>
      <c r="Z254" s="47">
        <v>2016</v>
      </c>
      <c r="AA254" s="82"/>
    </row>
    <row r="255" spans="1:27" s="29" customFormat="1" outlineLevel="1">
      <c r="A255" s="47" t="s">
        <v>872</v>
      </c>
      <c r="B255" s="48" t="s">
        <v>28</v>
      </c>
      <c r="C255" s="177" t="s">
        <v>873</v>
      </c>
      <c r="D255" s="132" t="s">
        <v>874</v>
      </c>
      <c r="E255" s="49" t="s">
        <v>861</v>
      </c>
      <c r="F255" s="49" t="s">
        <v>875</v>
      </c>
      <c r="G255" s="49" t="s">
        <v>876</v>
      </c>
      <c r="H255" s="50" t="s">
        <v>877</v>
      </c>
      <c r="I255" s="50" t="s">
        <v>878</v>
      </c>
      <c r="J255" s="50" t="s">
        <v>35</v>
      </c>
      <c r="K255" s="51">
        <v>0</v>
      </c>
      <c r="L255" s="52">
        <v>230000000</v>
      </c>
      <c r="M255" s="47" t="s">
        <v>186</v>
      </c>
      <c r="N255" s="53" t="s">
        <v>34</v>
      </c>
      <c r="O255" s="50" t="s">
        <v>228</v>
      </c>
      <c r="P255" s="47" t="s">
        <v>229</v>
      </c>
      <c r="Q255" s="51" t="s">
        <v>668</v>
      </c>
      <c r="R255" s="54" t="s">
        <v>231</v>
      </c>
      <c r="S255" s="47">
        <v>796</v>
      </c>
      <c r="T255" s="47" t="s">
        <v>232</v>
      </c>
      <c r="U255" s="55">
        <v>50</v>
      </c>
      <c r="V255" s="55">
        <v>51999.999999999993</v>
      </c>
      <c r="W255" s="56">
        <f t="shared" si="7"/>
        <v>2599999.9999999995</v>
      </c>
      <c r="X255" s="56">
        <f t="shared" si="8"/>
        <v>2911999.9999999995</v>
      </c>
      <c r="Y255" s="57"/>
      <c r="Z255" s="47">
        <v>2016</v>
      </c>
      <c r="AA255" s="82"/>
    </row>
    <row r="256" spans="1:27" s="29" customFormat="1" outlineLevel="1">
      <c r="A256" s="47" t="s">
        <v>879</v>
      </c>
      <c r="B256" s="48" t="s">
        <v>28</v>
      </c>
      <c r="C256" s="177" t="s">
        <v>880</v>
      </c>
      <c r="D256" s="132" t="s">
        <v>881</v>
      </c>
      <c r="E256" s="49" t="s">
        <v>863</v>
      </c>
      <c r="F256" s="49" t="s">
        <v>882</v>
      </c>
      <c r="G256" s="49" t="s">
        <v>863</v>
      </c>
      <c r="H256" s="50" t="s">
        <v>883</v>
      </c>
      <c r="I256" s="50" t="s">
        <v>884</v>
      </c>
      <c r="J256" s="50" t="s">
        <v>35</v>
      </c>
      <c r="K256" s="51">
        <v>0</v>
      </c>
      <c r="L256" s="52">
        <v>230000000</v>
      </c>
      <c r="M256" s="47" t="s">
        <v>186</v>
      </c>
      <c r="N256" s="53" t="s">
        <v>34</v>
      </c>
      <c r="O256" s="50" t="s">
        <v>228</v>
      </c>
      <c r="P256" s="47" t="s">
        <v>229</v>
      </c>
      <c r="Q256" s="51" t="s">
        <v>668</v>
      </c>
      <c r="R256" s="54" t="s">
        <v>231</v>
      </c>
      <c r="S256" s="47">
        <v>796</v>
      </c>
      <c r="T256" s="47" t="s">
        <v>232</v>
      </c>
      <c r="U256" s="55">
        <v>3</v>
      </c>
      <c r="V256" s="55">
        <v>122905.75</v>
      </c>
      <c r="W256" s="56">
        <f t="shared" si="7"/>
        <v>368717.25</v>
      </c>
      <c r="X256" s="56">
        <f t="shared" si="8"/>
        <v>412963.32000000007</v>
      </c>
      <c r="Y256" s="57"/>
      <c r="Z256" s="47">
        <v>2016</v>
      </c>
      <c r="AA256" s="82"/>
    </row>
    <row r="257" spans="1:27" s="29" customFormat="1" outlineLevel="1">
      <c r="A257" s="47" t="s">
        <v>885</v>
      </c>
      <c r="B257" s="48" t="s">
        <v>28</v>
      </c>
      <c r="C257" s="177" t="s">
        <v>886</v>
      </c>
      <c r="D257" s="132" t="s">
        <v>881</v>
      </c>
      <c r="E257" s="49" t="s">
        <v>863</v>
      </c>
      <c r="F257" s="49" t="s">
        <v>887</v>
      </c>
      <c r="G257" s="49" t="s">
        <v>863</v>
      </c>
      <c r="H257" s="50" t="s">
        <v>888</v>
      </c>
      <c r="I257" s="50" t="s">
        <v>889</v>
      </c>
      <c r="J257" s="50" t="s">
        <v>35</v>
      </c>
      <c r="K257" s="51">
        <v>0</v>
      </c>
      <c r="L257" s="52">
        <v>230000000</v>
      </c>
      <c r="M257" s="47" t="s">
        <v>186</v>
      </c>
      <c r="N257" s="53" t="s">
        <v>34</v>
      </c>
      <c r="O257" s="50" t="s">
        <v>228</v>
      </c>
      <c r="P257" s="47" t="s">
        <v>229</v>
      </c>
      <c r="Q257" s="51" t="s">
        <v>668</v>
      </c>
      <c r="R257" s="54" t="s">
        <v>231</v>
      </c>
      <c r="S257" s="47">
        <v>796</v>
      </c>
      <c r="T257" s="47" t="s">
        <v>232</v>
      </c>
      <c r="U257" s="55">
        <v>3</v>
      </c>
      <c r="V257" s="55">
        <v>175197.96</v>
      </c>
      <c r="W257" s="56">
        <f t="shared" si="7"/>
        <v>525593.88</v>
      </c>
      <c r="X257" s="56">
        <f t="shared" si="8"/>
        <v>588665.14560000005</v>
      </c>
      <c r="Y257" s="57"/>
      <c r="Z257" s="47">
        <v>2016</v>
      </c>
      <c r="AA257" s="82"/>
    </row>
    <row r="258" spans="1:27" s="29" customFormat="1" outlineLevel="1">
      <c r="A258" s="47" t="s">
        <v>890</v>
      </c>
      <c r="B258" s="48" t="s">
        <v>28</v>
      </c>
      <c r="C258" s="177" t="s">
        <v>891</v>
      </c>
      <c r="D258" s="132" t="s">
        <v>892</v>
      </c>
      <c r="E258" s="49" t="s">
        <v>863</v>
      </c>
      <c r="F258" s="49" t="s">
        <v>893</v>
      </c>
      <c r="G258" s="49" t="s">
        <v>863</v>
      </c>
      <c r="H258" s="50" t="s">
        <v>894</v>
      </c>
      <c r="I258" s="50" t="s">
        <v>895</v>
      </c>
      <c r="J258" s="50" t="s">
        <v>35</v>
      </c>
      <c r="K258" s="51">
        <v>0</v>
      </c>
      <c r="L258" s="52">
        <v>230000000</v>
      </c>
      <c r="M258" s="47" t="s">
        <v>186</v>
      </c>
      <c r="N258" s="53" t="s">
        <v>34</v>
      </c>
      <c r="O258" s="50" t="s">
        <v>228</v>
      </c>
      <c r="P258" s="47" t="s">
        <v>229</v>
      </c>
      <c r="Q258" s="51" t="s">
        <v>668</v>
      </c>
      <c r="R258" s="54" t="s">
        <v>231</v>
      </c>
      <c r="S258" s="47">
        <v>839</v>
      </c>
      <c r="T258" s="47" t="s">
        <v>254</v>
      </c>
      <c r="U258" s="55">
        <v>4</v>
      </c>
      <c r="V258" s="55">
        <v>267519.99</v>
      </c>
      <c r="W258" s="56">
        <f t="shared" si="7"/>
        <v>1070079.96</v>
      </c>
      <c r="X258" s="56">
        <f t="shared" si="8"/>
        <v>1198489.5552000001</v>
      </c>
      <c r="Y258" s="57"/>
      <c r="Z258" s="47">
        <v>2016</v>
      </c>
      <c r="AA258" s="82"/>
    </row>
    <row r="259" spans="1:27" s="29" customFormat="1" outlineLevel="1">
      <c r="A259" s="47" t="s">
        <v>896</v>
      </c>
      <c r="B259" s="48" t="s">
        <v>28</v>
      </c>
      <c r="C259" s="177" t="s">
        <v>897</v>
      </c>
      <c r="D259" s="132" t="s">
        <v>898</v>
      </c>
      <c r="E259" s="49" t="s">
        <v>863</v>
      </c>
      <c r="F259" s="49" t="s">
        <v>899</v>
      </c>
      <c r="G259" s="49" t="s">
        <v>863</v>
      </c>
      <c r="H259" s="50" t="s">
        <v>900</v>
      </c>
      <c r="I259" s="50" t="s">
        <v>901</v>
      </c>
      <c r="J259" s="50" t="s">
        <v>35</v>
      </c>
      <c r="K259" s="51">
        <v>0</v>
      </c>
      <c r="L259" s="52">
        <v>230000000</v>
      </c>
      <c r="M259" s="47" t="s">
        <v>186</v>
      </c>
      <c r="N259" s="53" t="s">
        <v>34</v>
      </c>
      <c r="O259" s="50" t="s">
        <v>228</v>
      </c>
      <c r="P259" s="47" t="s">
        <v>229</v>
      </c>
      <c r="Q259" s="51" t="s">
        <v>668</v>
      </c>
      <c r="R259" s="54" t="s">
        <v>231</v>
      </c>
      <c r="S259" s="47">
        <v>796</v>
      </c>
      <c r="T259" s="47" t="s">
        <v>232</v>
      </c>
      <c r="U259" s="55">
        <v>4</v>
      </c>
      <c r="V259" s="55">
        <v>129464.28</v>
      </c>
      <c r="W259" s="56">
        <f t="shared" si="7"/>
        <v>517857.12</v>
      </c>
      <c r="X259" s="56">
        <f t="shared" si="8"/>
        <v>579999.97440000006</v>
      </c>
      <c r="Y259" s="57"/>
      <c r="Z259" s="47">
        <v>2016</v>
      </c>
      <c r="AA259" s="82"/>
    </row>
    <row r="260" spans="1:27" s="29" customFormat="1" outlineLevel="1">
      <c r="A260" s="47" t="s">
        <v>902</v>
      </c>
      <c r="B260" s="48" t="s">
        <v>28</v>
      </c>
      <c r="C260" s="177" t="s">
        <v>903</v>
      </c>
      <c r="D260" s="132" t="s">
        <v>904</v>
      </c>
      <c r="E260" s="49" t="s">
        <v>1693</v>
      </c>
      <c r="F260" s="49" t="s">
        <v>905</v>
      </c>
      <c r="G260" s="49" t="s">
        <v>863</v>
      </c>
      <c r="H260" s="50" t="s">
        <v>906</v>
      </c>
      <c r="I260" s="50" t="s">
        <v>907</v>
      </c>
      <c r="J260" s="50" t="s">
        <v>35</v>
      </c>
      <c r="K260" s="51">
        <v>0</v>
      </c>
      <c r="L260" s="52">
        <v>230000000</v>
      </c>
      <c r="M260" s="47" t="s">
        <v>186</v>
      </c>
      <c r="N260" s="53" t="s">
        <v>34</v>
      </c>
      <c r="O260" s="50" t="s">
        <v>228</v>
      </c>
      <c r="P260" s="47" t="s">
        <v>229</v>
      </c>
      <c r="Q260" s="51" t="s">
        <v>668</v>
      </c>
      <c r="R260" s="54" t="s">
        <v>231</v>
      </c>
      <c r="S260" s="47">
        <v>796</v>
      </c>
      <c r="T260" s="47" t="s">
        <v>232</v>
      </c>
      <c r="U260" s="55">
        <v>2</v>
      </c>
      <c r="V260" s="55">
        <v>568568.64</v>
      </c>
      <c r="W260" s="56">
        <f t="shared" si="7"/>
        <v>1137137.28</v>
      </c>
      <c r="X260" s="56">
        <f t="shared" si="8"/>
        <v>1273593.7536000002</v>
      </c>
      <c r="Y260" s="57"/>
      <c r="Z260" s="47">
        <v>2016</v>
      </c>
      <c r="AA260" s="82"/>
    </row>
    <row r="261" spans="1:27" s="29" customFormat="1" outlineLevel="1">
      <c r="A261" s="47" t="s">
        <v>908</v>
      </c>
      <c r="B261" s="48" t="s">
        <v>28</v>
      </c>
      <c r="C261" s="177" t="s">
        <v>903</v>
      </c>
      <c r="D261" s="132" t="s">
        <v>904</v>
      </c>
      <c r="E261" s="49" t="s">
        <v>1693</v>
      </c>
      <c r="F261" s="49" t="s">
        <v>905</v>
      </c>
      <c r="G261" s="49" t="s">
        <v>909</v>
      </c>
      <c r="H261" s="50" t="s">
        <v>910</v>
      </c>
      <c r="I261" s="50" t="s">
        <v>911</v>
      </c>
      <c r="J261" s="50" t="s">
        <v>35</v>
      </c>
      <c r="K261" s="51">
        <v>0</v>
      </c>
      <c r="L261" s="52">
        <v>230000000</v>
      </c>
      <c r="M261" s="47" t="s">
        <v>186</v>
      </c>
      <c r="N261" s="53" t="s">
        <v>34</v>
      </c>
      <c r="O261" s="50" t="s">
        <v>228</v>
      </c>
      <c r="P261" s="47" t="s">
        <v>229</v>
      </c>
      <c r="Q261" s="51" t="s">
        <v>668</v>
      </c>
      <c r="R261" s="54" t="s">
        <v>231</v>
      </c>
      <c r="S261" s="47">
        <v>796</v>
      </c>
      <c r="T261" s="47" t="s">
        <v>232</v>
      </c>
      <c r="U261" s="55">
        <v>2</v>
      </c>
      <c r="V261" s="55">
        <v>363883.92</v>
      </c>
      <c r="W261" s="56">
        <f t="shared" ref="W261:W324" si="9">U261*V261</f>
        <v>727767.84</v>
      </c>
      <c r="X261" s="56">
        <f t="shared" ref="X261:X324" si="10">W261*1.12</f>
        <v>815099.98080000002</v>
      </c>
      <c r="Y261" s="57"/>
      <c r="Z261" s="47">
        <v>2016</v>
      </c>
      <c r="AA261" s="82"/>
    </row>
    <row r="262" spans="1:27" s="29" customFormat="1" outlineLevel="1">
      <c r="A262" s="47" t="s">
        <v>912</v>
      </c>
      <c r="B262" s="48" t="s">
        <v>28</v>
      </c>
      <c r="C262" s="177" t="s">
        <v>913</v>
      </c>
      <c r="D262" s="132" t="s">
        <v>914</v>
      </c>
      <c r="E262" s="49" t="s">
        <v>863</v>
      </c>
      <c r="F262" s="49" t="s">
        <v>915</v>
      </c>
      <c r="G262" s="49" t="s">
        <v>863</v>
      </c>
      <c r="H262" s="50" t="s">
        <v>916</v>
      </c>
      <c r="I262" s="50" t="s">
        <v>917</v>
      </c>
      <c r="J262" s="50" t="s">
        <v>35</v>
      </c>
      <c r="K262" s="51">
        <v>0</v>
      </c>
      <c r="L262" s="52">
        <v>230000000</v>
      </c>
      <c r="M262" s="47" t="s">
        <v>186</v>
      </c>
      <c r="N262" s="53" t="s">
        <v>34</v>
      </c>
      <c r="O262" s="50" t="s">
        <v>228</v>
      </c>
      <c r="P262" s="47" t="s">
        <v>229</v>
      </c>
      <c r="Q262" s="51" t="s">
        <v>668</v>
      </c>
      <c r="R262" s="54" t="s">
        <v>231</v>
      </c>
      <c r="S262" s="47">
        <v>839</v>
      </c>
      <c r="T262" s="47" t="s">
        <v>674</v>
      </c>
      <c r="U262" s="55">
        <v>4</v>
      </c>
      <c r="V262" s="55">
        <v>419642.85</v>
      </c>
      <c r="W262" s="56">
        <f t="shared" si="9"/>
        <v>1678571.4</v>
      </c>
      <c r="X262" s="56">
        <f t="shared" si="10"/>
        <v>1879999.9680000001</v>
      </c>
      <c r="Y262" s="57"/>
      <c r="Z262" s="47">
        <v>2016</v>
      </c>
      <c r="AA262" s="82"/>
    </row>
    <row r="263" spans="1:27" s="29" customFormat="1" outlineLevel="1">
      <c r="A263" s="47" t="s">
        <v>918</v>
      </c>
      <c r="B263" s="48" t="s">
        <v>28</v>
      </c>
      <c r="C263" s="177" t="s">
        <v>919</v>
      </c>
      <c r="D263" s="132" t="s">
        <v>920</v>
      </c>
      <c r="E263" s="49" t="s">
        <v>863</v>
      </c>
      <c r="F263" s="49" t="s">
        <v>921</v>
      </c>
      <c r="G263" s="49" t="s">
        <v>863</v>
      </c>
      <c r="H263" s="50" t="s">
        <v>922</v>
      </c>
      <c r="I263" s="50" t="s">
        <v>923</v>
      </c>
      <c r="J263" s="50" t="s">
        <v>35</v>
      </c>
      <c r="K263" s="51">
        <v>40</v>
      </c>
      <c r="L263" s="52">
        <v>230000000</v>
      </c>
      <c r="M263" s="47" t="s">
        <v>186</v>
      </c>
      <c r="N263" s="53" t="s">
        <v>34</v>
      </c>
      <c r="O263" s="50" t="s">
        <v>228</v>
      </c>
      <c r="P263" s="47" t="s">
        <v>229</v>
      </c>
      <c r="Q263" s="51" t="s">
        <v>668</v>
      </c>
      <c r="R263" s="54" t="s">
        <v>233</v>
      </c>
      <c r="S263" s="47">
        <v>5111</v>
      </c>
      <c r="T263" s="47" t="s">
        <v>924</v>
      </c>
      <c r="U263" s="55">
        <v>860</v>
      </c>
      <c r="V263" s="55">
        <v>1280.17</v>
      </c>
      <c r="W263" s="56">
        <f t="shared" si="9"/>
        <v>1100946.2</v>
      </c>
      <c r="X263" s="56">
        <f t="shared" si="10"/>
        <v>1233059.7440000002</v>
      </c>
      <c r="Y263" s="57" t="s">
        <v>234</v>
      </c>
      <c r="Z263" s="47">
        <v>2016</v>
      </c>
      <c r="AA263" s="82"/>
    </row>
    <row r="264" spans="1:27" s="29" customFormat="1" outlineLevel="1">
      <c r="A264" s="47" t="s">
        <v>925</v>
      </c>
      <c r="B264" s="48" t="s">
        <v>28</v>
      </c>
      <c r="C264" s="177" t="s">
        <v>926</v>
      </c>
      <c r="D264" s="132" t="s">
        <v>920</v>
      </c>
      <c r="E264" s="49" t="s">
        <v>863</v>
      </c>
      <c r="F264" s="49" t="s">
        <v>927</v>
      </c>
      <c r="G264" s="49" t="s">
        <v>863</v>
      </c>
      <c r="H264" s="50" t="s">
        <v>928</v>
      </c>
      <c r="I264" s="50" t="s">
        <v>929</v>
      </c>
      <c r="J264" s="50" t="s">
        <v>35</v>
      </c>
      <c r="K264" s="51">
        <v>40</v>
      </c>
      <c r="L264" s="52">
        <v>230000000</v>
      </c>
      <c r="M264" s="47" t="s">
        <v>186</v>
      </c>
      <c r="N264" s="53" t="s">
        <v>34</v>
      </c>
      <c r="O264" s="50" t="s">
        <v>228</v>
      </c>
      <c r="P264" s="47" t="s">
        <v>229</v>
      </c>
      <c r="Q264" s="51" t="s">
        <v>668</v>
      </c>
      <c r="R264" s="54" t="s">
        <v>233</v>
      </c>
      <c r="S264" s="47">
        <v>5111</v>
      </c>
      <c r="T264" s="47" t="s">
        <v>930</v>
      </c>
      <c r="U264" s="55">
        <v>8</v>
      </c>
      <c r="V264" s="55">
        <v>1799.9999999999998</v>
      </c>
      <c r="W264" s="56">
        <f t="shared" si="9"/>
        <v>14399.999999999998</v>
      </c>
      <c r="X264" s="56">
        <f t="shared" si="10"/>
        <v>16128</v>
      </c>
      <c r="Y264" s="57" t="s">
        <v>234</v>
      </c>
      <c r="Z264" s="47">
        <v>2016</v>
      </c>
      <c r="AA264" s="82"/>
    </row>
    <row r="265" spans="1:27" s="29" customFormat="1" outlineLevel="1">
      <c r="A265" s="47" t="s">
        <v>931</v>
      </c>
      <c r="B265" s="48" t="s">
        <v>28</v>
      </c>
      <c r="C265" s="177" t="s">
        <v>932</v>
      </c>
      <c r="D265" s="132" t="s">
        <v>933</v>
      </c>
      <c r="E265" s="49" t="s">
        <v>863</v>
      </c>
      <c r="F265" s="49" t="s">
        <v>934</v>
      </c>
      <c r="G265" s="49" t="s">
        <v>863</v>
      </c>
      <c r="H265" s="50" t="s">
        <v>935</v>
      </c>
      <c r="I265" s="50" t="s">
        <v>936</v>
      </c>
      <c r="J265" s="50" t="s">
        <v>35</v>
      </c>
      <c r="K265" s="51">
        <v>40</v>
      </c>
      <c r="L265" s="52">
        <v>230000000</v>
      </c>
      <c r="M265" s="47" t="s">
        <v>186</v>
      </c>
      <c r="N265" s="53" t="s">
        <v>34</v>
      </c>
      <c r="O265" s="50" t="s">
        <v>228</v>
      </c>
      <c r="P265" s="47" t="s">
        <v>229</v>
      </c>
      <c r="Q265" s="51" t="s">
        <v>668</v>
      </c>
      <c r="R265" s="54" t="s">
        <v>233</v>
      </c>
      <c r="S265" s="47">
        <v>5111</v>
      </c>
      <c r="T265" s="47" t="s">
        <v>930</v>
      </c>
      <c r="U265" s="55">
        <v>18</v>
      </c>
      <c r="V265" s="55">
        <v>1799.9999999999998</v>
      </c>
      <c r="W265" s="56">
        <f t="shared" si="9"/>
        <v>32399.999999999996</v>
      </c>
      <c r="X265" s="56">
        <f t="shared" si="10"/>
        <v>36288</v>
      </c>
      <c r="Y265" s="57" t="s">
        <v>234</v>
      </c>
      <c r="Z265" s="47">
        <v>2016</v>
      </c>
      <c r="AA265" s="82"/>
    </row>
    <row r="266" spans="1:27" s="29" customFormat="1" outlineLevel="1">
      <c r="A266" s="47" t="s">
        <v>937</v>
      </c>
      <c r="B266" s="48" t="s">
        <v>28</v>
      </c>
      <c r="C266" s="177" t="s">
        <v>938</v>
      </c>
      <c r="D266" s="132" t="s">
        <v>920</v>
      </c>
      <c r="E266" s="49" t="s">
        <v>863</v>
      </c>
      <c r="F266" s="49" t="s">
        <v>939</v>
      </c>
      <c r="G266" s="49" t="s">
        <v>863</v>
      </c>
      <c r="H266" s="50" t="s">
        <v>940</v>
      </c>
      <c r="I266" s="50" t="s">
        <v>941</v>
      </c>
      <c r="J266" s="50" t="s">
        <v>35</v>
      </c>
      <c r="K266" s="51">
        <v>40</v>
      </c>
      <c r="L266" s="52">
        <v>230000000</v>
      </c>
      <c r="M266" s="47" t="s">
        <v>186</v>
      </c>
      <c r="N266" s="53" t="s">
        <v>34</v>
      </c>
      <c r="O266" s="50" t="s">
        <v>228</v>
      </c>
      <c r="P266" s="47" t="s">
        <v>229</v>
      </c>
      <c r="Q266" s="51" t="s">
        <v>668</v>
      </c>
      <c r="R266" s="54" t="s">
        <v>233</v>
      </c>
      <c r="S266" s="47">
        <v>5111</v>
      </c>
      <c r="T266" s="47" t="s">
        <v>924</v>
      </c>
      <c r="U266" s="55">
        <v>1200</v>
      </c>
      <c r="V266" s="55">
        <v>200.98</v>
      </c>
      <c r="W266" s="56">
        <f t="shared" si="9"/>
        <v>241176</v>
      </c>
      <c r="X266" s="56">
        <f t="shared" si="10"/>
        <v>270117.12000000005</v>
      </c>
      <c r="Y266" s="57" t="s">
        <v>234</v>
      </c>
      <c r="Z266" s="47">
        <v>2016</v>
      </c>
      <c r="AA266" s="82"/>
    </row>
    <row r="267" spans="1:27" s="29" customFormat="1" outlineLevel="1">
      <c r="A267" s="47" t="s">
        <v>942</v>
      </c>
      <c r="B267" s="48" t="s">
        <v>28</v>
      </c>
      <c r="C267" s="177" t="s">
        <v>943</v>
      </c>
      <c r="D267" s="132" t="s">
        <v>920</v>
      </c>
      <c r="E267" s="49" t="s">
        <v>1694</v>
      </c>
      <c r="F267" s="49" t="s">
        <v>944</v>
      </c>
      <c r="G267" s="49" t="s">
        <v>863</v>
      </c>
      <c r="H267" s="50" t="s">
        <v>945</v>
      </c>
      <c r="I267" s="50" t="s">
        <v>946</v>
      </c>
      <c r="J267" s="50" t="s">
        <v>35</v>
      </c>
      <c r="K267" s="51">
        <v>40</v>
      </c>
      <c r="L267" s="52">
        <v>230000000</v>
      </c>
      <c r="M267" s="47" t="s">
        <v>186</v>
      </c>
      <c r="N267" s="53" t="s">
        <v>34</v>
      </c>
      <c r="O267" s="50" t="s">
        <v>228</v>
      </c>
      <c r="P267" s="47" t="s">
        <v>229</v>
      </c>
      <c r="Q267" s="51" t="s">
        <v>668</v>
      </c>
      <c r="R267" s="54" t="s">
        <v>233</v>
      </c>
      <c r="S267" s="47">
        <v>5111</v>
      </c>
      <c r="T267" s="47" t="s">
        <v>924</v>
      </c>
      <c r="U267" s="55">
        <v>20</v>
      </c>
      <c r="V267" s="55">
        <v>2949.9999999999995</v>
      </c>
      <c r="W267" s="56">
        <f t="shared" si="9"/>
        <v>58999.999999999993</v>
      </c>
      <c r="X267" s="56">
        <f t="shared" si="10"/>
        <v>66080</v>
      </c>
      <c r="Y267" s="57" t="s">
        <v>234</v>
      </c>
      <c r="Z267" s="47">
        <v>2016</v>
      </c>
      <c r="AA267" s="82"/>
    </row>
    <row r="268" spans="1:27" s="29" customFormat="1" outlineLevel="1">
      <c r="A268" s="47" t="s">
        <v>947</v>
      </c>
      <c r="B268" s="48" t="s">
        <v>28</v>
      </c>
      <c r="C268" s="177" t="s">
        <v>948</v>
      </c>
      <c r="D268" s="132" t="s">
        <v>920</v>
      </c>
      <c r="E268" s="49" t="s">
        <v>1694</v>
      </c>
      <c r="F268" s="49" t="s">
        <v>949</v>
      </c>
      <c r="G268" s="49" t="s">
        <v>863</v>
      </c>
      <c r="H268" s="50" t="s">
        <v>950</v>
      </c>
      <c r="I268" s="50" t="s">
        <v>951</v>
      </c>
      <c r="J268" s="50" t="s">
        <v>35</v>
      </c>
      <c r="K268" s="51">
        <v>40</v>
      </c>
      <c r="L268" s="52">
        <v>230000000</v>
      </c>
      <c r="M268" s="47" t="s">
        <v>186</v>
      </c>
      <c r="N268" s="53" t="s">
        <v>34</v>
      </c>
      <c r="O268" s="50" t="s">
        <v>228</v>
      </c>
      <c r="P268" s="47" t="s">
        <v>229</v>
      </c>
      <c r="Q268" s="51" t="s">
        <v>668</v>
      </c>
      <c r="R268" s="54" t="s">
        <v>233</v>
      </c>
      <c r="S268" s="47">
        <v>5111</v>
      </c>
      <c r="T268" s="47" t="s">
        <v>924</v>
      </c>
      <c r="U268" s="55">
        <v>13</v>
      </c>
      <c r="V268" s="55">
        <v>4759.9999999999991</v>
      </c>
      <c r="W268" s="56">
        <f t="shared" si="9"/>
        <v>61879.999999999985</v>
      </c>
      <c r="X268" s="56">
        <f t="shared" si="10"/>
        <v>69305.599999999991</v>
      </c>
      <c r="Y268" s="57" t="s">
        <v>234</v>
      </c>
      <c r="Z268" s="47">
        <v>2016</v>
      </c>
      <c r="AA268" s="82"/>
    </row>
    <row r="269" spans="1:27" s="29" customFormat="1" outlineLevel="1">
      <c r="A269" s="47" t="s">
        <v>952</v>
      </c>
      <c r="B269" s="48" t="s">
        <v>28</v>
      </c>
      <c r="C269" s="177" t="s">
        <v>953</v>
      </c>
      <c r="D269" s="132" t="s">
        <v>920</v>
      </c>
      <c r="E269" s="49" t="s">
        <v>1694</v>
      </c>
      <c r="F269" s="49" t="s">
        <v>954</v>
      </c>
      <c r="G269" s="49" t="s">
        <v>863</v>
      </c>
      <c r="H269" s="50" t="s">
        <v>955</v>
      </c>
      <c r="I269" s="50" t="s">
        <v>956</v>
      </c>
      <c r="J269" s="50" t="s">
        <v>35</v>
      </c>
      <c r="K269" s="51">
        <v>40</v>
      </c>
      <c r="L269" s="52">
        <v>230000000</v>
      </c>
      <c r="M269" s="47" t="s">
        <v>186</v>
      </c>
      <c r="N269" s="53" t="s">
        <v>34</v>
      </c>
      <c r="O269" s="50" t="s">
        <v>228</v>
      </c>
      <c r="P269" s="47" t="s">
        <v>229</v>
      </c>
      <c r="Q269" s="51" t="s">
        <v>668</v>
      </c>
      <c r="R269" s="54" t="s">
        <v>233</v>
      </c>
      <c r="S269" s="47">
        <v>5111</v>
      </c>
      <c r="T269" s="47" t="s">
        <v>930</v>
      </c>
      <c r="U269" s="55">
        <v>29</v>
      </c>
      <c r="V269" s="55">
        <v>7930</v>
      </c>
      <c r="W269" s="56">
        <f t="shared" si="9"/>
        <v>229970</v>
      </c>
      <c r="X269" s="56">
        <f t="shared" si="10"/>
        <v>257566.40000000002</v>
      </c>
      <c r="Y269" s="57" t="s">
        <v>234</v>
      </c>
      <c r="Z269" s="47">
        <v>2016</v>
      </c>
      <c r="AA269" s="82"/>
    </row>
    <row r="270" spans="1:27" s="29" customFormat="1" outlineLevel="1">
      <c r="A270" s="47" t="s">
        <v>957</v>
      </c>
      <c r="B270" s="48" t="s">
        <v>28</v>
      </c>
      <c r="C270" s="177" t="s">
        <v>958</v>
      </c>
      <c r="D270" s="132" t="s">
        <v>920</v>
      </c>
      <c r="E270" s="49" t="s">
        <v>1694</v>
      </c>
      <c r="F270" s="49" t="s">
        <v>959</v>
      </c>
      <c r="G270" s="49" t="s">
        <v>863</v>
      </c>
      <c r="H270" s="50" t="s">
        <v>960</v>
      </c>
      <c r="I270" s="50" t="s">
        <v>961</v>
      </c>
      <c r="J270" s="50" t="s">
        <v>35</v>
      </c>
      <c r="K270" s="51">
        <v>40</v>
      </c>
      <c r="L270" s="52">
        <v>230000000</v>
      </c>
      <c r="M270" s="47" t="s">
        <v>186</v>
      </c>
      <c r="N270" s="53" t="s">
        <v>34</v>
      </c>
      <c r="O270" s="50" t="s">
        <v>228</v>
      </c>
      <c r="P270" s="47" t="s">
        <v>229</v>
      </c>
      <c r="Q270" s="51" t="s">
        <v>668</v>
      </c>
      <c r="R270" s="54" t="s">
        <v>233</v>
      </c>
      <c r="S270" s="47">
        <v>5111</v>
      </c>
      <c r="T270" s="47" t="s">
        <v>930</v>
      </c>
      <c r="U270" s="55">
        <v>37</v>
      </c>
      <c r="V270" s="55">
        <v>3499.9999999999995</v>
      </c>
      <c r="W270" s="56">
        <f t="shared" si="9"/>
        <v>129499.99999999999</v>
      </c>
      <c r="X270" s="56">
        <f t="shared" si="10"/>
        <v>145040</v>
      </c>
      <c r="Y270" s="57" t="s">
        <v>234</v>
      </c>
      <c r="Z270" s="47">
        <v>2016</v>
      </c>
      <c r="AA270" s="82"/>
    </row>
    <row r="271" spans="1:27" s="29" customFormat="1" outlineLevel="1">
      <c r="A271" s="47" t="s">
        <v>962</v>
      </c>
      <c r="B271" s="48" t="s">
        <v>28</v>
      </c>
      <c r="C271" s="177" t="s">
        <v>963</v>
      </c>
      <c r="D271" s="132" t="s">
        <v>920</v>
      </c>
      <c r="E271" s="49" t="s">
        <v>1694</v>
      </c>
      <c r="F271" s="49" t="s">
        <v>964</v>
      </c>
      <c r="G271" s="49" t="s">
        <v>863</v>
      </c>
      <c r="H271" s="50" t="s">
        <v>965</v>
      </c>
      <c r="I271" s="50" t="s">
        <v>966</v>
      </c>
      <c r="J271" s="50" t="s">
        <v>35</v>
      </c>
      <c r="K271" s="51">
        <v>40</v>
      </c>
      <c r="L271" s="52">
        <v>230000000</v>
      </c>
      <c r="M271" s="47" t="s">
        <v>186</v>
      </c>
      <c r="N271" s="53" t="s">
        <v>34</v>
      </c>
      <c r="O271" s="50" t="s">
        <v>228</v>
      </c>
      <c r="P271" s="47" t="s">
        <v>229</v>
      </c>
      <c r="Q271" s="51" t="s">
        <v>668</v>
      </c>
      <c r="R271" s="54" t="s">
        <v>233</v>
      </c>
      <c r="S271" s="47">
        <v>796</v>
      </c>
      <c r="T271" s="47" t="s">
        <v>232</v>
      </c>
      <c r="U271" s="55">
        <v>85</v>
      </c>
      <c r="V271" s="55">
        <v>7699.9999999999991</v>
      </c>
      <c r="W271" s="56">
        <f t="shared" si="9"/>
        <v>654499.99999999988</v>
      </c>
      <c r="X271" s="56">
        <f t="shared" si="10"/>
        <v>733039.99999999988</v>
      </c>
      <c r="Y271" s="57" t="s">
        <v>234</v>
      </c>
      <c r="Z271" s="47">
        <v>2016</v>
      </c>
      <c r="AA271" s="82"/>
    </row>
    <row r="272" spans="1:27" s="29" customFormat="1" outlineLevel="1">
      <c r="A272" s="47" t="s">
        <v>967</v>
      </c>
      <c r="B272" s="48" t="s">
        <v>28</v>
      </c>
      <c r="C272" s="177" t="s">
        <v>968</v>
      </c>
      <c r="D272" s="132" t="s">
        <v>920</v>
      </c>
      <c r="E272" s="49" t="s">
        <v>1694</v>
      </c>
      <c r="F272" s="49" t="s">
        <v>969</v>
      </c>
      <c r="G272" s="49" t="s">
        <v>863</v>
      </c>
      <c r="H272" s="50" t="s">
        <v>970</v>
      </c>
      <c r="I272" s="50" t="s">
        <v>971</v>
      </c>
      <c r="J272" s="50" t="s">
        <v>35</v>
      </c>
      <c r="K272" s="51">
        <v>40</v>
      </c>
      <c r="L272" s="52">
        <v>230000000</v>
      </c>
      <c r="M272" s="47" t="s">
        <v>186</v>
      </c>
      <c r="N272" s="53" t="s">
        <v>34</v>
      </c>
      <c r="O272" s="50" t="s">
        <v>228</v>
      </c>
      <c r="P272" s="47" t="s">
        <v>229</v>
      </c>
      <c r="Q272" s="51" t="s">
        <v>668</v>
      </c>
      <c r="R272" s="54" t="s">
        <v>233</v>
      </c>
      <c r="S272" s="47">
        <v>796</v>
      </c>
      <c r="T272" s="47" t="s">
        <v>232</v>
      </c>
      <c r="U272" s="55">
        <v>350</v>
      </c>
      <c r="V272" s="55">
        <v>66.959999999999994</v>
      </c>
      <c r="W272" s="56">
        <f t="shared" si="9"/>
        <v>23435.999999999996</v>
      </c>
      <c r="X272" s="56">
        <f t="shared" si="10"/>
        <v>26248.32</v>
      </c>
      <c r="Y272" s="57" t="s">
        <v>234</v>
      </c>
      <c r="Z272" s="47">
        <v>2016</v>
      </c>
      <c r="AA272" s="82"/>
    </row>
    <row r="273" spans="1:27" s="29" customFormat="1" outlineLevel="1">
      <c r="A273" s="47" t="s">
        <v>972</v>
      </c>
      <c r="B273" s="48" t="s">
        <v>28</v>
      </c>
      <c r="C273" s="177" t="s">
        <v>973</v>
      </c>
      <c r="D273" s="132" t="s">
        <v>974</v>
      </c>
      <c r="E273" s="49" t="s">
        <v>1695</v>
      </c>
      <c r="F273" s="49" t="s">
        <v>975</v>
      </c>
      <c r="G273" s="49" t="s">
        <v>863</v>
      </c>
      <c r="H273" s="50" t="s">
        <v>976</v>
      </c>
      <c r="I273" s="50" t="s">
        <v>977</v>
      </c>
      <c r="J273" s="50" t="s">
        <v>35</v>
      </c>
      <c r="K273" s="51">
        <v>0</v>
      </c>
      <c r="L273" s="52">
        <v>230000000</v>
      </c>
      <c r="M273" s="47" t="s">
        <v>186</v>
      </c>
      <c r="N273" s="53" t="s">
        <v>34</v>
      </c>
      <c r="O273" s="50" t="s">
        <v>228</v>
      </c>
      <c r="P273" s="47" t="s">
        <v>229</v>
      </c>
      <c r="Q273" s="51" t="s">
        <v>668</v>
      </c>
      <c r="R273" s="54" t="s">
        <v>231</v>
      </c>
      <c r="S273" s="47">
        <v>736</v>
      </c>
      <c r="T273" s="47" t="s">
        <v>643</v>
      </c>
      <c r="U273" s="55">
        <v>80</v>
      </c>
      <c r="V273" s="55">
        <v>224.99999999999997</v>
      </c>
      <c r="W273" s="56">
        <f t="shared" si="9"/>
        <v>17999.999999999996</v>
      </c>
      <c r="X273" s="56">
        <f t="shared" si="10"/>
        <v>20159.999999999996</v>
      </c>
      <c r="Y273" s="57"/>
      <c r="Z273" s="47">
        <v>2016</v>
      </c>
      <c r="AA273" s="82"/>
    </row>
    <row r="274" spans="1:27" s="29" customFormat="1" outlineLevel="1">
      <c r="A274" s="47" t="s">
        <v>978</v>
      </c>
      <c r="B274" s="48" t="s">
        <v>28</v>
      </c>
      <c r="C274" s="177" t="s">
        <v>979</v>
      </c>
      <c r="D274" s="132" t="s">
        <v>980</v>
      </c>
      <c r="E274" s="49" t="s">
        <v>1696</v>
      </c>
      <c r="F274" s="49" t="s">
        <v>981</v>
      </c>
      <c r="G274" s="49" t="s">
        <v>863</v>
      </c>
      <c r="H274" s="50" t="s">
        <v>982</v>
      </c>
      <c r="I274" s="50" t="s">
        <v>983</v>
      </c>
      <c r="J274" s="50" t="s">
        <v>35</v>
      </c>
      <c r="K274" s="51">
        <v>0</v>
      </c>
      <c r="L274" s="52">
        <v>230000000</v>
      </c>
      <c r="M274" s="47" t="s">
        <v>186</v>
      </c>
      <c r="N274" s="53" t="s">
        <v>34</v>
      </c>
      <c r="O274" s="50" t="s">
        <v>228</v>
      </c>
      <c r="P274" s="47" t="s">
        <v>229</v>
      </c>
      <c r="Q274" s="51" t="s">
        <v>668</v>
      </c>
      <c r="R274" s="54" t="s">
        <v>231</v>
      </c>
      <c r="S274" s="47">
        <v>796</v>
      </c>
      <c r="T274" s="47" t="s">
        <v>232</v>
      </c>
      <c r="U274" s="55">
        <v>1830</v>
      </c>
      <c r="V274" s="55">
        <v>15</v>
      </c>
      <c r="W274" s="56">
        <f t="shared" si="9"/>
        <v>27450</v>
      </c>
      <c r="X274" s="56">
        <f t="shared" si="10"/>
        <v>30744.000000000004</v>
      </c>
      <c r="Y274" s="57"/>
      <c r="Z274" s="47">
        <v>2016</v>
      </c>
      <c r="AA274" s="82"/>
    </row>
    <row r="275" spans="1:27" s="29" customFormat="1" outlineLevel="1">
      <c r="A275" s="47" t="s">
        <v>984</v>
      </c>
      <c r="B275" s="48" t="s">
        <v>28</v>
      </c>
      <c r="C275" s="177" t="s">
        <v>985</v>
      </c>
      <c r="D275" s="132" t="s">
        <v>986</v>
      </c>
      <c r="E275" s="49" t="s">
        <v>986</v>
      </c>
      <c r="F275" s="49" t="s">
        <v>987</v>
      </c>
      <c r="G275" s="49" t="s">
        <v>863</v>
      </c>
      <c r="H275" s="50" t="s">
        <v>988</v>
      </c>
      <c r="I275" s="50" t="s">
        <v>989</v>
      </c>
      <c r="J275" s="50" t="s">
        <v>35</v>
      </c>
      <c r="K275" s="51">
        <v>0</v>
      </c>
      <c r="L275" s="52">
        <v>230000000</v>
      </c>
      <c r="M275" s="47" t="s">
        <v>186</v>
      </c>
      <c r="N275" s="53" t="s">
        <v>34</v>
      </c>
      <c r="O275" s="50" t="s">
        <v>228</v>
      </c>
      <c r="P275" s="47" t="s">
        <v>229</v>
      </c>
      <c r="Q275" s="51" t="s">
        <v>668</v>
      </c>
      <c r="R275" s="54" t="s">
        <v>231</v>
      </c>
      <c r="S275" s="47">
        <v>796</v>
      </c>
      <c r="T275" s="47" t="s">
        <v>232</v>
      </c>
      <c r="U275" s="55">
        <v>175</v>
      </c>
      <c r="V275" s="55">
        <v>149.99999999999997</v>
      </c>
      <c r="W275" s="56">
        <f t="shared" si="9"/>
        <v>26249.999999999996</v>
      </c>
      <c r="X275" s="56">
        <f t="shared" si="10"/>
        <v>29400</v>
      </c>
      <c r="Y275" s="57"/>
      <c r="Z275" s="47">
        <v>2016</v>
      </c>
      <c r="AA275" s="82"/>
    </row>
    <row r="276" spans="1:27" s="29" customFormat="1" outlineLevel="1">
      <c r="A276" s="47" t="s">
        <v>990</v>
      </c>
      <c r="B276" s="48" t="s">
        <v>28</v>
      </c>
      <c r="C276" s="177" t="s">
        <v>991</v>
      </c>
      <c r="D276" s="132" t="s">
        <v>986</v>
      </c>
      <c r="E276" s="49" t="s">
        <v>986</v>
      </c>
      <c r="F276" s="49" t="s">
        <v>992</v>
      </c>
      <c r="G276" s="49" t="s">
        <v>863</v>
      </c>
      <c r="H276" s="50" t="s">
        <v>993</v>
      </c>
      <c r="I276" s="50" t="s">
        <v>994</v>
      </c>
      <c r="J276" s="50" t="s">
        <v>35</v>
      </c>
      <c r="K276" s="51">
        <v>0</v>
      </c>
      <c r="L276" s="52">
        <v>230000000</v>
      </c>
      <c r="M276" s="47" t="s">
        <v>186</v>
      </c>
      <c r="N276" s="53" t="s">
        <v>34</v>
      </c>
      <c r="O276" s="50" t="s">
        <v>228</v>
      </c>
      <c r="P276" s="47" t="s">
        <v>229</v>
      </c>
      <c r="Q276" s="51" t="s">
        <v>668</v>
      </c>
      <c r="R276" s="54" t="s">
        <v>231</v>
      </c>
      <c r="S276" s="47">
        <v>704</v>
      </c>
      <c r="T276" s="47" t="s">
        <v>411</v>
      </c>
      <c r="U276" s="55">
        <v>167</v>
      </c>
      <c r="V276" s="55">
        <v>115</v>
      </c>
      <c r="W276" s="56">
        <f t="shared" si="9"/>
        <v>19205</v>
      </c>
      <c r="X276" s="56">
        <f t="shared" si="10"/>
        <v>21509.600000000002</v>
      </c>
      <c r="Y276" s="57"/>
      <c r="Z276" s="47">
        <v>2016</v>
      </c>
      <c r="AA276" s="82"/>
    </row>
    <row r="277" spans="1:27" s="29" customFormat="1" outlineLevel="1">
      <c r="A277" s="47" t="s">
        <v>995</v>
      </c>
      <c r="B277" s="48" t="s">
        <v>28</v>
      </c>
      <c r="C277" s="177" t="s">
        <v>996</v>
      </c>
      <c r="D277" s="132" t="s">
        <v>997</v>
      </c>
      <c r="E277" s="49" t="s">
        <v>1697</v>
      </c>
      <c r="F277" s="49" t="s">
        <v>998</v>
      </c>
      <c r="G277" s="49" t="s">
        <v>863</v>
      </c>
      <c r="H277" s="50" t="s">
        <v>999</v>
      </c>
      <c r="I277" s="50" t="s">
        <v>1000</v>
      </c>
      <c r="J277" s="50" t="s">
        <v>35</v>
      </c>
      <c r="K277" s="51">
        <v>0</v>
      </c>
      <c r="L277" s="52">
        <v>230000000</v>
      </c>
      <c r="M277" s="47" t="s">
        <v>186</v>
      </c>
      <c r="N277" s="53" t="s">
        <v>34</v>
      </c>
      <c r="O277" s="50" t="s">
        <v>228</v>
      </c>
      <c r="P277" s="47" t="s">
        <v>229</v>
      </c>
      <c r="Q277" s="51" t="s">
        <v>668</v>
      </c>
      <c r="R277" s="54" t="s">
        <v>231</v>
      </c>
      <c r="S277" s="47">
        <v>796</v>
      </c>
      <c r="T277" s="47" t="s">
        <v>232</v>
      </c>
      <c r="U277" s="55">
        <v>5040</v>
      </c>
      <c r="V277" s="55">
        <v>249.99999999999997</v>
      </c>
      <c r="W277" s="56">
        <f t="shared" si="9"/>
        <v>1259999.9999999998</v>
      </c>
      <c r="X277" s="56">
        <f t="shared" si="10"/>
        <v>1411199.9999999998</v>
      </c>
      <c r="Y277" s="57"/>
      <c r="Z277" s="47">
        <v>2016</v>
      </c>
      <c r="AA277" s="82"/>
    </row>
    <row r="278" spans="1:27" s="29" customFormat="1" outlineLevel="1">
      <c r="A278" s="47" t="s">
        <v>1001</v>
      </c>
      <c r="B278" s="48" t="s">
        <v>28</v>
      </c>
      <c r="C278" s="177" t="s">
        <v>1002</v>
      </c>
      <c r="D278" s="132" t="s">
        <v>1003</v>
      </c>
      <c r="E278" s="49" t="s">
        <v>1698</v>
      </c>
      <c r="F278" s="49" t="s">
        <v>1004</v>
      </c>
      <c r="G278" s="49" t="s">
        <v>863</v>
      </c>
      <c r="H278" s="50" t="s">
        <v>1005</v>
      </c>
      <c r="I278" s="50" t="s">
        <v>1006</v>
      </c>
      <c r="J278" s="50" t="s">
        <v>35</v>
      </c>
      <c r="K278" s="51">
        <v>0</v>
      </c>
      <c r="L278" s="52">
        <v>230000000</v>
      </c>
      <c r="M278" s="47" t="s">
        <v>186</v>
      </c>
      <c r="N278" s="53" t="s">
        <v>34</v>
      </c>
      <c r="O278" s="50" t="s">
        <v>228</v>
      </c>
      <c r="P278" s="47" t="s">
        <v>229</v>
      </c>
      <c r="Q278" s="51" t="s">
        <v>668</v>
      </c>
      <c r="R278" s="54" t="s">
        <v>231</v>
      </c>
      <c r="S278" s="47">
        <v>796</v>
      </c>
      <c r="T278" s="47" t="s">
        <v>232</v>
      </c>
      <c r="U278" s="55">
        <v>560</v>
      </c>
      <c r="V278" s="55">
        <v>85</v>
      </c>
      <c r="W278" s="56">
        <f t="shared" si="9"/>
        <v>47600</v>
      </c>
      <c r="X278" s="56">
        <f t="shared" si="10"/>
        <v>53312.000000000007</v>
      </c>
      <c r="Y278" s="57"/>
      <c r="Z278" s="47">
        <v>2016</v>
      </c>
      <c r="AA278" s="82"/>
    </row>
    <row r="279" spans="1:27" s="29" customFormat="1" outlineLevel="1">
      <c r="A279" s="47" t="s">
        <v>1007</v>
      </c>
      <c r="B279" s="48" t="s">
        <v>28</v>
      </c>
      <c r="C279" s="177" t="s">
        <v>1008</v>
      </c>
      <c r="D279" s="132" t="s">
        <v>1009</v>
      </c>
      <c r="E279" s="49" t="s">
        <v>1699</v>
      </c>
      <c r="F279" s="49" t="s">
        <v>1010</v>
      </c>
      <c r="G279" s="49" t="s">
        <v>863</v>
      </c>
      <c r="H279" s="50" t="s">
        <v>1011</v>
      </c>
      <c r="I279" s="50" t="s">
        <v>1012</v>
      </c>
      <c r="J279" s="50" t="s">
        <v>35</v>
      </c>
      <c r="K279" s="51">
        <v>0</v>
      </c>
      <c r="L279" s="52">
        <v>230000000</v>
      </c>
      <c r="M279" s="47" t="s">
        <v>186</v>
      </c>
      <c r="N279" s="53" t="s">
        <v>34</v>
      </c>
      <c r="O279" s="50" t="s">
        <v>228</v>
      </c>
      <c r="P279" s="47" t="s">
        <v>229</v>
      </c>
      <c r="Q279" s="51" t="s">
        <v>668</v>
      </c>
      <c r="R279" s="54" t="s">
        <v>231</v>
      </c>
      <c r="S279" s="47">
        <v>796</v>
      </c>
      <c r="T279" s="47" t="s">
        <v>232</v>
      </c>
      <c r="U279" s="55">
        <v>560</v>
      </c>
      <c r="V279" s="55">
        <v>115</v>
      </c>
      <c r="W279" s="56">
        <f t="shared" si="9"/>
        <v>64400</v>
      </c>
      <c r="X279" s="56">
        <f t="shared" si="10"/>
        <v>72128</v>
      </c>
      <c r="Y279" s="57"/>
      <c r="Z279" s="47">
        <v>2016</v>
      </c>
      <c r="AA279" s="82"/>
    </row>
    <row r="280" spans="1:27" s="29" customFormat="1" outlineLevel="1">
      <c r="A280" s="47" t="s">
        <v>1013</v>
      </c>
      <c r="B280" s="48" t="s">
        <v>28</v>
      </c>
      <c r="C280" s="177" t="s">
        <v>1014</v>
      </c>
      <c r="D280" s="132" t="s">
        <v>1015</v>
      </c>
      <c r="E280" s="49" t="s">
        <v>1700</v>
      </c>
      <c r="F280" s="49" t="s">
        <v>1016</v>
      </c>
      <c r="G280" s="49" t="s">
        <v>863</v>
      </c>
      <c r="H280" s="50" t="s">
        <v>1017</v>
      </c>
      <c r="I280" s="50" t="s">
        <v>1018</v>
      </c>
      <c r="J280" s="50" t="s">
        <v>35</v>
      </c>
      <c r="K280" s="51">
        <v>0</v>
      </c>
      <c r="L280" s="52">
        <v>230000000</v>
      </c>
      <c r="M280" s="47" t="s">
        <v>186</v>
      </c>
      <c r="N280" s="53" t="s">
        <v>34</v>
      </c>
      <c r="O280" s="50" t="s">
        <v>228</v>
      </c>
      <c r="P280" s="47" t="s">
        <v>229</v>
      </c>
      <c r="Q280" s="51" t="s">
        <v>668</v>
      </c>
      <c r="R280" s="54" t="s">
        <v>231</v>
      </c>
      <c r="S280" s="47">
        <v>796</v>
      </c>
      <c r="T280" s="47" t="s">
        <v>232</v>
      </c>
      <c r="U280" s="55">
        <v>510</v>
      </c>
      <c r="V280" s="55">
        <v>23.999999999999996</v>
      </c>
      <c r="W280" s="56">
        <f t="shared" si="9"/>
        <v>12239.999999999998</v>
      </c>
      <c r="X280" s="56">
        <f t="shared" si="10"/>
        <v>13708.8</v>
      </c>
      <c r="Y280" s="57"/>
      <c r="Z280" s="47">
        <v>2016</v>
      </c>
      <c r="AA280" s="82"/>
    </row>
    <row r="281" spans="1:27" s="29" customFormat="1" outlineLevel="1">
      <c r="A281" s="47" t="s">
        <v>1019</v>
      </c>
      <c r="B281" s="48" t="s">
        <v>28</v>
      </c>
      <c r="C281" s="177" t="s">
        <v>1020</v>
      </c>
      <c r="D281" s="132" t="s">
        <v>1021</v>
      </c>
      <c r="E281" s="49" t="s">
        <v>1701</v>
      </c>
      <c r="F281" s="49" t="s">
        <v>1022</v>
      </c>
      <c r="G281" s="49" t="s">
        <v>1023</v>
      </c>
      <c r="H281" s="50" t="s">
        <v>1024</v>
      </c>
      <c r="I281" s="50" t="s">
        <v>1025</v>
      </c>
      <c r="J281" s="50" t="s">
        <v>35</v>
      </c>
      <c r="K281" s="51">
        <v>0</v>
      </c>
      <c r="L281" s="52">
        <v>230000000</v>
      </c>
      <c r="M281" s="47" t="s">
        <v>186</v>
      </c>
      <c r="N281" s="53" t="s">
        <v>34</v>
      </c>
      <c r="O281" s="50" t="s">
        <v>228</v>
      </c>
      <c r="P281" s="47" t="s">
        <v>229</v>
      </c>
      <c r="Q281" s="51" t="s">
        <v>668</v>
      </c>
      <c r="R281" s="54" t="s">
        <v>231</v>
      </c>
      <c r="S281" s="47">
        <v>5111</v>
      </c>
      <c r="T281" s="47" t="s">
        <v>924</v>
      </c>
      <c r="U281" s="55">
        <v>341</v>
      </c>
      <c r="V281" s="55">
        <v>1824.9999999999998</v>
      </c>
      <c r="W281" s="56">
        <f t="shared" si="9"/>
        <v>622324.99999999988</v>
      </c>
      <c r="X281" s="56">
        <f t="shared" si="10"/>
        <v>697003.99999999988</v>
      </c>
      <c r="Y281" s="57"/>
      <c r="Z281" s="47">
        <v>2016</v>
      </c>
      <c r="AA281" s="82"/>
    </row>
    <row r="282" spans="1:27" s="29" customFormat="1" outlineLevel="1">
      <c r="A282" s="47" t="s">
        <v>1026</v>
      </c>
      <c r="B282" s="48" t="s">
        <v>28</v>
      </c>
      <c r="C282" s="177" t="s">
        <v>1027</v>
      </c>
      <c r="D282" s="132" t="s">
        <v>1028</v>
      </c>
      <c r="E282" s="49" t="s">
        <v>1028</v>
      </c>
      <c r="F282" s="49" t="s">
        <v>1029</v>
      </c>
      <c r="G282" s="49" t="s">
        <v>863</v>
      </c>
      <c r="H282" s="50" t="s">
        <v>1030</v>
      </c>
      <c r="I282" s="50" t="s">
        <v>1031</v>
      </c>
      <c r="J282" s="50" t="s">
        <v>35</v>
      </c>
      <c r="K282" s="51">
        <v>0</v>
      </c>
      <c r="L282" s="52">
        <v>230000000</v>
      </c>
      <c r="M282" s="47" t="s">
        <v>186</v>
      </c>
      <c r="N282" s="53" t="s">
        <v>34</v>
      </c>
      <c r="O282" s="50" t="s">
        <v>228</v>
      </c>
      <c r="P282" s="47" t="s">
        <v>229</v>
      </c>
      <c r="Q282" s="51" t="s">
        <v>668</v>
      </c>
      <c r="R282" s="54" t="s">
        <v>231</v>
      </c>
      <c r="S282" s="47">
        <v>796</v>
      </c>
      <c r="T282" s="47" t="s">
        <v>232</v>
      </c>
      <c r="U282" s="55">
        <v>375</v>
      </c>
      <c r="V282" s="55">
        <v>434.99999999999994</v>
      </c>
      <c r="W282" s="56">
        <f t="shared" si="9"/>
        <v>163124.99999999997</v>
      </c>
      <c r="X282" s="56">
        <f t="shared" si="10"/>
        <v>182699.99999999997</v>
      </c>
      <c r="Y282" s="57"/>
      <c r="Z282" s="47">
        <v>2016</v>
      </c>
      <c r="AA282" s="82"/>
    </row>
    <row r="283" spans="1:27" s="29" customFormat="1" outlineLevel="1">
      <c r="A283" s="47" t="s">
        <v>1032</v>
      </c>
      <c r="B283" s="48" t="s">
        <v>28</v>
      </c>
      <c r="C283" s="177" t="s">
        <v>1033</v>
      </c>
      <c r="D283" s="132" t="s">
        <v>1028</v>
      </c>
      <c r="E283" s="49" t="s">
        <v>1028</v>
      </c>
      <c r="F283" s="49" t="s">
        <v>1034</v>
      </c>
      <c r="G283" s="49" t="s">
        <v>863</v>
      </c>
      <c r="H283" s="50" t="s">
        <v>1035</v>
      </c>
      <c r="I283" s="50" t="s">
        <v>1036</v>
      </c>
      <c r="J283" s="50" t="s">
        <v>35</v>
      </c>
      <c r="K283" s="51">
        <v>0</v>
      </c>
      <c r="L283" s="52">
        <v>230000000</v>
      </c>
      <c r="M283" s="47" t="s">
        <v>186</v>
      </c>
      <c r="N283" s="53" t="s">
        <v>34</v>
      </c>
      <c r="O283" s="50" t="s">
        <v>228</v>
      </c>
      <c r="P283" s="47" t="s">
        <v>229</v>
      </c>
      <c r="Q283" s="51" t="s">
        <v>668</v>
      </c>
      <c r="R283" s="54" t="s">
        <v>231</v>
      </c>
      <c r="S283" s="47">
        <v>796</v>
      </c>
      <c r="T283" s="47" t="s">
        <v>232</v>
      </c>
      <c r="U283" s="55">
        <v>50</v>
      </c>
      <c r="V283" s="55">
        <v>627</v>
      </c>
      <c r="W283" s="56">
        <f t="shared" si="9"/>
        <v>31350</v>
      </c>
      <c r="X283" s="56">
        <f t="shared" si="10"/>
        <v>35112</v>
      </c>
      <c r="Y283" s="57"/>
      <c r="Z283" s="47">
        <v>2016</v>
      </c>
      <c r="AA283" s="82"/>
    </row>
    <row r="284" spans="1:27" s="29" customFormat="1" outlineLevel="1">
      <c r="A284" s="47" t="s">
        <v>1037</v>
      </c>
      <c r="B284" s="48" t="s">
        <v>28</v>
      </c>
      <c r="C284" s="177" t="s">
        <v>1038</v>
      </c>
      <c r="D284" s="132" t="s">
        <v>1028</v>
      </c>
      <c r="E284" s="49" t="s">
        <v>1028</v>
      </c>
      <c r="F284" s="49" t="s">
        <v>1039</v>
      </c>
      <c r="G284" s="49" t="s">
        <v>863</v>
      </c>
      <c r="H284" s="50" t="s">
        <v>1040</v>
      </c>
      <c r="I284" s="50" t="s">
        <v>1041</v>
      </c>
      <c r="J284" s="50" t="s">
        <v>35</v>
      </c>
      <c r="K284" s="51">
        <v>0</v>
      </c>
      <c r="L284" s="52">
        <v>230000000</v>
      </c>
      <c r="M284" s="47" t="s">
        <v>186</v>
      </c>
      <c r="N284" s="53" t="s">
        <v>34</v>
      </c>
      <c r="O284" s="50" t="s">
        <v>228</v>
      </c>
      <c r="P284" s="47" t="s">
        <v>229</v>
      </c>
      <c r="Q284" s="51" t="s">
        <v>668</v>
      </c>
      <c r="R284" s="54" t="s">
        <v>231</v>
      </c>
      <c r="S284" s="47">
        <v>796</v>
      </c>
      <c r="T284" s="47" t="s">
        <v>232</v>
      </c>
      <c r="U284" s="55">
        <v>1400</v>
      </c>
      <c r="V284" s="55">
        <v>340</v>
      </c>
      <c r="W284" s="56">
        <f t="shared" si="9"/>
        <v>476000</v>
      </c>
      <c r="X284" s="56">
        <f t="shared" si="10"/>
        <v>533120</v>
      </c>
      <c r="Y284" s="57"/>
      <c r="Z284" s="47">
        <v>2016</v>
      </c>
      <c r="AA284" s="82"/>
    </row>
    <row r="285" spans="1:27" s="29" customFormat="1" outlineLevel="1">
      <c r="A285" s="47" t="s">
        <v>1042</v>
      </c>
      <c r="B285" s="48" t="s">
        <v>28</v>
      </c>
      <c r="C285" s="177" t="s">
        <v>1043</v>
      </c>
      <c r="D285" s="132" t="s">
        <v>1028</v>
      </c>
      <c r="E285" s="49" t="s">
        <v>1028</v>
      </c>
      <c r="F285" s="49" t="s">
        <v>1044</v>
      </c>
      <c r="G285" s="49" t="s">
        <v>863</v>
      </c>
      <c r="H285" s="50" t="s">
        <v>1045</v>
      </c>
      <c r="I285" s="50" t="s">
        <v>1046</v>
      </c>
      <c r="J285" s="50" t="s">
        <v>35</v>
      </c>
      <c r="K285" s="51">
        <v>0</v>
      </c>
      <c r="L285" s="52">
        <v>230000000</v>
      </c>
      <c r="M285" s="47" t="s">
        <v>186</v>
      </c>
      <c r="N285" s="53" t="s">
        <v>34</v>
      </c>
      <c r="O285" s="50" t="s">
        <v>228</v>
      </c>
      <c r="P285" s="47" t="s">
        <v>229</v>
      </c>
      <c r="Q285" s="51" t="s">
        <v>668</v>
      </c>
      <c r="R285" s="54" t="s">
        <v>231</v>
      </c>
      <c r="S285" s="47">
        <v>796</v>
      </c>
      <c r="T285" s="47" t="s">
        <v>232</v>
      </c>
      <c r="U285" s="55">
        <v>210</v>
      </c>
      <c r="V285" s="55">
        <v>366.07</v>
      </c>
      <c r="W285" s="56">
        <f t="shared" si="9"/>
        <v>76874.7</v>
      </c>
      <c r="X285" s="56">
        <f t="shared" si="10"/>
        <v>86099.664000000004</v>
      </c>
      <c r="Y285" s="57"/>
      <c r="Z285" s="47">
        <v>2016</v>
      </c>
      <c r="AA285" s="82"/>
    </row>
    <row r="286" spans="1:27" s="29" customFormat="1" outlineLevel="1">
      <c r="A286" s="47" t="s">
        <v>1047</v>
      </c>
      <c r="B286" s="48" t="s">
        <v>28</v>
      </c>
      <c r="C286" s="177" t="s">
        <v>1043</v>
      </c>
      <c r="D286" s="132" t="s">
        <v>1028</v>
      </c>
      <c r="E286" s="49" t="s">
        <v>1028</v>
      </c>
      <c r="F286" s="49" t="s">
        <v>1044</v>
      </c>
      <c r="G286" s="49" t="s">
        <v>863</v>
      </c>
      <c r="H286" s="50" t="s">
        <v>1048</v>
      </c>
      <c r="I286" s="50" t="s">
        <v>1049</v>
      </c>
      <c r="J286" s="50" t="s">
        <v>35</v>
      </c>
      <c r="K286" s="51">
        <v>0</v>
      </c>
      <c r="L286" s="52">
        <v>230000000</v>
      </c>
      <c r="M286" s="47" t="s">
        <v>186</v>
      </c>
      <c r="N286" s="53" t="s">
        <v>34</v>
      </c>
      <c r="O286" s="50" t="s">
        <v>228</v>
      </c>
      <c r="P286" s="47" t="s">
        <v>229</v>
      </c>
      <c r="Q286" s="51" t="s">
        <v>668</v>
      </c>
      <c r="R286" s="54" t="s">
        <v>231</v>
      </c>
      <c r="S286" s="47">
        <v>796</v>
      </c>
      <c r="T286" s="47" t="s">
        <v>232</v>
      </c>
      <c r="U286" s="55">
        <v>75</v>
      </c>
      <c r="V286" s="55">
        <v>275</v>
      </c>
      <c r="W286" s="56">
        <f t="shared" si="9"/>
        <v>20625</v>
      </c>
      <c r="X286" s="56">
        <f t="shared" si="10"/>
        <v>23100.000000000004</v>
      </c>
      <c r="Y286" s="57"/>
      <c r="Z286" s="47">
        <v>2016</v>
      </c>
      <c r="AA286" s="82"/>
    </row>
    <row r="287" spans="1:27" s="29" customFormat="1" outlineLevel="1">
      <c r="A287" s="47" t="s">
        <v>1050</v>
      </c>
      <c r="B287" s="48" t="s">
        <v>28</v>
      </c>
      <c r="C287" s="177" t="s">
        <v>1051</v>
      </c>
      <c r="D287" s="132" t="s">
        <v>1028</v>
      </c>
      <c r="E287" s="49" t="s">
        <v>1028</v>
      </c>
      <c r="F287" s="49" t="s">
        <v>1052</v>
      </c>
      <c r="G287" s="49" t="s">
        <v>863</v>
      </c>
      <c r="H287" s="50" t="s">
        <v>1053</v>
      </c>
      <c r="I287" s="50" t="s">
        <v>1054</v>
      </c>
      <c r="J287" s="50" t="s">
        <v>35</v>
      </c>
      <c r="K287" s="51">
        <v>0</v>
      </c>
      <c r="L287" s="52">
        <v>230000000</v>
      </c>
      <c r="M287" s="47" t="s">
        <v>186</v>
      </c>
      <c r="N287" s="53" t="s">
        <v>34</v>
      </c>
      <c r="O287" s="50" t="s">
        <v>228</v>
      </c>
      <c r="P287" s="47" t="s">
        <v>229</v>
      </c>
      <c r="Q287" s="51" t="s">
        <v>668</v>
      </c>
      <c r="R287" s="54" t="s">
        <v>231</v>
      </c>
      <c r="S287" s="47">
        <v>796</v>
      </c>
      <c r="T287" s="47" t="s">
        <v>232</v>
      </c>
      <c r="U287" s="55">
        <v>30</v>
      </c>
      <c r="V287" s="55">
        <v>552.92999999999995</v>
      </c>
      <c r="W287" s="56">
        <f t="shared" si="9"/>
        <v>16587.899999999998</v>
      </c>
      <c r="X287" s="56">
        <f t="shared" si="10"/>
        <v>18578.448</v>
      </c>
      <c r="Y287" s="57"/>
      <c r="Z287" s="47">
        <v>2016</v>
      </c>
      <c r="AA287" s="82"/>
    </row>
    <row r="288" spans="1:27" s="29" customFormat="1" outlineLevel="1">
      <c r="A288" s="47" t="s">
        <v>1055</v>
      </c>
      <c r="B288" s="48" t="s">
        <v>28</v>
      </c>
      <c r="C288" s="177" t="s">
        <v>1056</v>
      </c>
      <c r="D288" s="132" t="s">
        <v>1057</v>
      </c>
      <c r="E288" s="49" t="s">
        <v>1702</v>
      </c>
      <c r="F288" s="49" t="s">
        <v>1058</v>
      </c>
      <c r="G288" s="49" t="s">
        <v>863</v>
      </c>
      <c r="H288" s="50" t="s">
        <v>1059</v>
      </c>
      <c r="I288" s="50" t="s">
        <v>1060</v>
      </c>
      <c r="J288" s="50" t="s">
        <v>35</v>
      </c>
      <c r="K288" s="51">
        <v>0</v>
      </c>
      <c r="L288" s="52">
        <v>230000000</v>
      </c>
      <c r="M288" s="47" t="s">
        <v>186</v>
      </c>
      <c r="N288" s="53" t="s">
        <v>34</v>
      </c>
      <c r="O288" s="50" t="s">
        <v>228</v>
      </c>
      <c r="P288" s="47" t="s">
        <v>229</v>
      </c>
      <c r="Q288" s="51" t="s">
        <v>668</v>
      </c>
      <c r="R288" s="54" t="s">
        <v>231</v>
      </c>
      <c r="S288" s="47">
        <v>796</v>
      </c>
      <c r="T288" s="47" t="s">
        <v>232</v>
      </c>
      <c r="U288" s="55">
        <v>8300</v>
      </c>
      <c r="V288" s="55">
        <v>39.999999999999993</v>
      </c>
      <c r="W288" s="56">
        <f t="shared" si="9"/>
        <v>331999.99999999994</v>
      </c>
      <c r="X288" s="56">
        <f t="shared" si="10"/>
        <v>371839.99999999994</v>
      </c>
      <c r="Y288" s="57"/>
      <c r="Z288" s="47">
        <v>2016</v>
      </c>
      <c r="AA288" s="82"/>
    </row>
    <row r="289" spans="1:27" s="29" customFormat="1" outlineLevel="1">
      <c r="A289" s="47" t="s">
        <v>1061</v>
      </c>
      <c r="B289" s="48" t="s">
        <v>28</v>
      </c>
      <c r="C289" s="177" t="s">
        <v>1062</v>
      </c>
      <c r="D289" s="132" t="s">
        <v>1028</v>
      </c>
      <c r="E289" s="49" t="s">
        <v>1028</v>
      </c>
      <c r="F289" s="49" t="s">
        <v>1063</v>
      </c>
      <c r="G289" s="49" t="s">
        <v>1064</v>
      </c>
      <c r="H289" s="50" t="s">
        <v>1065</v>
      </c>
      <c r="I289" s="50" t="s">
        <v>1066</v>
      </c>
      <c r="J289" s="50" t="s">
        <v>35</v>
      </c>
      <c r="K289" s="51">
        <v>0</v>
      </c>
      <c r="L289" s="52">
        <v>230000000</v>
      </c>
      <c r="M289" s="47" t="s">
        <v>186</v>
      </c>
      <c r="N289" s="53" t="s">
        <v>34</v>
      </c>
      <c r="O289" s="50" t="s">
        <v>228</v>
      </c>
      <c r="P289" s="47" t="s">
        <v>229</v>
      </c>
      <c r="Q289" s="51" t="s">
        <v>668</v>
      </c>
      <c r="R289" s="54" t="s">
        <v>231</v>
      </c>
      <c r="S289" s="47">
        <v>796</v>
      </c>
      <c r="T289" s="47" t="s">
        <v>232</v>
      </c>
      <c r="U289" s="55">
        <v>970</v>
      </c>
      <c r="V289" s="55">
        <v>190</v>
      </c>
      <c r="W289" s="56">
        <f t="shared" si="9"/>
        <v>184300</v>
      </c>
      <c r="X289" s="56">
        <f t="shared" si="10"/>
        <v>206416.00000000003</v>
      </c>
      <c r="Y289" s="57"/>
      <c r="Z289" s="47">
        <v>2016</v>
      </c>
      <c r="AA289" s="82"/>
    </row>
    <row r="290" spans="1:27" s="29" customFormat="1" outlineLevel="1">
      <c r="A290" s="47" t="s">
        <v>1067</v>
      </c>
      <c r="B290" s="48" t="s">
        <v>28</v>
      </c>
      <c r="C290" s="177" t="s">
        <v>1068</v>
      </c>
      <c r="D290" s="132" t="s">
        <v>1069</v>
      </c>
      <c r="E290" s="49" t="s">
        <v>863</v>
      </c>
      <c r="F290" s="49" t="s">
        <v>1070</v>
      </c>
      <c r="G290" s="49" t="s">
        <v>863</v>
      </c>
      <c r="H290" s="50" t="s">
        <v>1071</v>
      </c>
      <c r="I290" s="50" t="s">
        <v>1072</v>
      </c>
      <c r="J290" s="50" t="s">
        <v>35</v>
      </c>
      <c r="K290" s="51">
        <v>0</v>
      </c>
      <c r="L290" s="52">
        <v>230000000</v>
      </c>
      <c r="M290" s="47" t="s">
        <v>186</v>
      </c>
      <c r="N290" s="53" t="s">
        <v>34</v>
      </c>
      <c r="O290" s="50" t="s">
        <v>228</v>
      </c>
      <c r="P290" s="47" t="s">
        <v>229</v>
      </c>
      <c r="Q290" s="51" t="s">
        <v>668</v>
      </c>
      <c r="R290" s="54" t="s">
        <v>231</v>
      </c>
      <c r="S290" s="47">
        <v>796</v>
      </c>
      <c r="T290" s="47" t="s">
        <v>232</v>
      </c>
      <c r="U290" s="55">
        <v>7550</v>
      </c>
      <c r="V290" s="55">
        <v>9.9999999999999982</v>
      </c>
      <c r="W290" s="56">
        <f t="shared" si="9"/>
        <v>75499.999999999985</v>
      </c>
      <c r="X290" s="56">
        <f t="shared" si="10"/>
        <v>84559.999999999985</v>
      </c>
      <c r="Y290" s="57"/>
      <c r="Z290" s="47">
        <v>2016</v>
      </c>
      <c r="AA290" s="82"/>
    </row>
    <row r="291" spans="1:27" s="29" customFormat="1" outlineLevel="1">
      <c r="A291" s="47" t="s">
        <v>1073</v>
      </c>
      <c r="B291" s="48" t="s">
        <v>28</v>
      </c>
      <c r="C291" s="177" t="s">
        <v>1074</v>
      </c>
      <c r="D291" s="132" t="s">
        <v>1075</v>
      </c>
      <c r="E291" s="49" t="s">
        <v>1703</v>
      </c>
      <c r="F291" s="49" t="s">
        <v>1076</v>
      </c>
      <c r="G291" s="49" t="s">
        <v>863</v>
      </c>
      <c r="H291" s="50" t="s">
        <v>1077</v>
      </c>
      <c r="I291" s="50" t="s">
        <v>1078</v>
      </c>
      <c r="J291" s="50" t="s">
        <v>35</v>
      </c>
      <c r="K291" s="51">
        <v>0</v>
      </c>
      <c r="L291" s="52">
        <v>230000000</v>
      </c>
      <c r="M291" s="47" t="s">
        <v>186</v>
      </c>
      <c r="N291" s="53" t="s">
        <v>34</v>
      </c>
      <c r="O291" s="50" t="s">
        <v>228</v>
      </c>
      <c r="P291" s="47" t="s">
        <v>229</v>
      </c>
      <c r="Q291" s="51" t="s">
        <v>668</v>
      </c>
      <c r="R291" s="54" t="s">
        <v>231</v>
      </c>
      <c r="S291" s="47">
        <v>796</v>
      </c>
      <c r="T291" s="47" t="s">
        <v>232</v>
      </c>
      <c r="U291" s="55">
        <v>714</v>
      </c>
      <c r="V291" s="55">
        <v>910.71</v>
      </c>
      <c r="W291" s="56">
        <f t="shared" si="9"/>
        <v>650246.94000000006</v>
      </c>
      <c r="X291" s="56">
        <f t="shared" si="10"/>
        <v>728276.57280000008</v>
      </c>
      <c r="Y291" s="57"/>
      <c r="Z291" s="47">
        <v>2016</v>
      </c>
      <c r="AA291" s="82"/>
    </row>
    <row r="292" spans="1:27" s="29" customFormat="1" outlineLevel="1">
      <c r="A292" s="47" t="s">
        <v>1079</v>
      </c>
      <c r="B292" s="48" t="s">
        <v>28</v>
      </c>
      <c r="C292" s="177" t="s">
        <v>1080</v>
      </c>
      <c r="D292" s="132" t="s">
        <v>1081</v>
      </c>
      <c r="E292" s="49" t="s">
        <v>1081</v>
      </c>
      <c r="F292" s="49" t="s">
        <v>1082</v>
      </c>
      <c r="G292" s="49" t="s">
        <v>1083</v>
      </c>
      <c r="H292" s="50" t="s">
        <v>1084</v>
      </c>
      <c r="I292" s="50" t="s">
        <v>1085</v>
      </c>
      <c r="J292" s="50" t="s">
        <v>35</v>
      </c>
      <c r="K292" s="51">
        <v>0</v>
      </c>
      <c r="L292" s="52">
        <v>230000000</v>
      </c>
      <c r="M292" s="47" t="s">
        <v>186</v>
      </c>
      <c r="N292" s="53" t="s">
        <v>34</v>
      </c>
      <c r="O292" s="50" t="s">
        <v>228</v>
      </c>
      <c r="P292" s="47" t="s">
        <v>229</v>
      </c>
      <c r="Q292" s="51" t="s">
        <v>668</v>
      </c>
      <c r="R292" s="54" t="s">
        <v>231</v>
      </c>
      <c r="S292" s="47">
        <v>796</v>
      </c>
      <c r="T292" s="47" t="s">
        <v>232</v>
      </c>
      <c r="U292" s="55">
        <v>1066</v>
      </c>
      <c r="V292" s="55">
        <v>449.99999999999994</v>
      </c>
      <c r="W292" s="56">
        <f t="shared" si="9"/>
        <v>479699.99999999994</v>
      </c>
      <c r="X292" s="56">
        <f t="shared" si="10"/>
        <v>537264</v>
      </c>
      <c r="Y292" s="57"/>
      <c r="Z292" s="47">
        <v>2016</v>
      </c>
      <c r="AA292" s="82"/>
    </row>
    <row r="293" spans="1:27" s="29" customFormat="1" outlineLevel="1">
      <c r="A293" s="47" t="s">
        <v>1086</v>
      </c>
      <c r="B293" s="48" t="s">
        <v>28</v>
      </c>
      <c r="C293" s="177" t="s">
        <v>1087</v>
      </c>
      <c r="D293" s="132" t="s">
        <v>1088</v>
      </c>
      <c r="E293" s="49" t="s">
        <v>1704</v>
      </c>
      <c r="F293" s="49" t="s">
        <v>1089</v>
      </c>
      <c r="G293" s="49" t="s">
        <v>863</v>
      </c>
      <c r="H293" s="50" t="s">
        <v>1090</v>
      </c>
      <c r="I293" s="50" t="s">
        <v>1091</v>
      </c>
      <c r="J293" s="50" t="s">
        <v>35</v>
      </c>
      <c r="K293" s="51">
        <v>0</v>
      </c>
      <c r="L293" s="52">
        <v>230000000</v>
      </c>
      <c r="M293" s="47" t="s">
        <v>186</v>
      </c>
      <c r="N293" s="53" t="s">
        <v>34</v>
      </c>
      <c r="O293" s="50" t="s">
        <v>228</v>
      </c>
      <c r="P293" s="47" t="s">
        <v>229</v>
      </c>
      <c r="Q293" s="51" t="s">
        <v>668</v>
      </c>
      <c r="R293" s="54" t="s">
        <v>231</v>
      </c>
      <c r="S293" s="47">
        <v>796</v>
      </c>
      <c r="T293" s="47" t="s">
        <v>232</v>
      </c>
      <c r="U293" s="55">
        <v>1550</v>
      </c>
      <c r="V293" s="55">
        <v>225.89</v>
      </c>
      <c r="W293" s="56">
        <f t="shared" si="9"/>
        <v>350129.5</v>
      </c>
      <c r="X293" s="56">
        <f t="shared" si="10"/>
        <v>392145.04000000004</v>
      </c>
      <c r="Y293" s="57"/>
      <c r="Z293" s="47">
        <v>2016</v>
      </c>
      <c r="AA293" s="82"/>
    </row>
    <row r="294" spans="1:27" s="29" customFormat="1" outlineLevel="1">
      <c r="A294" s="47" t="s">
        <v>1092</v>
      </c>
      <c r="B294" s="48" t="s">
        <v>28</v>
      </c>
      <c r="C294" s="177" t="s">
        <v>1093</v>
      </c>
      <c r="D294" s="132" t="s">
        <v>1094</v>
      </c>
      <c r="E294" s="49" t="s">
        <v>863</v>
      </c>
      <c r="F294" s="49" t="s">
        <v>1095</v>
      </c>
      <c r="G294" s="49" t="s">
        <v>863</v>
      </c>
      <c r="H294" s="50" t="s">
        <v>1096</v>
      </c>
      <c r="I294" s="50" t="s">
        <v>1097</v>
      </c>
      <c r="J294" s="50" t="s">
        <v>35</v>
      </c>
      <c r="K294" s="51">
        <v>0</v>
      </c>
      <c r="L294" s="52">
        <v>230000000</v>
      </c>
      <c r="M294" s="47" t="s">
        <v>186</v>
      </c>
      <c r="N294" s="53" t="s">
        <v>34</v>
      </c>
      <c r="O294" s="50" t="s">
        <v>228</v>
      </c>
      <c r="P294" s="47" t="s">
        <v>229</v>
      </c>
      <c r="Q294" s="51" t="s">
        <v>668</v>
      </c>
      <c r="R294" s="54" t="s">
        <v>231</v>
      </c>
      <c r="S294" s="47">
        <v>796</v>
      </c>
      <c r="T294" s="47" t="s">
        <v>232</v>
      </c>
      <c r="U294" s="55">
        <v>405</v>
      </c>
      <c r="V294" s="55">
        <v>89.999999999999986</v>
      </c>
      <c r="W294" s="56">
        <f t="shared" si="9"/>
        <v>36449.999999999993</v>
      </c>
      <c r="X294" s="56">
        <f t="shared" si="10"/>
        <v>40823.999999999993</v>
      </c>
      <c r="Y294" s="57"/>
      <c r="Z294" s="47">
        <v>2016</v>
      </c>
      <c r="AA294" s="82"/>
    </row>
    <row r="295" spans="1:27" s="29" customFormat="1" outlineLevel="1">
      <c r="A295" s="47" t="s">
        <v>1098</v>
      </c>
      <c r="B295" s="48" t="s">
        <v>28</v>
      </c>
      <c r="C295" s="177" t="s">
        <v>1099</v>
      </c>
      <c r="D295" s="132" t="s">
        <v>1094</v>
      </c>
      <c r="E295" s="49" t="s">
        <v>863</v>
      </c>
      <c r="F295" s="49" t="s">
        <v>1100</v>
      </c>
      <c r="G295" s="49" t="s">
        <v>863</v>
      </c>
      <c r="H295" s="50" t="s">
        <v>1101</v>
      </c>
      <c r="I295" s="50" t="s">
        <v>1102</v>
      </c>
      <c r="J295" s="50" t="s">
        <v>35</v>
      </c>
      <c r="K295" s="51">
        <v>0</v>
      </c>
      <c r="L295" s="52">
        <v>230000000</v>
      </c>
      <c r="M295" s="47" t="s">
        <v>186</v>
      </c>
      <c r="N295" s="53" t="s">
        <v>34</v>
      </c>
      <c r="O295" s="50" t="s">
        <v>228</v>
      </c>
      <c r="P295" s="47" t="s">
        <v>229</v>
      </c>
      <c r="Q295" s="51" t="s">
        <v>668</v>
      </c>
      <c r="R295" s="54" t="s">
        <v>231</v>
      </c>
      <c r="S295" s="47">
        <v>796</v>
      </c>
      <c r="T295" s="47" t="s">
        <v>232</v>
      </c>
      <c r="U295" s="55">
        <v>995</v>
      </c>
      <c r="V295" s="55">
        <v>70</v>
      </c>
      <c r="W295" s="56">
        <f t="shared" si="9"/>
        <v>69650</v>
      </c>
      <c r="X295" s="56">
        <f t="shared" si="10"/>
        <v>78008.000000000015</v>
      </c>
      <c r="Y295" s="57"/>
      <c r="Z295" s="47">
        <v>2016</v>
      </c>
      <c r="AA295" s="82"/>
    </row>
    <row r="296" spans="1:27" s="29" customFormat="1" outlineLevel="1">
      <c r="A296" s="47" t="s">
        <v>1103</v>
      </c>
      <c r="B296" s="48" t="s">
        <v>28</v>
      </c>
      <c r="C296" s="177" t="s">
        <v>1002</v>
      </c>
      <c r="D296" s="132" t="s">
        <v>1003</v>
      </c>
      <c r="E296" s="49" t="s">
        <v>1705</v>
      </c>
      <c r="F296" s="49" t="s">
        <v>1004</v>
      </c>
      <c r="G296" s="49" t="s">
        <v>1104</v>
      </c>
      <c r="H296" s="50" t="s">
        <v>1105</v>
      </c>
      <c r="I296" s="50" t="s">
        <v>1106</v>
      </c>
      <c r="J296" s="50" t="s">
        <v>35</v>
      </c>
      <c r="K296" s="51">
        <v>0</v>
      </c>
      <c r="L296" s="52">
        <v>230000000</v>
      </c>
      <c r="M296" s="47" t="s">
        <v>186</v>
      </c>
      <c r="N296" s="53" t="s">
        <v>34</v>
      </c>
      <c r="O296" s="50" t="s">
        <v>228</v>
      </c>
      <c r="P296" s="47" t="s">
        <v>229</v>
      </c>
      <c r="Q296" s="51" t="s">
        <v>668</v>
      </c>
      <c r="R296" s="54" t="s">
        <v>231</v>
      </c>
      <c r="S296" s="47">
        <v>796</v>
      </c>
      <c r="T296" s="47" t="s">
        <v>232</v>
      </c>
      <c r="U296" s="55">
        <v>524</v>
      </c>
      <c r="V296" s="55">
        <v>209.99999999999997</v>
      </c>
      <c r="W296" s="56">
        <f t="shared" si="9"/>
        <v>110039.99999999999</v>
      </c>
      <c r="X296" s="56">
        <f t="shared" si="10"/>
        <v>123244.79999999999</v>
      </c>
      <c r="Y296" s="57"/>
      <c r="Z296" s="47">
        <v>2016</v>
      </c>
      <c r="AA296" s="82"/>
    </row>
    <row r="297" spans="1:27" s="29" customFormat="1" outlineLevel="1">
      <c r="A297" s="47" t="s">
        <v>1107</v>
      </c>
      <c r="B297" s="48" t="s">
        <v>28</v>
      </c>
      <c r="C297" s="177" t="s">
        <v>1108</v>
      </c>
      <c r="D297" s="132" t="s">
        <v>1109</v>
      </c>
      <c r="E297" s="49" t="s">
        <v>1109</v>
      </c>
      <c r="F297" s="49" t="s">
        <v>1110</v>
      </c>
      <c r="G297" s="49" t="s">
        <v>863</v>
      </c>
      <c r="H297" s="50" t="s">
        <v>1111</v>
      </c>
      <c r="I297" s="50" t="s">
        <v>1112</v>
      </c>
      <c r="J297" s="50" t="s">
        <v>35</v>
      </c>
      <c r="K297" s="51">
        <v>0</v>
      </c>
      <c r="L297" s="52">
        <v>230000000</v>
      </c>
      <c r="M297" s="47" t="s">
        <v>186</v>
      </c>
      <c r="N297" s="53" t="s">
        <v>34</v>
      </c>
      <c r="O297" s="50" t="s">
        <v>228</v>
      </c>
      <c r="P297" s="47" t="s">
        <v>229</v>
      </c>
      <c r="Q297" s="51" t="s">
        <v>668</v>
      </c>
      <c r="R297" s="54" t="s">
        <v>231</v>
      </c>
      <c r="S297" s="47">
        <v>796</v>
      </c>
      <c r="T297" s="47" t="s">
        <v>232</v>
      </c>
      <c r="U297" s="55">
        <v>470</v>
      </c>
      <c r="V297" s="55">
        <v>74.099999999999994</v>
      </c>
      <c r="W297" s="56">
        <f t="shared" si="9"/>
        <v>34827</v>
      </c>
      <c r="X297" s="56">
        <f t="shared" si="10"/>
        <v>39006.240000000005</v>
      </c>
      <c r="Y297" s="57"/>
      <c r="Z297" s="47">
        <v>2016</v>
      </c>
      <c r="AA297" s="82"/>
    </row>
    <row r="298" spans="1:27" s="29" customFormat="1" outlineLevel="1">
      <c r="A298" s="47" t="s">
        <v>1113</v>
      </c>
      <c r="B298" s="48" t="s">
        <v>28</v>
      </c>
      <c r="C298" s="177" t="s">
        <v>1114</v>
      </c>
      <c r="D298" s="132" t="s">
        <v>1109</v>
      </c>
      <c r="E298" s="49" t="s">
        <v>1109</v>
      </c>
      <c r="F298" s="49" t="s">
        <v>1115</v>
      </c>
      <c r="G298" s="49" t="s">
        <v>863</v>
      </c>
      <c r="H298" s="50" t="s">
        <v>1116</v>
      </c>
      <c r="I298" s="50" t="s">
        <v>1117</v>
      </c>
      <c r="J298" s="50" t="s">
        <v>35</v>
      </c>
      <c r="K298" s="51">
        <v>0</v>
      </c>
      <c r="L298" s="52">
        <v>230000000</v>
      </c>
      <c r="M298" s="47" t="s">
        <v>186</v>
      </c>
      <c r="N298" s="53" t="s">
        <v>34</v>
      </c>
      <c r="O298" s="50" t="s">
        <v>228</v>
      </c>
      <c r="P298" s="47" t="s">
        <v>229</v>
      </c>
      <c r="Q298" s="51" t="s">
        <v>668</v>
      </c>
      <c r="R298" s="54" t="s">
        <v>231</v>
      </c>
      <c r="S298" s="47">
        <v>796</v>
      </c>
      <c r="T298" s="47" t="s">
        <v>232</v>
      </c>
      <c r="U298" s="55">
        <v>956</v>
      </c>
      <c r="V298" s="55">
        <v>166.99999999999997</v>
      </c>
      <c r="W298" s="56">
        <f t="shared" si="9"/>
        <v>159651.99999999997</v>
      </c>
      <c r="X298" s="56">
        <f t="shared" si="10"/>
        <v>178810.23999999999</v>
      </c>
      <c r="Y298" s="57"/>
      <c r="Z298" s="47">
        <v>2016</v>
      </c>
      <c r="AA298" s="82"/>
    </row>
    <row r="299" spans="1:27" s="29" customFormat="1" outlineLevel="1">
      <c r="A299" s="47" t="s">
        <v>1118</v>
      </c>
      <c r="B299" s="48" t="s">
        <v>28</v>
      </c>
      <c r="C299" s="177" t="s">
        <v>1119</v>
      </c>
      <c r="D299" s="132" t="s">
        <v>1634</v>
      </c>
      <c r="E299" s="49" t="s">
        <v>1706</v>
      </c>
      <c r="F299" s="49" t="s">
        <v>1120</v>
      </c>
      <c r="G299" s="49" t="s">
        <v>1121</v>
      </c>
      <c r="H299" s="50" t="s">
        <v>1122</v>
      </c>
      <c r="I299" s="50" t="s">
        <v>1123</v>
      </c>
      <c r="J299" s="50" t="s">
        <v>35</v>
      </c>
      <c r="K299" s="51">
        <v>0</v>
      </c>
      <c r="L299" s="52">
        <v>230000000</v>
      </c>
      <c r="M299" s="47" t="s">
        <v>186</v>
      </c>
      <c r="N299" s="53" t="s">
        <v>34</v>
      </c>
      <c r="O299" s="50" t="s">
        <v>228</v>
      </c>
      <c r="P299" s="47" t="s">
        <v>229</v>
      </c>
      <c r="Q299" s="51" t="s">
        <v>668</v>
      </c>
      <c r="R299" s="54" t="s">
        <v>231</v>
      </c>
      <c r="S299" s="47">
        <v>796</v>
      </c>
      <c r="T299" s="47" t="s">
        <v>232</v>
      </c>
      <c r="U299" s="55">
        <v>2000</v>
      </c>
      <c r="V299" s="55">
        <v>19.999999999999996</v>
      </c>
      <c r="W299" s="56">
        <f t="shared" si="9"/>
        <v>39999.999999999993</v>
      </c>
      <c r="X299" s="56">
        <f t="shared" si="10"/>
        <v>44799.999999999993</v>
      </c>
      <c r="Y299" s="57"/>
      <c r="Z299" s="47">
        <v>2016</v>
      </c>
      <c r="AA299" s="82"/>
    </row>
    <row r="300" spans="1:27" s="29" customFormat="1" outlineLevel="1">
      <c r="A300" s="47" t="s">
        <v>1124</v>
      </c>
      <c r="B300" s="48" t="s">
        <v>28</v>
      </c>
      <c r="C300" s="177" t="s">
        <v>1125</v>
      </c>
      <c r="D300" s="132" t="s">
        <v>1126</v>
      </c>
      <c r="E300" s="49" t="s">
        <v>1707</v>
      </c>
      <c r="F300" s="49" t="s">
        <v>1127</v>
      </c>
      <c r="G300" s="49" t="s">
        <v>1128</v>
      </c>
      <c r="H300" s="50" t="s">
        <v>1129</v>
      </c>
      <c r="I300" s="50" t="s">
        <v>1130</v>
      </c>
      <c r="J300" s="50" t="s">
        <v>35</v>
      </c>
      <c r="K300" s="51">
        <v>0</v>
      </c>
      <c r="L300" s="52">
        <v>230000000</v>
      </c>
      <c r="M300" s="47" t="s">
        <v>186</v>
      </c>
      <c r="N300" s="53" t="s">
        <v>34</v>
      </c>
      <c r="O300" s="50" t="s">
        <v>228</v>
      </c>
      <c r="P300" s="47" t="s">
        <v>229</v>
      </c>
      <c r="Q300" s="51" t="s">
        <v>668</v>
      </c>
      <c r="R300" s="54" t="s">
        <v>231</v>
      </c>
      <c r="S300" s="47">
        <v>796</v>
      </c>
      <c r="T300" s="47" t="s">
        <v>232</v>
      </c>
      <c r="U300" s="55">
        <v>1300</v>
      </c>
      <c r="V300" s="55">
        <v>9.9999999999999982</v>
      </c>
      <c r="W300" s="56">
        <f t="shared" si="9"/>
        <v>12999.999999999998</v>
      </c>
      <c r="X300" s="56">
        <f t="shared" si="10"/>
        <v>14560</v>
      </c>
      <c r="Y300" s="57"/>
      <c r="Z300" s="47">
        <v>2016</v>
      </c>
      <c r="AA300" s="82"/>
    </row>
    <row r="301" spans="1:27" s="29" customFormat="1" outlineLevel="1">
      <c r="A301" s="47" t="s">
        <v>1131</v>
      </c>
      <c r="B301" s="48" t="s">
        <v>28</v>
      </c>
      <c r="C301" s="177" t="s">
        <v>1125</v>
      </c>
      <c r="D301" s="132" t="s">
        <v>1126</v>
      </c>
      <c r="E301" s="49" t="s">
        <v>1708</v>
      </c>
      <c r="F301" s="49" t="s">
        <v>1127</v>
      </c>
      <c r="G301" s="49" t="s">
        <v>1127</v>
      </c>
      <c r="H301" s="50" t="s">
        <v>1132</v>
      </c>
      <c r="I301" s="50" t="s">
        <v>1133</v>
      </c>
      <c r="J301" s="50" t="s">
        <v>35</v>
      </c>
      <c r="K301" s="51">
        <v>0</v>
      </c>
      <c r="L301" s="52">
        <v>230000000</v>
      </c>
      <c r="M301" s="47" t="s">
        <v>186</v>
      </c>
      <c r="N301" s="53" t="s">
        <v>34</v>
      </c>
      <c r="O301" s="50" t="s">
        <v>228</v>
      </c>
      <c r="P301" s="47" t="s">
        <v>229</v>
      </c>
      <c r="Q301" s="51" t="s">
        <v>668</v>
      </c>
      <c r="R301" s="54" t="s">
        <v>231</v>
      </c>
      <c r="S301" s="47">
        <v>796</v>
      </c>
      <c r="T301" s="47" t="s">
        <v>232</v>
      </c>
      <c r="U301" s="55">
        <v>1600</v>
      </c>
      <c r="V301" s="55">
        <v>49.999999999999993</v>
      </c>
      <c r="W301" s="56">
        <f t="shared" si="9"/>
        <v>79999.999999999985</v>
      </c>
      <c r="X301" s="56">
        <f t="shared" si="10"/>
        <v>89599.999999999985</v>
      </c>
      <c r="Y301" s="57"/>
      <c r="Z301" s="47">
        <v>2016</v>
      </c>
      <c r="AA301" s="82"/>
    </row>
    <row r="302" spans="1:27" s="29" customFormat="1" outlineLevel="1">
      <c r="A302" s="47" t="s">
        <v>1134</v>
      </c>
      <c r="B302" s="48" t="s">
        <v>28</v>
      </c>
      <c r="C302" s="177" t="s">
        <v>1135</v>
      </c>
      <c r="D302" s="132" t="s">
        <v>1126</v>
      </c>
      <c r="E302" s="49" t="s">
        <v>1708</v>
      </c>
      <c r="F302" s="49" t="s">
        <v>1136</v>
      </c>
      <c r="G302" s="49" t="s">
        <v>863</v>
      </c>
      <c r="H302" s="50" t="s">
        <v>1137</v>
      </c>
      <c r="I302" s="50" t="s">
        <v>1138</v>
      </c>
      <c r="J302" s="50" t="s">
        <v>35</v>
      </c>
      <c r="K302" s="51">
        <v>0</v>
      </c>
      <c r="L302" s="52">
        <v>230000000</v>
      </c>
      <c r="M302" s="47" t="s">
        <v>186</v>
      </c>
      <c r="N302" s="53" t="s">
        <v>34</v>
      </c>
      <c r="O302" s="50" t="s">
        <v>228</v>
      </c>
      <c r="P302" s="47" t="s">
        <v>229</v>
      </c>
      <c r="Q302" s="51" t="s">
        <v>668</v>
      </c>
      <c r="R302" s="54" t="s">
        <v>231</v>
      </c>
      <c r="S302" s="47">
        <v>796</v>
      </c>
      <c r="T302" s="47" t="s">
        <v>232</v>
      </c>
      <c r="U302" s="55">
        <v>1400</v>
      </c>
      <c r="V302" s="55">
        <v>89.999999999999986</v>
      </c>
      <c r="W302" s="56">
        <f t="shared" si="9"/>
        <v>125999.99999999999</v>
      </c>
      <c r="X302" s="56">
        <f t="shared" si="10"/>
        <v>141120</v>
      </c>
      <c r="Y302" s="57"/>
      <c r="Z302" s="47">
        <v>2016</v>
      </c>
      <c r="AA302" s="82"/>
    </row>
    <row r="303" spans="1:27" s="29" customFormat="1" outlineLevel="1">
      <c r="A303" s="47" t="s">
        <v>1139</v>
      </c>
      <c r="B303" s="48" t="s">
        <v>28</v>
      </c>
      <c r="C303" s="177" t="s">
        <v>1140</v>
      </c>
      <c r="D303" s="132" t="s">
        <v>1126</v>
      </c>
      <c r="E303" s="49" t="s">
        <v>1708</v>
      </c>
      <c r="F303" s="49" t="s">
        <v>1141</v>
      </c>
      <c r="G303" s="49" t="s">
        <v>863</v>
      </c>
      <c r="H303" s="50" t="s">
        <v>1142</v>
      </c>
      <c r="I303" s="50" t="s">
        <v>1143</v>
      </c>
      <c r="J303" s="50" t="s">
        <v>35</v>
      </c>
      <c r="K303" s="51">
        <v>0</v>
      </c>
      <c r="L303" s="52">
        <v>230000000</v>
      </c>
      <c r="M303" s="47" t="s">
        <v>186</v>
      </c>
      <c r="N303" s="53" t="s">
        <v>34</v>
      </c>
      <c r="O303" s="50" t="s">
        <v>228</v>
      </c>
      <c r="P303" s="47" t="s">
        <v>229</v>
      </c>
      <c r="Q303" s="51" t="s">
        <v>668</v>
      </c>
      <c r="R303" s="54" t="s">
        <v>231</v>
      </c>
      <c r="S303" s="47">
        <v>796</v>
      </c>
      <c r="T303" s="47" t="s">
        <v>232</v>
      </c>
      <c r="U303" s="55">
        <v>1400</v>
      </c>
      <c r="V303" s="55">
        <v>89.999999999999986</v>
      </c>
      <c r="W303" s="56">
        <f t="shared" si="9"/>
        <v>125999.99999999999</v>
      </c>
      <c r="X303" s="56">
        <f t="shared" si="10"/>
        <v>141120</v>
      </c>
      <c r="Y303" s="57"/>
      <c r="Z303" s="47">
        <v>2016</v>
      </c>
      <c r="AA303" s="82"/>
    </row>
    <row r="304" spans="1:27" s="29" customFormat="1" outlineLevel="1">
      <c r="A304" s="47" t="s">
        <v>1144</v>
      </c>
      <c r="B304" s="48" t="s">
        <v>28</v>
      </c>
      <c r="C304" s="177" t="s">
        <v>1145</v>
      </c>
      <c r="D304" s="132" t="s">
        <v>1146</v>
      </c>
      <c r="E304" s="49" t="s">
        <v>1709</v>
      </c>
      <c r="F304" s="49" t="s">
        <v>1147</v>
      </c>
      <c r="G304" s="49" t="s">
        <v>863</v>
      </c>
      <c r="H304" s="50" t="s">
        <v>1148</v>
      </c>
      <c r="I304" s="50" t="s">
        <v>1149</v>
      </c>
      <c r="J304" s="50" t="s">
        <v>35</v>
      </c>
      <c r="K304" s="51">
        <v>0</v>
      </c>
      <c r="L304" s="52">
        <v>230000000</v>
      </c>
      <c r="M304" s="47" t="s">
        <v>186</v>
      </c>
      <c r="N304" s="53" t="s">
        <v>34</v>
      </c>
      <c r="O304" s="50" t="s">
        <v>228</v>
      </c>
      <c r="P304" s="47" t="s">
        <v>229</v>
      </c>
      <c r="Q304" s="51" t="s">
        <v>668</v>
      </c>
      <c r="R304" s="54" t="s">
        <v>231</v>
      </c>
      <c r="S304" s="47">
        <v>796</v>
      </c>
      <c r="T304" s="47" t="s">
        <v>232</v>
      </c>
      <c r="U304" s="55">
        <v>3800</v>
      </c>
      <c r="V304" s="55">
        <v>9.9999999999999982</v>
      </c>
      <c r="W304" s="56">
        <f t="shared" si="9"/>
        <v>37999.999999999993</v>
      </c>
      <c r="X304" s="56">
        <f t="shared" si="10"/>
        <v>42559.999999999993</v>
      </c>
      <c r="Y304" s="57"/>
      <c r="Z304" s="47">
        <v>2016</v>
      </c>
      <c r="AA304" s="82"/>
    </row>
    <row r="305" spans="1:27" s="29" customFormat="1" outlineLevel="1">
      <c r="A305" s="47" t="s">
        <v>1150</v>
      </c>
      <c r="B305" s="48" t="s">
        <v>28</v>
      </c>
      <c r="C305" s="177" t="s">
        <v>1151</v>
      </c>
      <c r="D305" s="132" t="s">
        <v>1152</v>
      </c>
      <c r="E305" s="49"/>
      <c r="F305" s="49" t="s">
        <v>1153</v>
      </c>
      <c r="G305" s="49" t="s">
        <v>1154</v>
      </c>
      <c r="H305" s="50" t="s">
        <v>1155</v>
      </c>
      <c r="I305" s="50" t="s">
        <v>1156</v>
      </c>
      <c r="J305" s="50" t="s">
        <v>35</v>
      </c>
      <c r="K305" s="51">
        <v>0</v>
      </c>
      <c r="L305" s="52">
        <v>230000000</v>
      </c>
      <c r="M305" s="47" t="s">
        <v>186</v>
      </c>
      <c r="N305" s="53" t="s">
        <v>34</v>
      </c>
      <c r="O305" s="50" t="s">
        <v>228</v>
      </c>
      <c r="P305" s="47" t="s">
        <v>229</v>
      </c>
      <c r="Q305" s="51" t="s">
        <v>668</v>
      </c>
      <c r="R305" s="54" t="s">
        <v>231</v>
      </c>
      <c r="S305" s="47">
        <v>796</v>
      </c>
      <c r="T305" s="47" t="s">
        <v>232</v>
      </c>
      <c r="U305" s="55">
        <v>1520</v>
      </c>
      <c r="V305" s="55">
        <v>11.999999999999998</v>
      </c>
      <c r="W305" s="56">
        <f t="shared" si="9"/>
        <v>18239.999999999996</v>
      </c>
      <c r="X305" s="56">
        <f t="shared" si="10"/>
        <v>20428.8</v>
      </c>
      <c r="Y305" s="57"/>
      <c r="Z305" s="47">
        <v>2016</v>
      </c>
      <c r="AA305" s="82"/>
    </row>
    <row r="306" spans="1:27" s="29" customFormat="1" outlineLevel="1">
      <c r="A306" s="47" t="s">
        <v>1157</v>
      </c>
      <c r="B306" s="48" t="s">
        <v>28</v>
      </c>
      <c r="C306" s="177" t="s">
        <v>1158</v>
      </c>
      <c r="D306" s="132" t="s">
        <v>1152</v>
      </c>
      <c r="E306" s="49" t="s">
        <v>1710</v>
      </c>
      <c r="F306" s="49" t="s">
        <v>1159</v>
      </c>
      <c r="G306" s="49" t="s">
        <v>1160</v>
      </c>
      <c r="H306" s="50" t="s">
        <v>1161</v>
      </c>
      <c r="I306" s="50" t="s">
        <v>1162</v>
      </c>
      <c r="J306" s="50" t="s">
        <v>35</v>
      </c>
      <c r="K306" s="51">
        <v>0</v>
      </c>
      <c r="L306" s="52">
        <v>230000000</v>
      </c>
      <c r="M306" s="47" t="s">
        <v>186</v>
      </c>
      <c r="N306" s="53" t="s">
        <v>34</v>
      </c>
      <c r="O306" s="50" t="s">
        <v>228</v>
      </c>
      <c r="P306" s="47" t="s">
        <v>229</v>
      </c>
      <c r="Q306" s="51" t="s">
        <v>668</v>
      </c>
      <c r="R306" s="54" t="s">
        <v>231</v>
      </c>
      <c r="S306" s="47">
        <v>796</v>
      </c>
      <c r="T306" s="47" t="s">
        <v>232</v>
      </c>
      <c r="U306" s="55">
        <v>2575</v>
      </c>
      <c r="V306" s="55">
        <v>36.999999999999993</v>
      </c>
      <c r="W306" s="56">
        <f t="shared" si="9"/>
        <v>95274.999999999985</v>
      </c>
      <c r="X306" s="56">
        <f t="shared" si="10"/>
        <v>106708</v>
      </c>
      <c r="Y306" s="57"/>
      <c r="Z306" s="47">
        <v>2016</v>
      </c>
      <c r="AA306" s="82"/>
    </row>
    <row r="307" spans="1:27" s="29" customFormat="1" outlineLevel="1">
      <c r="A307" s="47" t="s">
        <v>1163</v>
      </c>
      <c r="B307" s="48" t="s">
        <v>28</v>
      </c>
      <c r="C307" s="177" t="s">
        <v>1164</v>
      </c>
      <c r="D307" s="132" t="s">
        <v>1152</v>
      </c>
      <c r="E307" s="49" t="s">
        <v>1710</v>
      </c>
      <c r="F307" s="49" t="s">
        <v>1165</v>
      </c>
      <c r="G307" s="49" t="s">
        <v>1166</v>
      </c>
      <c r="H307" s="50" t="s">
        <v>1167</v>
      </c>
      <c r="I307" s="50" t="s">
        <v>1168</v>
      </c>
      <c r="J307" s="50" t="s">
        <v>35</v>
      </c>
      <c r="K307" s="51">
        <v>0</v>
      </c>
      <c r="L307" s="52">
        <v>230000000</v>
      </c>
      <c r="M307" s="47" t="s">
        <v>186</v>
      </c>
      <c r="N307" s="53" t="s">
        <v>34</v>
      </c>
      <c r="O307" s="50" t="s">
        <v>228</v>
      </c>
      <c r="P307" s="47" t="s">
        <v>229</v>
      </c>
      <c r="Q307" s="51" t="s">
        <v>668</v>
      </c>
      <c r="R307" s="54" t="s">
        <v>231</v>
      </c>
      <c r="S307" s="47">
        <v>796</v>
      </c>
      <c r="T307" s="47" t="s">
        <v>232</v>
      </c>
      <c r="U307" s="55">
        <v>1112</v>
      </c>
      <c r="V307" s="55">
        <v>19</v>
      </c>
      <c r="W307" s="56">
        <f t="shared" si="9"/>
        <v>21128</v>
      </c>
      <c r="X307" s="56">
        <f t="shared" si="10"/>
        <v>23663.360000000001</v>
      </c>
      <c r="Y307" s="57"/>
      <c r="Z307" s="47">
        <v>2016</v>
      </c>
      <c r="AA307" s="82"/>
    </row>
    <row r="308" spans="1:27" s="29" customFormat="1" outlineLevel="1">
      <c r="A308" s="47" t="s">
        <v>1169</v>
      </c>
      <c r="B308" s="48" t="s">
        <v>28</v>
      </c>
      <c r="C308" s="177" t="s">
        <v>1170</v>
      </c>
      <c r="D308" s="132" t="s">
        <v>1152</v>
      </c>
      <c r="E308" s="49" t="s">
        <v>1710</v>
      </c>
      <c r="F308" s="49" t="s">
        <v>1171</v>
      </c>
      <c r="G308" s="49" t="s">
        <v>1172</v>
      </c>
      <c r="H308" s="50" t="s">
        <v>1173</v>
      </c>
      <c r="I308" s="50" t="s">
        <v>1174</v>
      </c>
      <c r="J308" s="50" t="s">
        <v>35</v>
      </c>
      <c r="K308" s="51">
        <v>0</v>
      </c>
      <c r="L308" s="52">
        <v>230000000</v>
      </c>
      <c r="M308" s="47" t="s">
        <v>186</v>
      </c>
      <c r="N308" s="53" t="s">
        <v>34</v>
      </c>
      <c r="O308" s="50" t="s">
        <v>228</v>
      </c>
      <c r="P308" s="47" t="s">
        <v>229</v>
      </c>
      <c r="Q308" s="51" t="s">
        <v>668</v>
      </c>
      <c r="R308" s="54" t="s">
        <v>231</v>
      </c>
      <c r="S308" s="47">
        <v>796</v>
      </c>
      <c r="T308" s="47" t="s">
        <v>232</v>
      </c>
      <c r="U308" s="55">
        <v>100</v>
      </c>
      <c r="V308" s="55">
        <v>44.999999999999993</v>
      </c>
      <c r="W308" s="56">
        <f t="shared" si="9"/>
        <v>4499.9999999999991</v>
      </c>
      <c r="X308" s="56">
        <f t="shared" si="10"/>
        <v>5039.9999999999991</v>
      </c>
      <c r="Y308" s="57"/>
      <c r="Z308" s="47">
        <v>2016</v>
      </c>
      <c r="AA308" s="82"/>
    </row>
    <row r="309" spans="1:27" s="29" customFormat="1" outlineLevel="1">
      <c r="A309" s="47" t="s">
        <v>1175</v>
      </c>
      <c r="B309" s="48" t="s">
        <v>28</v>
      </c>
      <c r="C309" s="177" t="s">
        <v>1176</v>
      </c>
      <c r="D309" s="132" t="s">
        <v>1152</v>
      </c>
      <c r="E309" s="49" t="s">
        <v>1710</v>
      </c>
      <c r="F309" s="49" t="s">
        <v>1177</v>
      </c>
      <c r="G309" s="49" t="s">
        <v>1178</v>
      </c>
      <c r="H309" s="50" t="s">
        <v>1179</v>
      </c>
      <c r="I309" s="50" t="s">
        <v>1180</v>
      </c>
      <c r="J309" s="50" t="s">
        <v>35</v>
      </c>
      <c r="K309" s="51">
        <v>0</v>
      </c>
      <c r="L309" s="52">
        <v>230000000</v>
      </c>
      <c r="M309" s="47" t="s">
        <v>186</v>
      </c>
      <c r="N309" s="53" t="s">
        <v>34</v>
      </c>
      <c r="O309" s="50" t="s">
        <v>228</v>
      </c>
      <c r="P309" s="47" t="s">
        <v>229</v>
      </c>
      <c r="Q309" s="51" t="s">
        <v>668</v>
      </c>
      <c r="R309" s="54" t="s">
        <v>231</v>
      </c>
      <c r="S309" s="47">
        <v>796</v>
      </c>
      <c r="T309" s="47" t="s">
        <v>232</v>
      </c>
      <c r="U309" s="55">
        <v>2050</v>
      </c>
      <c r="V309" s="55">
        <v>9.9999999999999982</v>
      </c>
      <c r="W309" s="56">
        <f t="shared" si="9"/>
        <v>20499.999999999996</v>
      </c>
      <c r="X309" s="56">
        <f t="shared" si="10"/>
        <v>22959.999999999996</v>
      </c>
      <c r="Y309" s="57"/>
      <c r="Z309" s="47">
        <v>2016</v>
      </c>
      <c r="AA309" s="82"/>
    </row>
    <row r="310" spans="1:27" s="29" customFormat="1" outlineLevel="1">
      <c r="A310" s="47" t="s">
        <v>1181</v>
      </c>
      <c r="B310" s="48" t="s">
        <v>28</v>
      </c>
      <c r="C310" s="177" t="s">
        <v>1182</v>
      </c>
      <c r="D310" s="132" t="s">
        <v>1183</v>
      </c>
      <c r="E310" s="49"/>
      <c r="F310" s="49" t="s">
        <v>1184</v>
      </c>
      <c r="G310" s="49"/>
      <c r="H310" s="50" t="s">
        <v>1185</v>
      </c>
      <c r="I310" s="50" t="s">
        <v>1186</v>
      </c>
      <c r="J310" s="50" t="s">
        <v>35</v>
      </c>
      <c r="K310" s="51">
        <v>0</v>
      </c>
      <c r="L310" s="52">
        <v>230000000</v>
      </c>
      <c r="M310" s="47" t="s">
        <v>186</v>
      </c>
      <c r="N310" s="53" t="s">
        <v>34</v>
      </c>
      <c r="O310" s="50" t="s">
        <v>228</v>
      </c>
      <c r="P310" s="47" t="s">
        <v>229</v>
      </c>
      <c r="Q310" s="51" t="s">
        <v>668</v>
      </c>
      <c r="R310" s="54" t="s">
        <v>231</v>
      </c>
      <c r="S310" s="47">
        <v>796</v>
      </c>
      <c r="T310" s="47" t="s">
        <v>232</v>
      </c>
      <c r="U310" s="55">
        <v>1650</v>
      </c>
      <c r="V310" s="55">
        <v>22</v>
      </c>
      <c r="W310" s="56">
        <f t="shared" si="9"/>
        <v>36300</v>
      </c>
      <c r="X310" s="56">
        <f t="shared" si="10"/>
        <v>40656.000000000007</v>
      </c>
      <c r="Y310" s="57"/>
      <c r="Z310" s="47">
        <v>2016</v>
      </c>
      <c r="AA310" s="82"/>
    </row>
    <row r="311" spans="1:27" s="29" customFormat="1" outlineLevel="1">
      <c r="A311" s="47" t="s">
        <v>1187</v>
      </c>
      <c r="B311" s="48" t="s">
        <v>28</v>
      </c>
      <c r="C311" s="177" t="s">
        <v>1188</v>
      </c>
      <c r="D311" s="132" t="s">
        <v>1189</v>
      </c>
      <c r="E311" s="49" t="s">
        <v>1711</v>
      </c>
      <c r="F311" s="49" t="s">
        <v>1190</v>
      </c>
      <c r="G311" s="49" t="s">
        <v>863</v>
      </c>
      <c r="H311" s="50" t="s">
        <v>1191</v>
      </c>
      <c r="I311" s="50" t="s">
        <v>1192</v>
      </c>
      <c r="J311" s="50" t="s">
        <v>35</v>
      </c>
      <c r="K311" s="51">
        <v>0</v>
      </c>
      <c r="L311" s="52">
        <v>230000000</v>
      </c>
      <c r="M311" s="47" t="s">
        <v>186</v>
      </c>
      <c r="N311" s="53" t="s">
        <v>34</v>
      </c>
      <c r="O311" s="50" t="s">
        <v>228</v>
      </c>
      <c r="P311" s="47" t="s">
        <v>229</v>
      </c>
      <c r="Q311" s="51" t="s">
        <v>668</v>
      </c>
      <c r="R311" s="54" t="s">
        <v>231</v>
      </c>
      <c r="S311" s="47">
        <v>5111</v>
      </c>
      <c r="T311" s="47" t="s">
        <v>924</v>
      </c>
      <c r="U311" s="55">
        <v>1225</v>
      </c>
      <c r="V311" s="55">
        <v>88</v>
      </c>
      <c r="W311" s="56">
        <f t="shared" si="9"/>
        <v>107800</v>
      </c>
      <c r="X311" s="56">
        <f t="shared" si="10"/>
        <v>120736.00000000001</v>
      </c>
      <c r="Y311" s="57"/>
      <c r="Z311" s="47">
        <v>2016</v>
      </c>
      <c r="AA311" s="82"/>
    </row>
    <row r="312" spans="1:27" s="29" customFormat="1" outlineLevel="1">
      <c r="A312" s="47" t="s">
        <v>1193</v>
      </c>
      <c r="B312" s="48" t="s">
        <v>28</v>
      </c>
      <c r="C312" s="177" t="s">
        <v>1188</v>
      </c>
      <c r="D312" s="132" t="s">
        <v>1189</v>
      </c>
      <c r="E312" s="49" t="s">
        <v>1711</v>
      </c>
      <c r="F312" s="49" t="s">
        <v>1190</v>
      </c>
      <c r="G312" s="49" t="s">
        <v>1194</v>
      </c>
      <c r="H312" s="50" t="s">
        <v>1195</v>
      </c>
      <c r="I312" s="50" t="s">
        <v>1196</v>
      </c>
      <c r="J312" s="50" t="s">
        <v>35</v>
      </c>
      <c r="K312" s="51">
        <v>0</v>
      </c>
      <c r="L312" s="52">
        <v>230000000</v>
      </c>
      <c r="M312" s="47" t="s">
        <v>186</v>
      </c>
      <c r="N312" s="53" t="s">
        <v>34</v>
      </c>
      <c r="O312" s="50" t="s">
        <v>228</v>
      </c>
      <c r="P312" s="47" t="s">
        <v>229</v>
      </c>
      <c r="Q312" s="51" t="s">
        <v>668</v>
      </c>
      <c r="R312" s="54" t="s">
        <v>231</v>
      </c>
      <c r="S312" s="47">
        <v>5111</v>
      </c>
      <c r="T312" s="47" t="s">
        <v>930</v>
      </c>
      <c r="U312" s="55">
        <v>1570</v>
      </c>
      <c r="V312" s="55">
        <v>49.999999999999993</v>
      </c>
      <c r="W312" s="56">
        <f t="shared" si="9"/>
        <v>78499.999999999985</v>
      </c>
      <c r="X312" s="56">
        <f t="shared" si="10"/>
        <v>87919.999999999985</v>
      </c>
      <c r="Y312" s="57"/>
      <c r="Z312" s="47">
        <v>2016</v>
      </c>
      <c r="AA312" s="82"/>
    </row>
    <row r="313" spans="1:27" s="29" customFormat="1" outlineLevel="1">
      <c r="A313" s="47" t="s">
        <v>1197</v>
      </c>
      <c r="B313" s="48" t="s">
        <v>28</v>
      </c>
      <c r="C313" s="177" t="s">
        <v>1188</v>
      </c>
      <c r="D313" s="132" t="s">
        <v>1189</v>
      </c>
      <c r="E313" s="49" t="s">
        <v>1711</v>
      </c>
      <c r="F313" s="49" t="s">
        <v>1190</v>
      </c>
      <c r="G313" s="49" t="s">
        <v>1194</v>
      </c>
      <c r="H313" s="50" t="s">
        <v>1198</v>
      </c>
      <c r="I313" s="50" t="s">
        <v>1199</v>
      </c>
      <c r="J313" s="50" t="s">
        <v>35</v>
      </c>
      <c r="K313" s="51">
        <v>0</v>
      </c>
      <c r="L313" s="52">
        <v>230000000</v>
      </c>
      <c r="M313" s="47" t="s">
        <v>186</v>
      </c>
      <c r="N313" s="53" t="s">
        <v>34</v>
      </c>
      <c r="O313" s="50" t="s">
        <v>228</v>
      </c>
      <c r="P313" s="47" t="s">
        <v>229</v>
      </c>
      <c r="Q313" s="51" t="s">
        <v>668</v>
      </c>
      <c r="R313" s="54" t="s">
        <v>231</v>
      </c>
      <c r="S313" s="47">
        <v>5111</v>
      </c>
      <c r="T313" s="47" t="s">
        <v>924</v>
      </c>
      <c r="U313" s="55">
        <v>1620</v>
      </c>
      <c r="V313" s="55">
        <v>30</v>
      </c>
      <c r="W313" s="56">
        <f t="shared" si="9"/>
        <v>48600</v>
      </c>
      <c r="X313" s="56">
        <f t="shared" si="10"/>
        <v>54432.000000000007</v>
      </c>
      <c r="Y313" s="57"/>
      <c r="Z313" s="47">
        <v>2016</v>
      </c>
      <c r="AA313" s="82"/>
    </row>
    <row r="314" spans="1:27" s="29" customFormat="1" outlineLevel="1">
      <c r="A314" s="47" t="s">
        <v>1200</v>
      </c>
      <c r="B314" s="48" t="s">
        <v>28</v>
      </c>
      <c r="C314" s="177" t="s">
        <v>1201</v>
      </c>
      <c r="D314" s="132" t="s">
        <v>1202</v>
      </c>
      <c r="E314" s="49" t="s">
        <v>1712</v>
      </c>
      <c r="F314" s="49" t="s">
        <v>1203</v>
      </c>
      <c r="G314" s="49" t="s">
        <v>863</v>
      </c>
      <c r="H314" s="50" t="s">
        <v>1204</v>
      </c>
      <c r="I314" s="50" t="s">
        <v>1205</v>
      </c>
      <c r="J314" s="50" t="s">
        <v>35</v>
      </c>
      <c r="K314" s="51">
        <v>0</v>
      </c>
      <c r="L314" s="52">
        <v>230000000</v>
      </c>
      <c r="M314" s="47" t="s">
        <v>186</v>
      </c>
      <c r="N314" s="53" t="s">
        <v>34</v>
      </c>
      <c r="O314" s="50" t="s">
        <v>228</v>
      </c>
      <c r="P314" s="47" t="s">
        <v>229</v>
      </c>
      <c r="Q314" s="51" t="s">
        <v>668</v>
      </c>
      <c r="R314" s="54" t="s">
        <v>231</v>
      </c>
      <c r="S314" s="47">
        <v>778</v>
      </c>
      <c r="T314" s="47" t="s">
        <v>290</v>
      </c>
      <c r="U314" s="55">
        <v>1490</v>
      </c>
      <c r="V314" s="55">
        <v>49.999999999999993</v>
      </c>
      <c r="W314" s="56">
        <f t="shared" si="9"/>
        <v>74499.999999999985</v>
      </c>
      <c r="X314" s="56">
        <f t="shared" si="10"/>
        <v>83439.999999999985</v>
      </c>
      <c r="Y314" s="57"/>
      <c r="Z314" s="47">
        <v>2016</v>
      </c>
      <c r="AA314" s="82"/>
    </row>
    <row r="315" spans="1:27" s="29" customFormat="1" outlineLevel="1">
      <c r="A315" s="47" t="s">
        <v>1206</v>
      </c>
      <c r="B315" s="48" t="s">
        <v>28</v>
      </c>
      <c r="C315" s="177" t="s">
        <v>1207</v>
      </c>
      <c r="D315" s="132" t="s">
        <v>1208</v>
      </c>
      <c r="E315" s="49" t="s">
        <v>1713</v>
      </c>
      <c r="F315" s="49" t="s">
        <v>1209</v>
      </c>
      <c r="G315" s="49" t="s">
        <v>863</v>
      </c>
      <c r="H315" s="50" t="s">
        <v>1210</v>
      </c>
      <c r="I315" s="50" t="s">
        <v>1211</v>
      </c>
      <c r="J315" s="50" t="s">
        <v>35</v>
      </c>
      <c r="K315" s="51">
        <v>0</v>
      </c>
      <c r="L315" s="52">
        <v>230000000</v>
      </c>
      <c r="M315" s="47" t="s">
        <v>186</v>
      </c>
      <c r="N315" s="53" t="s">
        <v>34</v>
      </c>
      <c r="O315" s="50" t="s">
        <v>228</v>
      </c>
      <c r="P315" s="47" t="s">
        <v>229</v>
      </c>
      <c r="Q315" s="51" t="s">
        <v>668</v>
      </c>
      <c r="R315" s="54" t="s">
        <v>231</v>
      </c>
      <c r="S315" s="47">
        <v>796</v>
      </c>
      <c r="T315" s="47" t="s">
        <v>232</v>
      </c>
      <c r="U315" s="55">
        <v>162</v>
      </c>
      <c r="V315" s="55">
        <v>3899.9999999999995</v>
      </c>
      <c r="W315" s="56">
        <f t="shared" si="9"/>
        <v>631799.99999999988</v>
      </c>
      <c r="X315" s="56">
        <f t="shared" si="10"/>
        <v>707615.99999999988</v>
      </c>
      <c r="Y315" s="57"/>
      <c r="Z315" s="47">
        <v>2016</v>
      </c>
      <c r="AA315" s="82"/>
    </row>
    <row r="316" spans="1:27" s="29" customFormat="1" outlineLevel="1">
      <c r="A316" s="47" t="s">
        <v>1212</v>
      </c>
      <c r="B316" s="48" t="s">
        <v>28</v>
      </c>
      <c r="C316" s="177" t="s">
        <v>1207</v>
      </c>
      <c r="D316" s="132" t="s">
        <v>1208</v>
      </c>
      <c r="E316" s="49" t="s">
        <v>1713</v>
      </c>
      <c r="F316" s="49" t="s">
        <v>1209</v>
      </c>
      <c r="G316" s="49" t="s">
        <v>1213</v>
      </c>
      <c r="H316" s="50" t="s">
        <v>1214</v>
      </c>
      <c r="I316" s="50" t="s">
        <v>1215</v>
      </c>
      <c r="J316" s="50" t="s">
        <v>35</v>
      </c>
      <c r="K316" s="51">
        <v>0</v>
      </c>
      <c r="L316" s="52">
        <v>230000000</v>
      </c>
      <c r="M316" s="47" t="s">
        <v>186</v>
      </c>
      <c r="N316" s="53" t="s">
        <v>34</v>
      </c>
      <c r="O316" s="50" t="s">
        <v>228</v>
      </c>
      <c r="P316" s="47" t="s">
        <v>229</v>
      </c>
      <c r="Q316" s="51" t="s">
        <v>668</v>
      </c>
      <c r="R316" s="54" t="s">
        <v>231</v>
      </c>
      <c r="S316" s="47">
        <v>796</v>
      </c>
      <c r="T316" s="47" t="s">
        <v>232</v>
      </c>
      <c r="U316" s="55">
        <v>150</v>
      </c>
      <c r="V316" s="55">
        <v>539.99999999999989</v>
      </c>
      <c r="W316" s="56">
        <f t="shared" si="9"/>
        <v>80999.999999999985</v>
      </c>
      <c r="X316" s="56">
        <f t="shared" si="10"/>
        <v>90719.999999999985</v>
      </c>
      <c r="Y316" s="57"/>
      <c r="Z316" s="47">
        <v>2016</v>
      </c>
      <c r="AA316" s="82"/>
    </row>
    <row r="317" spans="1:27" s="29" customFormat="1" outlineLevel="1">
      <c r="A317" s="47" t="s">
        <v>1216</v>
      </c>
      <c r="B317" s="48" t="s">
        <v>28</v>
      </c>
      <c r="C317" s="177" t="s">
        <v>1217</v>
      </c>
      <c r="D317" s="132" t="s">
        <v>1218</v>
      </c>
      <c r="E317" s="49" t="s">
        <v>863</v>
      </c>
      <c r="F317" s="49" t="s">
        <v>1219</v>
      </c>
      <c r="G317" s="49" t="s">
        <v>863</v>
      </c>
      <c r="H317" s="50" t="s">
        <v>1220</v>
      </c>
      <c r="I317" s="50" t="s">
        <v>1221</v>
      </c>
      <c r="J317" s="50" t="s">
        <v>35</v>
      </c>
      <c r="K317" s="51">
        <v>0</v>
      </c>
      <c r="L317" s="52">
        <v>230000000</v>
      </c>
      <c r="M317" s="47" t="s">
        <v>186</v>
      </c>
      <c r="N317" s="53" t="s">
        <v>34</v>
      </c>
      <c r="O317" s="50" t="s">
        <v>228</v>
      </c>
      <c r="P317" s="47" t="s">
        <v>229</v>
      </c>
      <c r="Q317" s="51" t="s">
        <v>668</v>
      </c>
      <c r="R317" s="54" t="s">
        <v>231</v>
      </c>
      <c r="S317" s="47">
        <v>796</v>
      </c>
      <c r="T317" s="47" t="s">
        <v>232</v>
      </c>
      <c r="U317" s="55">
        <v>128</v>
      </c>
      <c r="V317" s="55">
        <v>8994.9999999999982</v>
      </c>
      <c r="W317" s="56">
        <f t="shared" si="9"/>
        <v>1151359.9999999998</v>
      </c>
      <c r="X317" s="56">
        <f t="shared" si="10"/>
        <v>1289523.2</v>
      </c>
      <c r="Y317" s="57"/>
      <c r="Z317" s="47">
        <v>2016</v>
      </c>
      <c r="AA317" s="82"/>
    </row>
    <row r="318" spans="1:27" s="29" customFormat="1" outlineLevel="1">
      <c r="A318" s="47" t="s">
        <v>1222</v>
      </c>
      <c r="B318" s="48" t="s">
        <v>28</v>
      </c>
      <c r="C318" s="177" t="s">
        <v>1223</v>
      </c>
      <c r="D318" s="132" t="s">
        <v>1224</v>
      </c>
      <c r="E318" s="49" t="s">
        <v>863</v>
      </c>
      <c r="F318" s="49" t="s">
        <v>1209</v>
      </c>
      <c r="G318" s="49" t="s">
        <v>863</v>
      </c>
      <c r="H318" s="50" t="s">
        <v>1225</v>
      </c>
      <c r="I318" s="50" t="s">
        <v>1226</v>
      </c>
      <c r="J318" s="50" t="s">
        <v>35</v>
      </c>
      <c r="K318" s="51">
        <v>0</v>
      </c>
      <c r="L318" s="52">
        <v>230000000</v>
      </c>
      <c r="M318" s="47" t="s">
        <v>186</v>
      </c>
      <c r="N318" s="53" t="s">
        <v>34</v>
      </c>
      <c r="O318" s="50" t="s">
        <v>228</v>
      </c>
      <c r="P318" s="47" t="s">
        <v>229</v>
      </c>
      <c r="Q318" s="51" t="s">
        <v>668</v>
      </c>
      <c r="R318" s="54" t="s">
        <v>231</v>
      </c>
      <c r="S318" s="47">
        <v>796</v>
      </c>
      <c r="T318" s="47" t="s">
        <v>232</v>
      </c>
      <c r="U318" s="55">
        <v>360</v>
      </c>
      <c r="V318" s="55">
        <v>384.99999999999994</v>
      </c>
      <c r="W318" s="56">
        <f t="shared" si="9"/>
        <v>138599.99999999997</v>
      </c>
      <c r="X318" s="56">
        <f t="shared" si="10"/>
        <v>155231.99999999997</v>
      </c>
      <c r="Y318" s="57"/>
      <c r="Z318" s="47">
        <v>2016</v>
      </c>
      <c r="AA318" s="82"/>
    </row>
    <row r="319" spans="1:27" s="29" customFormat="1" outlineLevel="1">
      <c r="A319" s="47" t="s">
        <v>1227</v>
      </c>
      <c r="B319" s="48" t="s">
        <v>28</v>
      </c>
      <c r="C319" s="177" t="s">
        <v>1223</v>
      </c>
      <c r="D319" s="132" t="s">
        <v>1224</v>
      </c>
      <c r="E319" s="49" t="s">
        <v>863</v>
      </c>
      <c r="F319" s="49" t="s">
        <v>1209</v>
      </c>
      <c r="G319" s="49" t="s">
        <v>863</v>
      </c>
      <c r="H319" s="50" t="s">
        <v>1228</v>
      </c>
      <c r="I319" s="50" t="s">
        <v>1229</v>
      </c>
      <c r="J319" s="50" t="s">
        <v>35</v>
      </c>
      <c r="K319" s="51">
        <v>0</v>
      </c>
      <c r="L319" s="52">
        <v>230000000</v>
      </c>
      <c r="M319" s="47" t="s">
        <v>186</v>
      </c>
      <c r="N319" s="53" t="s">
        <v>34</v>
      </c>
      <c r="O319" s="50" t="s">
        <v>228</v>
      </c>
      <c r="P319" s="47" t="s">
        <v>229</v>
      </c>
      <c r="Q319" s="51" t="s">
        <v>668</v>
      </c>
      <c r="R319" s="54" t="s">
        <v>231</v>
      </c>
      <c r="S319" s="47">
        <v>796</v>
      </c>
      <c r="T319" s="47" t="s">
        <v>232</v>
      </c>
      <c r="U319" s="55">
        <v>295</v>
      </c>
      <c r="V319" s="55">
        <v>319.99999999999994</v>
      </c>
      <c r="W319" s="56">
        <f t="shared" si="9"/>
        <v>94399.999999999985</v>
      </c>
      <c r="X319" s="56">
        <f t="shared" si="10"/>
        <v>105728</v>
      </c>
      <c r="Y319" s="57"/>
      <c r="Z319" s="47">
        <v>2016</v>
      </c>
      <c r="AA319" s="82"/>
    </row>
    <row r="320" spans="1:27" s="29" customFormat="1" outlineLevel="1">
      <c r="A320" s="47" t="s">
        <v>1230</v>
      </c>
      <c r="B320" s="48" t="s">
        <v>28</v>
      </c>
      <c r="C320" s="177" t="s">
        <v>1231</v>
      </c>
      <c r="D320" s="132" t="s">
        <v>1232</v>
      </c>
      <c r="E320" s="49" t="s">
        <v>863</v>
      </c>
      <c r="F320" s="49" t="s">
        <v>1233</v>
      </c>
      <c r="G320" s="49" t="s">
        <v>863</v>
      </c>
      <c r="H320" s="50" t="s">
        <v>1234</v>
      </c>
      <c r="I320" s="50" t="s">
        <v>1235</v>
      </c>
      <c r="J320" s="50" t="s">
        <v>35</v>
      </c>
      <c r="K320" s="51">
        <v>0</v>
      </c>
      <c r="L320" s="52">
        <v>230000000</v>
      </c>
      <c r="M320" s="47" t="s">
        <v>186</v>
      </c>
      <c r="N320" s="53" t="s">
        <v>34</v>
      </c>
      <c r="O320" s="50" t="s">
        <v>228</v>
      </c>
      <c r="P320" s="47" t="s">
        <v>229</v>
      </c>
      <c r="Q320" s="51" t="s">
        <v>668</v>
      </c>
      <c r="R320" s="54" t="s">
        <v>231</v>
      </c>
      <c r="S320" s="47">
        <v>796</v>
      </c>
      <c r="T320" s="47" t="s">
        <v>232</v>
      </c>
      <c r="U320" s="55">
        <v>250</v>
      </c>
      <c r="V320" s="55">
        <v>2265.17</v>
      </c>
      <c r="W320" s="56">
        <f t="shared" si="9"/>
        <v>566292.5</v>
      </c>
      <c r="X320" s="56">
        <f t="shared" si="10"/>
        <v>634247.60000000009</v>
      </c>
      <c r="Y320" s="57"/>
      <c r="Z320" s="47">
        <v>2016</v>
      </c>
      <c r="AA320" s="82"/>
    </row>
    <row r="321" spans="1:27" s="29" customFormat="1" outlineLevel="1">
      <c r="A321" s="47" t="s">
        <v>1236</v>
      </c>
      <c r="B321" s="48" t="s">
        <v>28</v>
      </c>
      <c r="C321" s="177" t="s">
        <v>1237</v>
      </c>
      <c r="D321" s="132" t="s">
        <v>1238</v>
      </c>
      <c r="E321" s="49" t="s">
        <v>1714</v>
      </c>
      <c r="F321" s="49" t="s">
        <v>1010</v>
      </c>
      <c r="G321" s="49" t="s">
        <v>863</v>
      </c>
      <c r="H321" s="50" t="s">
        <v>1239</v>
      </c>
      <c r="I321" s="50" t="s">
        <v>1240</v>
      </c>
      <c r="J321" s="50" t="s">
        <v>35</v>
      </c>
      <c r="K321" s="51">
        <v>0</v>
      </c>
      <c r="L321" s="52">
        <v>230000000</v>
      </c>
      <c r="M321" s="47" t="s">
        <v>186</v>
      </c>
      <c r="N321" s="53" t="s">
        <v>34</v>
      </c>
      <c r="O321" s="50" t="s">
        <v>228</v>
      </c>
      <c r="P321" s="47" t="s">
        <v>229</v>
      </c>
      <c r="Q321" s="51" t="s">
        <v>668</v>
      </c>
      <c r="R321" s="54" t="s">
        <v>231</v>
      </c>
      <c r="S321" s="47">
        <v>796</v>
      </c>
      <c r="T321" s="47" t="s">
        <v>232</v>
      </c>
      <c r="U321" s="55">
        <v>245</v>
      </c>
      <c r="V321" s="55">
        <v>199.99999999999997</v>
      </c>
      <c r="W321" s="56">
        <f t="shared" si="9"/>
        <v>48999.999999999993</v>
      </c>
      <c r="X321" s="56">
        <f t="shared" si="10"/>
        <v>54880</v>
      </c>
      <c r="Y321" s="57"/>
      <c r="Z321" s="47">
        <v>2016</v>
      </c>
      <c r="AA321" s="82"/>
    </row>
    <row r="322" spans="1:27" s="29" customFormat="1" outlineLevel="1">
      <c r="A322" s="47" t="s">
        <v>1241</v>
      </c>
      <c r="B322" s="48" t="s">
        <v>28</v>
      </c>
      <c r="C322" s="177" t="s">
        <v>1242</v>
      </c>
      <c r="D322" s="132" t="s">
        <v>1243</v>
      </c>
      <c r="E322" s="49" t="s">
        <v>1715</v>
      </c>
      <c r="F322" s="49" t="s">
        <v>1244</v>
      </c>
      <c r="G322" s="49"/>
      <c r="H322" s="50" t="s">
        <v>1245</v>
      </c>
      <c r="I322" s="50" t="s">
        <v>1246</v>
      </c>
      <c r="J322" s="50" t="s">
        <v>35</v>
      </c>
      <c r="K322" s="51">
        <v>0</v>
      </c>
      <c r="L322" s="52">
        <v>230000000</v>
      </c>
      <c r="M322" s="47" t="s">
        <v>186</v>
      </c>
      <c r="N322" s="53" t="s">
        <v>34</v>
      </c>
      <c r="O322" s="50" t="s">
        <v>228</v>
      </c>
      <c r="P322" s="47" t="s">
        <v>229</v>
      </c>
      <c r="Q322" s="51" t="s">
        <v>668</v>
      </c>
      <c r="R322" s="54" t="s">
        <v>231</v>
      </c>
      <c r="S322" s="47">
        <v>704</v>
      </c>
      <c r="T322" s="47" t="s">
        <v>411</v>
      </c>
      <c r="U322" s="55">
        <v>700</v>
      </c>
      <c r="V322" s="55">
        <v>142.41</v>
      </c>
      <c r="W322" s="56">
        <f t="shared" si="9"/>
        <v>99687</v>
      </c>
      <c r="X322" s="56">
        <f t="shared" si="10"/>
        <v>111649.44000000002</v>
      </c>
      <c r="Y322" s="57"/>
      <c r="Z322" s="47">
        <v>2016</v>
      </c>
      <c r="AA322" s="82"/>
    </row>
    <row r="323" spans="1:27" s="29" customFormat="1" outlineLevel="1">
      <c r="A323" s="47" t="s">
        <v>1247</v>
      </c>
      <c r="B323" s="48" t="s">
        <v>28</v>
      </c>
      <c r="C323" s="177" t="s">
        <v>1248</v>
      </c>
      <c r="D323" s="132" t="s">
        <v>1249</v>
      </c>
      <c r="E323" s="49" t="s">
        <v>1716</v>
      </c>
      <c r="F323" s="49" t="s">
        <v>1250</v>
      </c>
      <c r="G323" s="49" t="s">
        <v>1251</v>
      </c>
      <c r="H323" s="50" t="s">
        <v>1252</v>
      </c>
      <c r="I323" s="50" t="s">
        <v>1253</v>
      </c>
      <c r="J323" s="50" t="s">
        <v>35</v>
      </c>
      <c r="K323" s="51">
        <v>0</v>
      </c>
      <c r="L323" s="52">
        <v>230000000</v>
      </c>
      <c r="M323" s="47" t="s">
        <v>186</v>
      </c>
      <c r="N323" s="53" t="s">
        <v>34</v>
      </c>
      <c r="O323" s="50" t="s">
        <v>228</v>
      </c>
      <c r="P323" s="47" t="s">
        <v>229</v>
      </c>
      <c r="Q323" s="51" t="s">
        <v>668</v>
      </c>
      <c r="R323" s="54" t="s">
        <v>231</v>
      </c>
      <c r="S323" s="47">
        <v>796</v>
      </c>
      <c r="T323" s="47" t="s">
        <v>1254</v>
      </c>
      <c r="U323" s="55">
        <v>249</v>
      </c>
      <c r="V323" s="55">
        <v>1999.9999999999998</v>
      </c>
      <c r="W323" s="56">
        <f t="shared" si="9"/>
        <v>497999.99999999994</v>
      </c>
      <c r="X323" s="56">
        <f t="shared" si="10"/>
        <v>557760</v>
      </c>
      <c r="Y323" s="57"/>
      <c r="Z323" s="47">
        <v>2016</v>
      </c>
      <c r="AA323" s="82"/>
    </row>
    <row r="324" spans="1:27" s="29" customFormat="1" outlineLevel="1">
      <c r="A324" s="47" t="s">
        <v>1255</v>
      </c>
      <c r="B324" s="48" t="s">
        <v>28</v>
      </c>
      <c r="C324" s="177" t="s">
        <v>1256</v>
      </c>
      <c r="D324" s="132" t="s">
        <v>933</v>
      </c>
      <c r="E324" s="49" t="s">
        <v>863</v>
      </c>
      <c r="F324" s="49" t="s">
        <v>1257</v>
      </c>
      <c r="G324" s="49" t="s">
        <v>863</v>
      </c>
      <c r="H324" s="50" t="s">
        <v>1258</v>
      </c>
      <c r="I324" s="50" t="s">
        <v>1259</v>
      </c>
      <c r="J324" s="50" t="s">
        <v>35</v>
      </c>
      <c r="K324" s="51">
        <v>0</v>
      </c>
      <c r="L324" s="52">
        <v>230000000</v>
      </c>
      <c r="M324" s="47" t="s">
        <v>186</v>
      </c>
      <c r="N324" s="53" t="s">
        <v>34</v>
      </c>
      <c r="O324" s="50" t="s">
        <v>228</v>
      </c>
      <c r="P324" s="47" t="s">
        <v>229</v>
      </c>
      <c r="Q324" s="51" t="s">
        <v>668</v>
      </c>
      <c r="R324" s="54" t="s">
        <v>231</v>
      </c>
      <c r="S324" s="47">
        <v>796</v>
      </c>
      <c r="T324" s="47" t="s">
        <v>1254</v>
      </c>
      <c r="U324" s="55">
        <v>51</v>
      </c>
      <c r="V324" s="55">
        <v>62.499999999999993</v>
      </c>
      <c r="W324" s="56">
        <f t="shared" si="9"/>
        <v>3187.4999999999995</v>
      </c>
      <c r="X324" s="56">
        <f t="shared" si="10"/>
        <v>3570</v>
      </c>
      <c r="Y324" s="57"/>
      <c r="Z324" s="47">
        <v>2016</v>
      </c>
      <c r="AA324" s="82"/>
    </row>
    <row r="325" spans="1:27" s="29" customFormat="1" outlineLevel="1">
      <c r="A325" s="47" t="s">
        <v>1260</v>
      </c>
      <c r="B325" s="48" t="s">
        <v>28</v>
      </c>
      <c r="C325" s="177" t="s">
        <v>1261</v>
      </c>
      <c r="D325" s="132" t="s">
        <v>933</v>
      </c>
      <c r="E325" s="49" t="s">
        <v>863</v>
      </c>
      <c r="F325" s="49" t="s">
        <v>1262</v>
      </c>
      <c r="G325" s="49" t="s">
        <v>863</v>
      </c>
      <c r="H325" s="50" t="s">
        <v>1263</v>
      </c>
      <c r="I325" s="50" t="s">
        <v>1264</v>
      </c>
      <c r="J325" s="50" t="s">
        <v>35</v>
      </c>
      <c r="K325" s="51">
        <v>0</v>
      </c>
      <c r="L325" s="52">
        <v>230000000</v>
      </c>
      <c r="M325" s="47" t="s">
        <v>186</v>
      </c>
      <c r="N325" s="53" t="s">
        <v>34</v>
      </c>
      <c r="O325" s="50" t="s">
        <v>228</v>
      </c>
      <c r="P325" s="47" t="s">
        <v>229</v>
      </c>
      <c r="Q325" s="51" t="s">
        <v>668</v>
      </c>
      <c r="R325" s="54" t="s">
        <v>231</v>
      </c>
      <c r="S325" s="47">
        <v>796</v>
      </c>
      <c r="T325" s="47" t="s">
        <v>1254</v>
      </c>
      <c r="U325" s="55">
        <v>36</v>
      </c>
      <c r="V325" s="55">
        <v>98.21</v>
      </c>
      <c r="W325" s="56">
        <f t="shared" ref="W325:W387" si="11">U325*V325</f>
        <v>3535.56</v>
      </c>
      <c r="X325" s="56">
        <f t="shared" ref="X325:X387" si="12">W325*1.12</f>
        <v>3959.8272000000002</v>
      </c>
      <c r="Y325" s="57"/>
      <c r="Z325" s="47">
        <v>2016</v>
      </c>
      <c r="AA325" s="82"/>
    </row>
    <row r="326" spans="1:27" s="29" customFormat="1" outlineLevel="1">
      <c r="A326" s="47" t="s">
        <v>1265</v>
      </c>
      <c r="B326" s="48" t="s">
        <v>28</v>
      </c>
      <c r="C326" s="177" t="s">
        <v>1266</v>
      </c>
      <c r="D326" s="132" t="s">
        <v>1267</v>
      </c>
      <c r="E326" s="49" t="s">
        <v>863</v>
      </c>
      <c r="F326" s="49" t="s">
        <v>1268</v>
      </c>
      <c r="G326" s="49" t="s">
        <v>863</v>
      </c>
      <c r="H326" s="50" t="s">
        <v>1269</v>
      </c>
      <c r="I326" s="50" t="s">
        <v>1270</v>
      </c>
      <c r="J326" s="50" t="s">
        <v>35</v>
      </c>
      <c r="K326" s="51">
        <v>0</v>
      </c>
      <c r="L326" s="52">
        <v>230000000</v>
      </c>
      <c r="M326" s="47" t="s">
        <v>186</v>
      </c>
      <c r="N326" s="53" t="s">
        <v>34</v>
      </c>
      <c r="O326" s="50" t="s">
        <v>228</v>
      </c>
      <c r="P326" s="47" t="s">
        <v>229</v>
      </c>
      <c r="Q326" s="51" t="s">
        <v>668</v>
      </c>
      <c r="R326" s="54" t="s">
        <v>231</v>
      </c>
      <c r="S326" s="47">
        <v>796</v>
      </c>
      <c r="T326" s="47" t="s">
        <v>1254</v>
      </c>
      <c r="U326" s="55">
        <v>62</v>
      </c>
      <c r="V326" s="55">
        <v>1455.53</v>
      </c>
      <c r="W326" s="56">
        <f t="shared" si="11"/>
        <v>90242.86</v>
      </c>
      <c r="X326" s="56">
        <f t="shared" si="12"/>
        <v>101072.00320000001</v>
      </c>
      <c r="Y326" s="57"/>
      <c r="Z326" s="47">
        <v>2016</v>
      </c>
      <c r="AA326" s="82"/>
    </row>
    <row r="327" spans="1:27" s="29" customFormat="1" outlineLevel="1">
      <c r="A327" s="47" t="s">
        <v>1271</v>
      </c>
      <c r="B327" s="48" t="s">
        <v>28</v>
      </c>
      <c r="C327" s="177" t="s">
        <v>1272</v>
      </c>
      <c r="D327" s="132" t="s">
        <v>1635</v>
      </c>
      <c r="E327" s="49" t="s">
        <v>863</v>
      </c>
      <c r="F327" s="49" t="s">
        <v>1273</v>
      </c>
      <c r="G327" s="49" t="s">
        <v>863</v>
      </c>
      <c r="H327" s="50" t="s">
        <v>1274</v>
      </c>
      <c r="I327" s="50" t="s">
        <v>1275</v>
      </c>
      <c r="J327" s="50" t="s">
        <v>35</v>
      </c>
      <c r="K327" s="51">
        <v>0</v>
      </c>
      <c r="L327" s="52">
        <v>230000000</v>
      </c>
      <c r="M327" s="47" t="s">
        <v>186</v>
      </c>
      <c r="N327" s="53" t="s">
        <v>34</v>
      </c>
      <c r="O327" s="50" t="s">
        <v>228</v>
      </c>
      <c r="P327" s="47" t="s">
        <v>229</v>
      </c>
      <c r="Q327" s="51" t="s">
        <v>668</v>
      </c>
      <c r="R327" s="54" t="s">
        <v>231</v>
      </c>
      <c r="S327" s="47">
        <v>796</v>
      </c>
      <c r="T327" s="47" t="s">
        <v>232</v>
      </c>
      <c r="U327" s="55">
        <v>600</v>
      </c>
      <c r="V327" s="55">
        <v>99.999999999999986</v>
      </c>
      <c r="W327" s="56">
        <f t="shared" si="11"/>
        <v>59999.999999999993</v>
      </c>
      <c r="X327" s="56">
        <f t="shared" si="12"/>
        <v>67200</v>
      </c>
      <c r="Y327" s="57"/>
      <c r="Z327" s="47">
        <v>2016</v>
      </c>
      <c r="AA327" s="82"/>
    </row>
    <row r="328" spans="1:27" s="29" customFormat="1" outlineLevel="1">
      <c r="A328" s="47" t="s">
        <v>1276</v>
      </c>
      <c r="B328" s="48" t="s">
        <v>28</v>
      </c>
      <c r="C328" s="177" t="s">
        <v>1277</v>
      </c>
      <c r="D328" s="132" t="s">
        <v>1278</v>
      </c>
      <c r="E328" s="49" t="s">
        <v>863</v>
      </c>
      <c r="F328" s="49" t="s">
        <v>1279</v>
      </c>
      <c r="G328" s="49" t="s">
        <v>1280</v>
      </c>
      <c r="H328" s="50" t="s">
        <v>1281</v>
      </c>
      <c r="I328" s="50" t="s">
        <v>1282</v>
      </c>
      <c r="J328" s="50" t="s">
        <v>35</v>
      </c>
      <c r="K328" s="51">
        <v>0</v>
      </c>
      <c r="L328" s="52">
        <v>230000000</v>
      </c>
      <c r="M328" s="47" t="s">
        <v>186</v>
      </c>
      <c r="N328" s="53" t="s">
        <v>34</v>
      </c>
      <c r="O328" s="50" t="s">
        <v>228</v>
      </c>
      <c r="P328" s="47" t="s">
        <v>229</v>
      </c>
      <c r="Q328" s="51" t="s">
        <v>668</v>
      </c>
      <c r="R328" s="54" t="s">
        <v>231</v>
      </c>
      <c r="S328" s="47">
        <v>796</v>
      </c>
      <c r="T328" s="47" t="s">
        <v>1254</v>
      </c>
      <c r="U328" s="55">
        <v>884</v>
      </c>
      <c r="V328" s="55">
        <v>111.6</v>
      </c>
      <c r="W328" s="56">
        <f t="shared" si="11"/>
        <v>98654.399999999994</v>
      </c>
      <c r="X328" s="56">
        <f t="shared" si="12"/>
        <v>110492.928</v>
      </c>
      <c r="Y328" s="57"/>
      <c r="Z328" s="47">
        <v>2016</v>
      </c>
      <c r="AA328" s="82"/>
    </row>
    <row r="329" spans="1:27" s="29" customFormat="1" outlineLevel="1">
      <c r="A329" s="47" t="s">
        <v>1283</v>
      </c>
      <c r="B329" s="48" t="s">
        <v>28</v>
      </c>
      <c r="C329" s="177" t="s">
        <v>1284</v>
      </c>
      <c r="D329" s="132" t="s">
        <v>1285</v>
      </c>
      <c r="E329" s="49" t="s">
        <v>863</v>
      </c>
      <c r="F329" s="49" t="s">
        <v>1286</v>
      </c>
      <c r="G329" s="49" t="s">
        <v>863</v>
      </c>
      <c r="H329" s="50" t="s">
        <v>1287</v>
      </c>
      <c r="I329" s="50" t="s">
        <v>1288</v>
      </c>
      <c r="J329" s="50" t="s">
        <v>35</v>
      </c>
      <c r="K329" s="51">
        <v>0</v>
      </c>
      <c r="L329" s="52">
        <v>230000000</v>
      </c>
      <c r="M329" s="47" t="s">
        <v>186</v>
      </c>
      <c r="N329" s="53" t="s">
        <v>34</v>
      </c>
      <c r="O329" s="50" t="s">
        <v>228</v>
      </c>
      <c r="P329" s="47" t="s">
        <v>229</v>
      </c>
      <c r="Q329" s="51" t="s">
        <v>230</v>
      </c>
      <c r="R329" s="54" t="s">
        <v>231</v>
      </c>
      <c r="S329" s="47">
        <v>796</v>
      </c>
      <c r="T329" s="47" t="s">
        <v>1254</v>
      </c>
      <c r="U329" s="55">
        <v>29</v>
      </c>
      <c r="V329" s="55">
        <v>64285.71</v>
      </c>
      <c r="W329" s="56">
        <f t="shared" si="11"/>
        <v>1864285.59</v>
      </c>
      <c r="X329" s="56">
        <f t="shared" si="12"/>
        <v>2087999.8608000004</v>
      </c>
      <c r="Y329" s="57"/>
      <c r="Z329" s="47">
        <v>2016</v>
      </c>
      <c r="AA329" s="82"/>
    </row>
    <row r="330" spans="1:27" s="29" customFormat="1" outlineLevel="1">
      <c r="A330" s="47" t="s">
        <v>1289</v>
      </c>
      <c r="B330" s="48" t="s">
        <v>28</v>
      </c>
      <c r="C330" s="177" t="s">
        <v>1290</v>
      </c>
      <c r="D330" s="132" t="s">
        <v>1291</v>
      </c>
      <c r="E330" s="49" t="s">
        <v>863</v>
      </c>
      <c r="F330" s="49" t="s">
        <v>1292</v>
      </c>
      <c r="G330" s="49" t="s">
        <v>863</v>
      </c>
      <c r="H330" s="50" t="s">
        <v>1293</v>
      </c>
      <c r="I330" s="50" t="s">
        <v>1294</v>
      </c>
      <c r="J330" s="50" t="s">
        <v>35</v>
      </c>
      <c r="K330" s="51">
        <v>0</v>
      </c>
      <c r="L330" s="52">
        <v>230000000</v>
      </c>
      <c r="M330" s="47" t="s">
        <v>186</v>
      </c>
      <c r="N330" s="53" t="s">
        <v>34</v>
      </c>
      <c r="O330" s="50" t="s">
        <v>228</v>
      </c>
      <c r="P330" s="47" t="s">
        <v>229</v>
      </c>
      <c r="Q330" s="51" t="s">
        <v>668</v>
      </c>
      <c r="R330" s="54" t="s">
        <v>231</v>
      </c>
      <c r="S330" s="47">
        <v>796</v>
      </c>
      <c r="T330" s="47" t="s">
        <v>1254</v>
      </c>
      <c r="U330" s="55">
        <v>9</v>
      </c>
      <c r="V330" s="55">
        <v>26785.71</v>
      </c>
      <c r="W330" s="56">
        <f t="shared" si="11"/>
        <v>241071.38999999998</v>
      </c>
      <c r="X330" s="56">
        <f t="shared" si="12"/>
        <v>269999.95679999999</v>
      </c>
      <c r="Y330" s="57"/>
      <c r="Z330" s="47">
        <v>2016</v>
      </c>
      <c r="AA330" s="82"/>
    </row>
    <row r="331" spans="1:27" s="29" customFormat="1" outlineLevel="1">
      <c r="A331" s="47" t="s">
        <v>1295</v>
      </c>
      <c r="B331" s="48" t="s">
        <v>28</v>
      </c>
      <c r="C331" s="177" t="s">
        <v>1296</v>
      </c>
      <c r="D331" s="132" t="s">
        <v>1297</v>
      </c>
      <c r="E331" s="49" t="s">
        <v>863</v>
      </c>
      <c r="F331" s="49" t="s">
        <v>1298</v>
      </c>
      <c r="G331" s="49" t="s">
        <v>863</v>
      </c>
      <c r="H331" s="50" t="s">
        <v>1299</v>
      </c>
      <c r="I331" s="50" t="s">
        <v>1300</v>
      </c>
      <c r="J331" s="50" t="s">
        <v>35</v>
      </c>
      <c r="K331" s="51">
        <v>0</v>
      </c>
      <c r="L331" s="52">
        <v>230000000</v>
      </c>
      <c r="M331" s="47" t="s">
        <v>186</v>
      </c>
      <c r="N331" s="53" t="s">
        <v>34</v>
      </c>
      <c r="O331" s="50" t="s">
        <v>228</v>
      </c>
      <c r="P331" s="47" t="s">
        <v>229</v>
      </c>
      <c r="Q331" s="51" t="s">
        <v>668</v>
      </c>
      <c r="R331" s="54" t="s">
        <v>231</v>
      </c>
      <c r="S331" s="47">
        <v>796</v>
      </c>
      <c r="T331" s="47" t="s">
        <v>1254</v>
      </c>
      <c r="U331" s="55">
        <v>33</v>
      </c>
      <c r="V331" s="55">
        <v>21929.200000000001</v>
      </c>
      <c r="W331" s="56">
        <f t="shared" si="11"/>
        <v>723663.6</v>
      </c>
      <c r="X331" s="56">
        <f t="shared" si="12"/>
        <v>810503.23200000008</v>
      </c>
      <c r="Y331" s="57"/>
      <c r="Z331" s="47">
        <v>2016</v>
      </c>
      <c r="AA331" s="82"/>
    </row>
    <row r="332" spans="1:27" s="29" customFormat="1" outlineLevel="1">
      <c r="A332" s="47" t="s">
        <v>1301</v>
      </c>
      <c r="B332" s="48" t="s">
        <v>28</v>
      </c>
      <c r="C332" s="177" t="s">
        <v>1302</v>
      </c>
      <c r="D332" s="132" t="s">
        <v>669</v>
      </c>
      <c r="E332" s="49" t="s">
        <v>863</v>
      </c>
      <c r="F332" s="49" t="s">
        <v>1303</v>
      </c>
      <c r="G332" s="49" t="s">
        <v>863</v>
      </c>
      <c r="H332" s="50" t="s">
        <v>1304</v>
      </c>
      <c r="I332" s="50" t="s">
        <v>1305</v>
      </c>
      <c r="J332" s="50" t="s">
        <v>35</v>
      </c>
      <c r="K332" s="51">
        <v>0</v>
      </c>
      <c r="L332" s="52">
        <v>230000000</v>
      </c>
      <c r="M332" s="47" t="s">
        <v>186</v>
      </c>
      <c r="N332" s="53" t="s">
        <v>34</v>
      </c>
      <c r="O332" s="50" t="s">
        <v>228</v>
      </c>
      <c r="P332" s="47" t="s">
        <v>229</v>
      </c>
      <c r="Q332" s="51" t="s">
        <v>668</v>
      </c>
      <c r="R332" s="54" t="s">
        <v>231</v>
      </c>
      <c r="S332" s="47">
        <v>796</v>
      </c>
      <c r="T332" s="47" t="s">
        <v>1254</v>
      </c>
      <c r="U332" s="55">
        <v>9</v>
      </c>
      <c r="V332" s="55">
        <v>12417.87</v>
      </c>
      <c r="W332" s="56">
        <f t="shared" si="11"/>
        <v>111760.83</v>
      </c>
      <c r="X332" s="56">
        <f t="shared" si="12"/>
        <v>125172.12960000001</v>
      </c>
      <c r="Y332" s="57"/>
      <c r="Z332" s="47">
        <v>2016</v>
      </c>
      <c r="AA332" s="82"/>
    </row>
    <row r="333" spans="1:27" s="29" customFormat="1" outlineLevel="1">
      <c r="A333" s="47" t="s">
        <v>1306</v>
      </c>
      <c r="B333" s="48" t="s">
        <v>28</v>
      </c>
      <c r="C333" s="177" t="s">
        <v>1307</v>
      </c>
      <c r="D333" s="132" t="s">
        <v>1308</v>
      </c>
      <c r="E333" s="49" t="s">
        <v>1308</v>
      </c>
      <c r="F333" s="49" t="s">
        <v>1309</v>
      </c>
      <c r="G333" s="49" t="s">
        <v>1310</v>
      </c>
      <c r="H333" s="50" t="s">
        <v>1311</v>
      </c>
      <c r="I333" s="50" t="s">
        <v>1312</v>
      </c>
      <c r="J333" s="50" t="s">
        <v>35</v>
      </c>
      <c r="K333" s="51">
        <v>0</v>
      </c>
      <c r="L333" s="52">
        <v>230000000</v>
      </c>
      <c r="M333" s="47" t="s">
        <v>186</v>
      </c>
      <c r="N333" s="53" t="s">
        <v>34</v>
      </c>
      <c r="O333" s="50" t="s">
        <v>228</v>
      </c>
      <c r="P333" s="47" t="s">
        <v>229</v>
      </c>
      <c r="Q333" s="51" t="s">
        <v>668</v>
      </c>
      <c r="R333" s="54" t="s">
        <v>231</v>
      </c>
      <c r="S333" s="47">
        <v>796</v>
      </c>
      <c r="T333" s="47" t="s">
        <v>1254</v>
      </c>
      <c r="U333" s="55">
        <v>18</v>
      </c>
      <c r="V333" s="55">
        <v>3345.14</v>
      </c>
      <c r="W333" s="56">
        <f t="shared" si="11"/>
        <v>60212.52</v>
      </c>
      <c r="X333" s="56">
        <f t="shared" si="12"/>
        <v>67438.022400000002</v>
      </c>
      <c r="Y333" s="57"/>
      <c r="Z333" s="47">
        <v>2016</v>
      </c>
      <c r="AA333" s="82"/>
    </row>
    <row r="334" spans="1:27" s="29" customFormat="1" outlineLevel="1">
      <c r="A334" s="47" t="s">
        <v>1313</v>
      </c>
      <c r="B334" s="48" t="s">
        <v>28</v>
      </c>
      <c r="C334" s="177" t="s">
        <v>1314</v>
      </c>
      <c r="D334" s="132" t="s">
        <v>1315</v>
      </c>
      <c r="E334" s="49" t="s">
        <v>1315</v>
      </c>
      <c r="F334" s="49" t="s">
        <v>1316</v>
      </c>
      <c r="G334" s="49" t="s">
        <v>863</v>
      </c>
      <c r="H334" s="50" t="s">
        <v>1317</v>
      </c>
      <c r="I334" s="50" t="s">
        <v>1318</v>
      </c>
      <c r="J334" s="50" t="s">
        <v>35</v>
      </c>
      <c r="K334" s="51">
        <v>0</v>
      </c>
      <c r="L334" s="52">
        <v>230000000</v>
      </c>
      <c r="M334" s="47" t="s">
        <v>186</v>
      </c>
      <c r="N334" s="53" t="s">
        <v>34</v>
      </c>
      <c r="O334" s="50" t="s">
        <v>228</v>
      </c>
      <c r="P334" s="47" t="s">
        <v>229</v>
      </c>
      <c r="Q334" s="51" t="s">
        <v>668</v>
      </c>
      <c r="R334" s="54" t="s">
        <v>231</v>
      </c>
      <c r="S334" s="47">
        <v>796</v>
      </c>
      <c r="T334" s="47" t="s">
        <v>1254</v>
      </c>
      <c r="U334" s="55">
        <v>5</v>
      </c>
      <c r="V334" s="55">
        <v>25299.999999999996</v>
      </c>
      <c r="W334" s="56">
        <f t="shared" si="11"/>
        <v>126499.99999999999</v>
      </c>
      <c r="X334" s="56">
        <f t="shared" si="12"/>
        <v>141680</v>
      </c>
      <c r="Y334" s="57"/>
      <c r="Z334" s="47">
        <v>2016</v>
      </c>
      <c r="AA334" s="82"/>
    </row>
    <row r="335" spans="1:27" s="29" customFormat="1" outlineLevel="1">
      <c r="A335" s="47" t="s">
        <v>1319</v>
      </c>
      <c r="B335" s="48" t="s">
        <v>28</v>
      </c>
      <c r="C335" s="177" t="s">
        <v>1320</v>
      </c>
      <c r="D335" s="132" t="s">
        <v>1321</v>
      </c>
      <c r="E335" s="49" t="s">
        <v>1717</v>
      </c>
      <c r="F335" s="49" t="s">
        <v>1322</v>
      </c>
      <c r="G335" s="49" t="s">
        <v>863</v>
      </c>
      <c r="H335" s="50" t="s">
        <v>1323</v>
      </c>
      <c r="I335" s="50" t="s">
        <v>1324</v>
      </c>
      <c r="J335" s="50" t="s">
        <v>35</v>
      </c>
      <c r="K335" s="51">
        <v>0</v>
      </c>
      <c r="L335" s="52">
        <v>230000000</v>
      </c>
      <c r="M335" s="47" t="s">
        <v>186</v>
      </c>
      <c r="N335" s="53" t="s">
        <v>34</v>
      </c>
      <c r="O335" s="50" t="s">
        <v>228</v>
      </c>
      <c r="P335" s="47" t="s">
        <v>229</v>
      </c>
      <c r="Q335" s="51" t="s">
        <v>668</v>
      </c>
      <c r="R335" s="54" t="s">
        <v>231</v>
      </c>
      <c r="S335" s="47">
        <v>796</v>
      </c>
      <c r="T335" s="47" t="s">
        <v>1254</v>
      </c>
      <c r="U335" s="55">
        <v>9</v>
      </c>
      <c r="V335" s="55">
        <v>35714.28</v>
      </c>
      <c r="W335" s="56">
        <f t="shared" si="11"/>
        <v>321428.52</v>
      </c>
      <c r="X335" s="56">
        <f t="shared" si="12"/>
        <v>359999.94240000006</v>
      </c>
      <c r="Y335" s="57"/>
      <c r="Z335" s="47">
        <v>2016</v>
      </c>
      <c r="AA335" s="82"/>
    </row>
    <row r="336" spans="1:27" s="29" customFormat="1" outlineLevel="1">
      <c r="A336" s="47" t="s">
        <v>1325</v>
      </c>
      <c r="B336" s="48" t="s">
        <v>28</v>
      </c>
      <c r="C336" s="177" t="s">
        <v>1326</v>
      </c>
      <c r="D336" s="132" t="s">
        <v>1327</v>
      </c>
      <c r="E336" s="49" t="s">
        <v>863</v>
      </c>
      <c r="F336" s="49" t="s">
        <v>1328</v>
      </c>
      <c r="G336" s="49" t="s">
        <v>863</v>
      </c>
      <c r="H336" s="50" t="s">
        <v>1329</v>
      </c>
      <c r="I336" s="50" t="s">
        <v>1330</v>
      </c>
      <c r="J336" s="50" t="s">
        <v>35</v>
      </c>
      <c r="K336" s="51">
        <v>0</v>
      </c>
      <c r="L336" s="52">
        <v>230000000</v>
      </c>
      <c r="M336" s="47" t="s">
        <v>186</v>
      </c>
      <c r="N336" s="53" t="s">
        <v>34</v>
      </c>
      <c r="O336" s="50" t="s">
        <v>228</v>
      </c>
      <c r="P336" s="47" t="s">
        <v>229</v>
      </c>
      <c r="Q336" s="51" t="s">
        <v>668</v>
      </c>
      <c r="R336" s="54" t="s">
        <v>231</v>
      </c>
      <c r="S336" s="47">
        <v>796</v>
      </c>
      <c r="T336" s="47" t="s">
        <v>1254</v>
      </c>
      <c r="U336" s="55">
        <v>13</v>
      </c>
      <c r="V336" s="55">
        <v>2399.9999999999995</v>
      </c>
      <c r="W336" s="56">
        <f t="shared" si="11"/>
        <v>31199.999999999993</v>
      </c>
      <c r="X336" s="56">
        <f t="shared" si="12"/>
        <v>34943.999999999993</v>
      </c>
      <c r="Y336" s="57"/>
      <c r="Z336" s="47">
        <v>2016</v>
      </c>
      <c r="AA336" s="82"/>
    </row>
    <row r="337" spans="1:27" s="29" customFormat="1" outlineLevel="1">
      <c r="A337" s="47" t="s">
        <v>1331</v>
      </c>
      <c r="B337" s="48" t="s">
        <v>28</v>
      </c>
      <c r="C337" s="177" t="s">
        <v>1332</v>
      </c>
      <c r="D337" s="132" t="s">
        <v>1327</v>
      </c>
      <c r="E337" s="49" t="s">
        <v>863</v>
      </c>
      <c r="F337" s="49" t="s">
        <v>1333</v>
      </c>
      <c r="G337" s="49" t="s">
        <v>863</v>
      </c>
      <c r="H337" s="50" t="s">
        <v>1334</v>
      </c>
      <c r="I337" s="50" t="s">
        <v>1335</v>
      </c>
      <c r="J337" s="50" t="s">
        <v>35</v>
      </c>
      <c r="K337" s="51">
        <v>0</v>
      </c>
      <c r="L337" s="52">
        <v>230000000</v>
      </c>
      <c r="M337" s="47" t="s">
        <v>186</v>
      </c>
      <c r="N337" s="53" t="s">
        <v>34</v>
      </c>
      <c r="O337" s="50" t="s">
        <v>228</v>
      </c>
      <c r="P337" s="47" t="s">
        <v>229</v>
      </c>
      <c r="Q337" s="51" t="s">
        <v>668</v>
      </c>
      <c r="R337" s="54" t="s">
        <v>231</v>
      </c>
      <c r="S337" s="47">
        <v>796</v>
      </c>
      <c r="T337" s="47" t="s">
        <v>1254</v>
      </c>
      <c r="U337" s="55">
        <v>13</v>
      </c>
      <c r="V337" s="55">
        <v>2399.9999999999995</v>
      </c>
      <c r="W337" s="56">
        <f t="shared" si="11"/>
        <v>31199.999999999993</v>
      </c>
      <c r="X337" s="56">
        <f t="shared" si="12"/>
        <v>34943.999999999993</v>
      </c>
      <c r="Y337" s="57"/>
      <c r="Z337" s="47">
        <v>2016</v>
      </c>
      <c r="AA337" s="82"/>
    </row>
    <row r="338" spans="1:27" s="29" customFormat="1" outlineLevel="1">
      <c r="A338" s="47" t="s">
        <v>1336</v>
      </c>
      <c r="B338" s="48" t="s">
        <v>28</v>
      </c>
      <c r="C338" s="177" t="s">
        <v>1337</v>
      </c>
      <c r="D338" s="132" t="s">
        <v>1636</v>
      </c>
      <c r="E338" s="49" t="s">
        <v>1718</v>
      </c>
      <c r="F338" s="49" t="s">
        <v>1338</v>
      </c>
      <c r="G338" s="49" t="s">
        <v>1339</v>
      </c>
      <c r="H338" s="50" t="s">
        <v>1340</v>
      </c>
      <c r="I338" s="50" t="s">
        <v>1341</v>
      </c>
      <c r="J338" s="50" t="s">
        <v>35</v>
      </c>
      <c r="K338" s="51">
        <v>0</v>
      </c>
      <c r="L338" s="52">
        <v>230000000</v>
      </c>
      <c r="M338" s="47" t="s">
        <v>186</v>
      </c>
      <c r="N338" s="53" t="s">
        <v>34</v>
      </c>
      <c r="O338" s="50" t="s">
        <v>228</v>
      </c>
      <c r="P338" s="47" t="s">
        <v>229</v>
      </c>
      <c r="Q338" s="51" t="s">
        <v>668</v>
      </c>
      <c r="R338" s="54" t="s">
        <v>231</v>
      </c>
      <c r="S338" s="47">
        <v>796</v>
      </c>
      <c r="T338" s="47" t="s">
        <v>232</v>
      </c>
      <c r="U338" s="55">
        <v>14</v>
      </c>
      <c r="V338" s="55">
        <v>5880</v>
      </c>
      <c r="W338" s="56">
        <f t="shared" si="11"/>
        <v>82320</v>
      </c>
      <c r="X338" s="56">
        <f t="shared" si="12"/>
        <v>92198.400000000009</v>
      </c>
      <c r="Y338" s="57"/>
      <c r="Z338" s="47">
        <v>2016</v>
      </c>
      <c r="AA338" s="82"/>
    </row>
    <row r="339" spans="1:27" s="29" customFormat="1" outlineLevel="1">
      <c r="A339" s="47" t="s">
        <v>1342</v>
      </c>
      <c r="B339" s="48" t="s">
        <v>28</v>
      </c>
      <c r="C339" s="177" t="s">
        <v>1343</v>
      </c>
      <c r="D339" s="132" t="s">
        <v>1344</v>
      </c>
      <c r="E339" s="49" t="s">
        <v>863</v>
      </c>
      <c r="F339" s="49" t="s">
        <v>1344</v>
      </c>
      <c r="G339" s="49" t="s">
        <v>863</v>
      </c>
      <c r="H339" s="50" t="s">
        <v>1345</v>
      </c>
      <c r="I339" s="50" t="s">
        <v>1346</v>
      </c>
      <c r="J339" s="50" t="s">
        <v>35</v>
      </c>
      <c r="K339" s="51">
        <v>0</v>
      </c>
      <c r="L339" s="52">
        <v>230000000</v>
      </c>
      <c r="M339" s="47" t="s">
        <v>186</v>
      </c>
      <c r="N339" s="53" t="s">
        <v>34</v>
      </c>
      <c r="O339" s="50" t="s">
        <v>228</v>
      </c>
      <c r="P339" s="47" t="s">
        <v>229</v>
      </c>
      <c r="Q339" s="51" t="s">
        <v>668</v>
      </c>
      <c r="R339" s="54" t="s">
        <v>231</v>
      </c>
      <c r="S339" s="47">
        <v>796</v>
      </c>
      <c r="T339" s="47" t="s">
        <v>1254</v>
      </c>
      <c r="U339" s="55">
        <v>12</v>
      </c>
      <c r="V339" s="55">
        <v>56614.5</v>
      </c>
      <c r="W339" s="56">
        <f t="shared" si="11"/>
        <v>679374</v>
      </c>
      <c r="X339" s="56">
        <f t="shared" si="12"/>
        <v>760898.88000000012</v>
      </c>
      <c r="Y339" s="57"/>
      <c r="Z339" s="47">
        <v>2016</v>
      </c>
      <c r="AA339" s="82"/>
    </row>
    <row r="340" spans="1:27" s="29" customFormat="1" outlineLevel="1">
      <c r="A340" s="47" t="s">
        <v>1347</v>
      </c>
      <c r="B340" s="48" t="s">
        <v>28</v>
      </c>
      <c r="C340" s="177" t="s">
        <v>1348</v>
      </c>
      <c r="D340" s="132" t="s">
        <v>1349</v>
      </c>
      <c r="E340" s="49" t="s">
        <v>1719</v>
      </c>
      <c r="F340" s="49" t="s">
        <v>1350</v>
      </c>
      <c r="G340" s="49"/>
      <c r="H340" s="50" t="s">
        <v>1351</v>
      </c>
      <c r="I340" s="50" t="s">
        <v>1352</v>
      </c>
      <c r="J340" s="50" t="s">
        <v>35</v>
      </c>
      <c r="K340" s="51">
        <v>0</v>
      </c>
      <c r="L340" s="52">
        <v>230000000</v>
      </c>
      <c r="M340" s="47" t="s">
        <v>186</v>
      </c>
      <c r="N340" s="53" t="s">
        <v>34</v>
      </c>
      <c r="O340" s="50" t="s">
        <v>228</v>
      </c>
      <c r="P340" s="47" t="s">
        <v>229</v>
      </c>
      <c r="Q340" s="51" t="s">
        <v>668</v>
      </c>
      <c r="R340" s="54" t="s">
        <v>231</v>
      </c>
      <c r="S340" s="47">
        <v>796</v>
      </c>
      <c r="T340" s="47" t="s">
        <v>1254</v>
      </c>
      <c r="U340" s="55">
        <v>7</v>
      </c>
      <c r="V340" s="55">
        <v>18584.07</v>
      </c>
      <c r="W340" s="56">
        <f t="shared" si="11"/>
        <v>130088.48999999999</v>
      </c>
      <c r="X340" s="56">
        <f t="shared" si="12"/>
        <v>145699.10880000002</v>
      </c>
      <c r="Y340" s="57"/>
      <c r="Z340" s="47">
        <v>2016</v>
      </c>
      <c r="AA340" s="82"/>
    </row>
    <row r="341" spans="1:27" s="29" customFormat="1" outlineLevel="1">
      <c r="A341" s="47" t="s">
        <v>1353</v>
      </c>
      <c r="B341" s="48" t="s">
        <v>28</v>
      </c>
      <c r="C341" s="177" t="s">
        <v>1354</v>
      </c>
      <c r="D341" s="132" t="s">
        <v>1355</v>
      </c>
      <c r="E341" s="49"/>
      <c r="F341" s="49" t="s">
        <v>1356</v>
      </c>
      <c r="G341" s="49"/>
      <c r="H341" s="50" t="s">
        <v>1357</v>
      </c>
      <c r="I341" s="50" t="s">
        <v>1358</v>
      </c>
      <c r="J341" s="50" t="s">
        <v>35</v>
      </c>
      <c r="K341" s="51">
        <v>0</v>
      </c>
      <c r="L341" s="52">
        <v>230000000</v>
      </c>
      <c r="M341" s="47" t="s">
        <v>186</v>
      </c>
      <c r="N341" s="53" t="s">
        <v>34</v>
      </c>
      <c r="O341" s="50" t="s">
        <v>228</v>
      </c>
      <c r="P341" s="47" t="s">
        <v>229</v>
      </c>
      <c r="Q341" s="51" t="s">
        <v>668</v>
      </c>
      <c r="R341" s="54" t="s">
        <v>231</v>
      </c>
      <c r="S341" s="47">
        <v>704</v>
      </c>
      <c r="T341" s="47" t="s">
        <v>411</v>
      </c>
      <c r="U341" s="55">
        <v>9</v>
      </c>
      <c r="V341" s="55">
        <v>66525.89</v>
      </c>
      <c r="W341" s="56">
        <f t="shared" si="11"/>
        <v>598733.01</v>
      </c>
      <c r="X341" s="56">
        <f t="shared" si="12"/>
        <v>670580.97120000003</v>
      </c>
      <c r="Y341" s="57"/>
      <c r="Z341" s="47">
        <v>2016</v>
      </c>
      <c r="AA341" s="82"/>
    </row>
    <row r="342" spans="1:27" s="29" customFormat="1" outlineLevel="1">
      <c r="A342" s="47" t="s">
        <v>1359</v>
      </c>
      <c r="B342" s="48" t="s">
        <v>28</v>
      </c>
      <c r="C342" s="177" t="s">
        <v>1360</v>
      </c>
      <c r="D342" s="132" t="s">
        <v>1361</v>
      </c>
      <c r="E342" s="49" t="s">
        <v>1720</v>
      </c>
      <c r="F342" s="49" t="s">
        <v>1362</v>
      </c>
      <c r="G342" s="49" t="s">
        <v>863</v>
      </c>
      <c r="H342" s="50" t="s">
        <v>1363</v>
      </c>
      <c r="I342" s="50" t="s">
        <v>1364</v>
      </c>
      <c r="J342" s="50" t="s">
        <v>35</v>
      </c>
      <c r="K342" s="51">
        <v>0</v>
      </c>
      <c r="L342" s="52">
        <v>230000000</v>
      </c>
      <c r="M342" s="47" t="s">
        <v>186</v>
      </c>
      <c r="N342" s="53" t="s">
        <v>34</v>
      </c>
      <c r="O342" s="50" t="s">
        <v>228</v>
      </c>
      <c r="P342" s="47" t="s">
        <v>229</v>
      </c>
      <c r="Q342" s="51" t="s">
        <v>668</v>
      </c>
      <c r="R342" s="54" t="s">
        <v>231</v>
      </c>
      <c r="S342" s="47">
        <v>796</v>
      </c>
      <c r="T342" s="47" t="s">
        <v>1254</v>
      </c>
      <c r="U342" s="55">
        <v>4</v>
      </c>
      <c r="V342" s="55">
        <v>28857.94</v>
      </c>
      <c r="W342" s="56">
        <f t="shared" si="11"/>
        <v>115431.76</v>
      </c>
      <c r="X342" s="56">
        <f t="shared" si="12"/>
        <v>129283.57120000001</v>
      </c>
      <c r="Y342" s="57"/>
      <c r="Z342" s="47">
        <v>2016</v>
      </c>
      <c r="AA342" s="82"/>
    </row>
    <row r="343" spans="1:27" s="29" customFormat="1" outlineLevel="1">
      <c r="A343" s="47" t="s">
        <v>1365</v>
      </c>
      <c r="B343" s="48" t="s">
        <v>28</v>
      </c>
      <c r="C343" s="177" t="s">
        <v>1366</v>
      </c>
      <c r="D343" s="132" t="s">
        <v>1367</v>
      </c>
      <c r="E343" s="49" t="s">
        <v>863</v>
      </c>
      <c r="F343" s="49" t="s">
        <v>1368</v>
      </c>
      <c r="G343" s="49" t="s">
        <v>863</v>
      </c>
      <c r="H343" s="50" t="s">
        <v>1369</v>
      </c>
      <c r="I343" s="50" t="s">
        <v>1370</v>
      </c>
      <c r="J343" s="50" t="s">
        <v>35</v>
      </c>
      <c r="K343" s="51">
        <v>0</v>
      </c>
      <c r="L343" s="52">
        <v>230000000</v>
      </c>
      <c r="M343" s="47" t="s">
        <v>186</v>
      </c>
      <c r="N343" s="53" t="s">
        <v>34</v>
      </c>
      <c r="O343" s="50" t="s">
        <v>228</v>
      </c>
      <c r="P343" s="47" t="s">
        <v>229</v>
      </c>
      <c r="Q343" s="51" t="s">
        <v>668</v>
      </c>
      <c r="R343" s="54" t="s">
        <v>231</v>
      </c>
      <c r="S343" s="47">
        <v>796</v>
      </c>
      <c r="T343" s="47" t="s">
        <v>1254</v>
      </c>
      <c r="U343" s="55">
        <v>13</v>
      </c>
      <c r="V343" s="55">
        <v>11890.08</v>
      </c>
      <c r="W343" s="56">
        <f t="shared" si="11"/>
        <v>154571.04</v>
      </c>
      <c r="X343" s="56">
        <f t="shared" si="12"/>
        <v>173119.56480000002</v>
      </c>
      <c r="Y343" s="57"/>
      <c r="Z343" s="47">
        <v>2016</v>
      </c>
      <c r="AA343" s="82"/>
    </row>
    <row r="344" spans="1:27" s="29" customFormat="1" outlineLevel="1">
      <c r="A344" s="47" t="s">
        <v>1371</v>
      </c>
      <c r="B344" s="48" t="s">
        <v>28</v>
      </c>
      <c r="C344" s="177" t="s">
        <v>1372</v>
      </c>
      <c r="D344" s="132" t="s">
        <v>566</v>
      </c>
      <c r="E344" s="49" t="s">
        <v>1721</v>
      </c>
      <c r="F344" s="49" t="s">
        <v>1373</v>
      </c>
      <c r="G344" s="49" t="s">
        <v>863</v>
      </c>
      <c r="H344" s="50" t="s">
        <v>1374</v>
      </c>
      <c r="I344" s="50" t="s">
        <v>1375</v>
      </c>
      <c r="J344" s="50" t="s">
        <v>35</v>
      </c>
      <c r="K344" s="51">
        <v>0</v>
      </c>
      <c r="L344" s="52">
        <v>230000000</v>
      </c>
      <c r="M344" s="47" t="s">
        <v>186</v>
      </c>
      <c r="N344" s="53" t="s">
        <v>34</v>
      </c>
      <c r="O344" s="50" t="s">
        <v>228</v>
      </c>
      <c r="P344" s="47" t="s">
        <v>229</v>
      </c>
      <c r="Q344" s="51" t="s">
        <v>668</v>
      </c>
      <c r="R344" s="54" t="s">
        <v>231</v>
      </c>
      <c r="S344" s="47">
        <v>796</v>
      </c>
      <c r="T344" s="47" t="s">
        <v>1254</v>
      </c>
      <c r="U344" s="55">
        <v>14</v>
      </c>
      <c r="V344" s="55">
        <v>40178.57</v>
      </c>
      <c r="W344" s="56">
        <f t="shared" si="11"/>
        <v>562499.98</v>
      </c>
      <c r="X344" s="56">
        <f t="shared" si="12"/>
        <v>629999.97759999998</v>
      </c>
      <c r="Y344" s="57"/>
      <c r="Z344" s="47">
        <v>2016</v>
      </c>
      <c r="AA344" s="82"/>
    </row>
    <row r="345" spans="1:27" s="29" customFormat="1" outlineLevel="1">
      <c r="A345" s="47" t="s">
        <v>1376</v>
      </c>
      <c r="B345" s="48" t="s">
        <v>28</v>
      </c>
      <c r="C345" s="177" t="s">
        <v>1377</v>
      </c>
      <c r="D345" s="132" t="s">
        <v>555</v>
      </c>
      <c r="E345" s="49" t="s">
        <v>1722</v>
      </c>
      <c r="F345" s="49" t="s">
        <v>1378</v>
      </c>
      <c r="G345" s="49" t="s">
        <v>863</v>
      </c>
      <c r="H345" s="50" t="s">
        <v>1379</v>
      </c>
      <c r="I345" s="50" t="s">
        <v>1380</v>
      </c>
      <c r="J345" s="50" t="s">
        <v>35</v>
      </c>
      <c r="K345" s="51">
        <v>0</v>
      </c>
      <c r="L345" s="52">
        <v>230000000</v>
      </c>
      <c r="M345" s="47" t="s">
        <v>186</v>
      </c>
      <c r="N345" s="53" t="s">
        <v>34</v>
      </c>
      <c r="O345" s="50" t="s">
        <v>228</v>
      </c>
      <c r="P345" s="47" t="s">
        <v>229</v>
      </c>
      <c r="Q345" s="51" t="s">
        <v>668</v>
      </c>
      <c r="R345" s="54" t="s">
        <v>231</v>
      </c>
      <c r="S345" s="47">
        <v>796</v>
      </c>
      <c r="T345" s="47" t="s">
        <v>1254</v>
      </c>
      <c r="U345" s="55">
        <v>9</v>
      </c>
      <c r="V345" s="55">
        <v>446.42</v>
      </c>
      <c r="W345" s="56">
        <f t="shared" si="11"/>
        <v>4017.78</v>
      </c>
      <c r="X345" s="56">
        <f t="shared" si="12"/>
        <v>4499.9136000000008</v>
      </c>
      <c r="Y345" s="57"/>
      <c r="Z345" s="47">
        <v>2016</v>
      </c>
      <c r="AA345" s="82"/>
    </row>
    <row r="346" spans="1:27" s="29" customFormat="1" outlineLevel="1">
      <c r="A346" s="47" t="s">
        <v>1381</v>
      </c>
      <c r="B346" s="48" t="s">
        <v>28</v>
      </c>
      <c r="C346" s="177" t="s">
        <v>1382</v>
      </c>
      <c r="D346" s="132" t="s">
        <v>555</v>
      </c>
      <c r="E346" s="49" t="s">
        <v>1722</v>
      </c>
      <c r="F346" s="49" t="s">
        <v>1383</v>
      </c>
      <c r="G346" s="49" t="s">
        <v>863</v>
      </c>
      <c r="H346" s="50" t="s">
        <v>1384</v>
      </c>
      <c r="I346" s="50" t="s">
        <v>1385</v>
      </c>
      <c r="J346" s="50" t="s">
        <v>35</v>
      </c>
      <c r="K346" s="51">
        <v>0</v>
      </c>
      <c r="L346" s="52">
        <v>230000000</v>
      </c>
      <c r="M346" s="47" t="s">
        <v>186</v>
      </c>
      <c r="N346" s="53" t="s">
        <v>34</v>
      </c>
      <c r="O346" s="50" t="s">
        <v>228</v>
      </c>
      <c r="P346" s="47" t="s">
        <v>229</v>
      </c>
      <c r="Q346" s="51" t="s">
        <v>668</v>
      </c>
      <c r="R346" s="54" t="s">
        <v>231</v>
      </c>
      <c r="S346" s="47">
        <v>796</v>
      </c>
      <c r="T346" s="47" t="s">
        <v>1254</v>
      </c>
      <c r="U346" s="55">
        <v>9</v>
      </c>
      <c r="V346" s="55">
        <v>446.42</v>
      </c>
      <c r="W346" s="56">
        <f t="shared" si="11"/>
        <v>4017.78</v>
      </c>
      <c r="X346" s="56">
        <f t="shared" si="12"/>
        <v>4499.9136000000008</v>
      </c>
      <c r="Y346" s="57"/>
      <c r="Z346" s="47">
        <v>2016</v>
      </c>
      <c r="AA346" s="82"/>
    </row>
    <row r="347" spans="1:27" s="29" customFormat="1" outlineLevel="1">
      <c r="A347" s="47" t="s">
        <v>1386</v>
      </c>
      <c r="B347" s="48" t="s">
        <v>28</v>
      </c>
      <c r="C347" s="177" t="s">
        <v>1387</v>
      </c>
      <c r="D347" s="132" t="s">
        <v>1388</v>
      </c>
      <c r="E347" s="49" t="s">
        <v>1722</v>
      </c>
      <c r="F347" s="49" t="s">
        <v>1389</v>
      </c>
      <c r="G347" s="49" t="s">
        <v>863</v>
      </c>
      <c r="H347" s="50" t="s">
        <v>1390</v>
      </c>
      <c r="I347" s="50" t="s">
        <v>1391</v>
      </c>
      <c r="J347" s="50" t="s">
        <v>35</v>
      </c>
      <c r="K347" s="51">
        <v>0</v>
      </c>
      <c r="L347" s="52">
        <v>230000000</v>
      </c>
      <c r="M347" s="47" t="s">
        <v>186</v>
      </c>
      <c r="N347" s="53" t="s">
        <v>34</v>
      </c>
      <c r="O347" s="50" t="s">
        <v>228</v>
      </c>
      <c r="P347" s="47" t="s">
        <v>229</v>
      </c>
      <c r="Q347" s="51" t="s">
        <v>668</v>
      </c>
      <c r="R347" s="54" t="s">
        <v>231</v>
      </c>
      <c r="S347" s="47">
        <v>796</v>
      </c>
      <c r="T347" s="47" t="s">
        <v>1254</v>
      </c>
      <c r="U347" s="55">
        <v>15</v>
      </c>
      <c r="V347" s="55">
        <v>21605.83</v>
      </c>
      <c r="W347" s="56">
        <f t="shared" si="11"/>
        <v>324087.45</v>
      </c>
      <c r="X347" s="56">
        <f t="shared" si="12"/>
        <v>362977.94400000008</v>
      </c>
      <c r="Y347" s="57"/>
      <c r="Z347" s="47">
        <v>2016</v>
      </c>
      <c r="AA347" s="82"/>
    </row>
    <row r="348" spans="1:27" s="29" customFormat="1" outlineLevel="1">
      <c r="A348" s="47" t="s">
        <v>1392</v>
      </c>
      <c r="B348" s="48" t="s">
        <v>28</v>
      </c>
      <c r="C348" s="177" t="s">
        <v>1393</v>
      </c>
      <c r="D348" s="132" t="s">
        <v>1394</v>
      </c>
      <c r="E348" s="49" t="s">
        <v>1723</v>
      </c>
      <c r="F348" s="49" t="s">
        <v>1395</v>
      </c>
      <c r="G348" s="49" t="s">
        <v>863</v>
      </c>
      <c r="H348" s="50" t="s">
        <v>1396</v>
      </c>
      <c r="I348" s="50" t="s">
        <v>1397</v>
      </c>
      <c r="J348" s="50" t="s">
        <v>35</v>
      </c>
      <c r="K348" s="51">
        <v>0</v>
      </c>
      <c r="L348" s="52">
        <v>230000000</v>
      </c>
      <c r="M348" s="47" t="s">
        <v>186</v>
      </c>
      <c r="N348" s="53" t="s">
        <v>34</v>
      </c>
      <c r="O348" s="50" t="s">
        <v>228</v>
      </c>
      <c r="P348" s="47" t="s">
        <v>229</v>
      </c>
      <c r="Q348" s="51" t="s">
        <v>668</v>
      </c>
      <c r="R348" s="54" t="s">
        <v>231</v>
      </c>
      <c r="S348" s="47">
        <v>796</v>
      </c>
      <c r="T348" s="47" t="s">
        <v>1254</v>
      </c>
      <c r="U348" s="55">
        <v>1</v>
      </c>
      <c r="V348" s="55">
        <v>145260</v>
      </c>
      <c r="W348" s="56">
        <f t="shared" si="11"/>
        <v>145260</v>
      </c>
      <c r="X348" s="56">
        <f t="shared" si="12"/>
        <v>162691.20000000001</v>
      </c>
      <c r="Y348" s="57"/>
      <c r="Z348" s="47">
        <v>2016</v>
      </c>
      <c r="AA348" s="82"/>
    </row>
    <row r="349" spans="1:27" s="29" customFormat="1" outlineLevel="1">
      <c r="A349" s="47" t="s">
        <v>1398</v>
      </c>
      <c r="B349" s="48" t="s">
        <v>28</v>
      </c>
      <c r="C349" s="177" t="s">
        <v>1302</v>
      </c>
      <c r="D349" s="132" t="s">
        <v>669</v>
      </c>
      <c r="E349" s="49" t="s">
        <v>863</v>
      </c>
      <c r="F349" s="49" t="s">
        <v>1303</v>
      </c>
      <c r="G349" s="49" t="s">
        <v>863</v>
      </c>
      <c r="H349" s="50" t="s">
        <v>1399</v>
      </c>
      <c r="I349" s="50" t="s">
        <v>1400</v>
      </c>
      <c r="J349" s="50" t="s">
        <v>35</v>
      </c>
      <c r="K349" s="51">
        <v>0</v>
      </c>
      <c r="L349" s="52">
        <v>230000000</v>
      </c>
      <c r="M349" s="47" t="s">
        <v>186</v>
      </c>
      <c r="N349" s="53" t="s">
        <v>34</v>
      </c>
      <c r="O349" s="50" t="s">
        <v>228</v>
      </c>
      <c r="P349" s="47" t="s">
        <v>229</v>
      </c>
      <c r="Q349" s="51" t="s">
        <v>668</v>
      </c>
      <c r="R349" s="54" t="s">
        <v>231</v>
      </c>
      <c r="S349" s="47">
        <v>796</v>
      </c>
      <c r="T349" s="47" t="s">
        <v>1254</v>
      </c>
      <c r="U349" s="55">
        <v>14</v>
      </c>
      <c r="V349" s="55">
        <v>4933</v>
      </c>
      <c r="W349" s="56">
        <f t="shared" si="11"/>
        <v>69062</v>
      </c>
      <c r="X349" s="56">
        <f t="shared" si="12"/>
        <v>77349.440000000002</v>
      </c>
      <c r="Y349" s="57"/>
      <c r="Z349" s="47">
        <v>2016</v>
      </c>
      <c r="AA349" s="82"/>
    </row>
    <row r="350" spans="1:27" s="29" customFormat="1" outlineLevel="1">
      <c r="A350" s="47" t="s">
        <v>1401</v>
      </c>
      <c r="B350" s="48" t="s">
        <v>28</v>
      </c>
      <c r="C350" s="177" t="s">
        <v>1302</v>
      </c>
      <c r="D350" s="132" t="s">
        <v>669</v>
      </c>
      <c r="E350" s="49" t="s">
        <v>863</v>
      </c>
      <c r="F350" s="49" t="s">
        <v>1303</v>
      </c>
      <c r="G350" s="49" t="s">
        <v>863</v>
      </c>
      <c r="H350" s="50" t="s">
        <v>1402</v>
      </c>
      <c r="I350" s="50" t="s">
        <v>1403</v>
      </c>
      <c r="J350" s="50" t="s">
        <v>35</v>
      </c>
      <c r="K350" s="51">
        <v>0</v>
      </c>
      <c r="L350" s="52">
        <v>230000000</v>
      </c>
      <c r="M350" s="47" t="s">
        <v>186</v>
      </c>
      <c r="N350" s="53" t="s">
        <v>34</v>
      </c>
      <c r="O350" s="50" t="s">
        <v>228</v>
      </c>
      <c r="P350" s="47" t="s">
        <v>229</v>
      </c>
      <c r="Q350" s="51" t="s">
        <v>668</v>
      </c>
      <c r="R350" s="54" t="s">
        <v>231</v>
      </c>
      <c r="S350" s="47">
        <v>796</v>
      </c>
      <c r="T350" s="47" t="s">
        <v>1254</v>
      </c>
      <c r="U350" s="55">
        <v>4</v>
      </c>
      <c r="V350" s="55">
        <v>1199.9999999999998</v>
      </c>
      <c r="W350" s="56">
        <f t="shared" si="11"/>
        <v>4799.9999999999991</v>
      </c>
      <c r="X350" s="56">
        <f t="shared" si="12"/>
        <v>5375.9999999999991</v>
      </c>
      <c r="Y350" s="57"/>
      <c r="Z350" s="47">
        <v>2016</v>
      </c>
      <c r="AA350" s="82"/>
    </row>
    <row r="351" spans="1:27" s="29" customFormat="1" outlineLevel="1">
      <c r="A351" s="47" t="s">
        <v>1404</v>
      </c>
      <c r="B351" s="48" t="s">
        <v>28</v>
      </c>
      <c r="C351" s="177" t="s">
        <v>1405</v>
      </c>
      <c r="D351" s="132" t="s">
        <v>365</v>
      </c>
      <c r="E351" s="49" t="s">
        <v>863</v>
      </c>
      <c r="F351" s="49" t="s">
        <v>1406</v>
      </c>
      <c r="G351" s="49" t="s">
        <v>863</v>
      </c>
      <c r="H351" s="50" t="s">
        <v>1407</v>
      </c>
      <c r="I351" s="50" t="s">
        <v>1408</v>
      </c>
      <c r="J351" s="50" t="s">
        <v>35</v>
      </c>
      <c r="K351" s="51">
        <v>40</v>
      </c>
      <c r="L351" s="52">
        <v>230000000</v>
      </c>
      <c r="M351" s="47" t="s">
        <v>186</v>
      </c>
      <c r="N351" s="53" t="s">
        <v>34</v>
      </c>
      <c r="O351" s="50" t="s">
        <v>228</v>
      </c>
      <c r="P351" s="47" t="s">
        <v>229</v>
      </c>
      <c r="Q351" s="51" t="s">
        <v>668</v>
      </c>
      <c r="R351" s="54" t="s">
        <v>233</v>
      </c>
      <c r="S351" s="47" t="s">
        <v>366</v>
      </c>
      <c r="T351" s="47" t="s">
        <v>367</v>
      </c>
      <c r="U351" s="55">
        <v>2700</v>
      </c>
      <c r="V351" s="55">
        <v>104</v>
      </c>
      <c r="W351" s="56">
        <f t="shared" si="11"/>
        <v>280800</v>
      </c>
      <c r="X351" s="56">
        <f t="shared" si="12"/>
        <v>314496.00000000006</v>
      </c>
      <c r="Y351" s="57" t="s">
        <v>234</v>
      </c>
      <c r="Z351" s="47">
        <v>2016</v>
      </c>
      <c r="AA351" s="82"/>
    </row>
    <row r="352" spans="1:27" s="29" customFormat="1" outlineLevel="1">
      <c r="A352" s="47" t="s">
        <v>1409</v>
      </c>
      <c r="B352" s="48" t="s">
        <v>28</v>
      </c>
      <c r="C352" s="177" t="s">
        <v>1410</v>
      </c>
      <c r="D352" s="132" t="s">
        <v>1411</v>
      </c>
      <c r="E352" s="49" t="s">
        <v>863</v>
      </c>
      <c r="F352" s="49" t="s">
        <v>1412</v>
      </c>
      <c r="G352" s="49" t="s">
        <v>863</v>
      </c>
      <c r="H352" s="50" t="s">
        <v>1413</v>
      </c>
      <c r="I352" s="50" t="s">
        <v>1414</v>
      </c>
      <c r="J352" s="50" t="s">
        <v>35</v>
      </c>
      <c r="K352" s="51">
        <v>0</v>
      </c>
      <c r="L352" s="52">
        <v>230000000</v>
      </c>
      <c r="M352" s="47" t="s">
        <v>186</v>
      </c>
      <c r="N352" s="53" t="s">
        <v>34</v>
      </c>
      <c r="O352" s="50" t="s">
        <v>228</v>
      </c>
      <c r="P352" s="47" t="s">
        <v>229</v>
      </c>
      <c r="Q352" s="51" t="s">
        <v>668</v>
      </c>
      <c r="R352" s="54" t="s">
        <v>231</v>
      </c>
      <c r="S352" s="47">
        <v>796</v>
      </c>
      <c r="T352" s="47" t="s">
        <v>1254</v>
      </c>
      <c r="U352" s="55">
        <v>2</v>
      </c>
      <c r="V352" s="55">
        <v>624999.99999999988</v>
      </c>
      <c r="W352" s="56">
        <f t="shared" si="11"/>
        <v>1249999.9999999998</v>
      </c>
      <c r="X352" s="56">
        <f t="shared" si="12"/>
        <v>1399999.9999999998</v>
      </c>
      <c r="Y352" s="57"/>
      <c r="Z352" s="47">
        <v>2016</v>
      </c>
      <c r="AA352" s="82"/>
    </row>
    <row r="353" spans="1:27" s="29" customFormat="1" outlineLevel="1">
      <c r="A353" s="47" t="s">
        <v>1415</v>
      </c>
      <c r="B353" s="48" t="s">
        <v>28</v>
      </c>
      <c r="C353" s="177" t="s">
        <v>1416</v>
      </c>
      <c r="D353" s="132" t="s">
        <v>1417</v>
      </c>
      <c r="E353" s="49" t="s">
        <v>863</v>
      </c>
      <c r="F353" s="49" t="s">
        <v>1418</v>
      </c>
      <c r="G353" s="49" t="s">
        <v>863</v>
      </c>
      <c r="H353" s="50" t="s">
        <v>1419</v>
      </c>
      <c r="I353" s="50" t="s">
        <v>1420</v>
      </c>
      <c r="J353" s="50" t="s">
        <v>35</v>
      </c>
      <c r="K353" s="51">
        <v>0</v>
      </c>
      <c r="L353" s="52">
        <v>230000000</v>
      </c>
      <c r="M353" s="47" t="s">
        <v>186</v>
      </c>
      <c r="N353" s="53" t="s">
        <v>34</v>
      </c>
      <c r="O353" s="50" t="s">
        <v>228</v>
      </c>
      <c r="P353" s="47" t="s">
        <v>229</v>
      </c>
      <c r="Q353" s="51" t="s">
        <v>668</v>
      </c>
      <c r="R353" s="54" t="s">
        <v>231</v>
      </c>
      <c r="S353" s="47">
        <v>796</v>
      </c>
      <c r="T353" s="47" t="s">
        <v>1254</v>
      </c>
      <c r="U353" s="55">
        <v>4</v>
      </c>
      <c r="V353" s="55">
        <v>419999.99999999994</v>
      </c>
      <c r="W353" s="56">
        <f t="shared" si="11"/>
        <v>1679999.9999999998</v>
      </c>
      <c r="X353" s="56">
        <f t="shared" si="12"/>
        <v>1881600</v>
      </c>
      <c r="Y353" s="57"/>
      <c r="Z353" s="47">
        <v>2016</v>
      </c>
      <c r="AA353" s="82"/>
    </row>
    <row r="354" spans="1:27" s="29" customFormat="1" outlineLevel="1">
      <c r="A354" s="47" t="s">
        <v>1421</v>
      </c>
      <c r="B354" s="48" t="s">
        <v>28</v>
      </c>
      <c r="C354" s="177" t="s">
        <v>1422</v>
      </c>
      <c r="D354" s="132" t="s">
        <v>1423</v>
      </c>
      <c r="E354" s="49" t="s">
        <v>863</v>
      </c>
      <c r="F354" s="49" t="s">
        <v>1424</v>
      </c>
      <c r="G354" s="49" t="s">
        <v>863</v>
      </c>
      <c r="H354" s="50" t="s">
        <v>1425</v>
      </c>
      <c r="I354" s="50" t="s">
        <v>1426</v>
      </c>
      <c r="J354" s="50" t="s">
        <v>35</v>
      </c>
      <c r="K354" s="51">
        <v>0</v>
      </c>
      <c r="L354" s="52">
        <v>230000000</v>
      </c>
      <c r="M354" s="47" t="s">
        <v>186</v>
      </c>
      <c r="N354" s="53" t="s">
        <v>34</v>
      </c>
      <c r="O354" s="50" t="s">
        <v>228</v>
      </c>
      <c r="P354" s="47" t="s">
        <v>229</v>
      </c>
      <c r="Q354" s="51" t="s">
        <v>668</v>
      </c>
      <c r="R354" s="54" t="s">
        <v>231</v>
      </c>
      <c r="S354" s="47">
        <v>796</v>
      </c>
      <c r="T354" s="47" t="s">
        <v>1254</v>
      </c>
      <c r="U354" s="55">
        <v>10</v>
      </c>
      <c r="V354" s="55">
        <v>1785.71</v>
      </c>
      <c r="W354" s="56">
        <f t="shared" si="11"/>
        <v>17857.099999999999</v>
      </c>
      <c r="X354" s="56">
        <f t="shared" si="12"/>
        <v>19999.952000000001</v>
      </c>
      <c r="Y354" s="57"/>
      <c r="Z354" s="47">
        <v>2016</v>
      </c>
      <c r="AA354" s="82"/>
    </row>
    <row r="355" spans="1:27" s="29" customFormat="1" outlineLevel="1">
      <c r="A355" s="47" t="s">
        <v>1427</v>
      </c>
      <c r="B355" s="48" t="s">
        <v>28</v>
      </c>
      <c r="C355" s="177" t="s">
        <v>1428</v>
      </c>
      <c r="D355" s="132" t="s">
        <v>1429</v>
      </c>
      <c r="E355" s="49" t="s">
        <v>863</v>
      </c>
      <c r="F355" s="49" t="s">
        <v>1430</v>
      </c>
      <c r="G355" s="49" t="s">
        <v>863</v>
      </c>
      <c r="H355" s="50" t="s">
        <v>1431</v>
      </c>
      <c r="I355" s="50" t="s">
        <v>1432</v>
      </c>
      <c r="J355" s="50" t="s">
        <v>35</v>
      </c>
      <c r="K355" s="51">
        <v>0</v>
      </c>
      <c r="L355" s="52">
        <v>230000000</v>
      </c>
      <c r="M355" s="47" t="s">
        <v>186</v>
      </c>
      <c r="N355" s="53" t="s">
        <v>34</v>
      </c>
      <c r="O355" s="50" t="s">
        <v>228</v>
      </c>
      <c r="P355" s="47" t="s">
        <v>229</v>
      </c>
      <c r="Q355" s="51" t="s">
        <v>668</v>
      </c>
      <c r="R355" s="54" t="s">
        <v>231</v>
      </c>
      <c r="S355" s="47">
        <v>796</v>
      </c>
      <c r="T355" s="47" t="s">
        <v>1254</v>
      </c>
      <c r="U355" s="55">
        <v>39</v>
      </c>
      <c r="V355" s="55">
        <v>4464.28</v>
      </c>
      <c r="W355" s="56">
        <f t="shared" si="11"/>
        <v>174106.91999999998</v>
      </c>
      <c r="X355" s="56">
        <f t="shared" si="12"/>
        <v>194999.75039999999</v>
      </c>
      <c r="Y355" s="57"/>
      <c r="Z355" s="47">
        <v>2016</v>
      </c>
      <c r="AA355" s="82"/>
    </row>
    <row r="356" spans="1:27" s="29" customFormat="1" outlineLevel="1">
      <c r="A356" s="47" t="s">
        <v>1433</v>
      </c>
      <c r="B356" s="48" t="s">
        <v>28</v>
      </c>
      <c r="C356" s="177" t="s">
        <v>1434</v>
      </c>
      <c r="D356" s="132" t="s">
        <v>1435</v>
      </c>
      <c r="E356" s="49" t="s">
        <v>1724</v>
      </c>
      <c r="F356" s="49" t="s">
        <v>1436</v>
      </c>
      <c r="G356" s="49" t="s">
        <v>863</v>
      </c>
      <c r="H356" s="50" t="s">
        <v>1437</v>
      </c>
      <c r="I356" s="50" t="s">
        <v>1438</v>
      </c>
      <c r="J356" s="50" t="s">
        <v>35</v>
      </c>
      <c r="K356" s="51">
        <v>0</v>
      </c>
      <c r="L356" s="52">
        <v>230000000</v>
      </c>
      <c r="M356" s="47" t="s">
        <v>186</v>
      </c>
      <c r="N356" s="53" t="s">
        <v>34</v>
      </c>
      <c r="O356" s="50" t="s">
        <v>228</v>
      </c>
      <c r="P356" s="47" t="s">
        <v>229</v>
      </c>
      <c r="Q356" s="51" t="s">
        <v>668</v>
      </c>
      <c r="R356" s="54" t="s">
        <v>231</v>
      </c>
      <c r="S356" s="47">
        <v>796</v>
      </c>
      <c r="T356" s="47" t="s">
        <v>1254</v>
      </c>
      <c r="U356" s="55">
        <v>18</v>
      </c>
      <c r="V356" s="55">
        <v>6230</v>
      </c>
      <c r="W356" s="56">
        <f t="shared" si="11"/>
        <v>112140</v>
      </c>
      <c r="X356" s="56">
        <f t="shared" si="12"/>
        <v>125596.80000000002</v>
      </c>
      <c r="Y356" s="57"/>
      <c r="Z356" s="47">
        <v>2016</v>
      </c>
      <c r="AA356" s="82"/>
    </row>
    <row r="357" spans="1:27" s="29" customFormat="1" outlineLevel="1">
      <c r="A357" s="47" t="s">
        <v>1439</v>
      </c>
      <c r="B357" s="48" t="s">
        <v>28</v>
      </c>
      <c r="C357" s="177" t="s">
        <v>1440</v>
      </c>
      <c r="D357" s="132" t="s">
        <v>1435</v>
      </c>
      <c r="E357" s="49" t="s">
        <v>1724</v>
      </c>
      <c r="F357" s="49" t="s">
        <v>1441</v>
      </c>
      <c r="G357" s="49" t="s">
        <v>863</v>
      </c>
      <c r="H357" s="50" t="s">
        <v>1442</v>
      </c>
      <c r="I357" s="50" t="s">
        <v>1443</v>
      </c>
      <c r="J357" s="50" t="s">
        <v>35</v>
      </c>
      <c r="K357" s="51">
        <v>0</v>
      </c>
      <c r="L357" s="52">
        <v>230000000</v>
      </c>
      <c r="M357" s="47" t="s">
        <v>186</v>
      </c>
      <c r="N357" s="53" t="s">
        <v>34</v>
      </c>
      <c r="O357" s="50" t="s">
        <v>228</v>
      </c>
      <c r="P357" s="47" t="s">
        <v>229</v>
      </c>
      <c r="Q357" s="51" t="s">
        <v>668</v>
      </c>
      <c r="R357" s="54" t="s">
        <v>231</v>
      </c>
      <c r="S357" s="47">
        <v>796</v>
      </c>
      <c r="T357" s="47" t="s">
        <v>1254</v>
      </c>
      <c r="U357" s="55">
        <v>14</v>
      </c>
      <c r="V357" s="55">
        <v>6249.9999999999991</v>
      </c>
      <c r="W357" s="56">
        <f t="shared" si="11"/>
        <v>87499.999999999985</v>
      </c>
      <c r="X357" s="56">
        <f t="shared" si="12"/>
        <v>98000</v>
      </c>
      <c r="Y357" s="57"/>
      <c r="Z357" s="47">
        <v>2016</v>
      </c>
      <c r="AA357" s="82"/>
    </row>
    <row r="358" spans="1:27" s="29" customFormat="1" outlineLevel="1">
      <c r="A358" s="47" t="s">
        <v>1444</v>
      </c>
      <c r="B358" s="48" t="s">
        <v>28</v>
      </c>
      <c r="C358" s="177" t="s">
        <v>1445</v>
      </c>
      <c r="D358" s="132" t="s">
        <v>1435</v>
      </c>
      <c r="E358" s="49" t="s">
        <v>1724</v>
      </c>
      <c r="F358" s="49" t="s">
        <v>1446</v>
      </c>
      <c r="G358" s="49" t="s">
        <v>863</v>
      </c>
      <c r="H358" s="50" t="s">
        <v>1447</v>
      </c>
      <c r="I358" s="50" t="s">
        <v>1448</v>
      </c>
      <c r="J358" s="50" t="s">
        <v>35</v>
      </c>
      <c r="K358" s="51">
        <v>0</v>
      </c>
      <c r="L358" s="52">
        <v>230000000</v>
      </c>
      <c r="M358" s="47" t="s">
        <v>186</v>
      </c>
      <c r="N358" s="53" t="s">
        <v>34</v>
      </c>
      <c r="O358" s="50" t="s">
        <v>228</v>
      </c>
      <c r="P358" s="47" t="s">
        <v>229</v>
      </c>
      <c r="Q358" s="51" t="s">
        <v>668</v>
      </c>
      <c r="R358" s="54" t="s">
        <v>231</v>
      </c>
      <c r="S358" s="47">
        <v>796</v>
      </c>
      <c r="T358" s="47" t="s">
        <v>1254</v>
      </c>
      <c r="U358" s="55">
        <v>32</v>
      </c>
      <c r="V358" s="55">
        <v>6249.9999999999991</v>
      </c>
      <c r="W358" s="56">
        <f t="shared" si="11"/>
        <v>199999.99999999997</v>
      </c>
      <c r="X358" s="56">
        <f t="shared" si="12"/>
        <v>224000</v>
      </c>
      <c r="Y358" s="57"/>
      <c r="Z358" s="47">
        <v>2016</v>
      </c>
      <c r="AA358" s="82"/>
    </row>
    <row r="359" spans="1:27" s="29" customFormat="1" outlineLevel="1">
      <c r="A359" s="47" t="s">
        <v>1449</v>
      </c>
      <c r="B359" s="48" t="s">
        <v>28</v>
      </c>
      <c r="C359" s="177" t="s">
        <v>1450</v>
      </c>
      <c r="D359" s="132" t="s">
        <v>1451</v>
      </c>
      <c r="E359" s="49" t="s">
        <v>863</v>
      </c>
      <c r="F359" s="49" t="s">
        <v>1452</v>
      </c>
      <c r="G359" s="49" t="s">
        <v>863</v>
      </c>
      <c r="H359" s="50" t="s">
        <v>1453</v>
      </c>
      <c r="I359" s="50" t="s">
        <v>1454</v>
      </c>
      <c r="J359" s="50" t="s">
        <v>35</v>
      </c>
      <c r="K359" s="51">
        <v>0</v>
      </c>
      <c r="L359" s="52">
        <v>230000000</v>
      </c>
      <c r="M359" s="47" t="s">
        <v>186</v>
      </c>
      <c r="N359" s="53" t="s">
        <v>34</v>
      </c>
      <c r="O359" s="50" t="s">
        <v>228</v>
      </c>
      <c r="P359" s="47" t="s">
        <v>229</v>
      </c>
      <c r="Q359" s="51" t="s">
        <v>668</v>
      </c>
      <c r="R359" s="54" t="s">
        <v>231</v>
      </c>
      <c r="S359" s="47">
        <v>796</v>
      </c>
      <c r="T359" s="47" t="s">
        <v>1254</v>
      </c>
      <c r="U359" s="55">
        <v>22</v>
      </c>
      <c r="V359" s="55">
        <v>2645.53</v>
      </c>
      <c r="W359" s="56">
        <f t="shared" si="11"/>
        <v>58201.66</v>
      </c>
      <c r="X359" s="56">
        <f t="shared" si="12"/>
        <v>65185.859200000014</v>
      </c>
      <c r="Y359" s="57"/>
      <c r="Z359" s="47">
        <v>2016</v>
      </c>
      <c r="AA359" s="82"/>
    </row>
    <row r="360" spans="1:27" s="29" customFormat="1" outlineLevel="1">
      <c r="A360" s="47" t="s">
        <v>1455</v>
      </c>
      <c r="B360" s="48" t="s">
        <v>28</v>
      </c>
      <c r="C360" s="177" t="s">
        <v>1456</v>
      </c>
      <c r="D360" s="132" t="s">
        <v>1457</v>
      </c>
      <c r="E360" s="49" t="s">
        <v>1725</v>
      </c>
      <c r="F360" s="49" t="s">
        <v>1441</v>
      </c>
      <c r="G360" s="49" t="s">
        <v>1458</v>
      </c>
      <c r="H360" s="50" t="s">
        <v>1459</v>
      </c>
      <c r="I360" s="50" t="s">
        <v>1460</v>
      </c>
      <c r="J360" s="50" t="s">
        <v>35</v>
      </c>
      <c r="K360" s="51">
        <v>0</v>
      </c>
      <c r="L360" s="52">
        <v>230000000</v>
      </c>
      <c r="M360" s="47" t="s">
        <v>186</v>
      </c>
      <c r="N360" s="53" t="s">
        <v>34</v>
      </c>
      <c r="O360" s="50" t="s">
        <v>228</v>
      </c>
      <c r="P360" s="47" t="s">
        <v>229</v>
      </c>
      <c r="Q360" s="51" t="s">
        <v>668</v>
      </c>
      <c r="R360" s="54" t="s">
        <v>231</v>
      </c>
      <c r="S360" s="47">
        <v>796</v>
      </c>
      <c r="T360" s="47" t="s">
        <v>1254</v>
      </c>
      <c r="U360" s="55">
        <v>12</v>
      </c>
      <c r="V360" s="55">
        <v>3928.57</v>
      </c>
      <c r="W360" s="56">
        <f t="shared" si="11"/>
        <v>47142.840000000004</v>
      </c>
      <c r="X360" s="56">
        <f t="shared" si="12"/>
        <v>52799.980800000012</v>
      </c>
      <c r="Y360" s="57"/>
      <c r="Z360" s="47">
        <v>2016</v>
      </c>
      <c r="AA360" s="82"/>
    </row>
    <row r="361" spans="1:27" s="29" customFormat="1" outlineLevel="1">
      <c r="A361" s="47" t="s">
        <v>1461</v>
      </c>
      <c r="B361" s="48" t="s">
        <v>28</v>
      </c>
      <c r="C361" s="177" t="s">
        <v>1462</v>
      </c>
      <c r="D361" s="132" t="s">
        <v>1457</v>
      </c>
      <c r="E361" s="49" t="s">
        <v>1725</v>
      </c>
      <c r="F361" s="49" t="s">
        <v>1463</v>
      </c>
      <c r="G361" s="49" t="s">
        <v>1464</v>
      </c>
      <c r="H361" s="50" t="s">
        <v>1465</v>
      </c>
      <c r="I361" s="50" t="s">
        <v>1466</v>
      </c>
      <c r="J361" s="50" t="s">
        <v>35</v>
      </c>
      <c r="K361" s="51">
        <v>0</v>
      </c>
      <c r="L361" s="52">
        <v>230000000</v>
      </c>
      <c r="M361" s="47" t="s">
        <v>186</v>
      </c>
      <c r="N361" s="53" t="s">
        <v>34</v>
      </c>
      <c r="O361" s="50" t="s">
        <v>228</v>
      </c>
      <c r="P361" s="47" t="s">
        <v>229</v>
      </c>
      <c r="Q361" s="51" t="s">
        <v>668</v>
      </c>
      <c r="R361" s="54" t="s">
        <v>231</v>
      </c>
      <c r="S361" s="47">
        <v>796</v>
      </c>
      <c r="T361" s="47" t="s">
        <v>1254</v>
      </c>
      <c r="U361" s="55">
        <v>19</v>
      </c>
      <c r="V361" s="55">
        <v>3571.42</v>
      </c>
      <c r="W361" s="56">
        <f t="shared" si="11"/>
        <v>67856.98</v>
      </c>
      <c r="X361" s="56">
        <f t="shared" si="12"/>
        <v>75999.817600000009</v>
      </c>
      <c r="Y361" s="57"/>
      <c r="Z361" s="47">
        <v>2016</v>
      </c>
      <c r="AA361" s="82"/>
    </row>
    <row r="362" spans="1:27" s="29" customFormat="1" outlineLevel="1">
      <c r="A362" s="47" t="s">
        <v>1467</v>
      </c>
      <c r="B362" s="48" t="s">
        <v>28</v>
      </c>
      <c r="C362" s="177" t="s">
        <v>1468</v>
      </c>
      <c r="D362" s="132" t="s">
        <v>1469</v>
      </c>
      <c r="E362" s="49" t="s">
        <v>863</v>
      </c>
      <c r="F362" s="49" t="s">
        <v>1470</v>
      </c>
      <c r="G362" s="49" t="s">
        <v>863</v>
      </c>
      <c r="H362" s="50" t="s">
        <v>1471</v>
      </c>
      <c r="I362" s="50" t="s">
        <v>1472</v>
      </c>
      <c r="J362" s="50" t="s">
        <v>35</v>
      </c>
      <c r="K362" s="51">
        <v>0</v>
      </c>
      <c r="L362" s="52">
        <v>230000000</v>
      </c>
      <c r="M362" s="47" t="s">
        <v>186</v>
      </c>
      <c r="N362" s="53" t="s">
        <v>34</v>
      </c>
      <c r="O362" s="50" t="s">
        <v>228</v>
      </c>
      <c r="P362" s="47" t="s">
        <v>229</v>
      </c>
      <c r="Q362" s="51" t="s">
        <v>668</v>
      </c>
      <c r="R362" s="54" t="s">
        <v>231</v>
      </c>
      <c r="S362" s="47" t="s">
        <v>366</v>
      </c>
      <c r="T362" s="47" t="s">
        <v>367</v>
      </c>
      <c r="U362" s="55">
        <v>30</v>
      </c>
      <c r="V362" s="55">
        <v>2678.57</v>
      </c>
      <c r="W362" s="56">
        <f t="shared" si="11"/>
        <v>80357.100000000006</v>
      </c>
      <c r="X362" s="56">
        <f t="shared" si="12"/>
        <v>89999.952000000019</v>
      </c>
      <c r="Y362" s="57"/>
      <c r="Z362" s="47">
        <v>2016</v>
      </c>
      <c r="AA362" s="82"/>
    </row>
    <row r="363" spans="1:27" s="29" customFormat="1" outlineLevel="1">
      <c r="A363" s="47" t="s">
        <v>1473</v>
      </c>
      <c r="B363" s="48" t="s">
        <v>28</v>
      </c>
      <c r="C363" s="177" t="s">
        <v>1474</v>
      </c>
      <c r="D363" s="132" t="s">
        <v>1475</v>
      </c>
      <c r="E363" s="49" t="s">
        <v>863</v>
      </c>
      <c r="F363" s="49" t="s">
        <v>1476</v>
      </c>
      <c r="G363" s="49" t="s">
        <v>863</v>
      </c>
      <c r="H363" s="50" t="s">
        <v>1477</v>
      </c>
      <c r="I363" s="50" t="s">
        <v>1478</v>
      </c>
      <c r="J363" s="50" t="s">
        <v>35</v>
      </c>
      <c r="K363" s="51">
        <v>0</v>
      </c>
      <c r="L363" s="52">
        <v>230000000</v>
      </c>
      <c r="M363" s="47" t="s">
        <v>186</v>
      </c>
      <c r="N363" s="53" t="s">
        <v>34</v>
      </c>
      <c r="O363" s="50" t="s">
        <v>228</v>
      </c>
      <c r="P363" s="47" t="s">
        <v>229</v>
      </c>
      <c r="Q363" s="51" t="s">
        <v>230</v>
      </c>
      <c r="R363" s="54" t="s">
        <v>231</v>
      </c>
      <c r="S363" s="47">
        <v>839</v>
      </c>
      <c r="T363" s="47" t="s">
        <v>674</v>
      </c>
      <c r="U363" s="55">
        <v>22</v>
      </c>
      <c r="V363" s="55">
        <v>8928.57</v>
      </c>
      <c r="W363" s="56">
        <f t="shared" si="11"/>
        <v>196428.53999999998</v>
      </c>
      <c r="X363" s="56">
        <f t="shared" si="12"/>
        <v>219999.96479999999</v>
      </c>
      <c r="Y363" s="57"/>
      <c r="Z363" s="47">
        <v>2016</v>
      </c>
      <c r="AA363" s="82"/>
    </row>
    <row r="364" spans="1:27" s="29" customFormat="1" outlineLevel="1">
      <c r="A364" s="47" t="s">
        <v>1479</v>
      </c>
      <c r="B364" s="48" t="s">
        <v>28</v>
      </c>
      <c r="C364" s="177" t="s">
        <v>1474</v>
      </c>
      <c r="D364" s="132" t="s">
        <v>1475</v>
      </c>
      <c r="E364" s="49" t="s">
        <v>863</v>
      </c>
      <c r="F364" s="49" t="s">
        <v>1476</v>
      </c>
      <c r="G364" s="49" t="s">
        <v>863</v>
      </c>
      <c r="H364" s="50" t="s">
        <v>1480</v>
      </c>
      <c r="I364" s="50" t="s">
        <v>1481</v>
      </c>
      <c r="J364" s="50" t="s">
        <v>35</v>
      </c>
      <c r="K364" s="51">
        <v>0</v>
      </c>
      <c r="L364" s="52">
        <v>230000000</v>
      </c>
      <c r="M364" s="47" t="s">
        <v>186</v>
      </c>
      <c r="N364" s="53" t="s">
        <v>34</v>
      </c>
      <c r="O364" s="50" t="s">
        <v>228</v>
      </c>
      <c r="P364" s="47" t="s">
        <v>229</v>
      </c>
      <c r="Q364" s="51" t="s">
        <v>230</v>
      </c>
      <c r="R364" s="54" t="s">
        <v>231</v>
      </c>
      <c r="S364" s="47">
        <v>839</v>
      </c>
      <c r="T364" s="47" t="s">
        <v>674</v>
      </c>
      <c r="U364" s="55">
        <v>26</v>
      </c>
      <c r="V364" s="55">
        <v>8928.57</v>
      </c>
      <c r="W364" s="56">
        <f t="shared" si="11"/>
        <v>232142.82</v>
      </c>
      <c r="X364" s="56">
        <f t="shared" si="12"/>
        <v>259999.95840000003</v>
      </c>
      <c r="Y364" s="57"/>
      <c r="Z364" s="47">
        <v>2016</v>
      </c>
      <c r="AA364" s="82"/>
    </row>
    <row r="365" spans="1:27" s="29" customFormat="1" outlineLevel="1">
      <c r="A365" s="47" t="s">
        <v>1482</v>
      </c>
      <c r="B365" s="48" t="s">
        <v>28</v>
      </c>
      <c r="C365" s="177" t="s">
        <v>1474</v>
      </c>
      <c r="D365" s="132" t="s">
        <v>1475</v>
      </c>
      <c r="E365" s="49" t="s">
        <v>863</v>
      </c>
      <c r="F365" s="49" t="s">
        <v>1476</v>
      </c>
      <c r="G365" s="49" t="s">
        <v>863</v>
      </c>
      <c r="H365" s="50" t="s">
        <v>1483</v>
      </c>
      <c r="I365" s="50" t="s">
        <v>1484</v>
      </c>
      <c r="J365" s="50" t="s">
        <v>35</v>
      </c>
      <c r="K365" s="51">
        <v>0</v>
      </c>
      <c r="L365" s="52">
        <v>230000000</v>
      </c>
      <c r="M365" s="47" t="s">
        <v>186</v>
      </c>
      <c r="N365" s="53" t="s">
        <v>34</v>
      </c>
      <c r="O365" s="50" t="s">
        <v>228</v>
      </c>
      <c r="P365" s="47" t="s">
        <v>229</v>
      </c>
      <c r="Q365" s="51" t="s">
        <v>230</v>
      </c>
      <c r="R365" s="54" t="s">
        <v>231</v>
      </c>
      <c r="S365" s="47">
        <v>839</v>
      </c>
      <c r="T365" s="47" t="s">
        <v>674</v>
      </c>
      <c r="U365" s="55">
        <v>10</v>
      </c>
      <c r="V365" s="55">
        <v>8497.32</v>
      </c>
      <c r="W365" s="56">
        <f t="shared" si="11"/>
        <v>84973.2</v>
      </c>
      <c r="X365" s="56">
        <f t="shared" si="12"/>
        <v>95169.984000000011</v>
      </c>
      <c r="Y365" s="57"/>
      <c r="Z365" s="47">
        <v>2016</v>
      </c>
      <c r="AA365" s="82"/>
    </row>
    <row r="366" spans="1:27" s="29" customFormat="1" outlineLevel="1">
      <c r="A366" s="47" t="s">
        <v>1485</v>
      </c>
      <c r="B366" s="48" t="s">
        <v>28</v>
      </c>
      <c r="C366" s="177" t="s">
        <v>1474</v>
      </c>
      <c r="D366" s="132" t="s">
        <v>1475</v>
      </c>
      <c r="E366" s="49" t="s">
        <v>863</v>
      </c>
      <c r="F366" s="49" t="s">
        <v>1476</v>
      </c>
      <c r="G366" s="49" t="s">
        <v>863</v>
      </c>
      <c r="H366" s="50" t="s">
        <v>1486</v>
      </c>
      <c r="I366" s="50" t="s">
        <v>1487</v>
      </c>
      <c r="J366" s="50" t="s">
        <v>35</v>
      </c>
      <c r="K366" s="51">
        <v>0</v>
      </c>
      <c r="L366" s="52">
        <v>230000000</v>
      </c>
      <c r="M366" s="47" t="s">
        <v>186</v>
      </c>
      <c r="N366" s="53" t="s">
        <v>34</v>
      </c>
      <c r="O366" s="50" t="s">
        <v>228</v>
      </c>
      <c r="P366" s="47" t="s">
        <v>229</v>
      </c>
      <c r="Q366" s="51" t="s">
        <v>230</v>
      </c>
      <c r="R366" s="54" t="s">
        <v>231</v>
      </c>
      <c r="S366" s="47">
        <v>839</v>
      </c>
      <c r="T366" s="47" t="s">
        <v>674</v>
      </c>
      <c r="U366" s="55">
        <v>24</v>
      </c>
      <c r="V366" s="55">
        <v>8928.57</v>
      </c>
      <c r="W366" s="56">
        <f t="shared" si="11"/>
        <v>214285.68</v>
      </c>
      <c r="X366" s="56">
        <f t="shared" si="12"/>
        <v>239999.96160000001</v>
      </c>
      <c r="Y366" s="57"/>
      <c r="Z366" s="47">
        <v>2016</v>
      </c>
      <c r="AA366" s="82"/>
    </row>
    <row r="367" spans="1:27" s="29" customFormat="1" outlineLevel="1">
      <c r="A367" s="47" t="s">
        <v>1488</v>
      </c>
      <c r="B367" s="48" t="s">
        <v>28</v>
      </c>
      <c r="C367" s="177" t="s">
        <v>1489</v>
      </c>
      <c r="D367" s="132" t="s">
        <v>1490</v>
      </c>
      <c r="E367" s="49" t="s">
        <v>863</v>
      </c>
      <c r="F367" s="49" t="s">
        <v>1491</v>
      </c>
      <c r="G367" s="49" t="s">
        <v>863</v>
      </c>
      <c r="H367" s="50" t="s">
        <v>1492</v>
      </c>
      <c r="I367" s="50" t="s">
        <v>1493</v>
      </c>
      <c r="J367" s="50" t="s">
        <v>35</v>
      </c>
      <c r="K367" s="51">
        <v>0</v>
      </c>
      <c r="L367" s="52">
        <v>230000000</v>
      </c>
      <c r="M367" s="47" t="s">
        <v>186</v>
      </c>
      <c r="N367" s="53" t="s">
        <v>34</v>
      </c>
      <c r="O367" s="50" t="s">
        <v>228</v>
      </c>
      <c r="P367" s="47" t="s">
        <v>229</v>
      </c>
      <c r="Q367" s="51" t="s">
        <v>668</v>
      </c>
      <c r="R367" s="54" t="s">
        <v>231</v>
      </c>
      <c r="S367" s="47">
        <v>839</v>
      </c>
      <c r="T367" s="47" t="s">
        <v>674</v>
      </c>
      <c r="U367" s="55">
        <v>13</v>
      </c>
      <c r="V367" s="55">
        <v>42334.82</v>
      </c>
      <c r="W367" s="56">
        <f t="shared" si="11"/>
        <v>550352.66</v>
      </c>
      <c r="X367" s="56">
        <f t="shared" si="12"/>
        <v>616394.97920000006</v>
      </c>
      <c r="Y367" s="57"/>
      <c r="Z367" s="47">
        <v>2016</v>
      </c>
      <c r="AA367" s="82"/>
    </row>
    <row r="368" spans="1:27" s="29" customFormat="1" outlineLevel="1">
      <c r="A368" s="47" t="s">
        <v>1494</v>
      </c>
      <c r="B368" s="48" t="s">
        <v>28</v>
      </c>
      <c r="C368" s="177" t="s">
        <v>1495</v>
      </c>
      <c r="D368" s="132" t="s">
        <v>1496</v>
      </c>
      <c r="E368" s="49" t="s">
        <v>1726</v>
      </c>
      <c r="F368" s="49" t="s">
        <v>1497</v>
      </c>
      <c r="G368" s="49" t="s">
        <v>863</v>
      </c>
      <c r="H368" s="50" t="s">
        <v>1498</v>
      </c>
      <c r="I368" s="50" t="s">
        <v>1499</v>
      </c>
      <c r="J368" s="50" t="s">
        <v>35</v>
      </c>
      <c r="K368" s="51">
        <v>0</v>
      </c>
      <c r="L368" s="52">
        <v>230000000</v>
      </c>
      <c r="M368" s="47" t="s">
        <v>186</v>
      </c>
      <c r="N368" s="53" t="s">
        <v>34</v>
      </c>
      <c r="O368" s="50" t="s">
        <v>228</v>
      </c>
      <c r="P368" s="47" t="s">
        <v>229</v>
      </c>
      <c r="Q368" s="51" t="s">
        <v>668</v>
      </c>
      <c r="R368" s="54" t="s">
        <v>231</v>
      </c>
      <c r="S368" s="47">
        <v>796</v>
      </c>
      <c r="T368" s="47" t="s">
        <v>1254</v>
      </c>
      <c r="U368" s="55">
        <v>605</v>
      </c>
      <c r="V368" s="55">
        <v>340</v>
      </c>
      <c r="W368" s="56">
        <f t="shared" si="11"/>
        <v>205700</v>
      </c>
      <c r="X368" s="56">
        <f t="shared" si="12"/>
        <v>230384.00000000003</v>
      </c>
      <c r="Y368" s="57"/>
      <c r="Z368" s="47">
        <v>2016</v>
      </c>
      <c r="AA368" s="82"/>
    </row>
    <row r="369" spans="1:27" s="29" customFormat="1" outlineLevel="1">
      <c r="A369" s="47" t="s">
        <v>1500</v>
      </c>
      <c r="B369" s="48" t="s">
        <v>28</v>
      </c>
      <c r="C369" s="177" t="s">
        <v>1501</v>
      </c>
      <c r="D369" s="132" t="s">
        <v>1496</v>
      </c>
      <c r="E369" s="49" t="s">
        <v>1726</v>
      </c>
      <c r="F369" s="49" t="s">
        <v>1502</v>
      </c>
      <c r="G369" s="49" t="s">
        <v>863</v>
      </c>
      <c r="H369" s="50" t="s">
        <v>1503</v>
      </c>
      <c r="I369" s="50" t="s">
        <v>1504</v>
      </c>
      <c r="J369" s="50" t="s">
        <v>35</v>
      </c>
      <c r="K369" s="51">
        <v>0</v>
      </c>
      <c r="L369" s="52">
        <v>230000000</v>
      </c>
      <c r="M369" s="47" t="s">
        <v>186</v>
      </c>
      <c r="N369" s="53" t="s">
        <v>34</v>
      </c>
      <c r="O369" s="50" t="s">
        <v>228</v>
      </c>
      <c r="P369" s="47" t="s">
        <v>229</v>
      </c>
      <c r="Q369" s="51" t="s">
        <v>668</v>
      </c>
      <c r="R369" s="54" t="s">
        <v>231</v>
      </c>
      <c r="S369" s="47">
        <v>796</v>
      </c>
      <c r="T369" s="47" t="s">
        <v>1254</v>
      </c>
      <c r="U369" s="55">
        <v>420</v>
      </c>
      <c r="V369" s="55">
        <v>235.99999999999997</v>
      </c>
      <c r="W369" s="56">
        <f t="shared" si="11"/>
        <v>99119.999999999985</v>
      </c>
      <c r="X369" s="56">
        <f t="shared" si="12"/>
        <v>111014.39999999999</v>
      </c>
      <c r="Y369" s="57"/>
      <c r="Z369" s="47">
        <v>2016</v>
      </c>
      <c r="AA369" s="82"/>
    </row>
    <row r="370" spans="1:27" s="29" customFormat="1" outlineLevel="1">
      <c r="A370" s="47" t="s">
        <v>1505</v>
      </c>
      <c r="B370" s="48" t="s">
        <v>28</v>
      </c>
      <c r="C370" s="177" t="s">
        <v>1506</v>
      </c>
      <c r="D370" s="132" t="s">
        <v>1507</v>
      </c>
      <c r="E370" s="49" t="s">
        <v>1727</v>
      </c>
      <c r="F370" s="49" t="s">
        <v>1508</v>
      </c>
      <c r="G370" s="49" t="s">
        <v>863</v>
      </c>
      <c r="H370" s="50" t="s">
        <v>1509</v>
      </c>
      <c r="I370" s="50" t="s">
        <v>1510</v>
      </c>
      <c r="J370" s="50" t="s">
        <v>35</v>
      </c>
      <c r="K370" s="51">
        <v>0</v>
      </c>
      <c r="L370" s="52">
        <v>230000000</v>
      </c>
      <c r="M370" s="47" t="s">
        <v>186</v>
      </c>
      <c r="N370" s="53" t="s">
        <v>34</v>
      </c>
      <c r="O370" s="50" t="s">
        <v>228</v>
      </c>
      <c r="P370" s="47" t="s">
        <v>229</v>
      </c>
      <c r="Q370" s="51" t="s">
        <v>668</v>
      </c>
      <c r="R370" s="54" t="s">
        <v>231</v>
      </c>
      <c r="S370" s="47">
        <v>704</v>
      </c>
      <c r="T370" s="47" t="s">
        <v>411</v>
      </c>
      <c r="U370" s="55">
        <v>6</v>
      </c>
      <c r="V370" s="55">
        <v>37274.769999999997</v>
      </c>
      <c r="W370" s="56">
        <f t="shared" si="11"/>
        <v>223648.62</v>
      </c>
      <c r="X370" s="56">
        <f t="shared" si="12"/>
        <v>250486.45440000002</v>
      </c>
      <c r="Y370" s="57"/>
      <c r="Z370" s="47">
        <v>2016</v>
      </c>
      <c r="AA370" s="82"/>
    </row>
    <row r="371" spans="1:27" s="29" customFormat="1" outlineLevel="1">
      <c r="A371" s="47" t="s">
        <v>1511</v>
      </c>
      <c r="B371" s="48" t="s">
        <v>28</v>
      </c>
      <c r="C371" s="177" t="s">
        <v>1512</v>
      </c>
      <c r="D371" s="132" t="s">
        <v>1507</v>
      </c>
      <c r="E371" s="49" t="s">
        <v>1728</v>
      </c>
      <c r="F371" s="49" t="s">
        <v>1513</v>
      </c>
      <c r="G371" s="49" t="s">
        <v>1514</v>
      </c>
      <c r="H371" s="50" t="s">
        <v>1515</v>
      </c>
      <c r="I371" s="50" t="s">
        <v>1516</v>
      </c>
      <c r="J371" s="50" t="s">
        <v>35</v>
      </c>
      <c r="K371" s="51">
        <v>0</v>
      </c>
      <c r="L371" s="52">
        <v>230000000</v>
      </c>
      <c r="M371" s="47" t="s">
        <v>186</v>
      </c>
      <c r="N371" s="53" t="s">
        <v>34</v>
      </c>
      <c r="O371" s="50" t="s">
        <v>228</v>
      </c>
      <c r="P371" s="47" t="s">
        <v>229</v>
      </c>
      <c r="Q371" s="51" t="s">
        <v>668</v>
      </c>
      <c r="R371" s="54" t="s">
        <v>231</v>
      </c>
      <c r="S371" s="47">
        <v>704</v>
      </c>
      <c r="T371" s="47" t="s">
        <v>411</v>
      </c>
      <c r="U371" s="55">
        <v>8</v>
      </c>
      <c r="V371" s="55">
        <v>9903.5</v>
      </c>
      <c r="W371" s="56">
        <f t="shared" si="11"/>
        <v>79228</v>
      </c>
      <c r="X371" s="56">
        <f t="shared" si="12"/>
        <v>88735.360000000015</v>
      </c>
      <c r="Y371" s="57"/>
      <c r="Z371" s="47">
        <v>2016</v>
      </c>
      <c r="AA371" s="82"/>
    </row>
    <row r="372" spans="1:27" s="29" customFormat="1" outlineLevel="1">
      <c r="A372" s="47" t="s">
        <v>1517</v>
      </c>
      <c r="B372" s="48" t="s">
        <v>28</v>
      </c>
      <c r="C372" s="177" t="s">
        <v>708</v>
      </c>
      <c r="D372" s="132" t="s">
        <v>289</v>
      </c>
      <c r="E372" s="49" t="s">
        <v>1729</v>
      </c>
      <c r="F372" s="49" t="s">
        <v>1518</v>
      </c>
      <c r="G372" s="49" t="s">
        <v>863</v>
      </c>
      <c r="H372" s="50" t="s">
        <v>1519</v>
      </c>
      <c r="I372" s="50" t="s">
        <v>1520</v>
      </c>
      <c r="J372" s="50" t="s">
        <v>35</v>
      </c>
      <c r="K372" s="51">
        <v>0</v>
      </c>
      <c r="L372" s="52">
        <v>230000000</v>
      </c>
      <c r="M372" s="47" t="s">
        <v>186</v>
      </c>
      <c r="N372" s="53" t="s">
        <v>34</v>
      </c>
      <c r="O372" s="50" t="s">
        <v>228</v>
      </c>
      <c r="P372" s="47" t="s">
        <v>229</v>
      </c>
      <c r="Q372" s="51" t="s">
        <v>668</v>
      </c>
      <c r="R372" s="54" t="s">
        <v>231</v>
      </c>
      <c r="S372" s="47">
        <v>5111</v>
      </c>
      <c r="T372" s="47" t="s">
        <v>1521</v>
      </c>
      <c r="U372" s="55">
        <v>90</v>
      </c>
      <c r="V372" s="55">
        <v>4464.28</v>
      </c>
      <c r="W372" s="56">
        <f t="shared" si="11"/>
        <v>401785.19999999995</v>
      </c>
      <c r="X372" s="56">
        <f t="shared" si="12"/>
        <v>449999.424</v>
      </c>
      <c r="Y372" s="57"/>
      <c r="Z372" s="47">
        <v>2016</v>
      </c>
      <c r="AA372" s="82"/>
    </row>
    <row r="373" spans="1:27" s="29" customFormat="1" outlineLevel="1">
      <c r="A373" s="47" t="s">
        <v>1522</v>
      </c>
      <c r="B373" s="48" t="s">
        <v>28</v>
      </c>
      <c r="C373" s="177" t="s">
        <v>1523</v>
      </c>
      <c r="D373" s="132" t="s">
        <v>1524</v>
      </c>
      <c r="E373" s="49" t="s">
        <v>1730</v>
      </c>
      <c r="F373" s="49" t="s">
        <v>1525</v>
      </c>
      <c r="G373" s="49" t="s">
        <v>863</v>
      </c>
      <c r="H373" s="50" t="s">
        <v>1526</v>
      </c>
      <c r="I373" s="50" t="s">
        <v>1527</v>
      </c>
      <c r="J373" s="50" t="s">
        <v>1528</v>
      </c>
      <c r="K373" s="51">
        <v>100</v>
      </c>
      <c r="L373" s="52">
        <v>230000000</v>
      </c>
      <c r="M373" s="47" t="s">
        <v>186</v>
      </c>
      <c r="N373" s="53" t="s">
        <v>87</v>
      </c>
      <c r="O373" s="50" t="s">
        <v>29</v>
      </c>
      <c r="P373" s="47" t="s">
        <v>1529</v>
      </c>
      <c r="Q373" s="51" t="s">
        <v>153</v>
      </c>
      <c r="R373" s="54" t="s">
        <v>39</v>
      </c>
      <c r="S373" s="47">
        <v>112</v>
      </c>
      <c r="T373" s="47" t="s">
        <v>636</v>
      </c>
      <c r="U373" s="55">
        <v>169289.99999999991</v>
      </c>
      <c r="V373" s="55">
        <v>156.25</v>
      </c>
      <c r="W373" s="56">
        <f t="shared" si="11"/>
        <v>26451562.499999985</v>
      </c>
      <c r="X373" s="56">
        <f t="shared" si="12"/>
        <v>29625749.999999985</v>
      </c>
      <c r="Y373" s="57"/>
      <c r="Z373" s="47">
        <v>2016</v>
      </c>
      <c r="AA373" s="82"/>
    </row>
    <row r="374" spans="1:27" s="29" customFormat="1" outlineLevel="1">
      <c r="A374" s="47" t="s">
        <v>1530</v>
      </c>
      <c r="B374" s="48" t="s">
        <v>28</v>
      </c>
      <c r="C374" s="177" t="s">
        <v>1531</v>
      </c>
      <c r="D374" s="132" t="s">
        <v>1524</v>
      </c>
      <c r="E374" s="49" t="s">
        <v>1730</v>
      </c>
      <c r="F374" s="49" t="s">
        <v>1532</v>
      </c>
      <c r="G374" s="49" t="s">
        <v>863</v>
      </c>
      <c r="H374" s="50" t="s">
        <v>1533</v>
      </c>
      <c r="I374" s="50" t="s">
        <v>1534</v>
      </c>
      <c r="J374" s="50" t="s">
        <v>1528</v>
      </c>
      <c r="K374" s="51">
        <v>100</v>
      </c>
      <c r="L374" s="52">
        <v>230000000</v>
      </c>
      <c r="M374" s="47" t="s">
        <v>186</v>
      </c>
      <c r="N374" s="53" t="s">
        <v>87</v>
      </c>
      <c r="O374" s="50" t="s">
        <v>1535</v>
      </c>
      <c r="P374" s="47" t="s">
        <v>1529</v>
      </c>
      <c r="Q374" s="51" t="s">
        <v>153</v>
      </c>
      <c r="R374" s="54" t="s">
        <v>39</v>
      </c>
      <c r="S374" s="47">
        <v>168</v>
      </c>
      <c r="T374" s="47" t="s">
        <v>1536</v>
      </c>
      <c r="U374" s="55">
        <v>980.02300000000002</v>
      </c>
      <c r="V374" s="55">
        <v>178341.31</v>
      </c>
      <c r="W374" s="56">
        <f t="shared" si="11"/>
        <v>174778585.65013</v>
      </c>
      <c r="X374" s="56">
        <f t="shared" si="12"/>
        <v>195752015.92814562</v>
      </c>
      <c r="Y374" s="57"/>
      <c r="Z374" s="47">
        <v>2016</v>
      </c>
      <c r="AA374" s="82"/>
    </row>
    <row r="375" spans="1:27" s="29" customFormat="1" outlineLevel="1">
      <c r="A375" s="47" t="s">
        <v>1537</v>
      </c>
      <c r="B375" s="48" t="s">
        <v>28</v>
      </c>
      <c r="C375" s="177" t="s">
        <v>1538</v>
      </c>
      <c r="D375" s="132" t="s">
        <v>1524</v>
      </c>
      <c r="E375" s="49" t="s">
        <v>1730</v>
      </c>
      <c r="F375" s="49" t="s">
        <v>1532</v>
      </c>
      <c r="G375" s="49" t="s">
        <v>863</v>
      </c>
      <c r="H375" s="50" t="s">
        <v>1539</v>
      </c>
      <c r="I375" s="50" t="s">
        <v>1540</v>
      </c>
      <c r="J375" s="50" t="s">
        <v>1528</v>
      </c>
      <c r="K375" s="51">
        <v>100</v>
      </c>
      <c r="L375" s="52">
        <v>230000000</v>
      </c>
      <c r="M375" s="47" t="s">
        <v>186</v>
      </c>
      <c r="N375" s="53" t="s">
        <v>87</v>
      </c>
      <c r="O375" s="50" t="s">
        <v>29</v>
      </c>
      <c r="P375" s="47" t="s">
        <v>1529</v>
      </c>
      <c r="Q375" s="51" t="s">
        <v>153</v>
      </c>
      <c r="R375" s="54" t="s">
        <v>39</v>
      </c>
      <c r="S375" s="47">
        <v>112</v>
      </c>
      <c r="T375" s="47" t="s">
        <v>636</v>
      </c>
      <c r="U375" s="55">
        <v>311470</v>
      </c>
      <c r="V375" s="55">
        <v>138.38999999999999</v>
      </c>
      <c r="W375" s="56">
        <f t="shared" si="11"/>
        <v>43104333.299999997</v>
      </c>
      <c r="X375" s="56">
        <f t="shared" si="12"/>
        <v>48276853.296000004</v>
      </c>
      <c r="Y375" s="57"/>
      <c r="Z375" s="47">
        <v>2016</v>
      </c>
      <c r="AA375" s="82"/>
    </row>
    <row r="376" spans="1:27" s="29" customFormat="1" outlineLevel="1">
      <c r="A376" s="47" t="s">
        <v>1541</v>
      </c>
      <c r="B376" s="48" t="s">
        <v>28</v>
      </c>
      <c r="C376" s="177" t="s">
        <v>1542</v>
      </c>
      <c r="D376" s="132" t="s">
        <v>1637</v>
      </c>
      <c r="E376" s="49" t="s">
        <v>1731</v>
      </c>
      <c r="F376" s="49" t="s">
        <v>1543</v>
      </c>
      <c r="G376" s="49" t="s">
        <v>863</v>
      </c>
      <c r="H376" s="50" t="s">
        <v>1544</v>
      </c>
      <c r="I376" s="50" t="s">
        <v>1545</v>
      </c>
      <c r="J376" s="50" t="s">
        <v>1528</v>
      </c>
      <c r="K376" s="51">
        <v>100</v>
      </c>
      <c r="L376" s="52">
        <v>230000000</v>
      </c>
      <c r="M376" s="47" t="s">
        <v>186</v>
      </c>
      <c r="N376" s="53" t="s">
        <v>87</v>
      </c>
      <c r="O376" s="50" t="s">
        <v>1546</v>
      </c>
      <c r="P376" s="47" t="s">
        <v>1529</v>
      </c>
      <c r="Q376" s="51" t="s">
        <v>153</v>
      </c>
      <c r="R376" s="54" t="s">
        <v>39</v>
      </c>
      <c r="S376" s="47">
        <v>168</v>
      </c>
      <c r="T376" s="47" t="s">
        <v>1536</v>
      </c>
      <c r="U376" s="55">
        <v>3990.2660000000001</v>
      </c>
      <c r="V376" s="55">
        <v>150539.85999999999</v>
      </c>
      <c r="W376" s="56">
        <f t="shared" si="11"/>
        <v>600694085.00275993</v>
      </c>
      <c r="X376" s="56">
        <f t="shared" si="12"/>
        <v>672777375.20309114</v>
      </c>
      <c r="Y376" s="57"/>
      <c r="Z376" s="47">
        <v>2016</v>
      </c>
      <c r="AA376" s="82"/>
    </row>
    <row r="377" spans="1:27" s="29" customFormat="1" outlineLevel="1">
      <c r="A377" s="47" t="s">
        <v>1547</v>
      </c>
      <c r="B377" s="48" t="s">
        <v>28</v>
      </c>
      <c r="C377" s="177" t="s">
        <v>1548</v>
      </c>
      <c r="D377" s="132" t="s">
        <v>1637</v>
      </c>
      <c r="E377" s="49" t="s">
        <v>1731</v>
      </c>
      <c r="F377" s="49" t="s">
        <v>1543</v>
      </c>
      <c r="G377" s="49" t="s">
        <v>863</v>
      </c>
      <c r="H377" s="50" t="s">
        <v>1549</v>
      </c>
      <c r="I377" s="50" t="s">
        <v>1550</v>
      </c>
      <c r="J377" s="50" t="s">
        <v>1528</v>
      </c>
      <c r="K377" s="51">
        <v>100</v>
      </c>
      <c r="L377" s="52">
        <v>230000000</v>
      </c>
      <c r="M377" s="47" t="s">
        <v>186</v>
      </c>
      <c r="N377" s="53" t="s">
        <v>87</v>
      </c>
      <c r="O377" s="50" t="s">
        <v>29</v>
      </c>
      <c r="P377" s="47" t="s">
        <v>1529</v>
      </c>
      <c r="Q377" s="51" t="s">
        <v>153</v>
      </c>
      <c r="R377" s="54" t="s">
        <v>39</v>
      </c>
      <c r="S377" s="47">
        <v>112</v>
      </c>
      <c r="T377" s="47" t="s">
        <v>636</v>
      </c>
      <c r="U377" s="55">
        <v>288570</v>
      </c>
      <c r="V377" s="55">
        <v>129.46</v>
      </c>
      <c r="W377" s="56">
        <f t="shared" si="11"/>
        <v>37358272.200000003</v>
      </c>
      <c r="X377" s="56">
        <f t="shared" si="12"/>
        <v>41841264.864000008</v>
      </c>
      <c r="Y377" s="57"/>
      <c r="Z377" s="47">
        <v>2016</v>
      </c>
      <c r="AA377" s="82"/>
    </row>
    <row r="378" spans="1:27" s="29" customFormat="1" outlineLevel="1">
      <c r="A378" s="47" t="s">
        <v>1551</v>
      </c>
      <c r="B378" s="48" t="s">
        <v>28</v>
      </c>
      <c r="C378" s="177" t="s">
        <v>1552</v>
      </c>
      <c r="D378" s="132" t="s">
        <v>1637</v>
      </c>
      <c r="E378" s="49" t="s">
        <v>1731</v>
      </c>
      <c r="F378" s="49" t="s">
        <v>1553</v>
      </c>
      <c r="G378" s="49" t="s">
        <v>863</v>
      </c>
      <c r="H378" s="50" t="s">
        <v>1554</v>
      </c>
      <c r="I378" s="50" t="s">
        <v>1555</v>
      </c>
      <c r="J378" s="50" t="s">
        <v>1528</v>
      </c>
      <c r="K378" s="51">
        <v>0</v>
      </c>
      <c r="L378" s="52">
        <v>230000000</v>
      </c>
      <c r="M378" s="47" t="s">
        <v>186</v>
      </c>
      <c r="N378" s="53" t="s">
        <v>87</v>
      </c>
      <c r="O378" s="50" t="s">
        <v>29</v>
      </c>
      <c r="P378" s="47" t="s">
        <v>1529</v>
      </c>
      <c r="Q378" s="51" t="s">
        <v>1556</v>
      </c>
      <c r="R378" s="54" t="s">
        <v>39</v>
      </c>
      <c r="S378" s="47">
        <v>168</v>
      </c>
      <c r="T378" s="47" t="s">
        <v>1536</v>
      </c>
      <c r="U378" s="55">
        <v>1080</v>
      </c>
      <c r="V378" s="55">
        <v>182823.12</v>
      </c>
      <c r="W378" s="56">
        <f t="shared" si="11"/>
        <v>197448969.59999999</v>
      </c>
      <c r="X378" s="56">
        <f t="shared" si="12"/>
        <v>221142845.95200002</v>
      </c>
      <c r="Y378" s="57"/>
      <c r="Z378" s="47">
        <v>2016</v>
      </c>
      <c r="AA378" s="82"/>
    </row>
    <row r="379" spans="1:27" s="29" customFormat="1" outlineLevel="1">
      <c r="A379" s="47" t="s">
        <v>1566</v>
      </c>
      <c r="B379" s="48" t="s">
        <v>28</v>
      </c>
      <c r="C379" s="177" t="s">
        <v>1562</v>
      </c>
      <c r="D379" s="132" t="s">
        <v>1563</v>
      </c>
      <c r="E379" s="49" t="s">
        <v>1731</v>
      </c>
      <c r="F379" s="49" t="s">
        <v>1564</v>
      </c>
      <c r="G379" s="49" t="s">
        <v>863</v>
      </c>
      <c r="H379" s="50" t="s">
        <v>235</v>
      </c>
      <c r="I379" s="50" t="s">
        <v>182</v>
      </c>
      <c r="J379" s="50" t="s">
        <v>33</v>
      </c>
      <c r="K379" s="51">
        <v>40</v>
      </c>
      <c r="L379" s="52">
        <v>230000000</v>
      </c>
      <c r="M379" s="47" t="s">
        <v>186</v>
      </c>
      <c r="N379" s="53" t="s">
        <v>87</v>
      </c>
      <c r="O379" s="50" t="s">
        <v>1565</v>
      </c>
      <c r="P379" s="47" t="s">
        <v>229</v>
      </c>
      <c r="Q379" s="51" t="s">
        <v>657</v>
      </c>
      <c r="R379" s="54" t="s">
        <v>233</v>
      </c>
      <c r="S379" s="47">
        <v>839</v>
      </c>
      <c r="T379" s="47" t="s">
        <v>674</v>
      </c>
      <c r="U379" s="55">
        <v>1</v>
      </c>
      <c r="V379" s="55">
        <v>4821428.57</v>
      </c>
      <c r="W379" s="56">
        <f t="shared" si="11"/>
        <v>4821428.57</v>
      </c>
      <c r="X379" s="56">
        <f t="shared" si="12"/>
        <v>5399999.9984000009</v>
      </c>
      <c r="Y379" s="57" t="s">
        <v>234</v>
      </c>
      <c r="Z379" s="47">
        <v>2016</v>
      </c>
      <c r="AA379" s="82"/>
    </row>
    <row r="380" spans="1:27" s="29" customFormat="1" outlineLevel="1">
      <c r="A380" s="47" t="s">
        <v>1574</v>
      </c>
      <c r="B380" s="48" t="s">
        <v>226</v>
      </c>
      <c r="C380" s="177" t="s">
        <v>654</v>
      </c>
      <c r="D380" s="132" t="s">
        <v>655</v>
      </c>
      <c r="E380" s="49" t="s">
        <v>863</v>
      </c>
      <c r="F380" s="49" t="s">
        <v>656</v>
      </c>
      <c r="G380" s="49" t="s">
        <v>182</v>
      </c>
      <c r="H380" s="50" t="s">
        <v>235</v>
      </c>
      <c r="I380" s="50" t="s">
        <v>182</v>
      </c>
      <c r="J380" s="50" t="s">
        <v>33</v>
      </c>
      <c r="K380" s="51">
        <v>40</v>
      </c>
      <c r="L380" s="52">
        <v>230000000</v>
      </c>
      <c r="M380" s="47" t="s">
        <v>186</v>
      </c>
      <c r="N380" s="53" t="s">
        <v>34</v>
      </c>
      <c r="O380" s="50" t="s">
        <v>1575</v>
      </c>
      <c r="P380" s="47" t="s">
        <v>229</v>
      </c>
      <c r="Q380" s="51" t="s">
        <v>657</v>
      </c>
      <c r="R380" s="54" t="s">
        <v>233</v>
      </c>
      <c r="S380" s="47">
        <v>839</v>
      </c>
      <c r="T380" s="47" t="s">
        <v>254</v>
      </c>
      <c r="U380" s="55">
        <v>3</v>
      </c>
      <c r="V380" s="55">
        <v>4159999.9999999995</v>
      </c>
      <c r="W380" s="56">
        <f t="shared" si="11"/>
        <v>12479999.999999998</v>
      </c>
      <c r="X380" s="56">
        <f t="shared" si="12"/>
        <v>13977600</v>
      </c>
      <c r="Y380" s="57" t="s">
        <v>234</v>
      </c>
      <c r="Z380" s="47">
        <v>2016</v>
      </c>
      <c r="AA380" s="82"/>
    </row>
    <row r="381" spans="1:27" s="29" customFormat="1" outlineLevel="1">
      <c r="A381" s="47" t="s">
        <v>1576</v>
      </c>
      <c r="B381" s="48" t="s">
        <v>226</v>
      </c>
      <c r="C381" s="177" t="s">
        <v>654</v>
      </c>
      <c r="D381" s="132" t="s">
        <v>655</v>
      </c>
      <c r="E381" s="49" t="s">
        <v>182</v>
      </c>
      <c r="F381" s="49" t="s">
        <v>656</v>
      </c>
      <c r="G381" s="49" t="s">
        <v>182</v>
      </c>
      <c r="H381" s="50" t="s">
        <v>235</v>
      </c>
      <c r="I381" s="50" t="s">
        <v>182</v>
      </c>
      <c r="J381" s="50" t="s">
        <v>33</v>
      </c>
      <c r="K381" s="51">
        <v>40</v>
      </c>
      <c r="L381" s="52">
        <v>230000000</v>
      </c>
      <c r="M381" s="47" t="s">
        <v>186</v>
      </c>
      <c r="N381" s="53" t="s">
        <v>34</v>
      </c>
      <c r="O381" s="50" t="s">
        <v>1577</v>
      </c>
      <c r="P381" s="47" t="s">
        <v>229</v>
      </c>
      <c r="Q381" s="51" t="s">
        <v>657</v>
      </c>
      <c r="R381" s="54" t="s">
        <v>233</v>
      </c>
      <c r="S381" s="47">
        <v>839</v>
      </c>
      <c r="T381" s="47" t="s">
        <v>254</v>
      </c>
      <c r="U381" s="55">
        <v>1</v>
      </c>
      <c r="V381" s="55">
        <v>10855999.999999998</v>
      </c>
      <c r="W381" s="56">
        <f t="shared" si="11"/>
        <v>10855999.999999998</v>
      </c>
      <c r="X381" s="56">
        <f t="shared" si="12"/>
        <v>12158720</v>
      </c>
      <c r="Y381" s="57" t="s">
        <v>234</v>
      </c>
      <c r="Z381" s="47">
        <v>2016</v>
      </c>
      <c r="AA381" s="82"/>
    </row>
    <row r="382" spans="1:27" s="29" customFormat="1" outlineLevel="1">
      <c r="A382" s="47" t="s">
        <v>1578</v>
      </c>
      <c r="B382" s="48" t="s">
        <v>226</v>
      </c>
      <c r="C382" s="177" t="s">
        <v>654</v>
      </c>
      <c r="D382" s="132" t="s">
        <v>655</v>
      </c>
      <c r="E382" s="49" t="s">
        <v>182</v>
      </c>
      <c r="F382" s="49" t="s">
        <v>656</v>
      </c>
      <c r="G382" s="49" t="s">
        <v>182</v>
      </c>
      <c r="H382" s="50" t="s">
        <v>235</v>
      </c>
      <c r="I382" s="50" t="s">
        <v>182</v>
      </c>
      <c r="J382" s="50" t="s">
        <v>33</v>
      </c>
      <c r="K382" s="51">
        <v>40</v>
      </c>
      <c r="L382" s="52">
        <v>230000000</v>
      </c>
      <c r="M382" s="47" t="s">
        <v>186</v>
      </c>
      <c r="N382" s="53" t="s">
        <v>34</v>
      </c>
      <c r="O382" s="50" t="s">
        <v>1572</v>
      </c>
      <c r="P382" s="47" t="s">
        <v>229</v>
      </c>
      <c r="Q382" s="51" t="s">
        <v>657</v>
      </c>
      <c r="R382" s="54" t="s">
        <v>233</v>
      </c>
      <c r="S382" s="47">
        <v>839</v>
      </c>
      <c r="T382" s="47" t="s">
        <v>254</v>
      </c>
      <c r="U382" s="55">
        <v>2</v>
      </c>
      <c r="V382" s="55">
        <v>4280000</v>
      </c>
      <c r="W382" s="56">
        <f t="shared" si="11"/>
        <v>8560000</v>
      </c>
      <c r="X382" s="56">
        <f t="shared" si="12"/>
        <v>9587200</v>
      </c>
      <c r="Y382" s="57" t="s">
        <v>234</v>
      </c>
      <c r="Z382" s="47">
        <v>2016</v>
      </c>
      <c r="AA382" s="82"/>
    </row>
    <row r="383" spans="1:27" s="29" customFormat="1" outlineLevel="1">
      <c r="A383" s="47" t="s">
        <v>1579</v>
      </c>
      <c r="B383" s="48" t="s">
        <v>226</v>
      </c>
      <c r="C383" s="177" t="s">
        <v>654</v>
      </c>
      <c r="D383" s="132" t="s">
        <v>655</v>
      </c>
      <c r="E383" s="49" t="s">
        <v>182</v>
      </c>
      <c r="F383" s="49" t="s">
        <v>656</v>
      </c>
      <c r="G383" s="49" t="s">
        <v>182</v>
      </c>
      <c r="H383" s="50" t="s">
        <v>235</v>
      </c>
      <c r="I383" s="50" t="s">
        <v>182</v>
      </c>
      <c r="J383" s="50" t="s">
        <v>33</v>
      </c>
      <c r="K383" s="51">
        <v>40</v>
      </c>
      <c r="L383" s="52">
        <v>230000000</v>
      </c>
      <c r="M383" s="47" t="s">
        <v>186</v>
      </c>
      <c r="N383" s="53" t="s">
        <v>34</v>
      </c>
      <c r="O383" s="50" t="s">
        <v>1580</v>
      </c>
      <c r="P383" s="47" t="s">
        <v>229</v>
      </c>
      <c r="Q383" s="51" t="s">
        <v>657</v>
      </c>
      <c r="R383" s="54" t="s">
        <v>233</v>
      </c>
      <c r="S383" s="47">
        <v>839</v>
      </c>
      <c r="T383" s="47" t="s">
        <v>254</v>
      </c>
      <c r="U383" s="55">
        <v>2</v>
      </c>
      <c r="V383" s="55">
        <v>4280000</v>
      </c>
      <c r="W383" s="56">
        <f t="shared" si="11"/>
        <v>8560000</v>
      </c>
      <c r="X383" s="56">
        <f t="shared" si="12"/>
        <v>9587200</v>
      </c>
      <c r="Y383" s="57" t="s">
        <v>234</v>
      </c>
      <c r="Z383" s="47">
        <v>2016</v>
      </c>
      <c r="AA383" s="82"/>
    </row>
    <row r="384" spans="1:27" s="29" customFormat="1" outlineLevel="1">
      <c r="A384" s="47" t="s">
        <v>1584</v>
      </c>
      <c r="B384" s="48" t="s">
        <v>28</v>
      </c>
      <c r="C384" s="177" t="s">
        <v>676</v>
      </c>
      <c r="D384" s="132" t="s">
        <v>677</v>
      </c>
      <c r="E384" s="49" t="s">
        <v>182</v>
      </c>
      <c r="F384" s="49" t="s">
        <v>678</v>
      </c>
      <c r="G384" s="49" t="s">
        <v>679</v>
      </c>
      <c r="H384" s="50" t="s">
        <v>235</v>
      </c>
      <c r="I384" s="50" t="s">
        <v>182</v>
      </c>
      <c r="J384" s="50" t="s">
        <v>33</v>
      </c>
      <c r="K384" s="51">
        <v>50</v>
      </c>
      <c r="L384" s="52">
        <v>230000000</v>
      </c>
      <c r="M384" s="47" t="s">
        <v>186</v>
      </c>
      <c r="N384" s="53" t="s">
        <v>34</v>
      </c>
      <c r="O384" s="50" t="s">
        <v>1585</v>
      </c>
      <c r="P384" s="47" t="s">
        <v>229</v>
      </c>
      <c r="Q384" s="51" t="s">
        <v>681</v>
      </c>
      <c r="R384" s="54" t="s">
        <v>682</v>
      </c>
      <c r="S384" s="47">
        <v>868</v>
      </c>
      <c r="T384" s="47" t="s">
        <v>683</v>
      </c>
      <c r="U384" s="55">
        <v>1584</v>
      </c>
      <c r="V384" s="55">
        <v>650</v>
      </c>
      <c r="W384" s="56">
        <f t="shared" si="11"/>
        <v>1029600</v>
      </c>
      <c r="X384" s="56">
        <f t="shared" si="12"/>
        <v>1153152</v>
      </c>
      <c r="Y384" s="57" t="s">
        <v>234</v>
      </c>
      <c r="Z384" s="47">
        <v>2016</v>
      </c>
      <c r="AA384" s="83"/>
    </row>
    <row r="385" spans="1:45" s="29" customFormat="1" outlineLevel="1">
      <c r="A385" s="47" t="s">
        <v>1586</v>
      </c>
      <c r="B385" s="48" t="s">
        <v>28</v>
      </c>
      <c r="C385" s="177" t="s">
        <v>676</v>
      </c>
      <c r="D385" s="132" t="s">
        <v>677</v>
      </c>
      <c r="E385" s="49" t="s">
        <v>1689</v>
      </c>
      <c r="F385" s="49" t="s">
        <v>678</v>
      </c>
      <c r="G385" s="49" t="s">
        <v>679</v>
      </c>
      <c r="H385" s="50" t="s">
        <v>235</v>
      </c>
      <c r="I385" s="50" t="s">
        <v>182</v>
      </c>
      <c r="J385" s="50" t="s">
        <v>33</v>
      </c>
      <c r="K385" s="51">
        <v>50</v>
      </c>
      <c r="L385" s="52">
        <v>230000000</v>
      </c>
      <c r="M385" s="47" t="s">
        <v>186</v>
      </c>
      <c r="N385" s="53" t="s">
        <v>34</v>
      </c>
      <c r="O385" s="50" t="s">
        <v>1575</v>
      </c>
      <c r="P385" s="47" t="s">
        <v>229</v>
      </c>
      <c r="Q385" s="51" t="s">
        <v>681</v>
      </c>
      <c r="R385" s="54" t="s">
        <v>682</v>
      </c>
      <c r="S385" s="47">
        <v>868</v>
      </c>
      <c r="T385" s="47" t="s">
        <v>683</v>
      </c>
      <c r="U385" s="55">
        <v>2880</v>
      </c>
      <c r="V385" s="55">
        <v>650</v>
      </c>
      <c r="W385" s="56">
        <f t="shared" si="11"/>
        <v>1872000</v>
      </c>
      <c r="X385" s="56">
        <f t="shared" si="12"/>
        <v>2096640.0000000002</v>
      </c>
      <c r="Y385" s="57" t="s">
        <v>234</v>
      </c>
      <c r="Z385" s="47">
        <v>2016</v>
      </c>
      <c r="AA385" s="83"/>
    </row>
    <row r="386" spans="1:45" s="29" customFormat="1" outlineLevel="1">
      <c r="A386" s="47" t="s">
        <v>1587</v>
      </c>
      <c r="B386" s="48" t="s">
        <v>28</v>
      </c>
      <c r="C386" s="177" t="s">
        <v>676</v>
      </c>
      <c r="D386" s="132" t="s">
        <v>677</v>
      </c>
      <c r="E386" s="49" t="s">
        <v>1689</v>
      </c>
      <c r="F386" s="49" t="s">
        <v>678</v>
      </c>
      <c r="G386" s="49" t="s">
        <v>679</v>
      </c>
      <c r="H386" s="50" t="s">
        <v>235</v>
      </c>
      <c r="I386" s="50" t="s">
        <v>182</v>
      </c>
      <c r="J386" s="50" t="s">
        <v>33</v>
      </c>
      <c r="K386" s="51">
        <v>50</v>
      </c>
      <c r="L386" s="52">
        <v>230000000</v>
      </c>
      <c r="M386" s="47" t="s">
        <v>186</v>
      </c>
      <c r="N386" s="53" t="s">
        <v>34</v>
      </c>
      <c r="O386" s="50" t="s">
        <v>1572</v>
      </c>
      <c r="P386" s="47" t="s">
        <v>229</v>
      </c>
      <c r="Q386" s="51" t="s">
        <v>681</v>
      </c>
      <c r="R386" s="54" t="s">
        <v>682</v>
      </c>
      <c r="S386" s="47">
        <v>868</v>
      </c>
      <c r="T386" s="47" t="s">
        <v>683</v>
      </c>
      <c r="U386" s="55">
        <v>1512</v>
      </c>
      <c r="V386" s="55">
        <v>650</v>
      </c>
      <c r="W386" s="56">
        <f t="shared" si="11"/>
        <v>982800</v>
      </c>
      <c r="X386" s="56">
        <f t="shared" si="12"/>
        <v>1100736</v>
      </c>
      <c r="Y386" s="57" t="s">
        <v>234</v>
      </c>
      <c r="Z386" s="47">
        <v>2016</v>
      </c>
      <c r="AA386" s="83"/>
    </row>
    <row r="387" spans="1:45" s="29" customFormat="1" outlineLevel="1">
      <c r="A387" s="47" t="s">
        <v>1588</v>
      </c>
      <c r="B387" s="48" t="s">
        <v>28</v>
      </c>
      <c r="C387" s="177" t="s">
        <v>676</v>
      </c>
      <c r="D387" s="132" t="s">
        <v>677</v>
      </c>
      <c r="E387" s="49" t="s">
        <v>1689</v>
      </c>
      <c r="F387" s="49" t="s">
        <v>678</v>
      </c>
      <c r="G387" s="49" t="s">
        <v>679</v>
      </c>
      <c r="H387" s="50" t="s">
        <v>235</v>
      </c>
      <c r="I387" s="50" t="s">
        <v>182</v>
      </c>
      <c r="J387" s="50" t="s">
        <v>33</v>
      </c>
      <c r="K387" s="51">
        <v>50</v>
      </c>
      <c r="L387" s="52">
        <v>230000000</v>
      </c>
      <c r="M387" s="47" t="s">
        <v>186</v>
      </c>
      <c r="N387" s="53" t="s">
        <v>34</v>
      </c>
      <c r="O387" s="50" t="s">
        <v>1580</v>
      </c>
      <c r="P387" s="47" t="s">
        <v>229</v>
      </c>
      <c r="Q387" s="51" t="s">
        <v>681</v>
      </c>
      <c r="R387" s="54" t="s">
        <v>682</v>
      </c>
      <c r="S387" s="47">
        <v>868</v>
      </c>
      <c r="T387" s="47" t="s">
        <v>683</v>
      </c>
      <c r="U387" s="55">
        <v>1656</v>
      </c>
      <c r="V387" s="55">
        <v>650</v>
      </c>
      <c r="W387" s="56">
        <f t="shared" si="11"/>
        <v>1076400</v>
      </c>
      <c r="X387" s="56">
        <f t="shared" si="12"/>
        <v>1205568</v>
      </c>
      <c r="Y387" s="57" t="s">
        <v>234</v>
      </c>
      <c r="Z387" s="47">
        <v>2016</v>
      </c>
      <c r="AA387" s="83"/>
    </row>
    <row r="388" spans="1:45" s="29" customFormat="1" outlineLevel="1">
      <c r="A388" s="47" t="s">
        <v>1589</v>
      </c>
      <c r="B388" s="48" t="s">
        <v>28</v>
      </c>
      <c r="C388" s="177" t="s">
        <v>676</v>
      </c>
      <c r="D388" s="132" t="s">
        <v>677</v>
      </c>
      <c r="E388" s="49" t="s">
        <v>1689</v>
      </c>
      <c r="F388" s="49" t="s">
        <v>678</v>
      </c>
      <c r="G388" s="49" t="s">
        <v>679</v>
      </c>
      <c r="H388" s="50" t="s">
        <v>235</v>
      </c>
      <c r="I388" s="50" t="s">
        <v>182</v>
      </c>
      <c r="J388" s="50" t="s">
        <v>33</v>
      </c>
      <c r="K388" s="51">
        <v>50</v>
      </c>
      <c r="L388" s="52">
        <v>230000000</v>
      </c>
      <c r="M388" s="47" t="s">
        <v>186</v>
      </c>
      <c r="N388" s="53" t="s">
        <v>34</v>
      </c>
      <c r="O388" s="50" t="s">
        <v>1590</v>
      </c>
      <c r="P388" s="47" t="s">
        <v>229</v>
      </c>
      <c r="Q388" s="51" t="s">
        <v>681</v>
      </c>
      <c r="R388" s="54" t="s">
        <v>682</v>
      </c>
      <c r="S388" s="47">
        <v>868</v>
      </c>
      <c r="T388" s="47" t="s">
        <v>683</v>
      </c>
      <c r="U388" s="55">
        <v>6552</v>
      </c>
      <c r="V388" s="55">
        <v>650</v>
      </c>
      <c r="W388" s="56">
        <f t="shared" ref="W388:W390" si="13">U388*V388</f>
        <v>4258800</v>
      </c>
      <c r="X388" s="56">
        <f t="shared" ref="X388:X390" si="14">W388*1.12</f>
        <v>4769856</v>
      </c>
      <c r="Y388" s="57" t="s">
        <v>234</v>
      </c>
      <c r="Z388" s="47">
        <v>2016</v>
      </c>
      <c r="AA388" s="83"/>
    </row>
    <row r="389" spans="1:45" s="29" customFormat="1" outlineLevel="1">
      <c r="A389" s="47" t="s">
        <v>1591</v>
      </c>
      <c r="B389" s="48" t="s">
        <v>28</v>
      </c>
      <c r="C389" s="177" t="s">
        <v>676</v>
      </c>
      <c r="D389" s="132" t="s">
        <v>677</v>
      </c>
      <c r="E389" s="49" t="s">
        <v>1689</v>
      </c>
      <c r="F389" s="49" t="s">
        <v>678</v>
      </c>
      <c r="G389" s="49" t="s">
        <v>679</v>
      </c>
      <c r="H389" s="50" t="s">
        <v>235</v>
      </c>
      <c r="I389" s="50" t="s">
        <v>182</v>
      </c>
      <c r="J389" s="50" t="s">
        <v>33</v>
      </c>
      <c r="K389" s="51">
        <v>50</v>
      </c>
      <c r="L389" s="52">
        <v>230000000</v>
      </c>
      <c r="M389" s="47" t="s">
        <v>186</v>
      </c>
      <c r="N389" s="53" t="s">
        <v>34</v>
      </c>
      <c r="O389" s="50" t="s">
        <v>1592</v>
      </c>
      <c r="P389" s="47" t="s">
        <v>229</v>
      </c>
      <c r="Q389" s="51" t="s">
        <v>681</v>
      </c>
      <c r="R389" s="54" t="s">
        <v>682</v>
      </c>
      <c r="S389" s="47">
        <v>868</v>
      </c>
      <c r="T389" s="47" t="s">
        <v>683</v>
      </c>
      <c r="U389" s="55">
        <v>864</v>
      </c>
      <c r="V389" s="55">
        <v>650</v>
      </c>
      <c r="W389" s="56">
        <f t="shared" si="13"/>
        <v>561600</v>
      </c>
      <c r="X389" s="56">
        <f t="shared" si="14"/>
        <v>628992.00000000012</v>
      </c>
      <c r="Y389" s="57" t="s">
        <v>234</v>
      </c>
      <c r="Z389" s="47">
        <v>2016</v>
      </c>
      <c r="AA389" s="83"/>
    </row>
    <row r="390" spans="1:45" s="29" customFormat="1" outlineLevel="1">
      <c r="A390" s="47" t="s">
        <v>1600</v>
      </c>
      <c r="B390" s="48" t="s">
        <v>28</v>
      </c>
      <c r="C390" s="177" t="s">
        <v>1594</v>
      </c>
      <c r="D390" s="132" t="s">
        <v>1595</v>
      </c>
      <c r="E390" s="49" t="s">
        <v>1689</v>
      </c>
      <c r="F390" s="49" t="s">
        <v>1596</v>
      </c>
      <c r="G390" s="49" t="s">
        <v>863</v>
      </c>
      <c r="H390" s="50" t="s">
        <v>1597</v>
      </c>
      <c r="I390" s="50" t="s">
        <v>863</v>
      </c>
      <c r="J390" s="50" t="s">
        <v>1598</v>
      </c>
      <c r="K390" s="51">
        <v>0</v>
      </c>
      <c r="L390" s="52">
        <v>230000000</v>
      </c>
      <c r="M390" s="47" t="s">
        <v>186</v>
      </c>
      <c r="N390" s="53" t="s">
        <v>87</v>
      </c>
      <c r="O390" s="50" t="s">
        <v>1599</v>
      </c>
      <c r="P390" s="47" t="s">
        <v>229</v>
      </c>
      <c r="Q390" s="51" t="s">
        <v>386</v>
      </c>
      <c r="R390" s="54" t="s">
        <v>231</v>
      </c>
      <c r="S390" s="47">
        <v>715</v>
      </c>
      <c r="T390" s="47" t="s">
        <v>236</v>
      </c>
      <c r="U390" s="55">
        <v>5345</v>
      </c>
      <c r="V390" s="55">
        <v>989.99999999999989</v>
      </c>
      <c r="W390" s="56">
        <f t="shared" si="13"/>
        <v>5291549.9999999991</v>
      </c>
      <c r="X390" s="56">
        <f t="shared" si="14"/>
        <v>5926535.9999999991</v>
      </c>
      <c r="Y390" s="57"/>
      <c r="Z390" s="47">
        <v>2016</v>
      </c>
      <c r="AA390" s="83"/>
    </row>
    <row r="391" spans="1:45" s="29" customFormat="1" outlineLevel="1">
      <c r="A391" s="47" t="s">
        <v>1551</v>
      </c>
      <c r="B391" s="48" t="s">
        <v>28</v>
      </c>
      <c r="C391" s="177" t="s">
        <v>1552</v>
      </c>
      <c r="D391" s="132" t="s">
        <v>1637</v>
      </c>
      <c r="E391" s="49" t="s">
        <v>863</v>
      </c>
      <c r="F391" s="49" t="s">
        <v>1553</v>
      </c>
      <c r="G391" s="49" t="s">
        <v>863</v>
      </c>
      <c r="H391" s="50" t="s">
        <v>1557</v>
      </c>
      <c r="I391" s="50" t="s">
        <v>1558</v>
      </c>
      <c r="J391" s="50" t="s">
        <v>1528</v>
      </c>
      <c r="K391" s="51">
        <v>0</v>
      </c>
      <c r="L391" s="52">
        <v>230000000</v>
      </c>
      <c r="M391" s="47" t="s">
        <v>186</v>
      </c>
      <c r="N391" s="53" t="s">
        <v>87</v>
      </c>
      <c r="O391" s="50" t="s">
        <v>29</v>
      </c>
      <c r="P391" s="47" t="s">
        <v>1529</v>
      </c>
      <c r="Q391" s="51" t="s">
        <v>1559</v>
      </c>
      <c r="R391" s="54" t="s">
        <v>39</v>
      </c>
      <c r="S391" s="47">
        <v>168</v>
      </c>
      <c r="T391" s="47" t="s">
        <v>1536</v>
      </c>
      <c r="U391" s="55">
        <v>1039.221</v>
      </c>
      <c r="V391" s="55">
        <v>182823.12</v>
      </c>
      <c r="W391" s="56">
        <f>U391*V391</f>
        <v>189993625.58952001</v>
      </c>
      <c r="X391" s="56">
        <f>W391*1.12</f>
        <v>212792860.66026244</v>
      </c>
      <c r="Y391" s="57"/>
      <c r="Z391" s="47">
        <v>2016</v>
      </c>
      <c r="AA391" s="82"/>
    </row>
    <row r="392" spans="1:45" s="25" customFormat="1">
      <c r="A392" s="22" t="s">
        <v>64</v>
      </c>
      <c r="B392" s="22"/>
      <c r="C392" s="22"/>
      <c r="D392" s="22"/>
      <c r="E392" s="22"/>
      <c r="F392" s="22"/>
      <c r="G392" s="22"/>
      <c r="H392" s="22"/>
      <c r="I392" s="22"/>
      <c r="J392" s="22"/>
      <c r="K392" s="22"/>
      <c r="L392" s="22"/>
      <c r="M392" s="22"/>
      <c r="N392" s="22"/>
      <c r="O392" s="22"/>
      <c r="P392" s="22"/>
      <c r="Q392" s="22"/>
      <c r="R392" s="23"/>
      <c r="S392" s="22"/>
      <c r="T392" s="22"/>
      <c r="U392" s="22"/>
      <c r="V392" s="24"/>
      <c r="W392" s="24">
        <f>SUM(W133:W391)</f>
        <v>1514365607.7514384</v>
      </c>
      <c r="X392" s="24">
        <f>SUM(X133:X391)</f>
        <v>1696089480.6816111</v>
      </c>
      <c r="Y392" s="22"/>
      <c r="Z392" s="22"/>
      <c r="AA392" s="106"/>
      <c r="AB392" s="28"/>
      <c r="AC392" s="28"/>
      <c r="AD392" s="28"/>
      <c r="AE392" s="28"/>
      <c r="AF392" s="28"/>
      <c r="AG392" s="28"/>
      <c r="AH392" s="28"/>
      <c r="AI392" s="28"/>
      <c r="AJ392" s="28"/>
      <c r="AK392" s="28"/>
      <c r="AL392" s="28"/>
      <c r="AM392" s="28"/>
      <c r="AN392" s="28"/>
      <c r="AO392" s="28"/>
      <c r="AP392" s="28"/>
      <c r="AQ392" s="28"/>
      <c r="AR392" s="28"/>
      <c r="AS392" s="28"/>
    </row>
    <row r="393" spans="1:45" s="28" customFormat="1">
      <c r="A393" s="21" t="s">
        <v>142</v>
      </c>
      <c r="B393" s="19"/>
      <c r="C393" s="19"/>
      <c r="D393" s="19"/>
      <c r="E393" s="19"/>
      <c r="F393" s="19"/>
      <c r="G393" s="19"/>
      <c r="H393" s="19"/>
      <c r="I393" s="19"/>
      <c r="J393" s="19"/>
      <c r="K393" s="19"/>
      <c r="L393" s="19"/>
      <c r="M393" s="19"/>
      <c r="N393" s="19"/>
      <c r="O393" s="19"/>
      <c r="P393" s="19"/>
      <c r="Q393" s="19"/>
      <c r="R393" s="26"/>
      <c r="S393" s="19"/>
      <c r="T393" s="19"/>
      <c r="U393" s="19"/>
      <c r="V393" s="27"/>
      <c r="W393" s="27"/>
      <c r="X393" s="27"/>
      <c r="Y393" s="19"/>
      <c r="Z393" s="19"/>
      <c r="AA393" s="105"/>
    </row>
    <row r="394" spans="1:45" s="170" customFormat="1">
      <c r="A394" s="166" t="s">
        <v>143</v>
      </c>
      <c r="B394" s="166"/>
      <c r="C394" s="166"/>
      <c r="D394" s="166"/>
      <c r="E394" s="166"/>
      <c r="F394" s="166"/>
      <c r="G394" s="166"/>
      <c r="H394" s="166"/>
      <c r="I394" s="166"/>
      <c r="J394" s="166"/>
      <c r="K394" s="166"/>
      <c r="L394" s="166"/>
      <c r="M394" s="166"/>
      <c r="N394" s="166"/>
      <c r="O394" s="166"/>
      <c r="P394" s="166"/>
      <c r="Q394" s="166"/>
      <c r="R394" s="167"/>
      <c r="S394" s="166"/>
      <c r="T394" s="166"/>
      <c r="U394" s="166"/>
      <c r="V394" s="168"/>
      <c r="W394" s="168"/>
      <c r="X394" s="168"/>
      <c r="Y394" s="166"/>
      <c r="Z394" s="169"/>
      <c r="AA394" s="175"/>
    </row>
    <row r="395" spans="1:45" s="29" customFormat="1">
      <c r="A395" s="87" t="s">
        <v>1738</v>
      </c>
      <c r="B395" s="87"/>
      <c r="C395" s="87"/>
      <c r="D395" s="87"/>
      <c r="E395" s="87"/>
      <c r="F395" s="87"/>
      <c r="G395" s="87"/>
      <c r="H395" s="87"/>
      <c r="I395" s="87"/>
      <c r="J395" s="87"/>
      <c r="K395" s="87"/>
      <c r="L395" s="87"/>
      <c r="M395" s="87"/>
      <c r="N395" s="87"/>
      <c r="O395" s="87"/>
      <c r="P395" s="87"/>
      <c r="Q395" s="87"/>
      <c r="R395" s="47"/>
      <c r="S395" s="87"/>
      <c r="T395" s="87"/>
      <c r="U395" s="87"/>
      <c r="V395" s="96"/>
      <c r="W395" s="96"/>
      <c r="X395" s="96"/>
      <c r="Y395" s="98"/>
      <c r="Z395" s="73"/>
      <c r="AA395" s="82"/>
    </row>
    <row r="396" spans="1:45" s="29" customFormat="1" outlineLevel="1">
      <c r="A396" s="47" t="s">
        <v>67</v>
      </c>
      <c r="B396" s="48" t="s">
        <v>28</v>
      </c>
      <c r="C396" s="177" t="s">
        <v>126</v>
      </c>
      <c r="D396" s="132" t="s">
        <v>1610</v>
      </c>
      <c r="E396" s="64" t="s">
        <v>1732</v>
      </c>
      <c r="F396" s="64" t="s">
        <v>41</v>
      </c>
      <c r="G396" s="50" t="s">
        <v>42</v>
      </c>
      <c r="H396" s="50" t="s">
        <v>187</v>
      </c>
      <c r="I396" s="50" t="s">
        <v>160</v>
      </c>
      <c r="J396" s="50" t="s">
        <v>93</v>
      </c>
      <c r="K396" s="51">
        <v>10</v>
      </c>
      <c r="L396" s="52">
        <v>230000000</v>
      </c>
      <c r="M396" s="47" t="s">
        <v>172</v>
      </c>
      <c r="N396" s="53" t="s">
        <v>37</v>
      </c>
      <c r="O396" s="50" t="s">
        <v>173</v>
      </c>
      <c r="P396" s="47" t="s">
        <v>182</v>
      </c>
      <c r="Q396" s="51" t="s">
        <v>36</v>
      </c>
      <c r="R396" s="54" t="s">
        <v>30</v>
      </c>
      <c r="S396" s="47" t="s">
        <v>182</v>
      </c>
      <c r="T396" s="47"/>
      <c r="U396" s="47"/>
      <c r="V396" s="47"/>
      <c r="W396" s="56">
        <v>0</v>
      </c>
      <c r="X396" s="56">
        <f t="shared" ref="X396" si="15">W396*1.12</f>
        <v>0</v>
      </c>
      <c r="Y396" s="57"/>
      <c r="Z396" s="47">
        <v>2016</v>
      </c>
      <c r="AA396" s="82">
        <v>14</v>
      </c>
    </row>
    <row r="397" spans="1:45" s="29" customFormat="1" outlineLevel="1">
      <c r="A397" s="47" t="s">
        <v>68</v>
      </c>
      <c r="B397" s="48" t="s">
        <v>28</v>
      </c>
      <c r="C397" s="177" t="s">
        <v>126</v>
      </c>
      <c r="D397" s="132" t="s">
        <v>1610</v>
      </c>
      <c r="E397" s="64" t="s">
        <v>1732</v>
      </c>
      <c r="F397" s="64" t="s">
        <v>41</v>
      </c>
      <c r="G397" s="50" t="s">
        <v>42</v>
      </c>
      <c r="H397" s="50" t="s">
        <v>188</v>
      </c>
      <c r="I397" s="50" t="s">
        <v>161</v>
      </c>
      <c r="J397" s="50" t="s">
        <v>93</v>
      </c>
      <c r="K397" s="51">
        <v>10</v>
      </c>
      <c r="L397" s="52">
        <v>230000000</v>
      </c>
      <c r="M397" s="47" t="s">
        <v>172</v>
      </c>
      <c r="N397" s="53" t="s">
        <v>37</v>
      </c>
      <c r="O397" s="50" t="s">
        <v>174</v>
      </c>
      <c r="P397" s="47" t="s">
        <v>182</v>
      </c>
      <c r="Q397" s="51" t="s">
        <v>36</v>
      </c>
      <c r="R397" s="54" t="s">
        <v>30</v>
      </c>
      <c r="S397" s="47" t="s">
        <v>182</v>
      </c>
      <c r="T397" s="47"/>
      <c r="U397" s="47"/>
      <c r="V397" s="47"/>
      <c r="W397" s="56">
        <v>0</v>
      </c>
      <c r="X397" s="56">
        <f t="shared" ref="X397" si="16">W397*1.12</f>
        <v>0</v>
      </c>
      <c r="Y397" s="57"/>
      <c r="Z397" s="47">
        <v>2016</v>
      </c>
      <c r="AA397" s="82">
        <v>14</v>
      </c>
    </row>
    <row r="398" spans="1:45" s="71" customFormat="1" outlineLevel="1">
      <c r="A398" s="47" t="s">
        <v>178</v>
      </c>
      <c r="B398" s="64" t="s">
        <v>28</v>
      </c>
      <c r="C398" s="143" t="s">
        <v>214</v>
      </c>
      <c r="D398" s="153" t="s">
        <v>215</v>
      </c>
      <c r="E398" s="64" t="s">
        <v>1733</v>
      </c>
      <c r="F398" s="66" t="s">
        <v>215</v>
      </c>
      <c r="G398" s="64" t="s">
        <v>108</v>
      </c>
      <c r="H398" s="48" t="s">
        <v>189</v>
      </c>
      <c r="I398" s="64" t="s">
        <v>109</v>
      </c>
      <c r="J398" s="64" t="s">
        <v>33</v>
      </c>
      <c r="K398" s="64">
        <v>100</v>
      </c>
      <c r="L398" s="112">
        <v>230000000</v>
      </c>
      <c r="M398" s="47" t="s">
        <v>172</v>
      </c>
      <c r="N398" s="79" t="s">
        <v>102</v>
      </c>
      <c r="O398" s="50" t="s">
        <v>29</v>
      </c>
      <c r="P398" s="64" t="s">
        <v>182</v>
      </c>
      <c r="Q398" s="64" t="s">
        <v>151</v>
      </c>
      <c r="R398" s="64" t="s">
        <v>30</v>
      </c>
      <c r="S398" s="47" t="s">
        <v>182</v>
      </c>
      <c r="T398" s="64"/>
      <c r="U398" s="64"/>
      <c r="V398" s="79"/>
      <c r="W398" s="69">
        <v>0</v>
      </c>
      <c r="X398" s="56">
        <f t="shared" ref="X398:X409" si="17">W398*1.12</f>
        <v>0</v>
      </c>
      <c r="Y398" s="79"/>
      <c r="Z398" s="47">
        <v>2016</v>
      </c>
      <c r="AA398" s="107" t="s">
        <v>1593</v>
      </c>
      <c r="AB398" s="70"/>
      <c r="AC398" s="70"/>
      <c r="AD398" s="70"/>
      <c r="AE398" s="70"/>
      <c r="AF398" s="70"/>
      <c r="AG398" s="70"/>
      <c r="AH398" s="70"/>
      <c r="AI398" s="70"/>
      <c r="AJ398" s="70"/>
      <c r="AK398" s="70"/>
      <c r="AL398" s="70"/>
      <c r="AM398" s="70"/>
      <c r="AN398" s="70"/>
    </row>
    <row r="399" spans="1:45" s="71" customFormat="1" outlineLevel="1">
      <c r="A399" s="47" t="s">
        <v>190</v>
      </c>
      <c r="B399" s="64" t="s">
        <v>28</v>
      </c>
      <c r="C399" s="139" t="s">
        <v>180</v>
      </c>
      <c r="D399" s="153" t="s">
        <v>136</v>
      </c>
      <c r="E399" s="65" t="s">
        <v>1734</v>
      </c>
      <c r="F399" s="66" t="s">
        <v>181</v>
      </c>
      <c r="G399" s="65" t="s">
        <v>191</v>
      </c>
      <c r="H399" s="64" t="s">
        <v>192</v>
      </c>
      <c r="I399" s="64" t="s">
        <v>193</v>
      </c>
      <c r="J399" s="64" t="s">
        <v>93</v>
      </c>
      <c r="K399" s="64">
        <v>80</v>
      </c>
      <c r="L399" s="52">
        <v>231010000</v>
      </c>
      <c r="M399" s="47" t="s">
        <v>194</v>
      </c>
      <c r="N399" s="79" t="s">
        <v>195</v>
      </c>
      <c r="O399" s="58" t="s">
        <v>196</v>
      </c>
      <c r="P399" s="64"/>
      <c r="Q399" s="64" t="s">
        <v>197</v>
      </c>
      <c r="R399" s="64" t="s">
        <v>141</v>
      </c>
      <c r="S399" s="47" t="s">
        <v>182</v>
      </c>
      <c r="T399" s="68"/>
      <c r="U399" s="68"/>
      <c r="V399" s="68"/>
      <c r="W399" s="69">
        <v>0</v>
      </c>
      <c r="X399" s="56">
        <f t="shared" si="17"/>
        <v>0</v>
      </c>
      <c r="Y399" s="68"/>
      <c r="Z399" s="47">
        <v>2016</v>
      </c>
      <c r="AA399" s="85">
        <v>11.14</v>
      </c>
      <c r="AB399" s="70"/>
      <c r="AC399" s="70"/>
      <c r="AD399" s="70"/>
      <c r="AE399" s="70"/>
      <c r="AF399" s="70"/>
      <c r="AG399" s="70"/>
      <c r="AH399" s="70"/>
      <c r="AI399" s="70"/>
      <c r="AJ399" s="70"/>
      <c r="AK399" s="70"/>
      <c r="AL399" s="70"/>
      <c r="AM399" s="70"/>
      <c r="AN399" s="70"/>
    </row>
    <row r="400" spans="1:45" s="6" customFormat="1" outlineLevel="1">
      <c r="A400" s="47" t="s">
        <v>198</v>
      </c>
      <c r="B400" s="60" t="s">
        <v>28</v>
      </c>
      <c r="C400" s="147" t="s">
        <v>180</v>
      </c>
      <c r="D400" s="139" t="s">
        <v>136</v>
      </c>
      <c r="E400" s="64" t="s">
        <v>1734</v>
      </c>
      <c r="F400" s="64" t="s">
        <v>181</v>
      </c>
      <c r="G400" s="64" t="s">
        <v>191</v>
      </c>
      <c r="H400" s="72" t="s">
        <v>199</v>
      </c>
      <c r="I400" s="47" t="s">
        <v>193</v>
      </c>
      <c r="J400" s="47" t="s">
        <v>93</v>
      </c>
      <c r="K400" s="47">
        <v>80</v>
      </c>
      <c r="L400" s="52">
        <v>231010000</v>
      </c>
      <c r="M400" s="47" t="s">
        <v>194</v>
      </c>
      <c r="N400" s="53" t="s">
        <v>195</v>
      </c>
      <c r="O400" s="58" t="s">
        <v>196</v>
      </c>
      <c r="P400" s="47"/>
      <c r="Q400" s="53" t="s">
        <v>200</v>
      </c>
      <c r="R400" s="47" t="s">
        <v>141</v>
      </c>
      <c r="S400" s="47" t="s">
        <v>182</v>
      </c>
      <c r="T400" s="47"/>
      <c r="U400" s="73"/>
      <c r="V400" s="73"/>
      <c r="W400" s="74">
        <v>0</v>
      </c>
      <c r="X400" s="56">
        <f t="shared" si="17"/>
        <v>0</v>
      </c>
      <c r="Y400" s="47"/>
      <c r="Z400" s="47">
        <v>2016</v>
      </c>
      <c r="AA400" s="84">
        <v>11.14</v>
      </c>
      <c r="AB400" s="75"/>
    </row>
    <row r="401" spans="1:40" s="71" customFormat="1" outlineLevel="1">
      <c r="A401" s="47" t="s">
        <v>94</v>
      </c>
      <c r="B401" s="64" t="s">
        <v>38</v>
      </c>
      <c r="C401" s="143" t="s">
        <v>148</v>
      </c>
      <c r="D401" s="132" t="s">
        <v>1611</v>
      </c>
      <c r="E401" s="65" t="s">
        <v>1735</v>
      </c>
      <c r="F401" s="65" t="s">
        <v>127</v>
      </c>
      <c r="G401" s="65" t="s">
        <v>128</v>
      </c>
      <c r="H401" s="50" t="s">
        <v>129</v>
      </c>
      <c r="I401" s="64" t="s">
        <v>130</v>
      </c>
      <c r="J401" s="64" t="s">
        <v>32</v>
      </c>
      <c r="K401" s="64">
        <v>40</v>
      </c>
      <c r="L401" s="52">
        <v>230000000</v>
      </c>
      <c r="M401" s="47" t="s">
        <v>172</v>
      </c>
      <c r="N401" s="79" t="s">
        <v>37</v>
      </c>
      <c r="O401" s="50" t="s">
        <v>173</v>
      </c>
      <c r="P401" s="64" t="s">
        <v>182</v>
      </c>
      <c r="Q401" s="64" t="s">
        <v>36</v>
      </c>
      <c r="R401" s="64" t="s">
        <v>179</v>
      </c>
      <c r="S401" s="47" t="s">
        <v>182</v>
      </c>
      <c r="T401" s="68"/>
      <c r="U401" s="68" t="s">
        <v>61</v>
      </c>
      <c r="V401" s="68"/>
      <c r="W401" s="69">
        <v>0</v>
      </c>
      <c r="X401" s="56">
        <f t="shared" si="17"/>
        <v>0</v>
      </c>
      <c r="Y401" s="68"/>
      <c r="Z401" s="47">
        <v>2016</v>
      </c>
      <c r="AA401" s="85">
        <v>11.14</v>
      </c>
      <c r="AB401" s="70"/>
      <c r="AC401" s="70"/>
      <c r="AD401" s="70"/>
      <c r="AE401" s="70"/>
      <c r="AF401" s="70"/>
      <c r="AG401" s="70"/>
      <c r="AH401" s="70"/>
      <c r="AI401" s="70"/>
      <c r="AJ401" s="70"/>
      <c r="AK401" s="70"/>
      <c r="AL401" s="70"/>
      <c r="AM401" s="70"/>
      <c r="AN401" s="70"/>
    </row>
    <row r="402" spans="1:40" s="71" customFormat="1" outlineLevel="1">
      <c r="A402" s="47" t="s">
        <v>95</v>
      </c>
      <c r="B402" s="64" t="s">
        <v>38</v>
      </c>
      <c r="C402" s="143" t="s">
        <v>148</v>
      </c>
      <c r="D402" s="132" t="s">
        <v>1611</v>
      </c>
      <c r="E402" s="65" t="s">
        <v>1735</v>
      </c>
      <c r="F402" s="65" t="s">
        <v>127</v>
      </c>
      <c r="G402" s="65" t="s">
        <v>128</v>
      </c>
      <c r="H402" s="50" t="s">
        <v>131</v>
      </c>
      <c r="I402" s="64" t="s">
        <v>132</v>
      </c>
      <c r="J402" s="64" t="s">
        <v>32</v>
      </c>
      <c r="K402" s="64">
        <v>40</v>
      </c>
      <c r="L402" s="52">
        <v>230000000</v>
      </c>
      <c r="M402" s="47" t="s">
        <v>172</v>
      </c>
      <c r="N402" s="79" t="s">
        <v>37</v>
      </c>
      <c r="O402" s="50" t="s">
        <v>173</v>
      </c>
      <c r="P402" s="64" t="s">
        <v>182</v>
      </c>
      <c r="Q402" s="64" t="s">
        <v>36</v>
      </c>
      <c r="R402" s="64" t="s">
        <v>179</v>
      </c>
      <c r="S402" s="47" t="s">
        <v>182</v>
      </c>
      <c r="T402" s="68"/>
      <c r="U402" s="68" t="s">
        <v>61</v>
      </c>
      <c r="V402" s="68"/>
      <c r="W402" s="69">
        <v>0</v>
      </c>
      <c r="X402" s="56">
        <f t="shared" si="17"/>
        <v>0</v>
      </c>
      <c r="Y402" s="68"/>
      <c r="Z402" s="47">
        <v>2016</v>
      </c>
      <c r="AA402" s="85">
        <v>11.14</v>
      </c>
      <c r="AB402" s="70"/>
      <c r="AC402" s="70"/>
      <c r="AD402" s="70"/>
      <c r="AE402" s="70"/>
      <c r="AF402" s="70"/>
      <c r="AG402" s="70"/>
      <c r="AH402" s="70"/>
      <c r="AI402" s="70"/>
      <c r="AJ402" s="70"/>
      <c r="AK402" s="70"/>
      <c r="AL402" s="70"/>
      <c r="AM402" s="70"/>
      <c r="AN402" s="70"/>
    </row>
    <row r="403" spans="1:40" s="71" customFormat="1" outlineLevel="1">
      <c r="A403" s="47" t="s">
        <v>96</v>
      </c>
      <c r="B403" s="64" t="s">
        <v>38</v>
      </c>
      <c r="C403" s="143" t="s">
        <v>148</v>
      </c>
      <c r="D403" s="132" t="s">
        <v>1611</v>
      </c>
      <c r="E403" s="65" t="s">
        <v>1735</v>
      </c>
      <c r="F403" s="65" t="s">
        <v>127</v>
      </c>
      <c r="G403" s="65" t="s">
        <v>128</v>
      </c>
      <c r="H403" s="64" t="s">
        <v>133</v>
      </c>
      <c r="I403" s="64" t="s">
        <v>134</v>
      </c>
      <c r="J403" s="64" t="s">
        <v>32</v>
      </c>
      <c r="K403" s="64">
        <v>50</v>
      </c>
      <c r="L403" s="52">
        <v>230000000</v>
      </c>
      <c r="M403" s="47" t="s">
        <v>172</v>
      </c>
      <c r="N403" s="53" t="s">
        <v>37</v>
      </c>
      <c r="O403" s="64" t="s">
        <v>183</v>
      </c>
      <c r="P403" s="47" t="s">
        <v>182</v>
      </c>
      <c r="Q403" s="64" t="s">
        <v>36</v>
      </c>
      <c r="R403" s="64" t="s">
        <v>179</v>
      </c>
      <c r="S403" s="47" t="s">
        <v>182</v>
      </c>
      <c r="T403" s="68"/>
      <c r="U403" s="68"/>
      <c r="V403" s="68"/>
      <c r="W403" s="69">
        <v>0</v>
      </c>
      <c r="X403" s="56">
        <f t="shared" si="17"/>
        <v>0</v>
      </c>
      <c r="Y403" s="68"/>
      <c r="Z403" s="47">
        <v>2016</v>
      </c>
      <c r="AA403" s="85">
        <v>11.14</v>
      </c>
      <c r="AB403" s="70"/>
      <c r="AC403" s="70"/>
      <c r="AD403" s="70"/>
      <c r="AE403" s="70"/>
      <c r="AF403" s="70"/>
      <c r="AG403" s="70"/>
      <c r="AH403" s="70"/>
      <c r="AI403" s="70"/>
      <c r="AJ403" s="70"/>
      <c r="AK403" s="70"/>
      <c r="AL403" s="70"/>
      <c r="AM403" s="70"/>
      <c r="AN403" s="70"/>
    </row>
    <row r="404" spans="1:40" s="71" customFormat="1" outlineLevel="1">
      <c r="A404" s="47" t="s">
        <v>201</v>
      </c>
      <c r="B404" s="64" t="s">
        <v>28</v>
      </c>
      <c r="C404" s="143" t="s">
        <v>180</v>
      </c>
      <c r="D404" s="153" t="s">
        <v>136</v>
      </c>
      <c r="E404" s="65" t="s">
        <v>1734</v>
      </c>
      <c r="F404" s="65" t="s">
        <v>181</v>
      </c>
      <c r="G404" s="65" t="s">
        <v>191</v>
      </c>
      <c r="H404" s="67" t="s">
        <v>202</v>
      </c>
      <c r="I404" s="64" t="s">
        <v>193</v>
      </c>
      <c r="J404" s="64" t="s">
        <v>93</v>
      </c>
      <c r="K404" s="64">
        <v>80</v>
      </c>
      <c r="L404" s="52">
        <v>231010000</v>
      </c>
      <c r="M404" s="47" t="s">
        <v>194</v>
      </c>
      <c r="N404" s="53" t="s">
        <v>195</v>
      </c>
      <c r="O404" s="50" t="s">
        <v>196</v>
      </c>
      <c r="P404" s="47" t="s">
        <v>182</v>
      </c>
      <c r="Q404" s="64" t="s">
        <v>203</v>
      </c>
      <c r="R404" s="64" t="s">
        <v>141</v>
      </c>
      <c r="S404" s="47" t="s">
        <v>182</v>
      </c>
      <c r="T404" s="68"/>
      <c r="U404" s="68"/>
      <c r="V404" s="68"/>
      <c r="W404" s="69">
        <v>0</v>
      </c>
      <c r="X404" s="56">
        <f t="shared" si="17"/>
        <v>0</v>
      </c>
      <c r="Y404" s="68"/>
      <c r="Z404" s="47">
        <v>2016</v>
      </c>
      <c r="AA404" s="85">
        <v>11.14</v>
      </c>
      <c r="AB404" s="70"/>
      <c r="AC404" s="70"/>
      <c r="AD404" s="70"/>
      <c r="AE404" s="70"/>
      <c r="AF404" s="70"/>
      <c r="AG404" s="70"/>
      <c r="AH404" s="70"/>
      <c r="AI404" s="70"/>
      <c r="AJ404" s="70"/>
      <c r="AK404" s="70"/>
      <c r="AL404" s="70"/>
      <c r="AM404" s="70"/>
      <c r="AN404" s="70"/>
    </row>
    <row r="405" spans="1:40" s="71" customFormat="1" outlineLevel="1">
      <c r="A405" s="47" t="s">
        <v>204</v>
      </c>
      <c r="B405" s="64" t="s">
        <v>28</v>
      </c>
      <c r="C405" s="143" t="s">
        <v>180</v>
      </c>
      <c r="D405" s="153" t="s">
        <v>136</v>
      </c>
      <c r="E405" s="65" t="s">
        <v>1734</v>
      </c>
      <c r="F405" s="65" t="s">
        <v>181</v>
      </c>
      <c r="G405" s="65" t="s">
        <v>191</v>
      </c>
      <c r="H405" s="67" t="s">
        <v>205</v>
      </c>
      <c r="I405" s="64" t="s">
        <v>193</v>
      </c>
      <c r="J405" s="64" t="s">
        <v>93</v>
      </c>
      <c r="K405" s="64">
        <v>80</v>
      </c>
      <c r="L405" s="52">
        <v>231010000</v>
      </c>
      <c r="M405" s="47" t="s">
        <v>194</v>
      </c>
      <c r="N405" s="53" t="s">
        <v>195</v>
      </c>
      <c r="O405" s="50" t="s">
        <v>196</v>
      </c>
      <c r="P405" s="47" t="s">
        <v>182</v>
      </c>
      <c r="Q405" s="64" t="s">
        <v>203</v>
      </c>
      <c r="R405" s="64" t="s">
        <v>141</v>
      </c>
      <c r="S405" s="47" t="s">
        <v>182</v>
      </c>
      <c r="T405" s="68"/>
      <c r="U405" s="68"/>
      <c r="V405" s="68"/>
      <c r="W405" s="69">
        <v>0</v>
      </c>
      <c r="X405" s="56">
        <f t="shared" si="17"/>
        <v>0</v>
      </c>
      <c r="Y405" s="68"/>
      <c r="Z405" s="47">
        <v>2016</v>
      </c>
      <c r="AA405" s="85">
        <v>11.14</v>
      </c>
      <c r="AB405" s="70"/>
      <c r="AC405" s="70"/>
      <c r="AD405" s="70"/>
      <c r="AE405" s="70"/>
      <c r="AF405" s="70"/>
      <c r="AG405" s="70"/>
      <c r="AH405" s="70"/>
      <c r="AI405" s="70"/>
      <c r="AJ405" s="70"/>
      <c r="AK405" s="70"/>
      <c r="AL405" s="70"/>
      <c r="AM405" s="70"/>
      <c r="AN405" s="70"/>
    </row>
    <row r="406" spans="1:40" s="15" customFormat="1" outlineLevel="1">
      <c r="A406" s="130" t="s">
        <v>103</v>
      </c>
      <c r="B406" s="134" t="s">
        <v>28</v>
      </c>
      <c r="C406" s="139" t="s">
        <v>125</v>
      </c>
      <c r="D406" s="156" t="s">
        <v>85</v>
      </c>
      <c r="E406" s="156" t="s">
        <v>1736</v>
      </c>
      <c r="F406" s="143" t="s">
        <v>176</v>
      </c>
      <c r="G406" s="143" t="s">
        <v>177</v>
      </c>
      <c r="H406" s="143" t="s">
        <v>79</v>
      </c>
      <c r="I406" s="143" t="s">
        <v>80</v>
      </c>
      <c r="J406" s="139" t="s">
        <v>33</v>
      </c>
      <c r="K406" s="139">
        <v>90</v>
      </c>
      <c r="L406" s="135">
        <v>230000000</v>
      </c>
      <c r="M406" s="130" t="s">
        <v>172</v>
      </c>
      <c r="N406" s="134" t="s">
        <v>77</v>
      </c>
      <c r="O406" s="138" t="s">
        <v>29</v>
      </c>
      <c r="P406" s="130" t="s">
        <v>182</v>
      </c>
      <c r="Q406" s="139" t="s">
        <v>78</v>
      </c>
      <c r="R406" s="139" t="s">
        <v>30</v>
      </c>
      <c r="S406" s="130" t="s">
        <v>182</v>
      </c>
      <c r="T406" s="143" t="s">
        <v>31</v>
      </c>
      <c r="U406" s="143" t="s">
        <v>31</v>
      </c>
      <c r="V406" s="143" t="s">
        <v>31</v>
      </c>
      <c r="W406" s="155">
        <v>0</v>
      </c>
      <c r="X406" s="137">
        <f>W406*1.12</f>
        <v>0</v>
      </c>
      <c r="Y406" s="143" t="s">
        <v>31</v>
      </c>
      <c r="Z406" s="130">
        <v>2016</v>
      </c>
      <c r="AA406" s="85">
        <v>11.14</v>
      </c>
    </row>
    <row r="407" spans="1:40" s="1" customFormat="1" outlineLevel="1">
      <c r="A407" s="130" t="s">
        <v>184</v>
      </c>
      <c r="B407" s="134" t="s">
        <v>28</v>
      </c>
      <c r="C407" s="157" t="s">
        <v>125</v>
      </c>
      <c r="D407" s="158" t="s">
        <v>85</v>
      </c>
      <c r="E407" s="159" t="s">
        <v>1736</v>
      </c>
      <c r="F407" s="132" t="s">
        <v>176</v>
      </c>
      <c r="G407" s="159" t="s">
        <v>86</v>
      </c>
      <c r="H407" s="130" t="s">
        <v>89</v>
      </c>
      <c r="I407" s="159" t="s">
        <v>90</v>
      </c>
      <c r="J407" s="130" t="s">
        <v>32</v>
      </c>
      <c r="K407" s="130">
        <v>100</v>
      </c>
      <c r="L407" s="135">
        <v>230000000</v>
      </c>
      <c r="M407" s="130" t="s">
        <v>172</v>
      </c>
      <c r="N407" s="130" t="s">
        <v>87</v>
      </c>
      <c r="O407" s="138" t="s">
        <v>29</v>
      </c>
      <c r="P407" s="130" t="s">
        <v>182</v>
      </c>
      <c r="Q407" s="130" t="s">
        <v>88</v>
      </c>
      <c r="R407" s="136" t="s">
        <v>58</v>
      </c>
      <c r="S407" s="130" t="s">
        <v>182</v>
      </c>
      <c r="T407" s="130"/>
      <c r="U407" s="138"/>
      <c r="V407" s="140"/>
      <c r="W407" s="155">
        <v>0</v>
      </c>
      <c r="X407" s="137">
        <f t="shared" ref="X407:X408" si="18">W407*1.12</f>
        <v>0</v>
      </c>
      <c r="Y407" s="130"/>
      <c r="Z407" s="130">
        <v>2016</v>
      </c>
      <c r="AA407" s="131" t="s">
        <v>719</v>
      </c>
    </row>
    <row r="408" spans="1:40" s="1" customFormat="1" outlineLevel="1">
      <c r="A408" s="130" t="s">
        <v>110</v>
      </c>
      <c r="B408" s="134" t="s">
        <v>28</v>
      </c>
      <c r="C408" s="157" t="s">
        <v>125</v>
      </c>
      <c r="D408" s="158" t="s">
        <v>85</v>
      </c>
      <c r="E408" s="159" t="s">
        <v>1736</v>
      </c>
      <c r="F408" s="132" t="s">
        <v>176</v>
      </c>
      <c r="G408" s="159" t="s">
        <v>86</v>
      </c>
      <c r="H408" s="133" t="s">
        <v>91</v>
      </c>
      <c r="I408" s="159" t="s">
        <v>92</v>
      </c>
      <c r="J408" s="130" t="s">
        <v>32</v>
      </c>
      <c r="K408" s="130">
        <v>100</v>
      </c>
      <c r="L408" s="135">
        <v>230000000</v>
      </c>
      <c r="M408" s="130" t="s">
        <v>172</v>
      </c>
      <c r="N408" s="130" t="s">
        <v>87</v>
      </c>
      <c r="O408" s="138" t="s">
        <v>29</v>
      </c>
      <c r="P408" s="130" t="s">
        <v>182</v>
      </c>
      <c r="Q408" s="130" t="s">
        <v>88</v>
      </c>
      <c r="R408" s="136" t="s">
        <v>58</v>
      </c>
      <c r="S408" s="130" t="s">
        <v>182</v>
      </c>
      <c r="T408" s="130"/>
      <c r="U408" s="138"/>
      <c r="V408" s="140"/>
      <c r="W408" s="155">
        <v>0</v>
      </c>
      <c r="X408" s="137">
        <f t="shared" si="18"/>
        <v>0</v>
      </c>
      <c r="Y408" s="130"/>
      <c r="Z408" s="130">
        <v>2016</v>
      </c>
      <c r="AA408" s="131" t="s">
        <v>719</v>
      </c>
    </row>
    <row r="409" spans="1:40" s="6" customFormat="1" outlineLevel="1">
      <c r="A409" s="47" t="s">
        <v>223</v>
      </c>
      <c r="B409" s="60" t="s">
        <v>28</v>
      </c>
      <c r="C409" s="147" t="s">
        <v>152</v>
      </c>
      <c r="D409" s="136" t="s">
        <v>212</v>
      </c>
      <c r="E409" s="53" t="s">
        <v>104</v>
      </c>
      <c r="F409" s="53" t="s">
        <v>212</v>
      </c>
      <c r="G409" s="53" t="s">
        <v>104</v>
      </c>
      <c r="H409" s="64" t="s">
        <v>210</v>
      </c>
      <c r="I409" s="47" t="s">
        <v>105</v>
      </c>
      <c r="J409" s="47" t="s">
        <v>32</v>
      </c>
      <c r="K409" s="47">
        <v>100</v>
      </c>
      <c r="L409" s="52">
        <v>230000000</v>
      </c>
      <c r="M409" s="47" t="s">
        <v>172</v>
      </c>
      <c r="N409" s="53" t="s">
        <v>102</v>
      </c>
      <c r="O409" s="58" t="s">
        <v>29</v>
      </c>
      <c r="P409" s="47"/>
      <c r="Q409" s="53" t="s">
        <v>211</v>
      </c>
      <c r="R409" s="47" t="s">
        <v>30</v>
      </c>
      <c r="S409" s="47" t="s">
        <v>182</v>
      </c>
      <c r="T409" s="47"/>
      <c r="U409" s="73"/>
      <c r="V409" s="73"/>
      <c r="W409" s="74">
        <v>0</v>
      </c>
      <c r="X409" s="56">
        <f t="shared" si="17"/>
        <v>0</v>
      </c>
      <c r="Y409" s="47"/>
      <c r="Z409" s="47">
        <v>2016</v>
      </c>
      <c r="AA409" s="107">
        <v>14</v>
      </c>
      <c r="AB409" s="75"/>
    </row>
    <row r="410" spans="1:40" s="71" customFormat="1" outlineLevel="1">
      <c r="A410" s="199" t="s">
        <v>1737</v>
      </c>
      <c r="B410" s="64"/>
      <c r="C410" s="65"/>
      <c r="D410" s="66"/>
      <c r="E410" s="64"/>
      <c r="F410" s="66"/>
      <c r="G410" s="64"/>
      <c r="H410" s="48"/>
      <c r="I410" s="64"/>
      <c r="J410" s="64"/>
      <c r="K410" s="64"/>
      <c r="L410" s="52"/>
      <c r="M410" s="47"/>
      <c r="N410" s="79"/>
      <c r="O410" s="50"/>
      <c r="P410" s="64"/>
      <c r="Q410" s="64"/>
      <c r="R410" s="64"/>
      <c r="S410" s="47"/>
      <c r="T410" s="64"/>
      <c r="U410" s="64"/>
      <c r="V410" s="79"/>
      <c r="W410" s="69"/>
      <c r="X410" s="56"/>
      <c r="Y410" s="100"/>
      <c r="Z410" s="47"/>
      <c r="AA410" s="107"/>
      <c r="AB410" s="70"/>
      <c r="AC410" s="70"/>
      <c r="AD410" s="70"/>
      <c r="AE410" s="70"/>
      <c r="AF410" s="70"/>
      <c r="AG410" s="70"/>
      <c r="AH410" s="70"/>
      <c r="AI410" s="70"/>
      <c r="AJ410" s="70"/>
      <c r="AK410" s="70"/>
      <c r="AL410" s="70"/>
      <c r="AM410" s="70"/>
      <c r="AN410" s="70"/>
    </row>
    <row r="411" spans="1:40" s="29" customFormat="1" outlineLevel="1">
      <c r="A411" s="47" t="s">
        <v>845</v>
      </c>
      <c r="B411" s="48" t="s">
        <v>28</v>
      </c>
      <c r="C411" s="177" t="s">
        <v>126</v>
      </c>
      <c r="D411" s="132" t="s">
        <v>1610</v>
      </c>
      <c r="E411" s="64" t="s">
        <v>1732</v>
      </c>
      <c r="F411" s="64" t="s">
        <v>41</v>
      </c>
      <c r="G411" s="50" t="s">
        <v>42</v>
      </c>
      <c r="H411" s="50" t="s">
        <v>187</v>
      </c>
      <c r="I411" s="50" t="s">
        <v>160</v>
      </c>
      <c r="J411" s="50" t="s">
        <v>93</v>
      </c>
      <c r="K411" s="51">
        <v>10</v>
      </c>
      <c r="L411" s="52">
        <v>230000000</v>
      </c>
      <c r="M411" s="47" t="s">
        <v>172</v>
      </c>
      <c r="N411" s="53" t="s">
        <v>37</v>
      </c>
      <c r="O411" s="50" t="s">
        <v>173</v>
      </c>
      <c r="P411" s="47" t="s">
        <v>182</v>
      </c>
      <c r="Q411" s="51" t="s">
        <v>846</v>
      </c>
      <c r="R411" s="54" t="s">
        <v>30</v>
      </c>
      <c r="S411" s="47" t="s">
        <v>182</v>
      </c>
      <c r="T411" s="47"/>
      <c r="U411" s="47"/>
      <c r="V411" s="47"/>
      <c r="W411" s="56">
        <v>4511790.0199999996</v>
      </c>
      <c r="X411" s="56">
        <f t="shared" ref="X411:X425" si="19">W411*1.12</f>
        <v>5053204.8223999999</v>
      </c>
      <c r="Y411" s="57"/>
      <c r="Z411" s="47">
        <v>2016</v>
      </c>
      <c r="AA411" s="84"/>
    </row>
    <row r="412" spans="1:40" s="29" customFormat="1" outlineLevel="1">
      <c r="A412" s="47" t="s">
        <v>847</v>
      </c>
      <c r="B412" s="48" t="s">
        <v>28</v>
      </c>
      <c r="C412" s="177" t="s">
        <v>126</v>
      </c>
      <c r="D412" s="132" t="s">
        <v>1610</v>
      </c>
      <c r="E412" s="64" t="s">
        <v>1732</v>
      </c>
      <c r="F412" s="64" t="s">
        <v>41</v>
      </c>
      <c r="G412" s="50" t="s">
        <v>42</v>
      </c>
      <c r="H412" s="50" t="s">
        <v>188</v>
      </c>
      <c r="I412" s="50" t="s">
        <v>161</v>
      </c>
      <c r="J412" s="50" t="s">
        <v>93</v>
      </c>
      <c r="K412" s="51">
        <v>10</v>
      </c>
      <c r="L412" s="52">
        <v>230000000</v>
      </c>
      <c r="M412" s="47" t="s">
        <v>172</v>
      </c>
      <c r="N412" s="53" t="s">
        <v>37</v>
      </c>
      <c r="O412" s="50" t="s">
        <v>174</v>
      </c>
      <c r="P412" s="47" t="s">
        <v>182</v>
      </c>
      <c r="Q412" s="51" t="s">
        <v>846</v>
      </c>
      <c r="R412" s="54" t="s">
        <v>30</v>
      </c>
      <c r="S412" s="47" t="s">
        <v>182</v>
      </c>
      <c r="T412" s="47"/>
      <c r="U412" s="47"/>
      <c r="V412" s="47"/>
      <c r="W412" s="56">
        <v>19500000</v>
      </c>
      <c r="X412" s="56">
        <f t="shared" si="19"/>
        <v>21840000.000000004</v>
      </c>
      <c r="Y412" s="57"/>
      <c r="Z412" s="47">
        <v>2016</v>
      </c>
      <c r="AA412" s="84"/>
    </row>
    <row r="413" spans="1:40" s="71" customFormat="1" outlineLevel="1">
      <c r="A413" s="47" t="s">
        <v>715</v>
      </c>
      <c r="B413" s="64" t="s">
        <v>28</v>
      </c>
      <c r="C413" s="143" t="s">
        <v>214</v>
      </c>
      <c r="D413" s="153" t="s">
        <v>215</v>
      </c>
      <c r="E413" s="64" t="s">
        <v>1733</v>
      </c>
      <c r="F413" s="66" t="s">
        <v>215</v>
      </c>
      <c r="G413" s="64" t="s">
        <v>108</v>
      </c>
      <c r="H413" s="48" t="s">
        <v>189</v>
      </c>
      <c r="I413" s="64" t="s">
        <v>109</v>
      </c>
      <c r="J413" s="64" t="s">
        <v>93</v>
      </c>
      <c r="K413" s="64">
        <v>100</v>
      </c>
      <c r="L413" s="112">
        <v>230000000</v>
      </c>
      <c r="M413" s="47" t="s">
        <v>172</v>
      </c>
      <c r="N413" s="79" t="s">
        <v>716</v>
      </c>
      <c r="O413" s="50" t="s">
        <v>29</v>
      </c>
      <c r="P413" s="64" t="s">
        <v>182</v>
      </c>
      <c r="Q413" s="64" t="s">
        <v>717</v>
      </c>
      <c r="R413" s="64" t="s">
        <v>30</v>
      </c>
      <c r="S413" s="47" t="s">
        <v>182</v>
      </c>
      <c r="T413" s="64"/>
      <c r="U413" s="64"/>
      <c r="V413" s="79"/>
      <c r="W413" s="69">
        <v>344202000</v>
      </c>
      <c r="X413" s="56">
        <f t="shared" si="19"/>
        <v>385506240.00000006</v>
      </c>
      <c r="Y413" s="79"/>
      <c r="Z413" s="47">
        <v>2016</v>
      </c>
      <c r="AA413" s="107"/>
      <c r="AB413" s="70"/>
      <c r="AC413" s="70"/>
      <c r="AD413" s="70"/>
      <c r="AE413" s="70"/>
      <c r="AF413" s="70"/>
      <c r="AG413" s="70"/>
      <c r="AH413" s="70"/>
      <c r="AI413" s="70"/>
      <c r="AJ413" s="70"/>
      <c r="AK413" s="70"/>
      <c r="AL413" s="70"/>
      <c r="AM413" s="70"/>
      <c r="AN413" s="70"/>
    </row>
    <row r="414" spans="1:40" s="71" customFormat="1" outlineLevel="1">
      <c r="A414" s="47" t="s">
        <v>855</v>
      </c>
      <c r="B414" s="64" t="s">
        <v>28</v>
      </c>
      <c r="C414" s="139" t="s">
        <v>180</v>
      </c>
      <c r="D414" s="153" t="s">
        <v>136</v>
      </c>
      <c r="E414" s="65" t="s">
        <v>1734</v>
      </c>
      <c r="F414" s="66" t="s">
        <v>181</v>
      </c>
      <c r="G414" s="65" t="s">
        <v>191</v>
      </c>
      <c r="H414" s="64" t="s">
        <v>192</v>
      </c>
      <c r="I414" s="64" t="s">
        <v>193</v>
      </c>
      <c r="J414" s="64" t="s">
        <v>93</v>
      </c>
      <c r="K414" s="64">
        <v>80</v>
      </c>
      <c r="L414" s="52">
        <v>231010000</v>
      </c>
      <c r="M414" s="47" t="s">
        <v>194</v>
      </c>
      <c r="N414" s="79" t="s">
        <v>218</v>
      </c>
      <c r="O414" s="58" t="s">
        <v>196</v>
      </c>
      <c r="P414" s="64"/>
      <c r="Q414" s="64" t="s">
        <v>856</v>
      </c>
      <c r="R414" s="64" t="s">
        <v>141</v>
      </c>
      <c r="S414" s="47" t="s">
        <v>182</v>
      </c>
      <c r="T414" s="68"/>
      <c r="U414" s="68"/>
      <c r="V414" s="68"/>
      <c r="W414" s="69">
        <v>1511766</v>
      </c>
      <c r="X414" s="56">
        <f t="shared" si="19"/>
        <v>1693177.9200000002</v>
      </c>
      <c r="Y414" s="68"/>
      <c r="Z414" s="47">
        <v>2016</v>
      </c>
      <c r="AA414" s="85"/>
      <c r="AB414" s="70"/>
      <c r="AC414" s="70"/>
      <c r="AD414" s="70"/>
      <c r="AE414" s="70"/>
      <c r="AF414" s="70"/>
      <c r="AG414" s="70"/>
      <c r="AH414" s="70"/>
      <c r="AI414" s="70"/>
      <c r="AJ414" s="70"/>
      <c r="AK414" s="70"/>
      <c r="AL414" s="70"/>
      <c r="AM414" s="70"/>
      <c r="AN414" s="70"/>
    </row>
    <row r="415" spans="1:40" s="6" customFormat="1" outlineLevel="1">
      <c r="A415" s="47" t="s">
        <v>857</v>
      </c>
      <c r="B415" s="60" t="s">
        <v>28</v>
      </c>
      <c r="C415" s="147" t="s">
        <v>180</v>
      </c>
      <c r="D415" s="139" t="s">
        <v>136</v>
      </c>
      <c r="E415" s="64" t="s">
        <v>1734</v>
      </c>
      <c r="F415" s="64" t="s">
        <v>181</v>
      </c>
      <c r="G415" s="64" t="s">
        <v>191</v>
      </c>
      <c r="H415" s="72" t="s">
        <v>199</v>
      </c>
      <c r="I415" s="47" t="s">
        <v>193</v>
      </c>
      <c r="J415" s="47" t="s">
        <v>93</v>
      </c>
      <c r="K415" s="47">
        <v>80</v>
      </c>
      <c r="L415" s="52">
        <v>231010000</v>
      </c>
      <c r="M415" s="47" t="s">
        <v>194</v>
      </c>
      <c r="N415" s="79" t="s">
        <v>218</v>
      </c>
      <c r="O415" s="58" t="s">
        <v>196</v>
      </c>
      <c r="P415" s="47"/>
      <c r="Q415" s="64" t="s">
        <v>856</v>
      </c>
      <c r="R415" s="47" t="s">
        <v>141</v>
      </c>
      <c r="S415" s="47" t="s">
        <v>182</v>
      </c>
      <c r="T415" s="47"/>
      <c r="U415" s="73"/>
      <c r="V415" s="73"/>
      <c r="W415" s="74">
        <v>941176</v>
      </c>
      <c r="X415" s="56">
        <f t="shared" si="19"/>
        <v>1054117.1200000001</v>
      </c>
      <c r="Y415" s="47"/>
      <c r="Z415" s="47">
        <v>2016</v>
      </c>
      <c r="AA415" s="84"/>
      <c r="AB415" s="75"/>
    </row>
    <row r="416" spans="1:40" s="71" customFormat="1" outlineLevel="1">
      <c r="A416" s="47" t="s">
        <v>850</v>
      </c>
      <c r="B416" s="64" t="s">
        <v>38</v>
      </c>
      <c r="C416" s="143" t="s">
        <v>148</v>
      </c>
      <c r="D416" s="132" t="s">
        <v>1611</v>
      </c>
      <c r="E416" s="65" t="s">
        <v>1735</v>
      </c>
      <c r="F416" s="65" t="s">
        <v>127</v>
      </c>
      <c r="G416" s="65" t="s">
        <v>128</v>
      </c>
      <c r="H416" s="50" t="s">
        <v>129</v>
      </c>
      <c r="I416" s="64" t="s">
        <v>130</v>
      </c>
      <c r="J416" s="64" t="s">
        <v>32</v>
      </c>
      <c r="K416" s="64">
        <v>40</v>
      </c>
      <c r="L416" s="52">
        <v>230000000</v>
      </c>
      <c r="M416" s="47" t="s">
        <v>172</v>
      </c>
      <c r="N416" s="79" t="s">
        <v>218</v>
      </c>
      <c r="O416" s="50" t="s">
        <v>173</v>
      </c>
      <c r="P416" s="64" t="s">
        <v>182</v>
      </c>
      <c r="Q416" s="64" t="s">
        <v>62</v>
      </c>
      <c r="R416" s="64" t="s">
        <v>179</v>
      </c>
      <c r="S416" s="47" t="s">
        <v>182</v>
      </c>
      <c r="T416" s="68"/>
      <c r="U416" s="68" t="s">
        <v>61</v>
      </c>
      <c r="V416" s="68"/>
      <c r="W416" s="69">
        <v>462042578.37</v>
      </c>
      <c r="X416" s="56">
        <f t="shared" si="19"/>
        <v>517487687.77440006</v>
      </c>
      <c r="Y416" s="68"/>
      <c r="Z416" s="47">
        <v>2016</v>
      </c>
      <c r="AA416" s="85"/>
      <c r="AB416" s="70"/>
      <c r="AC416" s="70"/>
      <c r="AD416" s="70"/>
      <c r="AE416" s="70"/>
      <c r="AF416" s="70"/>
      <c r="AG416" s="70"/>
      <c r="AH416" s="70"/>
      <c r="AI416" s="70"/>
      <c r="AJ416" s="70"/>
      <c r="AK416" s="70"/>
      <c r="AL416" s="70"/>
      <c r="AM416" s="70"/>
      <c r="AN416" s="70"/>
    </row>
    <row r="417" spans="1:45" s="71" customFormat="1" outlineLevel="1">
      <c r="A417" s="47" t="s">
        <v>851</v>
      </c>
      <c r="B417" s="64" t="s">
        <v>38</v>
      </c>
      <c r="C417" s="143" t="s">
        <v>148</v>
      </c>
      <c r="D417" s="132" t="s">
        <v>1611</v>
      </c>
      <c r="E417" s="65" t="s">
        <v>1735</v>
      </c>
      <c r="F417" s="65" t="s">
        <v>127</v>
      </c>
      <c r="G417" s="65" t="s">
        <v>128</v>
      </c>
      <c r="H417" s="50" t="s">
        <v>131</v>
      </c>
      <c r="I417" s="64" t="s">
        <v>132</v>
      </c>
      <c r="J417" s="64" t="s">
        <v>32</v>
      </c>
      <c r="K417" s="64">
        <v>40</v>
      </c>
      <c r="L417" s="52">
        <v>230000000</v>
      </c>
      <c r="M417" s="47" t="s">
        <v>172</v>
      </c>
      <c r="N417" s="79" t="s">
        <v>218</v>
      </c>
      <c r="O417" s="50" t="s">
        <v>173</v>
      </c>
      <c r="P417" s="64" t="s">
        <v>182</v>
      </c>
      <c r="Q417" s="64" t="s">
        <v>62</v>
      </c>
      <c r="R417" s="64" t="s">
        <v>179</v>
      </c>
      <c r="S417" s="47" t="s">
        <v>182</v>
      </c>
      <c r="T417" s="68"/>
      <c r="U417" s="68" t="s">
        <v>61</v>
      </c>
      <c r="V417" s="68"/>
      <c r="W417" s="69">
        <v>564035370</v>
      </c>
      <c r="X417" s="56">
        <f t="shared" si="19"/>
        <v>631719614.4000001</v>
      </c>
      <c r="Y417" s="68"/>
      <c r="Z417" s="47">
        <v>2016</v>
      </c>
      <c r="AA417" s="85"/>
      <c r="AB417" s="70"/>
      <c r="AC417" s="70"/>
      <c r="AD417" s="70"/>
      <c r="AE417" s="70"/>
      <c r="AF417" s="70"/>
      <c r="AG417" s="70"/>
      <c r="AH417" s="70"/>
      <c r="AI417" s="70"/>
      <c r="AJ417" s="70"/>
      <c r="AK417" s="70"/>
      <c r="AL417" s="70"/>
      <c r="AM417" s="70"/>
      <c r="AN417" s="70"/>
    </row>
    <row r="418" spans="1:45" s="71" customFormat="1" outlineLevel="1">
      <c r="A418" s="47" t="s">
        <v>852</v>
      </c>
      <c r="B418" s="64" t="s">
        <v>38</v>
      </c>
      <c r="C418" s="143" t="s">
        <v>148</v>
      </c>
      <c r="D418" s="132" t="s">
        <v>1611</v>
      </c>
      <c r="E418" s="65" t="s">
        <v>1735</v>
      </c>
      <c r="F418" s="65" t="s">
        <v>127</v>
      </c>
      <c r="G418" s="65" t="s">
        <v>128</v>
      </c>
      <c r="H418" s="64" t="s">
        <v>133</v>
      </c>
      <c r="I418" s="64" t="s">
        <v>134</v>
      </c>
      <c r="J418" s="64" t="s">
        <v>32</v>
      </c>
      <c r="K418" s="64">
        <v>50</v>
      </c>
      <c r="L418" s="52">
        <v>230000000</v>
      </c>
      <c r="M418" s="47" t="s">
        <v>172</v>
      </c>
      <c r="N418" s="79" t="s">
        <v>218</v>
      </c>
      <c r="O418" s="64" t="s">
        <v>183</v>
      </c>
      <c r="P418" s="47" t="s">
        <v>182</v>
      </c>
      <c r="Q418" s="64" t="s">
        <v>62</v>
      </c>
      <c r="R418" s="64" t="s">
        <v>179</v>
      </c>
      <c r="S418" s="47" t="s">
        <v>182</v>
      </c>
      <c r="T418" s="68"/>
      <c r="U418" s="68"/>
      <c r="V418" s="68"/>
      <c r="W418" s="69">
        <v>455687150</v>
      </c>
      <c r="X418" s="56">
        <f t="shared" si="19"/>
        <v>510369608.00000006</v>
      </c>
      <c r="Y418" s="68"/>
      <c r="Z418" s="47">
        <v>2016</v>
      </c>
      <c r="AA418" s="85"/>
      <c r="AB418" s="70"/>
      <c r="AC418" s="70"/>
      <c r="AD418" s="70"/>
      <c r="AE418" s="70"/>
      <c r="AF418" s="70"/>
      <c r="AG418" s="70"/>
      <c r="AH418" s="70"/>
      <c r="AI418" s="70"/>
      <c r="AJ418" s="70"/>
      <c r="AK418" s="70"/>
      <c r="AL418" s="70"/>
      <c r="AM418" s="70"/>
      <c r="AN418" s="70"/>
    </row>
    <row r="419" spans="1:45" s="71" customFormat="1" outlineLevel="1">
      <c r="A419" s="47" t="s">
        <v>853</v>
      </c>
      <c r="B419" s="64" t="s">
        <v>28</v>
      </c>
      <c r="C419" s="143" t="s">
        <v>180</v>
      </c>
      <c r="D419" s="153" t="s">
        <v>136</v>
      </c>
      <c r="E419" s="65" t="s">
        <v>1734</v>
      </c>
      <c r="F419" s="65" t="s">
        <v>181</v>
      </c>
      <c r="G419" s="65" t="s">
        <v>191</v>
      </c>
      <c r="H419" s="67" t="s">
        <v>202</v>
      </c>
      <c r="I419" s="64" t="s">
        <v>193</v>
      </c>
      <c r="J419" s="64" t="s">
        <v>93</v>
      </c>
      <c r="K419" s="64">
        <v>80</v>
      </c>
      <c r="L419" s="52">
        <v>231010000</v>
      </c>
      <c r="M419" s="47" t="s">
        <v>194</v>
      </c>
      <c r="N419" s="79" t="s">
        <v>218</v>
      </c>
      <c r="O419" s="50" t="s">
        <v>196</v>
      </c>
      <c r="P419" s="47" t="s">
        <v>182</v>
      </c>
      <c r="Q419" s="64" t="s">
        <v>111</v>
      </c>
      <c r="R419" s="64" t="s">
        <v>141</v>
      </c>
      <c r="S419" s="47" t="s">
        <v>182</v>
      </c>
      <c r="T419" s="68"/>
      <c r="U419" s="68"/>
      <c r="V419" s="68"/>
      <c r="W419" s="69">
        <v>2823020</v>
      </c>
      <c r="X419" s="56">
        <f t="shared" si="19"/>
        <v>3161782.4000000004</v>
      </c>
      <c r="Y419" s="68"/>
      <c r="Z419" s="47">
        <v>2016</v>
      </c>
      <c r="AA419" s="85"/>
      <c r="AB419" s="70"/>
      <c r="AC419" s="70"/>
      <c r="AD419" s="70"/>
      <c r="AE419" s="70"/>
      <c r="AF419" s="70"/>
      <c r="AG419" s="70"/>
      <c r="AH419" s="70"/>
      <c r="AI419" s="70"/>
      <c r="AJ419" s="70"/>
      <c r="AK419" s="70"/>
      <c r="AL419" s="70"/>
      <c r="AM419" s="70"/>
      <c r="AN419" s="70"/>
    </row>
    <row r="420" spans="1:45" s="71" customFormat="1" outlineLevel="1">
      <c r="A420" s="47" t="s">
        <v>854</v>
      </c>
      <c r="B420" s="64" t="s">
        <v>28</v>
      </c>
      <c r="C420" s="143" t="s">
        <v>180</v>
      </c>
      <c r="D420" s="153" t="s">
        <v>136</v>
      </c>
      <c r="E420" s="65" t="s">
        <v>1734</v>
      </c>
      <c r="F420" s="65" t="s">
        <v>181</v>
      </c>
      <c r="G420" s="65" t="s">
        <v>191</v>
      </c>
      <c r="H420" s="67" t="s">
        <v>205</v>
      </c>
      <c r="I420" s="64" t="s">
        <v>193</v>
      </c>
      <c r="J420" s="64" t="s">
        <v>93</v>
      </c>
      <c r="K420" s="64">
        <v>80</v>
      </c>
      <c r="L420" s="52">
        <v>231010000</v>
      </c>
      <c r="M420" s="47" t="s">
        <v>194</v>
      </c>
      <c r="N420" s="79" t="s">
        <v>218</v>
      </c>
      <c r="O420" s="50" t="s">
        <v>196</v>
      </c>
      <c r="P420" s="47" t="s">
        <v>182</v>
      </c>
      <c r="Q420" s="64" t="s">
        <v>111</v>
      </c>
      <c r="R420" s="64" t="s">
        <v>141</v>
      </c>
      <c r="S420" s="47" t="s">
        <v>182</v>
      </c>
      <c r="T420" s="68"/>
      <c r="U420" s="68"/>
      <c r="V420" s="68"/>
      <c r="W420" s="69">
        <v>2724038</v>
      </c>
      <c r="X420" s="56">
        <f t="shared" si="19"/>
        <v>3050922.5600000005</v>
      </c>
      <c r="Y420" s="68"/>
      <c r="Z420" s="47">
        <v>2016</v>
      </c>
      <c r="AA420" s="85"/>
      <c r="AB420" s="70"/>
      <c r="AC420" s="70"/>
      <c r="AD420" s="70"/>
      <c r="AE420" s="70"/>
      <c r="AF420" s="70"/>
      <c r="AG420" s="70"/>
      <c r="AH420" s="70"/>
      <c r="AI420" s="70"/>
      <c r="AJ420" s="70"/>
      <c r="AK420" s="70"/>
      <c r="AL420" s="70"/>
      <c r="AM420" s="70"/>
      <c r="AN420" s="70"/>
    </row>
    <row r="421" spans="1:45" s="15" customFormat="1" outlineLevel="1">
      <c r="A421" s="130" t="s">
        <v>1615</v>
      </c>
      <c r="B421" s="134" t="s">
        <v>28</v>
      </c>
      <c r="C421" s="139" t="s">
        <v>125</v>
      </c>
      <c r="D421" s="156" t="s">
        <v>85</v>
      </c>
      <c r="E421" s="156" t="s">
        <v>1736</v>
      </c>
      <c r="F421" s="143" t="s">
        <v>176</v>
      </c>
      <c r="G421" s="143" t="s">
        <v>177</v>
      </c>
      <c r="H421" s="143" t="s">
        <v>79</v>
      </c>
      <c r="I421" s="143" t="s">
        <v>80</v>
      </c>
      <c r="J421" s="139" t="s">
        <v>33</v>
      </c>
      <c r="K421" s="139">
        <v>90</v>
      </c>
      <c r="L421" s="135">
        <v>230000000</v>
      </c>
      <c r="M421" s="130" t="s">
        <v>172</v>
      </c>
      <c r="N421" s="134" t="s">
        <v>1616</v>
      </c>
      <c r="O421" s="138" t="s">
        <v>29</v>
      </c>
      <c r="P421" s="130" t="s">
        <v>182</v>
      </c>
      <c r="Q421" s="139" t="s">
        <v>1617</v>
      </c>
      <c r="R421" s="139" t="s">
        <v>30</v>
      </c>
      <c r="S421" s="130" t="s">
        <v>182</v>
      </c>
      <c r="T421" s="143" t="s">
        <v>31</v>
      </c>
      <c r="U421" s="143" t="s">
        <v>31</v>
      </c>
      <c r="V421" s="143" t="s">
        <v>31</v>
      </c>
      <c r="W421" s="155">
        <v>6000000</v>
      </c>
      <c r="X421" s="137">
        <f>W421*1.12</f>
        <v>6720000.0000000009</v>
      </c>
      <c r="Y421" s="143" t="s">
        <v>31</v>
      </c>
      <c r="Z421" s="130">
        <v>2016</v>
      </c>
      <c r="AA421" s="154"/>
    </row>
    <row r="422" spans="1:45" s="6" customFormat="1" outlineLevel="1">
      <c r="A422" s="47" t="s">
        <v>1560</v>
      </c>
      <c r="B422" s="60" t="s">
        <v>28</v>
      </c>
      <c r="C422" s="147" t="s">
        <v>152</v>
      </c>
      <c r="D422" s="136" t="s">
        <v>212</v>
      </c>
      <c r="E422" s="53" t="s">
        <v>104</v>
      </c>
      <c r="F422" s="53" t="s">
        <v>212</v>
      </c>
      <c r="G422" s="53" t="s">
        <v>104</v>
      </c>
      <c r="H422" s="64" t="s">
        <v>210</v>
      </c>
      <c r="I422" s="47" t="s">
        <v>105</v>
      </c>
      <c r="J422" s="47" t="s">
        <v>32</v>
      </c>
      <c r="K422" s="47">
        <v>100</v>
      </c>
      <c r="L422" s="52">
        <v>230000000</v>
      </c>
      <c r="M422" s="47" t="s">
        <v>172</v>
      </c>
      <c r="N422" s="53" t="s">
        <v>102</v>
      </c>
      <c r="O422" s="58" t="s">
        <v>29</v>
      </c>
      <c r="P422" s="47"/>
      <c r="Q422" s="53" t="s">
        <v>43</v>
      </c>
      <c r="R422" s="47" t="s">
        <v>30</v>
      </c>
      <c r="S422" s="47" t="s">
        <v>182</v>
      </c>
      <c r="T422" s="47"/>
      <c r="U422" s="73"/>
      <c r="V422" s="73"/>
      <c r="W422" s="74">
        <v>35000000</v>
      </c>
      <c r="X422" s="56">
        <f t="shared" si="19"/>
        <v>39200000.000000007</v>
      </c>
      <c r="Y422" s="47"/>
      <c r="Z422" s="47">
        <v>2016</v>
      </c>
      <c r="AA422" s="178"/>
      <c r="AB422" s="75"/>
    </row>
    <row r="423" spans="1:45" s="71" customFormat="1" outlineLevel="1">
      <c r="A423" s="179" t="s">
        <v>1626</v>
      </c>
      <c r="B423" s="64" t="s">
        <v>28</v>
      </c>
      <c r="C423" s="143" t="s">
        <v>214</v>
      </c>
      <c r="D423" s="153" t="s">
        <v>215</v>
      </c>
      <c r="E423" s="64" t="s">
        <v>1733</v>
      </c>
      <c r="F423" s="66" t="s">
        <v>215</v>
      </c>
      <c r="G423" s="64" t="s">
        <v>108</v>
      </c>
      <c r="H423" s="48" t="s">
        <v>189</v>
      </c>
      <c r="I423" s="64" t="s">
        <v>109</v>
      </c>
      <c r="J423" s="64" t="s">
        <v>32</v>
      </c>
      <c r="K423" s="64">
        <v>100</v>
      </c>
      <c r="L423" s="112">
        <v>230000000</v>
      </c>
      <c r="M423" s="47" t="s">
        <v>172</v>
      </c>
      <c r="N423" s="79" t="s">
        <v>45</v>
      </c>
      <c r="O423" s="50" t="s">
        <v>29</v>
      </c>
      <c r="P423" s="64" t="s">
        <v>182</v>
      </c>
      <c r="Q423" s="64" t="s">
        <v>87</v>
      </c>
      <c r="R423" s="64" t="s">
        <v>30</v>
      </c>
      <c r="S423" s="47" t="s">
        <v>182</v>
      </c>
      <c r="T423" s="64"/>
      <c r="U423" s="64"/>
      <c r="V423" s="79"/>
      <c r="W423" s="69">
        <v>135625000</v>
      </c>
      <c r="X423" s="56">
        <f t="shared" si="19"/>
        <v>151900000</v>
      </c>
      <c r="Y423" s="79"/>
      <c r="Z423" s="47">
        <v>2016</v>
      </c>
      <c r="AA423" s="107"/>
      <c r="AB423" s="70"/>
      <c r="AC423" s="70"/>
      <c r="AD423" s="70"/>
      <c r="AE423" s="70"/>
      <c r="AF423" s="70"/>
      <c r="AG423" s="70"/>
      <c r="AH423" s="70"/>
      <c r="AI423" s="70"/>
      <c r="AJ423" s="70"/>
      <c r="AK423" s="70"/>
      <c r="AL423" s="70"/>
      <c r="AM423" s="70"/>
      <c r="AN423" s="70"/>
    </row>
    <row r="424" spans="1:45" s="1" customFormat="1" outlineLevel="1">
      <c r="A424" s="130" t="s">
        <v>1619</v>
      </c>
      <c r="B424" s="134" t="s">
        <v>28</v>
      </c>
      <c r="C424" s="157" t="s">
        <v>125</v>
      </c>
      <c r="D424" s="158" t="s">
        <v>85</v>
      </c>
      <c r="E424" s="159" t="s">
        <v>1736</v>
      </c>
      <c r="F424" s="132" t="s">
        <v>176</v>
      </c>
      <c r="G424" s="159" t="s">
        <v>86</v>
      </c>
      <c r="H424" s="130" t="s">
        <v>1621</v>
      </c>
      <c r="I424" s="159" t="s">
        <v>1622</v>
      </c>
      <c r="J424" s="130" t="s">
        <v>32</v>
      </c>
      <c r="K424" s="130">
        <v>100</v>
      </c>
      <c r="L424" s="135">
        <v>230000000</v>
      </c>
      <c r="M424" s="130" t="s">
        <v>172</v>
      </c>
      <c r="N424" s="130" t="s">
        <v>87</v>
      </c>
      <c r="O424" s="138" t="s">
        <v>29</v>
      </c>
      <c r="P424" s="130" t="s">
        <v>182</v>
      </c>
      <c r="Q424" s="64" t="s">
        <v>1625</v>
      </c>
      <c r="R424" s="136" t="s">
        <v>58</v>
      </c>
      <c r="S424" s="130" t="s">
        <v>182</v>
      </c>
      <c r="T424" s="130"/>
      <c r="U424" s="138"/>
      <c r="V424" s="140"/>
      <c r="W424" s="155">
        <v>8000000</v>
      </c>
      <c r="X424" s="137">
        <f t="shared" si="19"/>
        <v>8960000</v>
      </c>
      <c r="Y424" s="130"/>
      <c r="Z424" s="130">
        <v>2016</v>
      </c>
      <c r="AA424" s="131"/>
    </row>
    <row r="425" spans="1:45" s="1" customFormat="1" outlineLevel="1">
      <c r="A425" s="130" t="s">
        <v>1620</v>
      </c>
      <c r="B425" s="134" t="s">
        <v>28</v>
      </c>
      <c r="C425" s="157" t="s">
        <v>125</v>
      </c>
      <c r="D425" s="158" t="s">
        <v>85</v>
      </c>
      <c r="E425" s="159" t="s">
        <v>1736</v>
      </c>
      <c r="F425" s="132" t="s">
        <v>176</v>
      </c>
      <c r="G425" s="159" t="s">
        <v>86</v>
      </c>
      <c r="H425" s="133" t="s">
        <v>1623</v>
      </c>
      <c r="I425" s="159" t="s">
        <v>1624</v>
      </c>
      <c r="J425" s="130" t="s">
        <v>32</v>
      </c>
      <c r="K425" s="130">
        <v>100</v>
      </c>
      <c r="L425" s="135">
        <v>230000000</v>
      </c>
      <c r="M425" s="130" t="s">
        <v>172</v>
      </c>
      <c r="N425" s="130" t="s">
        <v>87</v>
      </c>
      <c r="O425" s="138" t="s">
        <v>29</v>
      </c>
      <c r="P425" s="130" t="s">
        <v>182</v>
      </c>
      <c r="Q425" s="64" t="s">
        <v>1625</v>
      </c>
      <c r="R425" s="136" t="s">
        <v>58</v>
      </c>
      <c r="S425" s="130" t="s">
        <v>182</v>
      </c>
      <c r="T425" s="130"/>
      <c r="U425" s="138"/>
      <c r="V425" s="140"/>
      <c r="W425" s="155">
        <v>8000000</v>
      </c>
      <c r="X425" s="137">
        <f t="shared" si="19"/>
        <v>8960000</v>
      </c>
      <c r="Y425" s="130"/>
      <c r="Z425" s="130">
        <v>2016</v>
      </c>
      <c r="AA425" s="131"/>
    </row>
    <row r="426" spans="1:45" s="25" customFormat="1">
      <c r="A426" s="22" t="s">
        <v>65</v>
      </c>
      <c r="B426" s="22"/>
      <c r="C426" s="22"/>
      <c r="D426" s="22"/>
      <c r="E426" s="22"/>
      <c r="F426" s="22"/>
      <c r="G426" s="22"/>
      <c r="H426" s="22"/>
      <c r="I426" s="22"/>
      <c r="J426" s="22"/>
      <c r="K426" s="22"/>
      <c r="L426" s="22"/>
      <c r="M426" s="22"/>
      <c r="N426" s="22"/>
      <c r="O426" s="22"/>
      <c r="P426" s="22"/>
      <c r="Q426" s="22"/>
      <c r="R426" s="23"/>
      <c r="S426" s="22"/>
      <c r="T426" s="22"/>
      <c r="U426" s="22"/>
      <c r="V426" s="24"/>
      <c r="W426" s="24">
        <f>SUM(W411:W425)</f>
        <v>2050603888.3899999</v>
      </c>
      <c r="X426" s="24">
        <f>SUM(X411:X423)</f>
        <v>2278756354.9968004</v>
      </c>
      <c r="Y426" s="22"/>
      <c r="Z426" s="22"/>
      <c r="AA426" s="106"/>
      <c r="AB426" s="28"/>
      <c r="AC426" s="28"/>
      <c r="AD426" s="28"/>
      <c r="AE426" s="28"/>
      <c r="AF426" s="28"/>
      <c r="AG426" s="28"/>
      <c r="AH426" s="28"/>
      <c r="AI426" s="28"/>
      <c r="AJ426" s="28"/>
      <c r="AK426" s="28"/>
      <c r="AL426" s="28"/>
      <c r="AM426" s="28"/>
      <c r="AN426" s="28"/>
      <c r="AO426" s="28"/>
      <c r="AP426" s="28"/>
      <c r="AQ426" s="28"/>
      <c r="AR426" s="28"/>
      <c r="AS426" s="28"/>
    </row>
    <row r="427" spans="1:45" s="28" customFormat="1">
      <c r="A427" s="21" t="s">
        <v>144</v>
      </c>
      <c r="B427" s="19"/>
      <c r="C427" s="19"/>
      <c r="D427" s="19"/>
      <c r="E427" s="19"/>
      <c r="F427" s="19"/>
      <c r="G427" s="19"/>
      <c r="H427" s="19"/>
      <c r="I427" s="19"/>
      <c r="J427" s="19"/>
      <c r="K427" s="19"/>
      <c r="L427" s="19"/>
      <c r="M427" s="19"/>
      <c r="N427" s="19"/>
      <c r="O427" s="19"/>
      <c r="P427" s="19"/>
      <c r="Q427" s="19"/>
      <c r="R427" s="26"/>
      <c r="S427" s="19"/>
      <c r="T427" s="19"/>
      <c r="U427" s="19"/>
      <c r="V427" s="27"/>
      <c r="W427" s="27"/>
      <c r="X427" s="27"/>
      <c r="Y427" s="19"/>
      <c r="Z427" s="19"/>
      <c r="AA427" s="105"/>
    </row>
    <row r="428" spans="1:45" s="174" customFormat="1">
      <c r="A428" s="171" t="s">
        <v>145</v>
      </c>
      <c r="B428" s="171"/>
      <c r="C428" s="171"/>
      <c r="D428" s="171"/>
      <c r="E428" s="171"/>
      <c r="F428" s="171"/>
      <c r="G428" s="171"/>
      <c r="H428" s="171"/>
      <c r="I428" s="171"/>
      <c r="J428" s="171"/>
      <c r="K428" s="171"/>
      <c r="L428" s="171"/>
      <c r="M428" s="171"/>
      <c r="N428" s="171"/>
      <c r="O428" s="171"/>
      <c r="P428" s="171"/>
      <c r="Q428" s="171"/>
      <c r="R428" s="172"/>
      <c r="S428" s="171"/>
      <c r="T428" s="171"/>
      <c r="U428" s="171"/>
      <c r="V428" s="173"/>
      <c r="W428" s="173"/>
      <c r="X428" s="173"/>
      <c r="Y428" s="171"/>
      <c r="Z428" s="171"/>
      <c r="AA428" s="176"/>
    </row>
    <row r="429" spans="1:45" s="28" customFormat="1">
      <c r="A429" s="19" t="s">
        <v>1738</v>
      </c>
      <c r="B429" s="19"/>
      <c r="C429" s="19"/>
      <c r="D429" s="19"/>
      <c r="E429" s="19"/>
      <c r="F429" s="19"/>
      <c r="G429" s="19"/>
      <c r="H429" s="19"/>
      <c r="I429" s="19"/>
      <c r="J429" s="19"/>
      <c r="K429" s="19"/>
      <c r="L429" s="19"/>
      <c r="M429" s="19"/>
      <c r="N429" s="19"/>
      <c r="O429" s="19"/>
      <c r="P429" s="19"/>
      <c r="Q429" s="19"/>
      <c r="R429" s="26"/>
      <c r="S429" s="19"/>
      <c r="T429" s="19"/>
      <c r="U429" s="19"/>
      <c r="V429" s="27"/>
      <c r="W429" s="27"/>
      <c r="X429" s="27"/>
      <c r="Y429" s="19"/>
      <c r="Z429" s="19"/>
      <c r="AA429" s="105"/>
    </row>
    <row r="430" spans="1:45" s="29" customFormat="1" outlineLevel="1">
      <c r="A430" s="46" t="s">
        <v>69</v>
      </c>
      <c r="B430" s="58" t="s">
        <v>38</v>
      </c>
      <c r="C430" s="138" t="s">
        <v>168</v>
      </c>
      <c r="D430" s="138" t="s">
        <v>169</v>
      </c>
      <c r="E430" s="58" t="s">
        <v>1739</v>
      </c>
      <c r="F430" s="58" t="s">
        <v>170</v>
      </c>
      <c r="G430" s="58" t="s">
        <v>171</v>
      </c>
      <c r="H430" s="58" t="s">
        <v>48</v>
      </c>
      <c r="I430" s="58" t="s">
        <v>49</v>
      </c>
      <c r="J430" s="58" t="s">
        <v>33</v>
      </c>
      <c r="K430" s="59">
        <v>100</v>
      </c>
      <c r="L430" s="52">
        <v>230000000</v>
      </c>
      <c r="M430" s="47" t="s">
        <v>186</v>
      </c>
      <c r="N430" s="53" t="s">
        <v>37</v>
      </c>
      <c r="O430" s="58" t="s">
        <v>29</v>
      </c>
      <c r="P430" s="47" t="s">
        <v>182</v>
      </c>
      <c r="Q430" s="47" t="s">
        <v>47</v>
      </c>
      <c r="R430" s="58" t="s">
        <v>46</v>
      </c>
      <c r="S430" s="77" t="s">
        <v>182</v>
      </c>
      <c r="T430" s="58"/>
      <c r="U430" s="58"/>
      <c r="V430" s="55"/>
      <c r="W430" s="55">
        <v>0</v>
      </c>
      <c r="X430" s="56">
        <f t="shared" ref="X430:X434" si="20">W430*1.12</f>
        <v>0</v>
      </c>
      <c r="Y430" s="58"/>
      <c r="Z430" s="47">
        <v>2016</v>
      </c>
      <c r="AA430" s="84" t="s">
        <v>1606</v>
      </c>
    </row>
    <row r="431" spans="1:45" s="29" customFormat="1" outlineLevel="1">
      <c r="A431" s="46" t="s">
        <v>70</v>
      </c>
      <c r="B431" s="58" t="s">
        <v>38</v>
      </c>
      <c r="C431" s="138" t="s">
        <v>168</v>
      </c>
      <c r="D431" s="138" t="s">
        <v>169</v>
      </c>
      <c r="E431" s="58" t="s">
        <v>1739</v>
      </c>
      <c r="F431" s="58" t="s">
        <v>170</v>
      </c>
      <c r="G431" s="58" t="s">
        <v>171</v>
      </c>
      <c r="H431" s="58" t="s">
        <v>50</v>
      </c>
      <c r="I431" s="58" t="s">
        <v>51</v>
      </c>
      <c r="J431" s="58" t="s">
        <v>33</v>
      </c>
      <c r="K431" s="59">
        <v>100</v>
      </c>
      <c r="L431" s="52">
        <v>230000000</v>
      </c>
      <c r="M431" s="47" t="s">
        <v>186</v>
      </c>
      <c r="N431" s="53" t="s">
        <v>37</v>
      </c>
      <c r="O431" s="58" t="s">
        <v>29</v>
      </c>
      <c r="P431" s="47" t="s">
        <v>182</v>
      </c>
      <c r="Q431" s="47" t="s">
        <v>47</v>
      </c>
      <c r="R431" s="58" t="s">
        <v>46</v>
      </c>
      <c r="S431" s="77" t="s">
        <v>182</v>
      </c>
      <c r="T431" s="58"/>
      <c r="U431" s="58"/>
      <c r="V431" s="55"/>
      <c r="W431" s="55">
        <v>0</v>
      </c>
      <c r="X431" s="56">
        <f t="shared" si="20"/>
        <v>0</v>
      </c>
      <c r="Y431" s="58"/>
      <c r="Z431" s="47">
        <v>2016</v>
      </c>
      <c r="AA431" s="84" t="s">
        <v>1606</v>
      </c>
    </row>
    <row r="432" spans="1:45" s="29" customFormat="1" outlineLevel="1">
      <c r="A432" s="46" t="s">
        <v>71</v>
      </c>
      <c r="B432" s="58" t="s">
        <v>38</v>
      </c>
      <c r="C432" s="138" t="s">
        <v>168</v>
      </c>
      <c r="D432" s="138" t="s">
        <v>169</v>
      </c>
      <c r="E432" s="58" t="s">
        <v>1739</v>
      </c>
      <c r="F432" s="58" t="s">
        <v>170</v>
      </c>
      <c r="G432" s="58" t="s">
        <v>171</v>
      </c>
      <c r="H432" s="58" t="s">
        <v>52</v>
      </c>
      <c r="I432" s="58" t="s">
        <v>53</v>
      </c>
      <c r="J432" s="58" t="s">
        <v>33</v>
      </c>
      <c r="K432" s="59">
        <v>100</v>
      </c>
      <c r="L432" s="52">
        <v>230000000</v>
      </c>
      <c r="M432" s="47" t="s">
        <v>186</v>
      </c>
      <c r="N432" s="53" t="s">
        <v>37</v>
      </c>
      <c r="O432" s="58" t="s">
        <v>29</v>
      </c>
      <c r="P432" s="47" t="s">
        <v>182</v>
      </c>
      <c r="Q432" s="47" t="s">
        <v>47</v>
      </c>
      <c r="R432" s="58" t="s">
        <v>46</v>
      </c>
      <c r="S432" s="77" t="s">
        <v>182</v>
      </c>
      <c r="T432" s="58"/>
      <c r="U432" s="58"/>
      <c r="V432" s="55"/>
      <c r="W432" s="55">
        <v>0</v>
      </c>
      <c r="X432" s="56">
        <f t="shared" si="20"/>
        <v>0</v>
      </c>
      <c r="Y432" s="58"/>
      <c r="Z432" s="47">
        <v>2016</v>
      </c>
      <c r="AA432" s="84" t="s">
        <v>1606</v>
      </c>
    </row>
    <row r="433" spans="1:40" s="29" customFormat="1" outlineLevel="1">
      <c r="A433" s="46" t="s">
        <v>72</v>
      </c>
      <c r="B433" s="58" t="s">
        <v>38</v>
      </c>
      <c r="C433" s="138" t="s">
        <v>168</v>
      </c>
      <c r="D433" s="138" t="s">
        <v>169</v>
      </c>
      <c r="E433" s="58" t="s">
        <v>1739</v>
      </c>
      <c r="F433" s="58" t="s">
        <v>170</v>
      </c>
      <c r="G433" s="58" t="s">
        <v>171</v>
      </c>
      <c r="H433" s="58" t="s">
        <v>54</v>
      </c>
      <c r="I433" s="58" t="s">
        <v>55</v>
      </c>
      <c r="J433" s="58" t="s">
        <v>33</v>
      </c>
      <c r="K433" s="59">
        <v>100</v>
      </c>
      <c r="L433" s="52">
        <v>230000000</v>
      </c>
      <c r="M433" s="47" t="s">
        <v>186</v>
      </c>
      <c r="N433" s="53" t="s">
        <v>37</v>
      </c>
      <c r="O433" s="58" t="s">
        <v>29</v>
      </c>
      <c r="P433" s="47" t="s">
        <v>182</v>
      </c>
      <c r="Q433" s="47" t="s">
        <v>47</v>
      </c>
      <c r="R433" s="58" t="s">
        <v>46</v>
      </c>
      <c r="S433" s="77" t="s">
        <v>182</v>
      </c>
      <c r="T433" s="58"/>
      <c r="U433" s="58"/>
      <c r="V433" s="55"/>
      <c r="W433" s="55">
        <v>0</v>
      </c>
      <c r="X433" s="56">
        <f t="shared" si="20"/>
        <v>0</v>
      </c>
      <c r="Y433" s="58"/>
      <c r="Z433" s="47">
        <v>2016</v>
      </c>
      <c r="AA433" s="84" t="s">
        <v>1606</v>
      </c>
    </row>
    <row r="434" spans="1:40" s="29" customFormat="1" outlineLevel="1">
      <c r="A434" s="46" t="s">
        <v>73</v>
      </c>
      <c r="B434" s="58" t="s">
        <v>38</v>
      </c>
      <c r="C434" s="138" t="s">
        <v>168</v>
      </c>
      <c r="D434" s="138" t="s">
        <v>169</v>
      </c>
      <c r="E434" s="58" t="s">
        <v>1739</v>
      </c>
      <c r="F434" s="58" t="s">
        <v>170</v>
      </c>
      <c r="G434" s="58" t="s">
        <v>171</v>
      </c>
      <c r="H434" s="58" t="s">
        <v>56</v>
      </c>
      <c r="I434" s="58" t="s">
        <v>57</v>
      </c>
      <c r="J434" s="58" t="s">
        <v>33</v>
      </c>
      <c r="K434" s="59">
        <v>100</v>
      </c>
      <c r="L434" s="52">
        <v>230000000</v>
      </c>
      <c r="M434" s="47" t="s">
        <v>186</v>
      </c>
      <c r="N434" s="53" t="s">
        <v>37</v>
      </c>
      <c r="O434" s="58" t="s">
        <v>29</v>
      </c>
      <c r="P434" s="47" t="s">
        <v>182</v>
      </c>
      <c r="Q434" s="47" t="s">
        <v>47</v>
      </c>
      <c r="R434" s="58" t="s">
        <v>46</v>
      </c>
      <c r="S434" s="77" t="s">
        <v>182</v>
      </c>
      <c r="T434" s="58"/>
      <c r="U434" s="58"/>
      <c r="V434" s="55"/>
      <c r="W434" s="55">
        <v>0</v>
      </c>
      <c r="X434" s="56">
        <f t="shared" si="20"/>
        <v>0</v>
      </c>
      <c r="Y434" s="58"/>
      <c r="Z434" s="47">
        <v>2016</v>
      </c>
      <c r="AA434" s="84" t="s">
        <v>1606</v>
      </c>
    </row>
    <row r="435" spans="1:40" s="29" customFormat="1" outlineLevel="1">
      <c r="A435" s="46" t="s">
        <v>82</v>
      </c>
      <c r="B435" s="125" t="s">
        <v>28</v>
      </c>
      <c r="C435" s="139" t="s">
        <v>113</v>
      </c>
      <c r="D435" s="143" t="s">
        <v>114</v>
      </c>
      <c r="E435" s="64" t="s">
        <v>1740</v>
      </c>
      <c r="F435" s="126" t="s">
        <v>115</v>
      </c>
      <c r="G435" s="126" t="s">
        <v>116</v>
      </c>
      <c r="H435" s="126" t="s">
        <v>117</v>
      </c>
      <c r="I435" s="126" t="s">
        <v>118</v>
      </c>
      <c r="J435" s="114" t="s">
        <v>32</v>
      </c>
      <c r="K435" s="115">
        <v>100</v>
      </c>
      <c r="L435" s="64">
        <v>230000000</v>
      </c>
      <c r="M435" s="47" t="s">
        <v>186</v>
      </c>
      <c r="N435" s="116" t="s">
        <v>81</v>
      </c>
      <c r="O435" s="76" t="s">
        <v>216</v>
      </c>
      <c r="P435" s="47" t="s">
        <v>182</v>
      </c>
      <c r="Q435" s="117" t="s">
        <v>119</v>
      </c>
      <c r="R435" s="118" t="s">
        <v>44</v>
      </c>
      <c r="S435" s="77" t="s">
        <v>182</v>
      </c>
      <c r="T435" s="113"/>
      <c r="U435" s="113"/>
      <c r="V435" s="114"/>
      <c r="W435" s="127">
        <v>0</v>
      </c>
      <c r="X435" s="63">
        <f>W435*1.12</f>
        <v>0</v>
      </c>
      <c r="Y435" s="114"/>
      <c r="Z435" s="78">
        <v>2016</v>
      </c>
      <c r="AA435" s="128">
        <v>20.21</v>
      </c>
    </row>
    <row r="436" spans="1:40" s="29" customFormat="1" outlineLevel="1">
      <c r="A436" s="46" t="s">
        <v>83</v>
      </c>
      <c r="B436" s="60" t="s">
        <v>28</v>
      </c>
      <c r="C436" s="141" t="s">
        <v>120</v>
      </c>
      <c r="D436" s="141" t="s">
        <v>121</v>
      </c>
      <c r="E436" s="60" t="s">
        <v>122</v>
      </c>
      <c r="F436" s="60" t="s">
        <v>121</v>
      </c>
      <c r="G436" s="60" t="s">
        <v>122</v>
      </c>
      <c r="H436" s="60" t="s">
        <v>207</v>
      </c>
      <c r="I436" s="60" t="s">
        <v>123</v>
      </c>
      <c r="J436" s="60" t="s">
        <v>32</v>
      </c>
      <c r="K436" s="60">
        <v>100</v>
      </c>
      <c r="L436" s="64">
        <v>230000000</v>
      </c>
      <c r="M436" s="47" t="s">
        <v>172</v>
      </c>
      <c r="N436" s="53" t="s">
        <v>213</v>
      </c>
      <c r="O436" s="76" t="s">
        <v>29</v>
      </c>
      <c r="P436" s="47" t="s">
        <v>182</v>
      </c>
      <c r="Q436" s="62" t="s">
        <v>59</v>
      </c>
      <c r="R436" s="60" t="s">
        <v>124</v>
      </c>
      <c r="S436" s="77" t="s">
        <v>182</v>
      </c>
      <c r="T436" s="61"/>
      <c r="U436" s="61"/>
      <c r="V436" s="80"/>
      <c r="W436" s="63">
        <v>0</v>
      </c>
      <c r="X436" s="63">
        <f t="shared" ref="X436:X437" si="21">W436*1.12</f>
        <v>0</v>
      </c>
      <c r="Y436" s="60"/>
      <c r="Z436" s="78">
        <v>2016</v>
      </c>
      <c r="AA436" s="108" t="s">
        <v>719</v>
      </c>
    </row>
    <row r="437" spans="1:40" s="29" customFormat="1" outlineLevel="1">
      <c r="A437" s="46" t="s">
        <v>84</v>
      </c>
      <c r="B437" s="60" t="s">
        <v>38</v>
      </c>
      <c r="C437" s="141" t="s">
        <v>149</v>
      </c>
      <c r="D437" s="132" t="s">
        <v>150</v>
      </c>
      <c r="E437" s="60" t="s">
        <v>138</v>
      </c>
      <c r="F437" s="60" t="s">
        <v>137</v>
      </c>
      <c r="G437" s="60" t="s">
        <v>138</v>
      </c>
      <c r="H437" s="60" t="s">
        <v>139</v>
      </c>
      <c r="I437" s="60" t="s">
        <v>140</v>
      </c>
      <c r="J437" s="60" t="s">
        <v>33</v>
      </c>
      <c r="K437" s="60">
        <v>80</v>
      </c>
      <c r="L437" s="64">
        <v>230000000</v>
      </c>
      <c r="M437" s="47" t="s">
        <v>172</v>
      </c>
      <c r="N437" s="53" t="s">
        <v>37</v>
      </c>
      <c r="O437" s="76" t="s">
        <v>173</v>
      </c>
      <c r="P437" s="47" t="s">
        <v>182</v>
      </c>
      <c r="Q437" s="62" t="s">
        <v>47</v>
      </c>
      <c r="R437" s="60" t="s">
        <v>141</v>
      </c>
      <c r="S437" s="77" t="s">
        <v>182</v>
      </c>
      <c r="T437" s="61" t="s">
        <v>31</v>
      </c>
      <c r="U437" s="61" t="s">
        <v>31</v>
      </c>
      <c r="V437" s="80" t="s">
        <v>31</v>
      </c>
      <c r="W437" s="63">
        <v>0</v>
      </c>
      <c r="X437" s="63">
        <f t="shared" si="21"/>
        <v>0</v>
      </c>
      <c r="Y437" s="60"/>
      <c r="Z437" s="78">
        <v>2016</v>
      </c>
      <c r="AA437" s="86">
        <v>11.14</v>
      </c>
    </row>
    <row r="438" spans="1:40" s="15" customFormat="1" outlineLevel="1">
      <c r="A438" s="129" t="s">
        <v>224</v>
      </c>
      <c r="B438" s="134" t="s">
        <v>28</v>
      </c>
      <c r="C438" s="139" t="s">
        <v>40</v>
      </c>
      <c r="D438" s="132" t="s">
        <v>219</v>
      </c>
      <c r="E438" s="139" t="s">
        <v>220</v>
      </c>
      <c r="F438" s="139" t="s">
        <v>219</v>
      </c>
      <c r="G438" s="139" t="s">
        <v>220</v>
      </c>
      <c r="H438" s="139" t="s">
        <v>74</v>
      </c>
      <c r="I438" s="139" t="s">
        <v>75</v>
      </c>
      <c r="J438" s="139" t="s">
        <v>32</v>
      </c>
      <c r="K438" s="134">
        <v>100</v>
      </c>
      <c r="L438" s="139">
        <v>230000000</v>
      </c>
      <c r="M438" s="130" t="s">
        <v>172</v>
      </c>
      <c r="N438" s="136" t="s">
        <v>221</v>
      </c>
      <c r="O438" s="149" t="s">
        <v>29</v>
      </c>
      <c r="P438" s="130" t="s">
        <v>182</v>
      </c>
      <c r="Q438" s="133" t="s">
        <v>222</v>
      </c>
      <c r="R438" s="161" t="s">
        <v>76</v>
      </c>
      <c r="S438" s="150" t="s">
        <v>182</v>
      </c>
      <c r="T438" s="143"/>
      <c r="U438" s="143"/>
      <c r="V438" s="143"/>
      <c r="W438" s="137">
        <v>0</v>
      </c>
      <c r="X438" s="160">
        <f>W438</f>
        <v>0</v>
      </c>
      <c r="Y438" s="143"/>
      <c r="Z438" s="151">
        <v>2016</v>
      </c>
      <c r="AA438" s="154">
        <v>20.21</v>
      </c>
    </row>
    <row r="439" spans="1:40" s="152" customFormat="1" outlineLevel="1">
      <c r="A439" s="129" t="s">
        <v>185</v>
      </c>
      <c r="B439" s="142" t="s">
        <v>28</v>
      </c>
      <c r="C439" s="146" t="s">
        <v>175</v>
      </c>
      <c r="D439" s="132" t="s">
        <v>97</v>
      </c>
      <c r="E439" s="146" t="s">
        <v>98</v>
      </c>
      <c r="F439" s="146" t="s">
        <v>97</v>
      </c>
      <c r="G439" s="146" t="s">
        <v>98</v>
      </c>
      <c r="H439" s="146" t="s">
        <v>99</v>
      </c>
      <c r="I439" s="146" t="s">
        <v>100</v>
      </c>
      <c r="J439" s="130" t="s">
        <v>32</v>
      </c>
      <c r="K439" s="146">
        <v>90</v>
      </c>
      <c r="L439" s="139">
        <v>230000000</v>
      </c>
      <c r="M439" s="130" t="s">
        <v>172</v>
      </c>
      <c r="N439" s="146" t="s">
        <v>45</v>
      </c>
      <c r="O439" s="149" t="s">
        <v>29</v>
      </c>
      <c r="P439" s="130" t="s">
        <v>182</v>
      </c>
      <c r="Q439" s="146" t="s">
        <v>684</v>
      </c>
      <c r="R439" s="146" t="s">
        <v>135</v>
      </c>
      <c r="S439" s="150" t="s">
        <v>182</v>
      </c>
      <c r="T439" s="146"/>
      <c r="U439" s="146"/>
      <c r="V439" s="146"/>
      <c r="W439" s="148">
        <v>0</v>
      </c>
      <c r="X439" s="144">
        <f t="shared" ref="X439" si="22">W439*1.12</f>
        <v>0</v>
      </c>
      <c r="Y439" s="146"/>
      <c r="Z439" s="151">
        <v>2016</v>
      </c>
      <c r="AA439" s="154">
        <v>14</v>
      </c>
    </row>
    <row r="440" spans="1:40" s="6" customFormat="1" outlineLevel="1">
      <c r="A440" s="46" t="s">
        <v>217</v>
      </c>
      <c r="B440" s="60" t="s">
        <v>28</v>
      </c>
      <c r="C440" s="147" t="s">
        <v>149</v>
      </c>
      <c r="D440" s="132" t="s">
        <v>150</v>
      </c>
      <c r="E440" s="53" t="s">
        <v>209</v>
      </c>
      <c r="F440" s="53" t="s">
        <v>150</v>
      </c>
      <c r="G440" s="53" t="s">
        <v>209</v>
      </c>
      <c r="H440" s="180" t="s">
        <v>106</v>
      </c>
      <c r="I440" s="47" t="s">
        <v>107</v>
      </c>
      <c r="J440" s="47" t="s">
        <v>32</v>
      </c>
      <c r="K440" s="47">
        <v>100</v>
      </c>
      <c r="L440" s="52">
        <v>230000000</v>
      </c>
      <c r="M440" s="47" t="s">
        <v>172</v>
      </c>
      <c r="N440" s="53" t="s">
        <v>102</v>
      </c>
      <c r="O440" s="58" t="s">
        <v>29</v>
      </c>
      <c r="P440" s="47" t="s">
        <v>182</v>
      </c>
      <c r="Q440" s="53" t="s">
        <v>208</v>
      </c>
      <c r="R440" s="47" t="s">
        <v>30</v>
      </c>
      <c r="S440" s="47" t="s">
        <v>182</v>
      </c>
      <c r="T440" s="47"/>
      <c r="U440" s="73"/>
      <c r="V440" s="73"/>
      <c r="W440" s="74">
        <v>0</v>
      </c>
      <c r="X440" s="56">
        <f>W440*1.12</f>
        <v>0</v>
      </c>
      <c r="Y440" s="47"/>
      <c r="Z440" s="47">
        <v>2016</v>
      </c>
      <c r="AA440" s="124">
        <v>14</v>
      </c>
      <c r="AB440" s="75"/>
    </row>
    <row r="441" spans="1:40" s="15" customFormat="1" outlineLevel="1">
      <c r="A441" s="129" t="s">
        <v>225</v>
      </c>
      <c r="B441" s="130" t="s">
        <v>38</v>
      </c>
      <c r="C441" s="130" t="s">
        <v>154</v>
      </c>
      <c r="D441" s="132" t="s">
        <v>155</v>
      </c>
      <c r="E441" s="139" t="s">
        <v>156</v>
      </c>
      <c r="F441" s="139" t="s">
        <v>155</v>
      </c>
      <c r="G441" s="139" t="s">
        <v>156</v>
      </c>
      <c r="H441" s="130" t="s">
        <v>157</v>
      </c>
      <c r="I441" s="139" t="s">
        <v>158</v>
      </c>
      <c r="J441" s="130" t="s">
        <v>60</v>
      </c>
      <c r="K441" s="130">
        <v>100</v>
      </c>
      <c r="L441" s="139">
        <v>230000000</v>
      </c>
      <c r="M441" s="130" t="s">
        <v>172</v>
      </c>
      <c r="N441" s="139" t="s">
        <v>87</v>
      </c>
      <c r="O441" s="149" t="s">
        <v>29</v>
      </c>
      <c r="P441" s="130" t="s">
        <v>182</v>
      </c>
      <c r="Q441" s="181" t="s">
        <v>153</v>
      </c>
      <c r="R441" s="162" t="s">
        <v>159</v>
      </c>
      <c r="S441" s="150" t="s">
        <v>182</v>
      </c>
      <c r="T441" s="162"/>
      <c r="U441" s="162"/>
      <c r="V441" s="162"/>
      <c r="W441" s="164">
        <v>0</v>
      </c>
      <c r="X441" s="144">
        <f t="shared" ref="X441" si="23">W441*1.12</f>
        <v>0</v>
      </c>
      <c r="Y441" s="163"/>
      <c r="Z441" s="151">
        <v>2016</v>
      </c>
      <c r="AA441" s="124">
        <v>7</v>
      </c>
      <c r="AB441" s="145"/>
      <c r="AC441" s="145"/>
      <c r="AD441" s="145"/>
      <c r="AE441" s="145"/>
      <c r="AF441" s="145"/>
      <c r="AG441" s="145"/>
      <c r="AH441" s="145"/>
      <c r="AI441" s="145"/>
      <c r="AJ441" s="145"/>
      <c r="AK441" s="145"/>
      <c r="AL441" s="145"/>
      <c r="AM441" s="145"/>
      <c r="AN441" s="145"/>
    </row>
    <row r="442" spans="1:40" s="71" customFormat="1" outlineLevel="1">
      <c r="A442" s="46" t="s">
        <v>1742</v>
      </c>
      <c r="B442" s="119" t="s">
        <v>28</v>
      </c>
      <c r="C442" s="139" t="s">
        <v>162</v>
      </c>
      <c r="D442" s="132" t="s">
        <v>1612</v>
      </c>
      <c r="E442" s="60" t="s">
        <v>164</v>
      </c>
      <c r="F442" s="119" t="s">
        <v>163</v>
      </c>
      <c r="G442" s="119" t="s">
        <v>164</v>
      </c>
      <c r="H442" s="119" t="s">
        <v>165</v>
      </c>
      <c r="I442" s="119" t="s">
        <v>166</v>
      </c>
      <c r="J442" s="119" t="s">
        <v>35</v>
      </c>
      <c r="K442" s="119">
        <v>70</v>
      </c>
      <c r="L442" s="64">
        <v>230000000</v>
      </c>
      <c r="M442" s="47" t="s">
        <v>172</v>
      </c>
      <c r="N442" s="119" t="s">
        <v>167</v>
      </c>
      <c r="O442" s="76" t="s">
        <v>29</v>
      </c>
      <c r="P442" s="47" t="s">
        <v>182</v>
      </c>
      <c r="Q442" s="120" t="s">
        <v>101</v>
      </c>
      <c r="R442" s="119" t="s">
        <v>30</v>
      </c>
      <c r="S442" s="77" t="s">
        <v>182</v>
      </c>
      <c r="T442" s="121"/>
      <c r="U442" s="121"/>
      <c r="V442" s="122"/>
      <c r="W442" s="123">
        <v>0</v>
      </c>
      <c r="X442" s="69">
        <f>W442*1.12</f>
        <v>0</v>
      </c>
      <c r="Y442" s="119" t="s">
        <v>31</v>
      </c>
      <c r="Z442" s="78">
        <v>2016</v>
      </c>
      <c r="AA442" s="124">
        <v>7</v>
      </c>
      <c r="AB442" s="70"/>
      <c r="AC442" s="70"/>
      <c r="AD442" s="70"/>
      <c r="AE442" s="70"/>
      <c r="AF442" s="70"/>
      <c r="AG442" s="70"/>
      <c r="AH442" s="70"/>
      <c r="AI442" s="70"/>
      <c r="AJ442" s="70"/>
      <c r="AK442" s="70"/>
      <c r="AL442" s="70"/>
      <c r="AM442" s="70"/>
      <c r="AN442" s="70"/>
    </row>
    <row r="443" spans="1:40" s="29" customFormat="1" outlineLevel="1">
      <c r="A443" s="201" t="s">
        <v>1737</v>
      </c>
      <c r="B443" s="60"/>
      <c r="C443" s="60"/>
      <c r="D443" s="60"/>
      <c r="E443" s="60"/>
      <c r="F443" s="60"/>
      <c r="G443" s="60"/>
      <c r="H443" s="60"/>
      <c r="I443" s="60"/>
      <c r="J443" s="60"/>
      <c r="K443" s="60"/>
      <c r="L443" s="64"/>
      <c r="M443" s="47"/>
      <c r="N443" s="53"/>
      <c r="O443" s="76"/>
      <c r="P443" s="47"/>
      <c r="Q443" s="62"/>
      <c r="R443" s="60"/>
      <c r="S443" s="77"/>
      <c r="T443" s="61"/>
      <c r="U443" s="61"/>
      <c r="V443" s="80"/>
      <c r="W443" s="63"/>
      <c r="X443" s="63"/>
      <c r="Y443" s="60"/>
      <c r="Z443" s="78"/>
      <c r="AA443" s="108"/>
    </row>
    <row r="444" spans="1:40" s="29" customFormat="1" outlineLevel="1">
      <c r="A444" s="46" t="s">
        <v>1601</v>
      </c>
      <c r="B444" s="58" t="s">
        <v>38</v>
      </c>
      <c r="C444" s="138" t="s">
        <v>168</v>
      </c>
      <c r="D444" s="138" t="s">
        <v>169</v>
      </c>
      <c r="E444" s="58" t="s">
        <v>1739</v>
      </c>
      <c r="F444" s="58" t="s">
        <v>170</v>
      </c>
      <c r="G444" s="58" t="s">
        <v>171</v>
      </c>
      <c r="H444" s="58" t="s">
        <v>48</v>
      </c>
      <c r="I444" s="58" t="s">
        <v>49</v>
      </c>
      <c r="J444" s="58" t="s">
        <v>33</v>
      </c>
      <c r="K444" s="59">
        <v>100</v>
      </c>
      <c r="L444" s="52">
        <v>230000000</v>
      </c>
      <c r="M444" s="47" t="s">
        <v>186</v>
      </c>
      <c r="N444" s="53" t="s">
        <v>728</v>
      </c>
      <c r="O444" s="58" t="s">
        <v>29</v>
      </c>
      <c r="P444" s="47" t="s">
        <v>182</v>
      </c>
      <c r="Q444" s="47" t="s">
        <v>62</v>
      </c>
      <c r="R444" s="58" t="s">
        <v>46</v>
      </c>
      <c r="S444" s="77" t="s">
        <v>182</v>
      </c>
      <c r="T444" s="58"/>
      <c r="U444" s="58"/>
      <c r="V444" s="55"/>
      <c r="W444" s="55">
        <v>162946965</v>
      </c>
      <c r="X444" s="56">
        <f t="shared" ref="X444:X460" si="24">W444*1.12</f>
        <v>182500600.80000001</v>
      </c>
      <c r="Y444" s="58"/>
      <c r="Z444" s="47">
        <v>2016</v>
      </c>
      <c r="AA444" s="84"/>
    </row>
    <row r="445" spans="1:40" s="29" customFormat="1" outlineLevel="1">
      <c r="A445" s="46" t="s">
        <v>1602</v>
      </c>
      <c r="B445" s="58" t="s">
        <v>38</v>
      </c>
      <c r="C445" s="138" t="s">
        <v>168</v>
      </c>
      <c r="D445" s="138" t="s">
        <v>169</v>
      </c>
      <c r="E445" s="58" t="s">
        <v>1739</v>
      </c>
      <c r="F445" s="58" t="s">
        <v>170</v>
      </c>
      <c r="G445" s="58" t="s">
        <v>171</v>
      </c>
      <c r="H445" s="58" t="s">
        <v>50</v>
      </c>
      <c r="I445" s="58" t="s">
        <v>51</v>
      </c>
      <c r="J445" s="58" t="s">
        <v>33</v>
      </c>
      <c r="K445" s="59">
        <v>100</v>
      </c>
      <c r="L445" s="52">
        <v>230000000</v>
      </c>
      <c r="M445" s="47" t="s">
        <v>186</v>
      </c>
      <c r="N445" s="53" t="s">
        <v>728</v>
      </c>
      <c r="O445" s="58" t="s">
        <v>29</v>
      </c>
      <c r="P445" s="47" t="s">
        <v>182</v>
      </c>
      <c r="Q445" s="47" t="s">
        <v>62</v>
      </c>
      <c r="R445" s="58" t="s">
        <v>46</v>
      </c>
      <c r="S445" s="77" t="s">
        <v>182</v>
      </c>
      <c r="T445" s="58"/>
      <c r="U445" s="58"/>
      <c r="V445" s="55"/>
      <c r="W445" s="55">
        <v>421471719.00000006</v>
      </c>
      <c r="X445" s="56">
        <f t="shared" si="24"/>
        <v>472048325.28000009</v>
      </c>
      <c r="Y445" s="58"/>
      <c r="Z445" s="47">
        <v>2016</v>
      </c>
      <c r="AA445" s="84"/>
    </row>
    <row r="446" spans="1:40" s="29" customFormat="1" outlineLevel="1">
      <c r="A446" s="46" t="s">
        <v>1603</v>
      </c>
      <c r="B446" s="58" t="s">
        <v>38</v>
      </c>
      <c r="C446" s="138" t="s">
        <v>168</v>
      </c>
      <c r="D446" s="138" t="s">
        <v>169</v>
      </c>
      <c r="E446" s="58" t="s">
        <v>1739</v>
      </c>
      <c r="F446" s="58" t="s">
        <v>170</v>
      </c>
      <c r="G446" s="58" t="s">
        <v>171</v>
      </c>
      <c r="H446" s="58" t="s">
        <v>52</v>
      </c>
      <c r="I446" s="58" t="s">
        <v>53</v>
      </c>
      <c r="J446" s="58" t="s">
        <v>33</v>
      </c>
      <c r="K446" s="59">
        <v>100</v>
      </c>
      <c r="L446" s="52">
        <v>230000000</v>
      </c>
      <c r="M446" s="47" t="s">
        <v>186</v>
      </c>
      <c r="N446" s="53" t="s">
        <v>728</v>
      </c>
      <c r="O446" s="58" t="s">
        <v>29</v>
      </c>
      <c r="P446" s="47" t="s">
        <v>182</v>
      </c>
      <c r="Q446" s="47" t="s">
        <v>62</v>
      </c>
      <c r="R446" s="58" t="s">
        <v>46</v>
      </c>
      <c r="S446" s="77" t="s">
        <v>182</v>
      </c>
      <c r="T446" s="58"/>
      <c r="U446" s="58"/>
      <c r="V446" s="55"/>
      <c r="W446" s="55">
        <v>203777430</v>
      </c>
      <c r="X446" s="56">
        <f t="shared" si="24"/>
        <v>228230721.60000002</v>
      </c>
      <c r="Y446" s="58"/>
      <c r="Z446" s="47">
        <v>2016</v>
      </c>
      <c r="AA446" s="84"/>
    </row>
    <row r="447" spans="1:40" s="29" customFormat="1" outlineLevel="1">
      <c r="A447" s="46" t="s">
        <v>1604</v>
      </c>
      <c r="B447" s="58" t="s">
        <v>38</v>
      </c>
      <c r="C447" s="138" t="s">
        <v>168</v>
      </c>
      <c r="D447" s="138" t="s">
        <v>169</v>
      </c>
      <c r="E447" s="58" t="s">
        <v>1739</v>
      </c>
      <c r="F447" s="58" t="s">
        <v>170</v>
      </c>
      <c r="G447" s="58" t="s">
        <v>171</v>
      </c>
      <c r="H447" s="58" t="s">
        <v>54</v>
      </c>
      <c r="I447" s="58" t="s">
        <v>55</v>
      </c>
      <c r="J447" s="58" t="s">
        <v>33</v>
      </c>
      <c r="K447" s="59">
        <v>100</v>
      </c>
      <c r="L447" s="52">
        <v>230000000</v>
      </c>
      <c r="M447" s="47" t="s">
        <v>186</v>
      </c>
      <c r="N447" s="53" t="s">
        <v>728</v>
      </c>
      <c r="O447" s="58" t="s">
        <v>29</v>
      </c>
      <c r="P447" s="47" t="s">
        <v>182</v>
      </c>
      <c r="Q447" s="47" t="s">
        <v>62</v>
      </c>
      <c r="R447" s="58" t="s">
        <v>46</v>
      </c>
      <c r="S447" s="77" t="s">
        <v>182</v>
      </c>
      <c r="T447" s="58"/>
      <c r="U447" s="58"/>
      <c r="V447" s="55"/>
      <c r="W447" s="55">
        <v>220772130</v>
      </c>
      <c r="X447" s="56">
        <f t="shared" si="24"/>
        <v>247264785.60000002</v>
      </c>
      <c r="Y447" s="58"/>
      <c r="Z447" s="47">
        <v>2016</v>
      </c>
      <c r="AA447" s="84"/>
    </row>
    <row r="448" spans="1:40" s="29" customFormat="1" outlineLevel="1">
      <c r="A448" s="46" t="s">
        <v>1605</v>
      </c>
      <c r="B448" s="58" t="s">
        <v>38</v>
      </c>
      <c r="C448" s="138" t="s">
        <v>168</v>
      </c>
      <c r="D448" s="138" t="s">
        <v>169</v>
      </c>
      <c r="E448" s="58" t="s">
        <v>1739</v>
      </c>
      <c r="F448" s="58" t="s">
        <v>170</v>
      </c>
      <c r="G448" s="58" t="s">
        <v>171</v>
      </c>
      <c r="H448" s="58" t="s">
        <v>56</v>
      </c>
      <c r="I448" s="58" t="s">
        <v>57</v>
      </c>
      <c r="J448" s="58" t="s">
        <v>33</v>
      </c>
      <c r="K448" s="59">
        <v>100</v>
      </c>
      <c r="L448" s="52">
        <v>230000000</v>
      </c>
      <c r="M448" s="47" t="s">
        <v>186</v>
      </c>
      <c r="N448" s="53" t="s">
        <v>728</v>
      </c>
      <c r="O448" s="58" t="s">
        <v>29</v>
      </c>
      <c r="P448" s="47" t="s">
        <v>182</v>
      </c>
      <c r="Q448" s="47" t="s">
        <v>62</v>
      </c>
      <c r="R448" s="58" t="s">
        <v>46</v>
      </c>
      <c r="S448" s="77" t="s">
        <v>182</v>
      </c>
      <c r="T448" s="58"/>
      <c r="U448" s="58"/>
      <c r="V448" s="55"/>
      <c r="W448" s="55">
        <v>13112122.000000002</v>
      </c>
      <c r="X448" s="56">
        <f t="shared" si="24"/>
        <v>14685576.640000004</v>
      </c>
      <c r="Y448" s="58"/>
      <c r="Z448" s="47">
        <v>2016</v>
      </c>
      <c r="AA448" s="84"/>
    </row>
    <row r="449" spans="1:45" s="29" customFormat="1" outlineLevel="1">
      <c r="A449" s="46" t="s">
        <v>718</v>
      </c>
      <c r="B449" s="125" t="s">
        <v>28</v>
      </c>
      <c r="C449" s="139" t="s">
        <v>113</v>
      </c>
      <c r="D449" s="143" t="s">
        <v>114</v>
      </c>
      <c r="E449" s="200" t="s">
        <v>1740</v>
      </c>
      <c r="F449" s="126" t="s">
        <v>115</v>
      </c>
      <c r="G449" s="126" t="s">
        <v>116</v>
      </c>
      <c r="H449" s="126" t="s">
        <v>117</v>
      </c>
      <c r="I449" s="126" t="s">
        <v>118</v>
      </c>
      <c r="J449" s="114" t="s">
        <v>32</v>
      </c>
      <c r="K449" s="115">
        <v>100</v>
      </c>
      <c r="L449" s="64">
        <v>230000000</v>
      </c>
      <c r="M449" s="47" t="s">
        <v>186</v>
      </c>
      <c r="N449" s="116" t="s">
        <v>81</v>
      </c>
      <c r="O449" s="76" t="s">
        <v>216</v>
      </c>
      <c r="P449" s="47" t="s">
        <v>182</v>
      </c>
      <c r="Q449" s="117" t="s">
        <v>119</v>
      </c>
      <c r="R449" s="118" t="s">
        <v>44</v>
      </c>
      <c r="S449" s="77" t="s">
        <v>182</v>
      </c>
      <c r="T449" s="113"/>
      <c r="U449" s="113"/>
      <c r="V449" s="114"/>
      <c r="W449" s="127">
        <v>960000</v>
      </c>
      <c r="X449" s="56">
        <f t="shared" si="24"/>
        <v>1075200</v>
      </c>
      <c r="Y449" s="114"/>
      <c r="Z449" s="78">
        <v>2016</v>
      </c>
      <c r="AA449" s="128"/>
    </row>
    <row r="450" spans="1:45" s="29" customFormat="1" outlineLevel="1">
      <c r="A450" s="46" t="s">
        <v>858</v>
      </c>
      <c r="B450" s="60" t="s">
        <v>38</v>
      </c>
      <c r="C450" s="141" t="s">
        <v>149</v>
      </c>
      <c r="D450" s="132" t="s">
        <v>150</v>
      </c>
      <c r="E450" s="60" t="s">
        <v>138</v>
      </c>
      <c r="F450" s="60" t="s">
        <v>137</v>
      </c>
      <c r="G450" s="60" t="s">
        <v>138</v>
      </c>
      <c r="H450" s="60" t="s">
        <v>139</v>
      </c>
      <c r="I450" s="60" t="s">
        <v>140</v>
      </c>
      <c r="J450" s="60" t="s">
        <v>33</v>
      </c>
      <c r="K450" s="60">
        <v>80</v>
      </c>
      <c r="L450" s="64">
        <v>230000000</v>
      </c>
      <c r="M450" s="47" t="s">
        <v>172</v>
      </c>
      <c r="N450" s="53" t="s">
        <v>218</v>
      </c>
      <c r="O450" s="76" t="s">
        <v>173</v>
      </c>
      <c r="P450" s="47" t="s">
        <v>182</v>
      </c>
      <c r="Q450" s="62" t="s">
        <v>62</v>
      </c>
      <c r="R450" s="60" t="s">
        <v>141</v>
      </c>
      <c r="S450" s="77" t="s">
        <v>182</v>
      </c>
      <c r="T450" s="61" t="s">
        <v>31</v>
      </c>
      <c r="U450" s="61" t="s">
        <v>31</v>
      </c>
      <c r="V450" s="80" t="s">
        <v>31</v>
      </c>
      <c r="W450" s="63">
        <v>25920920</v>
      </c>
      <c r="X450" s="56">
        <f t="shared" si="24"/>
        <v>29031430.400000002</v>
      </c>
      <c r="Y450" s="60"/>
      <c r="Z450" s="78">
        <v>2016</v>
      </c>
      <c r="AA450" s="86"/>
    </row>
    <row r="451" spans="1:45" s="15" customFormat="1" outlineLevel="1">
      <c r="A451" s="129" t="s">
        <v>1614</v>
      </c>
      <c r="B451" s="134" t="s">
        <v>28</v>
      </c>
      <c r="C451" s="139" t="s">
        <v>40</v>
      </c>
      <c r="D451" s="132" t="s">
        <v>219</v>
      </c>
      <c r="E451" s="139" t="s">
        <v>220</v>
      </c>
      <c r="F451" s="139" t="s">
        <v>219</v>
      </c>
      <c r="G451" s="139" t="s">
        <v>220</v>
      </c>
      <c r="H451" s="139" t="s">
        <v>74</v>
      </c>
      <c r="I451" s="139" t="s">
        <v>75</v>
      </c>
      <c r="J451" s="139" t="s">
        <v>32</v>
      </c>
      <c r="K451" s="134">
        <v>100</v>
      </c>
      <c r="L451" s="139">
        <v>230000000</v>
      </c>
      <c r="M451" s="130" t="s">
        <v>172</v>
      </c>
      <c r="N451" s="136" t="s">
        <v>221</v>
      </c>
      <c r="O451" s="149" t="s">
        <v>29</v>
      </c>
      <c r="P451" s="130" t="s">
        <v>182</v>
      </c>
      <c r="Q451" s="133" t="s">
        <v>222</v>
      </c>
      <c r="R451" s="161" t="s">
        <v>76</v>
      </c>
      <c r="S451" s="150" t="s">
        <v>182</v>
      </c>
      <c r="T451" s="143"/>
      <c r="U451" s="143"/>
      <c r="V451" s="143"/>
      <c r="W451" s="137">
        <v>212736.4</v>
      </c>
      <c r="X451" s="160">
        <f>W451</f>
        <v>212736.4</v>
      </c>
      <c r="Y451" s="143"/>
      <c r="Z451" s="151">
        <v>2016</v>
      </c>
      <c r="AA451" s="154"/>
    </row>
    <row r="452" spans="1:45" s="152" customFormat="1" outlineLevel="1">
      <c r="A452" s="129" t="s">
        <v>1618</v>
      </c>
      <c r="B452" s="142" t="s">
        <v>28</v>
      </c>
      <c r="C452" s="146" t="s">
        <v>175</v>
      </c>
      <c r="D452" s="132" t="s">
        <v>97</v>
      </c>
      <c r="E452" s="146" t="s">
        <v>98</v>
      </c>
      <c r="F452" s="146" t="s">
        <v>97</v>
      </c>
      <c r="G452" s="146" t="s">
        <v>98</v>
      </c>
      <c r="H452" s="146" t="s">
        <v>99</v>
      </c>
      <c r="I452" s="146" t="s">
        <v>100</v>
      </c>
      <c r="J452" s="130" t="s">
        <v>32</v>
      </c>
      <c r="K452" s="146">
        <v>90</v>
      </c>
      <c r="L452" s="139">
        <v>230000000</v>
      </c>
      <c r="M452" s="130" t="s">
        <v>172</v>
      </c>
      <c r="N452" s="146" t="s">
        <v>45</v>
      </c>
      <c r="O452" s="149" t="s">
        <v>29</v>
      </c>
      <c r="P452" s="130" t="s">
        <v>182</v>
      </c>
      <c r="Q452" s="146" t="s">
        <v>59</v>
      </c>
      <c r="R452" s="146" t="s">
        <v>135</v>
      </c>
      <c r="S452" s="150" t="s">
        <v>182</v>
      </c>
      <c r="T452" s="146"/>
      <c r="U452" s="146"/>
      <c r="V452" s="146"/>
      <c r="W452" s="148">
        <v>76335000</v>
      </c>
      <c r="X452" s="144">
        <f t="shared" ref="X452" si="25">W452*1.12</f>
        <v>85495200.000000015</v>
      </c>
      <c r="Y452" s="146"/>
      <c r="Z452" s="151">
        <v>2016</v>
      </c>
      <c r="AA452" s="131"/>
    </row>
    <row r="453" spans="1:45" s="6" customFormat="1" outlineLevel="1">
      <c r="A453" s="46" t="s">
        <v>1561</v>
      </c>
      <c r="B453" s="60" t="s">
        <v>28</v>
      </c>
      <c r="C453" s="147" t="s">
        <v>149</v>
      </c>
      <c r="D453" s="132" t="s">
        <v>150</v>
      </c>
      <c r="E453" s="53" t="s">
        <v>209</v>
      </c>
      <c r="F453" s="53" t="s">
        <v>150</v>
      </c>
      <c r="G453" s="53" t="s">
        <v>209</v>
      </c>
      <c r="H453" s="180" t="s">
        <v>106</v>
      </c>
      <c r="I453" s="47" t="s">
        <v>107</v>
      </c>
      <c r="J453" s="47" t="s">
        <v>32</v>
      </c>
      <c r="K453" s="47">
        <v>100</v>
      </c>
      <c r="L453" s="52">
        <v>230000000</v>
      </c>
      <c r="M453" s="47" t="s">
        <v>172</v>
      </c>
      <c r="N453" s="53" t="s">
        <v>102</v>
      </c>
      <c r="O453" s="58" t="s">
        <v>29</v>
      </c>
      <c r="P453" s="47" t="s">
        <v>182</v>
      </c>
      <c r="Q453" s="53" t="s">
        <v>43</v>
      </c>
      <c r="R453" s="47" t="s">
        <v>30</v>
      </c>
      <c r="S453" s="47" t="s">
        <v>182</v>
      </c>
      <c r="T453" s="47"/>
      <c r="U453" s="73"/>
      <c r="V453" s="73"/>
      <c r="W453" s="74">
        <v>20000000</v>
      </c>
      <c r="X453" s="56">
        <f t="shared" si="24"/>
        <v>22400000.000000004</v>
      </c>
      <c r="Y453" s="47"/>
      <c r="Z453" s="47">
        <v>2016</v>
      </c>
      <c r="AA453" s="178"/>
      <c r="AB453" s="75"/>
    </row>
    <row r="454" spans="1:45" s="15" customFormat="1" outlineLevel="1">
      <c r="A454" s="129" t="s">
        <v>1613</v>
      </c>
      <c r="B454" s="130" t="s">
        <v>38</v>
      </c>
      <c r="C454" s="130" t="s">
        <v>154</v>
      </c>
      <c r="D454" s="132" t="s">
        <v>155</v>
      </c>
      <c r="E454" s="139" t="s">
        <v>156</v>
      </c>
      <c r="F454" s="139" t="s">
        <v>155</v>
      </c>
      <c r="G454" s="139" t="s">
        <v>156</v>
      </c>
      <c r="H454" s="130" t="s">
        <v>157</v>
      </c>
      <c r="I454" s="139" t="s">
        <v>158</v>
      </c>
      <c r="J454" s="130" t="s">
        <v>33</v>
      </c>
      <c r="K454" s="130">
        <v>100</v>
      </c>
      <c r="L454" s="139">
        <v>230000000</v>
      </c>
      <c r="M454" s="130" t="s">
        <v>172</v>
      </c>
      <c r="N454" s="139" t="s">
        <v>87</v>
      </c>
      <c r="O454" s="149" t="s">
        <v>29</v>
      </c>
      <c r="P454" s="130" t="s">
        <v>182</v>
      </c>
      <c r="Q454" s="181" t="s">
        <v>153</v>
      </c>
      <c r="R454" s="162" t="s">
        <v>159</v>
      </c>
      <c r="S454" s="150" t="s">
        <v>182</v>
      </c>
      <c r="T454" s="162"/>
      <c r="U454" s="162"/>
      <c r="V454" s="162"/>
      <c r="W454" s="164">
        <v>68723021.640000001</v>
      </c>
      <c r="X454" s="144">
        <f t="shared" si="24"/>
        <v>76969784.236800015</v>
      </c>
      <c r="Y454" s="163"/>
      <c r="Z454" s="151">
        <v>2016</v>
      </c>
      <c r="AA454" s="165"/>
      <c r="AB454" s="145"/>
      <c r="AC454" s="145"/>
      <c r="AD454" s="145"/>
      <c r="AE454" s="145"/>
      <c r="AF454" s="145"/>
      <c r="AG454" s="145"/>
      <c r="AH454" s="145"/>
      <c r="AI454" s="145"/>
      <c r="AJ454" s="145"/>
      <c r="AK454" s="145"/>
      <c r="AL454" s="145"/>
      <c r="AM454" s="145"/>
      <c r="AN454" s="145"/>
    </row>
    <row r="455" spans="1:45" s="71" customFormat="1" outlineLevel="1">
      <c r="A455" s="53" t="s">
        <v>1627</v>
      </c>
      <c r="B455" s="119" t="s">
        <v>28</v>
      </c>
      <c r="C455" s="139" t="s">
        <v>162</v>
      </c>
      <c r="D455" s="132" t="s">
        <v>1612</v>
      </c>
      <c r="E455" s="60" t="s">
        <v>164</v>
      </c>
      <c r="F455" s="119" t="s">
        <v>163</v>
      </c>
      <c r="G455" s="119" t="s">
        <v>164</v>
      </c>
      <c r="H455" s="119" t="s">
        <v>165</v>
      </c>
      <c r="I455" s="119" t="s">
        <v>166</v>
      </c>
      <c r="J455" s="119" t="s">
        <v>33</v>
      </c>
      <c r="K455" s="119">
        <v>70</v>
      </c>
      <c r="L455" s="64">
        <v>230000000</v>
      </c>
      <c r="M455" s="47" t="s">
        <v>172</v>
      </c>
      <c r="N455" s="119" t="s">
        <v>167</v>
      </c>
      <c r="O455" s="76" t="s">
        <v>29</v>
      </c>
      <c r="P455" s="47" t="s">
        <v>182</v>
      </c>
      <c r="Q455" s="120" t="s">
        <v>101</v>
      </c>
      <c r="R455" s="119" t="s">
        <v>30</v>
      </c>
      <c r="S455" s="77" t="s">
        <v>182</v>
      </c>
      <c r="T455" s="121"/>
      <c r="U455" s="121"/>
      <c r="V455" s="122"/>
      <c r="W455" s="123">
        <v>11050000</v>
      </c>
      <c r="X455" s="56">
        <f t="shared" si="24"/>
        <v>12376000.000000002</v>
      </c>
      <c r="Y455" s="119" t="s">
        <v>31</v>
      </c>
      <c r="Z455" s="78">
        <v>2016</v>
      </c>
      <c r="AA455" s="124"/>
      <c r="AB455" s="70"/>
      <c r="AC455" s="70"/>
      <c r="AD455" s="70"/>
      <c r="AE455" s="70"/>
      <c r="AF455" s="70"/>
      <c r="AG455" s="70"/>
      <c r="AH455" s="70"/>
      <c r="AI455" s="70"/>
      <c r="AJ455" s="70"/>
      <c r="AK455" s="70"/>
      <c r="AL455" s="70"/>
      <c r="AM455" s="70"/>
      <c r="AN455" s="70"/>
    </row>
    <row r="456" spans="1:45" s="29" customFormat="1" outlineLevel="1">
      <c r="A456" s="182" t="s">
        <v>1628</v>
      </c>
      <c r="B456" s="60" t="s">
        <v>28</v>
      </c>
      <c r="C456" s="139" t="s">
        <v>1638</v>
      </c>
      <c r="D456" s="141" t="s">
        <v>1639</v>
      </c>
      <c r="E456" s="60" t="s">
        <v>1741</v>
      </c>
      <c r="F456" s="60" t="s">
        <v>720</v>
      </c>
      <c r="G456" s="60" t="s">
        <v>721</v>
      </c>
      <c r="H456" s="60" t="s">
        <v>722</v>
      </c>
      <c r="I456" s="60" t="s">
        <v>723</v>
      </c>
      <c r="J456" s="60" t="s">
        <v>32</v>
      </c>
      <c r="K456" s="60">
        <v>100</v>
      </c>
      <c r="L456" s="64">
        <v>230000000</v>
      </c>
      <c r="M456" s="47" t="s">
        <v>172</v>
      </c>
      <c r="N456" s="53" t="s">
        <v>724</v>
      </c>
      <c r="O456" s="76" t="s">
        <v>29</v>
      </c>
      <c r="P456" s="47" t="s">
        <v>182</v>
      </c>
      <c r="Q456" s="62" t="s">
        <v>725</v>
      </c>
      <c r="R456" s="60" t="s">
        <v>44</v>
      </c>
      <c r="S456" s="77" t="s">
        <v>182</v>
      </c>
      <c r="T456" s="61"/>
      <c r="U456" s="61"/>
      <c r="V456" s="80"/>
      <c r="W456" s="63">
        <v>3740000</v>
      </c>
      <c r="X456" s="56">
        <f t="shared" si="24"/>
        <v>4188800.0000000005</v>
      </c>
      <c r="Y456" s="60"/>
      <c r="Z456" s="78">
        <v>2016</v>
      </c>
      <c r="AA456" s="108"/>
    </row>
    <row r="457" spans="1:45" s="29" customFormat="1" outlineLevel="1">
      <c r="A457" s="182" t="s">
        <v>1629</v>
      </c>
      <c r="B457" s="60" t="s">
        <v>28</v>
      </c>
      <c r="C457" s="141" t="s">
        <v>149</v>
      </c>
      <c r="D457" s="132" t="s">
        <v>150</v>
      </c>
      <c r="E457" s="60" t="s">
        <v>727</v>
      </c>
      <c r="F457" s="60" t="s">
        <v>726</v>
      </c>
      <c r="G457" s="60" t="s">
        <v>727</v>
      </c>
      <c r="H457" s="60" t="s">
        <v>726</v>
      </c>
      <c r="I457" s="60" t="s">
        <v>727</v>
      </c>
      <c r="J457" s="60" t="s">
        <v>32</v>
      </c>
      <c r="K457" s="60">
        <v>100</v>
      </c>
      <c r="L457" s="64">
        <v>230000000</v>
      </c>
      <c r="M457" s="47" t="s">
        <v>194</v>
      </c>
      <c r="N457" s="53" t="s">
        <v>87</v>
      </c>
      <c r="O457" s="76" t="s">
        <v>196</v>
      </c>
      <c r="P457" s="47" t="s">
        <v>182</v>
      </c>
      <c r="Q457" s="62" t="s">
        <v>728</v>
      </c>
      <c r="R457" s="60" t="s">
        <v>729</v>
      </c>
      <c r="S457" s="77" t="s">
        <v>182</v>
      </c>
      <c r="T457" s="61"/>
      <c r="U457" s="61"/>
      <c r="V457" s="80"/>
      <c r="W457" s="63">
        <v>725503.57</v>
      </c>
      <c r="X457" s="56">
        <f t="shared" si="24"/>
        <v>812563.99840000004</v>
      </c>
      <c r="Y457" s="60"/>
      <c r="Z457" s="78">
        <v>2016</v>
      </c>
      <c r="AA457" s="108"/>
    </row>
    <row r="458" spans="1:45" s="29" customFormat="1" outlineLevel="1">
      <c r="A458" s="182" t="s">
        <v>1630</v>
      </c>
      <c r="B458" s="60" t="s">
        <v>28</v>
      </c>
      <c r="C458" s="141" t="s">
        <v>149</v>
      </c>
      <c r="D458" s="132" t="s">
        <v>150</v>
      </c>
      <c r="E458" s="60" t="s">
        <v>727</v>
      </c>
      <c r="F458" s="60" t="s">
        <v>726</v>
      </c>
      <c r="G458" s="60" t="s">
        <v>727</v>
      </c>
      <c r="H458" s="60" t="s">
        <v>726</v>
      </c>
      <c r="I458" s="60" t="s">
        <v>727</v>
      </c>
      <c r="J458" s="60" t="s">
        <v>32</v>
      </c>
      <c r="K458" s="60">
        <v>100</v>
      </c>
      <c r="L458" s="64">
        <v>230000000</v>
      </c>
      <c r="M458" s="47" t="s">
        <v>194</v>
      </c>
      <c r="N458" s="53" t="s">
        <v>87</v>
      </c>
      <c r="O458" s="76" t="s">
        <v>196</v>
      </c>
      <c r="P458" s="47" t="s">
        <v>182</v>
      </c>
      <c r="Q458" s="62" t="s">
        <v>728</v>
      </c>
      <c r="R458" s="60" t="s">
        <v>729</v>
      </c>
      <c r="S458" s="77" t="s">
        <v>182</v>
      </c>
      <c r="T458" s="61"/>
      <c r="U458" s="61"/>
      <c r="V458" s="80"/>
      <c r="W458" s="63">
        <v>500000</v>
      </c>
      <c r="X458" s="56">
        <f t="shared" si="24"/>
        <v>560000</v>
      </c>
      <c r="Y458" s="60"/>
      <c r="Z458" s="78">
        <v>2016</v>
      </c>
      <c r="AA458" s="108"/>
    </row>
    <row r="459" spans="1:45" s="29" customFormat="1" outlineLevel="1">
      <c r="A459" s="182" t="s">
        <v>1631</v>
      </c>
      <c r="B459" s="60" t="s">
        <v>28</v>
      </c>
      <c r="C459" s="141" t="s">
        <v>149</v>
      </c>
      <c r="D459" s="132" t="s">
        <v>150</v>
      </c>
      <c r="E459" s="60" t="s">
        <v>727</v>
      </c>
      <c r="F459" s="60" t="s">
        <v>726</v>
      </c>
      <c r="G459" s="60" t="s">
        <v>727</v>
      </c>
      <c r="H459" s="60" t="s">
        <v>726</v>
      </c>
      <c r="I459" s="60" t="s">
        <v>727</v>
      </c>
      <c r="J459" s="60" t="s">
        <v>32</v>
      </c>
      <c r="K459" s="60">
        <v>100</v>
      </c>
      <c r="L459" s="64">
        <v>230000000</v>
      </c>
      <c r="M459" s="47" t="s">
        <v>194</v>
      </c>
      <c r="N459" s="53" t="s">
        <v>87</v>
      </c>
      <c r="O459" s="76" t="s">
        <v>196</v>
      </c>
      <c r="P459" s="47" t="s">
        <v>182</v>
      </c>
      <c r="Q459" s="62" t="s">
        <v>730</v>
      </c>
      <c r="R459" s="60" t="s">
        <v>729</v>
      </c>
      <c r="S459" s="77" t="s">
        <v>182</v>
      </c>
      <c r="T459" s="61"/>
      <c r="U459" s="61"/>
      <c r="V459" s="80"/>
      <c r="W459" s="63">
        <v>800000</v>
      </c>
      <c r="X459" s="56">
        <f t="shared" si="24"/>
        <v>896000.00000000012</v>
      </c>
      <c r="Y459" s="60"/>
      <c r="Z459" s="78">
        <v>2016</v>
      </c>
      <c r="AA459" s="108"/>
    </row>
    <row r="460" spans="1:45" s="29" customFormat="1" outlineLevel="1">
      <c r="A460" s="182" t="s">
        <v>1632</v>
      </c>
      <c r="B460" s="58" t="s">
        <v>38</v>
      </c>
      <c r="C460" s="138" t="s">
        <v>168</v>
      </c>
      <c r="D460" s="138" t="s">
        <v>169</v>
      </c>
      <c r="E460" s="58" t="s">
        <v>1739</v>
      </c>
      <c r="F460" s="58" t="s">
        <v>170</v>
      </c>
      <c r="G460" s="58" t="s">
        <v>171</v>
      </c>
      <c r="H460" s="58" t="s">
        <v>1607</v>
      </c>
      <c r="I460" s="58" t="s">
        <v>1608</v>
      </c>
      <c r="J460" s="58" t="s">
        <v>32</v>
      </c>
      <c r="K460" s="59">
        <v>100</v>
      </c>
      <c r="L460" s="52">
        <v>230000000</v>
      </c>
      <c r="M460" s="47" t="s">
        <v>186</v>
      </c>
      <c r="N460" s="53" t="s">
        <v>45</v>
      </c>
      <c r="O460" s="58" t="s">
        <v>29</v>
      </c>
      <c r="P460" s="47" t="s">
        <v>182</v>
      </c>
      <c r="Q460" s="47" t="s">
        <v>63</v>
      </c>
      <c r="R460" s="58" t="s">
        <v>46</v>
      </c>
      <c r="S460" s="77" t="s">
        <v>182</v>
      </c>
      <c r="T460" s="58"/>
      <c r="U460" s="58"/>
      <c r="V460" s="55"/>
      <c r="W460" s="55">
        <v>180973644</v>
      </c>
      <c r="X460" s="56">
        <f t="shared" si="24"/>
        <v>202690481.28000003</v>
      </c>
      <c r="Y460" s="58"/>
      <c r="Z460" s="47">
        <v>2016</v>
      </c>
      <c r="AA460" s="84"/>
    </row>
    <row r="461" spans="1:45" s="25" customFormat="1">
      <c r="A461" s="32" t="s">
        <v>66</v>
      </c>
      <c r="B461" s="32"/>
      <c r="C461" s="32"/>
      <c r="D461" s="32"/>
      <c r="E461" s="32"/>
      <c r="F461" s="32"/>
      <c r="G461" s="32"/>
      <c r="H461" s="32"/>
      <c r="I461" s="32"/>
      <c r="J461" s="32"/>
      <c r="K461" s="32"/>
      <c r="L461" s="32"/>
      <c r="M461" s="32"/>
      <c r="N461" s="32"/>
      <c r="O461" s="32"/>
      <c r="P461" s="32"/>
      <c r="Q461" s="32"/>
      <c r="R461" s="32"/>
      <c r="S461" s="32"/>
      <c r="T461" s="32"/>
      <c r="U461" s="32"/>
      <c r="V461" s="24"/>
      <c r="W461" s="24">
        <f>SUM(W444:W460)</f>
        <v>1412021191.6100001</v>
      </c>
      <c r="X461" s="24">
        <f>SUM(X444:X460)</f>
        <v>1581438206.2352004</v>
      </c>
      <c r="Y461" s="32"/>
      <c r="Z461" s="33"/>
      <c r="AA461" s="109"/>
      <c r="AB461" s="28"/>
      <c r="AC461" s="28"/>
      <c r="AD461" s="28"/>
      <c r="AE461" s="28"/>
      <c r="AF461" s="28"/>
      <c r="AG461" s="28"/>
      <c r="AH461" s="28"/>
      <c r="AI461" s="28"/>
      <c r="AJ461" s="28"/>
      <c r="AK461" s="28"/>
      <c r="AL461" s="28"/>
      <c r="AM461" s="28"/>
      <c r="AN461" s="28"/>
      <c r="AO461" s="28"/>
      <c r="AP461" s="28"/>
      <c r="AQ461" s="28"/>
      <c r="AR461" s="28"/>
      <c r="AS461" s="28"/>
    </row>
    <row r="462" spans="1:45" s="28" customFormat="1">
      <c r="A462" s="36"/>
      <c r="B462" s="36"/>
      <c r="C462" s="36"/>
      <c r="D462" s="36"/>
      <c r="E462" s="36"/>
      <c r="F462" s="36"/>
      <c r="G462" s="36"/>
      <c r="H462" s="36"/>
      <c r="I462" s="36"/>
      <c r="J462" s="36"/>
      <c r="K462" s="36"/>
      <c r="L462" s="36"/>
      <c r="M462" s="36"/>
      <c r="N462" s="36"/>
      <c r="O462" s="36"/>
      <c r="P462" s="36"/>
      <c r="Q462" s="36"/>
      <c r="R462" s="36"/>
      <c r="S462" s="36"/>
      <c r="T462" s="36"/>
      <c r="U462" s="36"/>
      <c r="V462" s="37"/>
      <c r="W462" s="37"/>
      <c r="X462" s="37"/>
      <c r="Y462" s="36"/>
      <c r="Z462" s="38"/>
      <c r="AA462" s="110"/>
    </row>
    <row r="463" spans="1:45" s="25" customFormat="1" collapsed="1">
      <c r="A463" s="32" t="s">
        <v>112</v>
      </c>
      <c r="B463" s="32"/>
      <c r="C463" s="32"/>
      <c r="D463" s="32"/>
      <c r="E463" s="32"/>
      <c r="F463" s="32"/>
      <c r="G463" s="32"/>
      <c r="H463" s="32"/>
      <c r="I463" s="32"/>
      <c r="J463" s="32"/>
      <c r="K463" s="32"/>
      <c r="L463" s="32"/>
      <c r="M463" s="32"/>
      <c r="N463" s="32"/>
      <c r="O463" s="32"/>
      <c r="P463" s="32"/>
      <c r="Q463" s="32"/>
      <c r="R463" s="32"/>
      <c r="S463" s="32"/>
      <c r="T463" s="32"/>
      <c r="U463" s="32"/>
      <c r="V463" s="24"/>
      <c r="W463" s="24">
        <f>SUM(W392,W426,W461)</f>
        <v>4976990687.7514381</v>
      </c>
      <c r="X463" s="24">
        <f>SUM(X392,X426,X461)</f>
        <v>5556284041.9136124</v>
      </c>
      <c r="Y463" s="32"/>
      <c r="Z463" s="33"/>
      <c r="AA463" s="109"/>
      <c r="AB463" s="28"/>
      <c r="AC463" s="28"/>
      <c r="AD463" s="28"/>
      <c r="AE463" s="28"/>
      <c r="AF463" s="28"/>
      <c r="AG463" s="28"/>
      <c r="AH463" s="28"/>
      <c r="AI463" s="28"/>
      <c r="AJ463" s="28"/>
      <c r="AK463" s="28"/>
      <c r="AL463" s="28"/>
      <c r="AM463" s="28"/>
      <c r="AN463" s="28"/>
      <c r="AO463" s="28"/>
      <c r="AP463" s="28"/>
      <c r="AQ463" s="28"/>
      <c r="AR463" s="28"/>
      <c r="AS463" s="28"/>
    </row>
    <row r="465" spans="1:39" s="187" customFormat="1" ht="12.75" customHeight="1">
      <c r="A465" s="183"/>
      <c r="B465" s="183"/>
      <c r="C465" s="184" t="s">
        <v>1643</v>
      </c>
      <c r="D465" s="185"/>
      <c r="E465" s="185"/>
      <c r="F465" s="185"/>
      <c r="G465" s="185"/>
      <c r="H465" s="185"/>
      <c r="I465" s="186"/>
      <c r="J465" s="186"/>
      <c r="K465" s="185"/>
      <c r="L465" s="185"/>
      <c r="M465" s="186"/>
      <c r="N465" s="186"/>
      <c r="O465" s="186"/>
      <c r="P465" s="186"/>
      <c r="Q465" s="186"/>
      <c r="R465" s="186"/>
      <c r="S465" s="186"/>
      <c r="T465" s="186"/>
      <c r="U465" s="186"/>
      <c r="V465" s="186"/>
      <c r="W465" s="186"/>
      <c r="X465" s="186"/>
      <c r="Y465" s="186"/>
      <c r="Z465" s="183"/>
      <c r="AA465" s="183"/>
      <c r="AB465" s="183"/>
      <c r="AC465" s="183"/>
      <c r="AD465" s="183"/>
      <c r="AE465" s="183"/>
      <c r="AF465" s="183"/>
      <c r="AG465" s="183"/>
      <c r="AH465" s="183"/>
      <c r="AI465" s="183"/>
      <c r="AJ465" s="183"/>
      <c r="AK465" s="183"/>
      <c r="AL465" s="183"/>
      <c r="AM465" s="183"/>
    </row>
    <row r="466" spans="1:39" s="187" customFormat="1" ht="15.75" customHeight="1">
      <c r="A466" s="183"/>
      <c r="B466" s="183"/>
      <c r="C466" s="184" t="s">
        <v>1644</v>
      </c>
      <c r="D466" s="188"/>
      <c r="E466" s="188"/>
      <c r="F466" s="186"/>
      <c r="G466" s="186"/>
      <c r="H466" s="186"/>
      <c r="I466" s="188"/>
      <c r="J466" s="188"/>
      <c r="K466" s="188"/>
      <c r="L466" s="188"/>
      <c r="M466" s="186"/>
      <c r="N466" s="186"/>
      <c r="O466" s="186"/>
      <c r="P466" s="186"/>
      <c r="Q466" s="186"/>
      <c r="R466" s="186"/>
      <c r="S466" s="186"/>
      <c r="T466" s="186"/>
      <c r="U466" s="186"/>
      <c r="V466" s="186"/>
      <c r="W466" s="186"/>
      <c r="X466" s="186"/>
      <c r="Y466" s="186"/>
      <c r="Z466" s="183"/>
      <c r="AA466" s="183"/>
      <c r="AB466" s="183"/>
      <c r="AC466" s="183"/>
      <c r="AD466" s="183"/>
      <c r="AE466" s="183"/>
      <c r="AF466" s="183"/>
      <c r="AG466" s="183"/>
      <c r="AH466" s="183"/>
      <c r="AI466" s="183"/>
      <c r="AJ466" s="183"/>
      <c r="AK466" s="183"/>
      <c r="AL466" s="183"/>
      <c r="AM466" s="183"/>
    </row>
    <row r="467" spans="1:39" s="187" customFormat="1" ht="15.75" customHeight="1">
      <c r="A467" s="183"/>
      <c r="B467" s="183"/>
      <c r="C467" s="184" t="s">
        <v>1645</v>
      </c>
      <c r="D467" s="186"/>
      <c r="E467" s="186"/>
      <c r="F467" s="186"/>
      <c r="G467" s="186"/>
      <c r="H467" s="186"/>
      <c r="I467" s="186"/>
      <c r="J467" s="186"/>
      <c r="K467" s="186"/>
      <c r="L467" s="186"/>
      <c r="M467" s="186"/>
      <c r="N467" s="186"/>
      <c r="O467" s="186"/>
      <c r="P467" s="186"/>
      <c r="Q467" s="186"/>
      <c r="R467" s="186"/>
      <c r="S467" s="186"/>
      <c r="T467" s="186"/>
      <c r="U467" s="186"/>
      <c r="V467" s="186"/>
      <c r="W467" s="186"/>
      <c r="X467" s="186"/>
      <c r="Y467" s="186"/>
      <c r="Z467" s="183"/>
      <c r="AA467" s="183"/>
      <c r="AB467" s="183"/>
      <c r="AC467" s="183"/>
      <c r="AD467" s="183"/>
      <c r="AE467" s="183"/>
      <c r="AF467" s="183"/>
      <c r="AG467" s="183"/>
      <c r="AH467" s="183"/>
      <c r="AI467" s="183"/>
      <c r="AJ467" s="183"/>
      <c r="AK467" s="183"/>
      <c r="AL467" s="183"/>
      <c r="AM467" s="183"/>
    </row>
    <row r="468" spans="1:39" s="187" customFormat="1" ht="11.25" customHeight="1">
      <c r="A468" s="183"/>
      <c r="B468" s="186"/>
      <c r="C468" s="184" t="s">
        <v>1646</v>
      </c>
      <c r="D468" s="186"/>
      <c r="E468" s="186"/>
      <c r="F468" s="186"/>
      <c r="G468" s="186"/>
      <c r="H468" s="186"/>
      <c r="I468" s="186"/>
      <c r="J468" s="186"/>
      <c r="K468" s="186"/>
      <c r="L468" s="186"/>
      <c r="M468" s="186"/>
      <c r="N468" s="186"/>
      <c r="O468" s="186"/>
      <c r="P468" s="186"/>
      <c r="Q468" s="186"/>
      <c r="R468" s="186"/>
      <c r="S468" s="186"/>
      <c r="T468" s="186"/>
      <c r="U468" s="186"/>
      <c r="V468" s="186"/>
      <c r="W468" s="186"/>
      <c r="X468" s="186"/>
      <c r="Y468" s="186"/>
      <c r="Z468" s="183"/>
      <c r="AA468" s="183"/>
      <c r="AB468" s="183"/>
      <c r="AC468" s="183"/>
      <c r="AD468" s="183"/>
      <c r="AE468" s="183"/>
      <c r="AF468" s="183"/>
      <c r="AG468" s="183"/>
      <c r="AH468" s="183"/>
      <c r="AI468" s="183"/>
      <c r="AJ468" s="183"/>
      <c r="AK468" s="183"/>
      <c r="AL468" s="183"/>
      <c r="AM468" s="183"/>
    </row>
    <row r="469" spans="1:39" s="187" customFormat="1" ht="15.75" customHeight="1">
      <c r="A469" s="183"/>
      <c r="B469" s="183"/>
      <c r="C469" s="189" t="s">
        <v>1647</v>
      </c>
      <c r="D469" s="188"/>
      <c r="E469" s="188"/>
      <c r="F469" s="188"/>
      <c r="G469" s="188"/>
      <c r="H469" s="186"/>
      <c r="I469" s="186"/>
      <c r="J469" s="186"/>
      <c r="K469" s="186"/>
      <c r="L469" s="186"/>
      <c r="M469" s="186"/>
      <c r="N469" s="186"/>
      <c r="O469" s="186"/>
      <c r="P469" s="186"/>
      <c r="Q469" s="186"/>
      <c r="R469" s="186"/>
      <c r="S469" s="186"/>
      <c r="T469" s="186"/>
      <c r="U469" s="186"/>
      <c r="V469" s="186"/>
      <c r="W469" s="186"/>
      <c r="X469" s="186"/>
      <c r="Y469" s="186"/>
      <c r="Z469" s="183"/>
      <c r="AA469" s="183"/>
      <c r="AB469" s="183"/>
      <c r="AC469" s="183"/>
      <c r="AD469" s="183"/>
      <c r="AE469" s="183"/>
      <c r="AF469" s="183"/>
      <c r="AG469" s="183"/>
      <c r="AH469" s="183"/>
      <c r="AI469" s="183"/>
      <c r="AJ469" s="183"/>
      <c r="AK469" s="183"/>
      <c r="AL469" s="183"/>
      <c r="AM469" s="183"/>
    </row>
    <row r="470" spans="1:39" s="187" customFormat="1" ht="16.5" customHeight="1">
      <c r="A470" s="183"/>
      <c r="B470" s="190">
        <v>1</v>
      </c>
      <c r="C470" s="203" t="s">
        <v>1648</v>
      </c>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184"/>
      <c r="Z470" s="183"/>
      <c r="AA470" s="183"/>
      <c r="AB470" s="183"/>
      <c r="AC470" s="183"/>
      <c r="AD470" s="183"/>
      <c r="AE470" s="183"/>
      <c r="AF470" s="183"/>
      <c r="AG470" s="183"/>
      <c r="AH470" s="183"/>
      <c r="AI470" s="183"/>
      <c r="AJ470" s="183"/>
      <c r="AK470" s="183"/>
      <c r="AL470" s="183"/>
      <c r="AM470" s="183"/>
    </row>
    <row r="471" spans="1:39" s="187" customFormat="1" ht="15.75" customHeight="1">
      <c r="A471" s="183"/>
      <c r="B471" s="190"/>
      <c r="C471" s="191" t="s">
        <v>1649</v>
      </c>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84"/>
      <c r="Z471" s="183"/>
      <c r="AA471" s="183"/>
      <c r="AB471" s="183"/>
      <c r="AC471" s="183"/>
      <c r="AD471" s="183"/>
      <c r="AE471" s="183"/>
      <c r="AF471" s="183"/>
      <c r="AG471" s="183"/>
      <c r="AH471" s="183"/>
      <c r="AI471" s="183"/>
      <c r="AJ471" s="183"/>
      <c r="AK471" s="183"/>
      <c r="AL471" s="183"/>
      <c r="AM471" s="183"/>
    </row>
    <row r="472" spans="1:39" s="187" customFormat="1" ht="15.75" customHeight="1">
      <c r="A472" s="183"/>
      <c r="B472" s="190"/>
      <c r="C472" s="193" t="s">
        <v>1650</v>
      </c>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84"/>
      <c r="Z472" s="183"/>
      <c r="AA472" s="183"/>
      <c r="AB472" s="183"/>
      <c r="AC472" s="183"/>
      <c r="AD472" s="183"/>
      <c r="AE472" s="183"/>
      <c r="AF472" s="183"/>
      <c r="AG472" s="183"/>
      <c r="AH472" s="183"/>
      <c r="AI472" s="183"/>
      <c r="AJ472" s="183"/>
      <c r="AK472" s="183"/>
      <c r="AL472" s="183"/>
      <c r="AM472" s="183"/>
    </row>
    <row r="473" spans="1:39" s="187" customFormat="1" ht="15.75" customHeight="1">
      <c r="A473" s="183"/>
      <c r="B473" s="190"/>
      <c r="C473" s="184" t="s">
        <v>1651</v>
      </c>
      <c r="D473" s="194"/>
      <c r="E473" s="194"/>
      <c r="F473" s="194"/>
      <c r="G473" s="194"/>
      <c r="H473" s="194"/>
      <c r="I473" s="194"/>
      <c r="J473" s="194"/>
      <c r="K473" s="194"/>
      <c r="L473" s="194"/>
      <c r="M473" s="194"/>
      <c r="N473" s="192"/>
      <c r="O473" s="192"/>
      <c r="P473" s="192"/>
      <c r="Q473" s="192"/>
      <c r="R473" s="192"/>
      <c r="S473" s="192"/>
      <c r="T473" s="192"/>
      <c r="U473" s="192"/>
      <c r="V473" s="192"/>
      <c r="W473" s="192"/>
      <c r="X473" s="192"/>
      <c r="Y473" s="184"/>
      <c r="Z473" s="183"/>
      <c r="AA473" s="183"/>
      <c r="AB473" s="183"/>
      <c r="AC473" s="183"/>
      <c r="AD473" s="183"/>
      <c r="AE473" s="183"/>
      <c r="AF473" s="183"/>
      <c r="AG473" s="183"/>
      <c r="AH473" s="183"/>
      <c r="AI473" s="183"/>
      <c r="AJ473" s="183"/>
      <c r="AK473" s="183"/>
      <c r="AL473" s="183"/>
      <c r="AM473" s="183"/>
    </row>
    <row r="474" spans="1:39" s="187" customFormat="1" ht="15.75" customHeight="1">
      <c r="A474" s="183"/>
      <c r="B474" s="190"/>
      <c r="C474" s="189" t="s">
        <v>1652</v>
      </c>
      <c r="D474" s="194"/>
      <c r="E474" s="194"/>
      <c r="F474" s="194"/>
      <c r="G474" s="194"/>
      <c r="H474" s="194"/>
      <c r="I474" s="194"/>
      <c r="J474" s="194"/>
      <c r="K474" s="194"/>
      <c r="L474" s="194"/>
      <c r="M474" s="194"/>
      <c r="N474" s="192"/>
      <c r="O474" s="192"/>
      <c r="P474" s="192"/>
      <c r="Q474" s="192"/>
      <c r="R474" s="192"/>
      <c r="S474" s="192"/>
      <c r="T474" s="192"/>
      <c r="U474" s="192"/>
      <c r="V474" s="192"/>
      <c r="W474" s="192"/>
      <c r="X474" s="192"/>
      <c r="Y474" s="184"/>
      <c r="Z474" s="183"/>
      <c r="AA474" s="183"/>
      <c r="AB474" s="183"/>
      <c r="AC474" s="183"/>
      <c r="AD474" s="183"/>
      <c r="AE474" s="183"/>
      <c r="AF474" s="183"/>
      <c r="AG474" s="183"/>
      <c r="AH474" s="183"/>
      <c r="AI474" s="183"/>
      <c r="AJ474" s="183"/>
      <c r="AK474" s="183"/>
      <c r="AL474" s="183"/>
      <c r="AM474" s="183"/>
    </row>
    <row r="475" spans="1:39" s="187" customFormat="1" ht="15.75" customHeight="1">
      <c r="A475" s="183"/>
      <c r="B475" s="190"/>
      <c r="C475" s="189" t="s">
        <v>1653</v>
      </c>
      <c r="D475" s="194"/>
      <c r="E475" s="194"/>
      <c r="F475" s="194"/>
      <c r="G475" s="194"/>
      <c r="H475" s="194"/>
      <c r="I475" s="194"/>
      <c r="J475" s="194"/>
      <c r="K475" s="194"/>
      <c r="L475" s="194"/>
      <c r="M475" s="194"/>
      <c r="N475" s="192"/>
      <c r="O475" s="192"/>
      <c r="P475" s="192"/>
      <c r="Q475" s="192"/>
      <c r="R475" s="192"/>
      <c r="S475" s="192"/>
      <c r="T475" s="192"/>
      <c r="U475" s="192"/>
      <c r="V475" s="192"/>
      <c r="W475" s="192"/>
      <c r="X475" s="192"/>
      <c r="Y475" s="184"/>
      <c r="Z475" s="183"/>
      <c r="AA475" s="183"/>
      <c r="AB475" s="183"/>
      <c r="AC475" s="183"/>
      <c r="AD475" s="183"/>
      <c r="AE475" s="183"/>
      <c r="AF475" s="183"/>
      <c r="AG475" s="183"/>
      <c r="AH475" s="183"/>
      <c r="AI475" s="183"/>
      <c r="AJ475" s="183"/>
      <c r="AK475" s="183"/>
      <c r="AL475" s="183"/>
      <c r="AM475" s="183"/>
    </row>
    <row r="476" spans="1:39" s="187" customFormat="1" ht="15.75" customHeight="1">
      <c r="A476" s="183"/>
      <c r="B476" s="190"/>
      <c r="C476" s="193" t="s">
        <v>1654</v>
      </c>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84"/>
      <c r="Z476" s="183"/>
      <c r="AA476" s="183"/>
      <c r="AB476" s="183"/>
      <c r="AC476" s="183"/>
      <c r="AD476" s="183"/>
      <c r="AE476" s="183"/>
      <c r="AF476" s="183"/>
      <c r="AG476" s="183"/>
      <c r="AH476" s="183"/>
      <c r="AI476" s="183"/>
      <c r="AJ476" s="183"/>
      <c r="AK476" s="183"/>
      <c r="AL476" s="183"/>
      <c r="AM476" s="183"/>
    </row>
    <row r="477" spans="1:39" s="187" customFormat="1" ht="15" customHeight="1">
      <c r="A477" s="183"/>
      <c r="B477" s="186"/>
      <c r="C477" s="184" t="s">
        <v>1655</v>
      </c>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84"/>
      <c r="Z477" s="183"/>
      <c r="AA477" s="183"/>
      <c r="AB477" s="183"/>
      <c r="AC477" s="183"/>
      <c r="AD477" s="183"/>
      <c r="AE477" s="183"/>
      <c r="AF477" s="183"/>
      <c r="AG477" s="183"/>
      <c r="AH477" s="183"/>
      <c r="AI477" s="183"/>
      <c r="AJ477" s="183"/>
      <c r="AK477" s="183"/>
      <c r="AL477" s="183"/>
      <c r="AM477" s="183"/>
    </row>
    <row r="478" spans="1:39" s="187" customFormat="1" ht="15.75" customHeight="1">
      <c r="A478" s="183"/>
      <c r="B478" s="186"/>
      <c r="C478" s="184" t="s">
        <v>1656</v>
      </c>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84"/>
      <c r="Z478" s="183"/>
      <c r="AA478" s="183"/>
      <c r="AB478" s="183"/>
      <c r="AC478" s="183"/>
      <c r="AD478" s="183"/>
      <c r="AE478" s="183"/>
      <c r="AF478" s="183"/>
      <c r="AG478" s="183"/>
      <c r="AH478" s="183"/>
      <c r="AI478" s="183"/>
      <c r="AJ478" s="183"/>
      <c r="AK478" s="183"/>
      <c r="AL478" s="183"/>
      <c r="AM478" s="183"/>
    </row>
    <row r="479" spans="1:39" s="187" customFormat="1" ht="15.75" customHeight="1">
      <c r="A479" s="183"/>
      <c r="B479" s="186"/>
      <c r="C479" s="203" t="s">
        <v>1657</v>
      </c>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184"/>
      <c r="Z479" s="183"/>
      <c r="AA479" s="183"/>
      <c r="AB479" s="183"/>
      <c r="AC479" s="183"/>
      <c r="AD479" s="183"/>
      <c r="AE479" s="183"/>
      <c r="AF479" s="183"/>
      <c r="AG479" s="183"/>
      <c r="AH479" s="183"/>
      <c r="AI479" s="183"/>
      <c r="AJ479" s="183"/>
      <c r="AK479" s="183"/>
      <c r="AL479" s="183"/>
      <c r="AM479" s="183"/>
    </row>
    <row r="480" spans="1:39" s="187" customFormat="1" ht="15.75" customHeight="1">
      <c r="A480" s="183"/>
      <c r="B480" s="186"/>
      <c r="C480" s="193" t="s">
        <v>1658</v>
      </c>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84"/>
      <c r="Z480" s="183"/>
      <c r="AA480" s="183"/>
      <c r="AB480" s="183"/>
      <c r="AC480" s="183"/>
      <c r="AD480" s="183"/>
      <c r="AE480" s="183"/>
      <c r="AF480" s="183"/>
      <c r="AG480" s="183"/>
      <c r="AH480" s="183"/>
      <c r="AI480" s="183"/>
      <c r="AJ480" s="183"/>
      <c r="AK480" s="183"/>
      <c r="AL480" s="183"/>
      <c r="AM480" s="183"/>
    </row>
    <row r="481" spans="1:39" s="187" customFormat="1" ht="15.75" customHeight="1">
      <c r="A481" s="183"/>
      <c r="B481" s="186"/>
      <c r="C481" s="193" t="s">
        <v>1659</v>
      </c>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84"/>
      <c r="Z481" s="183"/>
      <c r="AA481" s="183"/>
      <c r="AB481" s="183"/>
      <c r="AC481" s="183"/>
      <c r="AD481" s="183"/>
      <c r="AE481" s="183"/>
      <c r="AF481" s="183"/>
      <c r="AG481" s="183"/>
      <c r="AH481" s="183"/>
      <c r="AI481" s="183"/>
      <c r="AJ481" s="183"/>
      <c r="AK481" s="183"/>
      <c r="AL481" s="183"/>
      <c r="AM481" s="183"/>
    </row>
    <row r="482" spans="1:39" s="187" customFormat="1" ht="15.75" customHeight="1">
      <c r="A482" s="183"/>
      <c r="B482" s="186"/>
      <c r="C482" s="204" t="s">
        <v>1660</v>
      </c>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184"/>
      <c r="Z482" s="183"/>
      <c r="AA482" s="183"/>
      <c r="AB482" s="183"/>
      <c r="AC482" s="183"/>
      <c r="AD482" s="183"/>
      <c r="AE482" s="183"/>
      <c r="AF482" s="183"/>
      <c r="AG482" s="183"/>
      <c r="AH482" s="183"/>
      <c r="AI482" s="183"/>
      <c r="AJ482" s="183"/>
      <c r="AK482" s="183"/>
      <c r="AL482" s="183"/>
      <c r="AM482" s="183"/>
    </row>
    <row r="483" spans="1:39" s="187" customFormat="1" ht="15.75" customHeight="1">
      <c r="A483" s="183"/>
      <c r="B483" s="186"/>
      <c r="C483" s="196" t="s">
        <v>1661</v>
      </c>
      <c r="D483" s="196"/>
      <c r="E483" s="196"/>
      <c r="F483" s="196"/>
      <c r="G483" s="196"/>
      <c r="H483" s="196"/>
      <c r="I483" s="196"/>
      <c r="J483" s="196"/>
      <c r="K483" s="196"/>
      <c r="L483" s="196"/>
      <c r="M483" s="194"/>
      <c r="N483" s="194"/>
      <c r="O483" s="194"/>
      <c r="P483" s="194"/>
      <c r="Q483" s="194"/>
      <c r="R483" s="194"/>
      <c r="S483" s="194"/>
      <c r="T483" s="194"/>
      <c r="U483" s="194"/>
      <c r="V483" s="194"/>
      <c r="W483" s="194"/>
      <c r="X483" s="194"/>
      <c r="Y483" s="194"/>
      <c r="Z483" s="183"/>
      <c r="AA483" s="183"/>
      <c r="AB483" s="183"/>
      <c r="AC483" s="183"/>
      <c r="AD483" s="183"/>
      <c r="AE483" s="183"/>
      <c r="AF483" s="183"/>
      <c r="AG483" s="183"/>
      <c r="AH483" s="183"/>
      <c r="AI483" s="183"/>
      <c r="AJ483" s="183"/>
      <c r="AK483" s="183"/>
      <c r="AL483" s="183"/>
      <c r="AM483" s="183"/>
    </row>
    <row r="484" spans="1:39" s="187" customFormat="1" ht="15.75" customHeight="1">
      <c r="A484" s="183"/>
      <c r="B484" s="190">
        <v>2</v>
      </c>
      <c r="C484" s="184" t="s">
        <v>1662</v>
      </c>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3"/>
      <c r="AA484" s="183"/>
      <c r="AB484" s="183"/>
      <c r="AC484" s="183"/>
      <c r="AD484" s="183"/>
      <c r="AE484" s="183"/>
      <c r="AF484" s="183"/>
      <c r="AG484" s="183"/>
      <c r="AH484" s="183"/>
      <c r="AI484" s="183"/>
      <c r="AJ484" s="183"/>
      <c r="AK484" s="183"/>
      <c r="AL484" s="183"/>
      <c r="AM484" s="183"/>
    </row>
    <row r="485" spans="1:39" s="187" customFormat="1" ht="15.75" customHeight="1">
      <c r="A485" s="183"/>
      <c r="B485" s="190">
        <v>3</v>
      </c>
      <c r="C485" s="184" t="s">
        <v>1663</v>
      </c>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3"/>
      <c r="AA485" s="183"/>
      <c r="AB485" s="183"/>
      <c r="AC485" s="183"/>
      <c r="AD485" s="183"/>
      <c r="AE485" s="183"/>
      <c r="AF485" s="183"/>
      <c r="AG485" s="183"/>
      <c r="AH485" s="183"/>
      <c r="AI485" s="183"/>
      <c r="AJ485" s="183"/>
      <c r="AK485" s="183"/>
      <c r="AL485" s="183"/>
      <c r="AM485" s="183"/>
    </row>
    <row r="486" spans="1:39" s="187" customFormat="1" ht="15.75" customHeight="1">
      <c r="A486" s="183"/>
      <c r="B486" s="190">
        <v>4</v>
      </c>
      <c r="C486" s="184" t="s">
        <v>1664</v>
      </c>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3"/>
      <c r="AA486" s="183"/>
      <c r="AB486" s="183"/>
      <c r="AC486" s="183"/>
      <c r="AD486" s="183"/>
      <c r="AE486" s="183"/>
      <c r="AF486" s="183"/>
      <c r="AG486" s="183"/>
      <c r="AH486" s="183"/>
      <c r="AI486" s="183"/>
      <c r="AJ486" s="183"/>
      <c r="AK486" s="183"/>
      <c r="AL486" s="183"/>
      <c r="AM486" s="183"/>
    </row>
    <row r="487" spans="1:39" s="187" customFormat="1" ht="35.25" customHeight="1">
      <c r="A487" s="183"/>
      <c r="B487" s="190">
        <v>5</v>
      </c>
      <c r="C487" s="203" t="s">
        <v>1665</v>
      </c>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183"/>
      <c r="AA487" s="183"/>
      <c r="AB487" s="183"/>
      <c r="AC487" s="183"/>
      <c r="AD487" s="183"/>
      <c r="AE487" s="183"/>
      <c r="AF487" s="183"/>
      <c r="AG487" s="183"/>
      <c r="AH487" s="183"/>
      <c r="AI487" s="183"/>
      <c r="AJ487" s="183"/>
      <c r="AK487" s="183"/>
      <c r="AL487" s="183"/>
      <c r="AM487" s="183"/>
    </row>
    <row r="488" spans="1:39" s="187" customFormat="1" ht="27.75" customHeight="1">
      <c r="A488" s="183"/>
      <c r="B488" s="190">
        <v>6</v>
      </c>
      <c r="C488" s="193" t="s">
        <v>1666</v>
      </c>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83"/>
      <c r="AA488" s="183"/>
      <c r="AB488" s="183"/>
      <c r="AC488" s="183"/>
      <c r="AD488" s="183"/>
      <c r="AE488" s="183"/>
      <c r="AF488" s="183"/>
      <c r="AG488" s="183"/>
      <c r="AH488" s="183"/>
      <c r="AI488" s="183"/>
      <c r="AJ488" s="183"/>
      <c r="AK488" s="183"/>
      <c r="AL488" s="183"/>
      <c r="AM488" s="183"/>
    </row>
    <row r="489" spans="1:39" s="187" customFormat="1" ht="18" customHeight="1">
      <c r="A489" s="183"/>
      <c r="B489" s="190">
        <v>7</v>
      </c>
      <c r="C489" s="184" t="s">
        <v>1667</v>
      </c>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3"/>
      <c r="AA489" s="183"/>
      <c r="AB489" s="183"/>
      <c r="AC489" s="183"/>
      <c r="AD489" s="183"/>
      <c r="AE489" s="183"/>
      <c r="AF489" s="183"/>
      <c r="AG489" s="183"/>
      <c r="AH489" s="183"/>
      <c r="AI489" s="183"/>
      <c r="AJ489" s="183"/>
      <c r="AK489" s="183"/>
      <c r="AL489" s="183"/>
      <c r="AM489" s="183"/>
    </row>
    <row r="490" spans="1:39" s="187" customFormat="1" ht="15.75" customHeight="1">
      <c r="A490" s="183"/>
      <c r="B490" s="190">
        <v>8</v>
      </c>
      <c r="C490" s="184" t="s">
        <v>1668</v>
      </c>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3"/>
      <c r="AA490" s="183"/>
      <c r="AB490" s="183"/>
      <c r="AC490" s="183"/>
      <c r="AD490" s="183"/>
      <c r="AE490" s="183"/>
      <c r="AF490" s="183"/>
      <c r="AG490" s="183"/>
      <c r="AH490" s="183"/>
      <c r="AI490" s="183"/>
      <c r="AJ490" s="183"/>
      <c r="AK490" s="183"/>
      <c r="AL490" s="183"/>
      <c r="AM490" s="183"/>
    </row>
    <row r="491" spans="1:39" s="187" customFormat="1" ht="15.75" customHeight="1">
      <c r="A491" s="183"/>
      <c r="B491" s="190">
        <v>9</v>
      </c>
      <c r="C491" s="184" t="s">
        <v>1669</v>
      </c>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3"/>
      <c r="AA491" s="183"/>
      <c r="AB491" s="183"/>
      <c r="AC491" s="183"/>
      <c r="AD491" s="183"/>
      <c r="AE491" s="183"/>
      <c r="AF491" s="183"/>
      <c r="AG491" s="183"/>
      <c r="AH491" s="183"/>
      <c r="AI491" s="183"/>
      <c r="AJ491" s="183"/>
      <c r="AK491" s="183"/>
      <c r="AL491" s="183"/>
      <c r="AM491" s="183"/>
    </row>
    <row r="492" spans="1:39" s="187" customFormat="1" ht="15.75" customHeight="1">
      <c r="A492" s="183"/>
      <c r="B492" s="190">
        <v>10</v>
      </c>
      <c r="C492" s="184" t="s">
        <v>1670</v>
      </c>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3"/>
      <c r="AA492" s="183"/>
      <c r="AB492" s="183"/>
      <c r="AC492" s="183"/>
      <c r="AD492" s="183"/>
      <c r="AE492" s="183"/>
      <c r="AF492" s="183"/>
      <c r="AG492" s="183"/>
      <c r="AH492" s="183"/>
      <c r="AI492" s="183"/>
      <c r="AJ492" s="183"/>
      <c r="AK492" s="183"/>
      <c r="AL492" s="183"/>
      <c r="AM492" s="183"/>
    </row>
    <row r="493" spans="1:39" s="187" customFormat="1" ht="15.75" customHeight="1">
      <c r="A493" s="183"/>
      <c r="B493" s="190">
        <v>11</v>
      </c>
      <c r="C493" s="203" t="s">
        <v>1671</v>
      </c>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183"/>
      <c r="AA493" s="183"/>
      <c r="AB493" s="183"/>
      <c r="AC493" s="183"/>
      <c r="AD493" s="183"/>
      <c r="AE493" s="183"/>
      <c r="AF493" s="183"/>
      <c r="AG493" s="183"/>
      <c r="AH493" s="183"/>
      <c r="AI493" s="183"/>
      <c r="AJ493" s="183"/>
      <c r="AK493" s="183"/>
      <c r="AL493" s="183"/>
      <c r="AM493" s="183"/>
    </row>
    <row r="494" spans="1:39" s="187" customFormat="1" ht="15.75" customHeight="1">
      <c r="A494" s="183"/>
      <c r="B494" s="190">
        <v>12</v>
      </c>
      <c r="C494" s="203" t="s">
        <v>1672</v>
      </c>
      <c r="D494" s="203"/>
      <c r="E494" s="203"/>
      <c r="F494" s="203"/>
      <c r="G494" s="203"/>
      <c r="H494" s="203"/>
      <c r="I494" s="203"/>
      <c r="J494" s="203"/>
      <c r="K494" s="203"/>
      <c r="L494" s="203"/>
      <c r="M494" s="203"/>
      <c r="N494" s="203"/>
      <c r="O494" s="203"/>
      <c r="P494" s="203"/>
      <c r="Q494" s="203"/>
      <c r="R494" s="184"/>
      <c r="S494" s="184"/>
      <c r="T494" s="184"/>
      <c r="U494" s="184"/>
      <c r="V494" s="184"/>
      <c r="W494" s="184"/>
      <c r="X494" s="184"/>
      <c r="Y494" s="184"/>
      <c r="Z494" s="183"/>
      <c r="AA494" s="183"/>
      <c r="AB494" s="183"/>
      <c r="AC494" s="183"/>
      <c r="AD494" s="183"/>
      <c r="AE494" s="183"/>
      <c r="AF494" s="183"/>
      <c r="AG494" s="183"/>
      <c r="AH494" s="183"/>
      <c r="AI494" s="183"/>
      <c r="AJ494" s="183"/>
      <c r="AK494" s="183"/>
      <c r="AL494" s="183"/>
      <c r="AM494" s="183"/>
    </row>
    <row r="495" spans="1:39" s="187" customFormat="1" ht="15.75" customHeight="1">
      <c r="A495" s="183"/>
      <c r="B495" s="190"/>
      <c r="C495" s="203"/>
      <c r="D495" s="203"/>
      <c r="E495" s="203"/>
      <c r="F495" s="203"/>
      <c r="G495" s="203"/>
      <c r="H495" s="203"/>
      <c r="I495" s="203"/>
      <c r="J495" s="203"/>
      <c r="K495" s="203"/>
      <c r="L495" s="203"/>
      <c r="M495" s="203"/>
      <c r="N495" s="203"/>
      <c r="O495" s="203"/>
      <c r="P495" s="203"/>
      <c r="Q495" s="203"/>
      <c r="R495" s="184"/>
      <c r="S495" s="184"/>
      <c r="T495" s="184"/>
      <c r="U495" s="184"/>
      <c r="V495" s="184"/>
      <c r="W495" s="184"/>
      <c r="X495" s="184"/>
      <c r="Y495" s="184"/>
      <c r="Z495" s="183"/>
      <c r="AA495" s="183"/>
      <c r="AB495" s="183"/>
      <c r="AC495" s="183"/>
      <c r="AD495" s="183"/>
      <c r="AE495" s="183"/>
      <c r="AF495" s="183"/>
      <c r="AG495" s="183"/>
      <c r="AH495" s="183"/>
      <c r="AI495" s="183"/>
      <c r="AJ495" s="183"/>
      <c r="AK495" s="183"/>
      <c r="AL495" s="183"/>
      <c r="AM495" s="183"/>
    </row>
    <row r="496" spans="1:39" s="187" customFormat="1" ht="15.75" customHeight="1">
      <c r="A496" s="183"/>
      <c r="B496" s="190">
        <v>13</v>
      </c>
      <c r="C496" s="203" t="s">
        <v>1673</v>
      </c>
      <c r="D496" s="203"/>
      <c r="E496" s="203"/>
      <c r="F496" s="203"/>
      <c r="G496" s="203"/>
      <c r="H496" s="203"/>
      <c r="I496" s="203"/>
      <c r="J496" s="203"/>
      <c r="K496" s="203"/>
      <c r="L496" s="203"/>
      <c r="M496" s="203"/>
      <c r="N496" s="203"/>
      <c r="O496" s="203"/>
      <c r="P496" s="203"/>
      <c r="Q496" s="203"/>
      <c r="R496" s="184"/>
      <c r="S496" s="184"/>
      <c r="T496" s="184"/>
      <c r="U496" s="184"/>
      <c r="V496" s="184"/>
      <c r="W496" s="184"/>
      <c r="X496" s="184"/>
      <c r="Y496" s="184"/>
      <c r="Z496" s="183"/>
      <c r="AA496" s="183"/>
      <c r="AB496" s="183"/>
      <c r="AC496" s="183"/>
      <c r="AD496" s="183"/>
      <c r="AE496" s="183"/>
      <c r="AF496" s="183"/>
      <c r="AG496" s="183"/>
      <c r="AH496" s="183"/>
      <c r="AI496" s="183"/>
      <c r="AJ496" s="183"/>
      <c r="AK496" s="183"/>
      <c r="AL496" s="183"/>
      <c r="AM496" s="183"/>
    </row>
    <row r="497" spans="1:39" s="187" customFormat="1" ht="69" customHeight="1">
      <c r="A497" s="183"/>
      <c r="B497" s="197">
        <v>14</v>
      </c>
      <c r="C497" s="205" t="s">
        <v>1674</v>
      </c>
      <c r="D497" s="205"/>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183"/>
      <c r="AA497" s="183"/>
      <c r="AB497" s="183"/>
      <c r="AC497" s="183"/>
      <c r="AD497" s="183"/>
      <c r="AE497" s="183"/>
      <c r="AF497" s="183"/>
      <c r="AG497" s="183"/>
      <c r="AH497" s="183"/>
      <c r="AI497" s="183"/>
      <c r="AJ497" s="183"/>
      <c r="AK497" s="183"/>
      <c r="AL497" s="183"/>
      <c r="AM497" s="183"/>
    </row>
    <row r="498" spans="1:39" s="187" customFormat="1" ht="15.75" customHeight="1">
      <c r="A498" s="183"/>
      <c r="B498" s="190">
        <v>15</v>
      </c>
      <c r="C498" s="203" t="s">
        <v>1675</v>
      </c>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183"/>
      <c r="AA498" s="183"/>
      <c r="AB498" s="183"/>
      <c r="AC498" s="183"/>
      <c r="AD498" s="183"/>
      <c r="AE498" s="183"/>
      <c r="AF498" s="183"/>
      <c r="AG498" s="183"/>
      <c r="AH498" s="183"/>
      <c r="AI498" s="183"/>
      <c r="AJ498" s="183"/>
      <c r="AK498" s="183"/>
      <c r="AL498" s="183"/>
      <c r="AM498" s="183"/>
    </row>
    <row r="499" spans="1:39" s="187" customFormat="1" ht="15.75" customHeight="1">
      <c r="A499" s="183"/>
      <c r="B499" s="190">
        <v>16</v>
      </c>
      <c r="C499" s="184" t="s">
        <v>1676</v>
      </c>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3"/>
      <c r="AA499" s="183"/>
      <c r="AB499" s="183"/>
      <c r="AC499" s="183"/>
      <c r="AD499" s="183"/>
      <c r="AE499" s="183"/>
      <c r="AF499" s="183"/>
      <c r="AG499" s="183"/>
      <c r="AH499" s="183"/>
      <c r="AI499" s="183"/>
      <c r="AJ499" s="183"/>
      <c r="AK499" s="183"/>
      <c r="AL499" s="183"/>
      <c r="AM499" s="183"/>
    </row>
    <row r="500" spans="1:39" s="187" customFormat="1" ht="15.75" customHeight="1">
      <c r="A500" s="183"/>
      <c r="B500" s="190">
        <v>17</v>
      </c>
      <c r="C500" s="184" t="s">
        <v>1677</v>
      </c>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3"/>
      <c r="AA500" s="183"/>
      <c r="AB500" s="183"/>
      <c r="AC500" s="183"/>
      <c r="AD500" s="183"/>
      <c r="AE500" s="183"/>
      <c r="AF500" s="183"/>
      <c r="AG500" s="183"/>
      <c r="AH500" s="183"/>
      <c r="AI500" s="183"/>
      <c r="AJ500" s="183"/>
      <c r="AK500" s="183"/>
      <c r="AL500" s="183"/>
      <c r="AM500" s="183"/>
    </row>
    <row r="501" spans="1:39" s="187" customFormat="1" ht="14.25" customHeight="1">
      <c r="A501" s="183"/>
      <c r="B501" s="190">
        <v>18</v>
      </c>
      <c r="C501" s="184" t="s">
        <v>1678</v>
      </c>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3"/>
      <c r="AA501" s="183"/>
      <c r="AB501" s="183"/>
      <c r="AC501" s="183"/>
      <c r="AD501" s="183"/>
      <c r="AE501" s="183"/>
      <c r="AF501" s="183"/>
      <c r="AG501" s="183"/>
      <c r="AH501" s="183"/>
      <c r="AI501" s="183"/>
      <c r="AJ501" s="183"/>
      <c r="AK501" s="183"/>
      <c r="AL501" s="183"/>
      <c r="AM501" s="183"/>
    </row>
    <row r="502" spans="1:39" s="187" customFormat="1" ht="15.75" customHeight="1">
      <c r="A502" s="183"/>
      <c r="B502" s="190">
        <v>19</v>
      </c>
      <c r="C502" s="184" t="s">
        <v>1679</v>
      </c>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3"/>
      <c r="AA502" s="183"/>
      <c r="AB502" s="183"/>
      <c r="AC502" s="183"/>
      <c r="AD502" s="183"/>
      <c r="AE502" s="183"/>
      <c r="AF502" s="183"/>
      <c r="AG502" s="183"/>
      <c r="AH502" s="183"/>
      <c r="AI502" s="183"/>
      <c r="AJ502" s="183"/>
      <c r="AK502" s="183"/>
      <c r="AL502" s="183"/>
      <c r="AM502" s="183"/>
    </row>
    <row r="503" spans="1:39" s="187" customFormat="1" ht="15.75" customHeight="1">
      <c r="A503" s="183"/>
      <c r="B503" s="190">
        <v>20.21</v>
      </c>
      <c r="C503" s="184" t="s">
        <v>1680</v>
      </c>
      <c r="D503" s="184"/>
      <c r="E503" s="184"/>
      <c r="F503" s="184"/>
      <c r="G503" s="184"/>
      <c r="H503" s="184"/>
      <c r="I503" s="184"/>
      <c r="J503" s="184"/>
      <c r="K503" s="184"/>
      <c r="L503" s="184"/>
      <c r="M503" s="184"/>
      <c r="N503" s="192"/>
      <c r="O503" s="192"/>
      <c r="P503" s="192"/>
      <c r="Q503" s="192"/>
      <c r="R503" s="184"/>
      <c r="S503" s="184"/>
      <c r="T503" s="184"/>
      <c r="U503" s="184"/>
      <c r="V503" s="184"/>
      <c r="W503" s="184"/>
      <c r="X503" s="184"/>
      <c r="Y503" s="184"/>
      <c r="Z503" s="183"/>
      <c r="AA503" s="183"/>
      <c r="AB503" s="183"/>
      <c r="AC503" s="183"/>
      <c r="AD503" s="183"/>
      <c r="AE503" s="183"/>
      <c r="AF503" s="183"/>
      <c r="AG503" s="183"/>
      <c r="AH503" s="183"/>
      <c r="AI503" s="183"/>
      <c r="AJ503" s="183"/>
      <c r="AK503" s="183"/>
      <c r="AL503" s="183"/>
      <c r="AM503" s="183"/>
    </row>
    <row r="504" spans="1:39" s="187" customFormat="1" ht="30.75" customHeight="1">
      <c r="A504" s="183"/>
      <c r="B504" s="190">
        <v>22</v>
      </c>
      <c r="C504" s="205" t="s">
        <v>1681</v>
      </c>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183"/>
      <c r="AA504" s="183"/>
      <c r="AB504" s="183"/>
      <c r="AC504" s="183"/>
      <c r="AD504" s="183"/>
      <c r="AE504" s="183"/>
      <c r="AF504" s="183"/>
      <c r="AG504" s="183"/>
      <c r="AH504" s="183"/>
      <c r="AI504" s="183"/>
      <c r="AJ504" s="183"/>
      <c r="AK504" s="183"/>
      <c r="AL504" s="183"/>
      <c r="AM504" s="183"/>
    </row>
    <row r="505" spans="1:39" s="187" customFormat="1" ht="29.25" customHeight="1">
      <c r="A505" s="183"/>
      <c r="B505" s="190">
        <v>23</v>
      </c>
      <c r="C505" s="203" t="s">
        <v>1682</v>
      </c>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183"/>
      <c r="AA505" s="183"/>
      <c r="AB505" s="183"/>
      <c r="AC505" s="183"/>
      <c r="AD505" s="183"/>
      <c r="AE505" s="183"/>
      <c r="AF505" s="183"/>
      <c r="AG505" s="183"/>
      <c r="AH505" s="183"/>
      <c r="AI505" s="183"/>
      <c r="AJ505" s="183"/>
      <c r="AK505" s="183"/>
      <c r="AL505" s="183"/>
      <c r="AM505" s="183"/>
    </row>
    <row r="506" spans="1:39" s="187" customFormat="1" ht="15.75" customHeight="1">
      <c r="A506" s="183"/>
      <c r="B506" s="190">
        <v>24</v>
      </c>
      <c r="C506" s="184" t="s">
        <v>1683</v>
      </c>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3"/>
      <c r="AA506" s="183"/>
      <c r="AB506" s="183"/>
      <c r="AC506" s="183"/>
      <c r="AD506" s="183"/>
      <c r="AE506" s="183"/>
      <c r="AF506" s="183"/>
      <c r="AG506" s="183"/>
      <c r="AH506" s="183"/>
      <c r="AI506" s="183"/>
      <c r="AJ506" s="183"/>
      <c r="AK506" s="183"/>
      <c r="AL506" s="183"/>
      <c r="AM506" s="183"/>
    </row>
    <row r="507" spans="1:39" s="187" customFormat="1" ht="14.25" customHeight="1">
      <c r="A507" s="183"/>
      <c r="B507" s="190"/>
      <c r="C507" s="184" t="s">
        <v>1684</v>
      </c>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3"/>
      <c r="AA507" s="183"/>
      <c r="AB507" s="198"/>
      <c r="AC507" s="183"/>
      <c r="AD507" s="183"/>
      <c r="AE507" s="183"/>
      <c r="AF507" s="183"/>
      <c r="AG507" s="183"/>
      <c r="AH507" s="183"/>
      <c r="AI507" s="183"/>
      <c r="AJ507" s="183"/>
      <c r="AK507" s="183"/>
      <c r="AL507" s="183"/>
      <c r="AM507" s="183"/>
    </row>
    <row r="508" spans="1:39" s="187" customFormat="1" ht="15.75" customHeight="1">
      <c r="A508" s="183"/>
      <c r="B508" s="186"/>
      <c r="C508" s="202" t="s">
        <v>1685</v>
      </c>
      <c r="D508" s="202"/>
      <c r="E508" s="202"/>
      <c r="F508" s="202"/>
      <c r="G508" s="202"/>
      <c r="H508" s="202"/>
      <c r="I508" s="202"/>
      <c r="J508" s="202"/>
      <c r="K508" s="202"/>
      <c r="L508" s="202"/>
      <c r="M508" s="202"/>
      <c r="N508" s="202"/>
      <c r="O508" s="202"/>
      <c r="P508" s="202"/>
      <c r="Q508" s="202"/>
      <c r="R508" s="202"/>
      <c r="S508" s="202"/>
      <c r="T508" s="202"/>
      <c r="U508" s="202"/>
      <c r="V508" s="202"/>
      <c r="W508" s="202"/>
      <c r="X508" s="202"/>
      <c r="Y508" s="202"/>
      <c r="Z508" s="183"/>
      <c r="AA508" s="183"/>
      <c r="AB508" s="183"/>
      <c r="AC508" s="183"/>
      <c r="AD508" s="183"/>
      <c r="AE508" s="183"/>
      <c r="AF508" s="183"/>
      <c r="AG508" s="183"/>
      <c r="AH508" s="183"/>
      <c r="AI508" s="183"/>
      <c r="AJ508" s="183"/>
      <c r="AK508" s="183"/>
      <c r="AL508" s="183"/>
      <c r="AM508" s="183"/>
    </row>
    <row r="509" spans="1:39" s="187" customFormat="1" ht="12.75" customHeight="1">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3"/>
      <c r="AL509" s="183"/>
      <c r="AM509" s="183"/>
    </row>
    <row r="510" spans="1:39" s="187" customFormat="1" ht="15"/>
    <row r="511" spans="1:39" s="187" customFormat="1" ht="12.75" customHeight="1">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row>
    <row r="512" spans="1:39" s="187" customFormat="1" ht="12.75" customHeight="1">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3"/>
      <c r="AL512" s="183"/>
    </row>
  </sheetData>
  <protectedRanges>
    <protectedRange password="CA9C" sqref="O449 O455 O442 O435" name="Диапазон3_1_1_1" securityDescriptor="O:WDG:WDD:(A;;CC;;;S-1-5-21-1281035640-548247933-376692995-11259)(A;;CC;;;S-1-5-21-1281035640-548247933-376692995-11258)(A;;CC;;;S-1-5-21-1281035640-548247933-376692995-5864)"/>
    <protectedRange password="CA9C" sqref="AB398:AC398 AB423:AC423 AB413:AC413 AB410:AC410" name="Диапазон3_16" securityDescriptor="O:WDG:WDD:(A;;CC;;;S-1-5-21-1281035640-548247933-376692995-11259)(A;;CC;;;S-1-5-21-1281035640-548247933-376692995-11258)(A;;CC;;;S-1-5-21-1281035640-548247933-376692995-5864)"/>
    <protectedRange password="CA9C" sqref="P423 Y423 AA423 F423:K423 R423 T423:W423 T398:W398 R398 AA398 Y398 P398 T410:W410 R410 C410:D410 AA410 Y410 P410 T413:W413 R413 AA413 Y413 P413 F413:K413 F398:K398 F410:K410" name="Диапазон3_12" securityDescriptor="O:WDG:WDD:(A;;CC;;;S-1-5-21-1281035640-548247933-376692995-11259)(A;;CC;;;S-1-5-21-1281035640-548247933-376692995-11258)(A;;CC;;;S-1-5-21-1281035640-548247933-376692995-5864)"/>
    <protectedRange password="CA9C" sqref="B423 B413 B410 B398" name="Диапазон3_1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Y455 K455 N455 Q455:R455 T455:V455 F455:J455 K442 N442 Q442:R442 T442:V442 F442:J442 Y442 B442 B455" name="Диапазон3_10_2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O443 O456:O459 O436" name="Диапазон3_1_1_1_1_1" securityDescriptor="O:WDG:WDD:(A;;CC;;;S-1-5-21-1281035640-548247933-376692995-11259)(A;;CC;;;S-1-5-21-1281035640-548247933-376692995-11258)(A;;CC;;;S-1-5-21-1281035640-548247933-376692995-5864)"/>
    <protectedRange password="CA9C" sqref="A252:A378 A131 A126:A129 A391 A247:A250" name="Диапазон3_74_2_2" securityDescriptor="O:WDG:WDD:(A;;CC;;;S-1-5-21-1281035640-548247933-376692995-11259)(A;;CC;;;S-1-5-21-1281035640-548247933-376692995-11258)(A;;CC;;;S-1-5-21-1281035640-548247933-376692995-5864)"/>
    <protectedRange password="CA9C" sqref="A130" name="Диапазон3_74_2_2_2" securityDescriptor="O:WDG:WDD:(A;;CC;;;S-1-5-21-1281035640-548247933-376692995-11259)(A;;CC;;;S-1-5-21-1281035640-548247933-376692995-11258)(A;;CC;;;S-1-5-21-1281035640-548247933-376692995-5864)"/>
    <protectedRange password="CA9C" sqref="A251" name="Диапазон3_74_2_2_3" securityDescriptor="O:WDG:WDD:(A;;CC;;;S-1-5-21-1281035640-548247933-376692995-11259)(A;;CC;;;S-1-5-21-1281035640-548247933-376692995-11258)(A;;CC;;;S-1-5-21-1281035640-548247933-376692995-5864)"/>
    <protectedRange password="CA9C" sqref="F401:K402 AB401:AC402 R401:R402 Y401:Y402 P401:P402 T401:W402 F416:K417 R416:R417 Y416:Y417 P416:P417 T416:W417 AA416:AC417 AA401:AA403" name="Диапазон3_16_1" securityDescriptor="O:WDG:WDD:(A;;CC;;;S-1-5-21-1281035640-548247933-376692995-11259)(A;;CC;;;S-1-5-21-1281035640-548247933-376692995-11258)(A;;CC;;;S-1-5-21-1281035640-548247933-376692995-5864)"/>
    <protectedRange password="CA9C" sqref="B416:B417 B401:B402" name="Диапазон3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O403 AB403:AC403 T403:W403 R403 Y403 F403:K403 F418:K418 O418 T418:W418 R418 Y418 AA418:AC418" name="Диапазон3_16_6"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403 B418" name="Диапазон3_1_6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03" name="Диапазон3_74_2_4_10"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T404:W404 R404 Y404 T419:W419 R419 Y419 F404:K404 F419:K419 AA419:AC419 AA404:AC404" name="Диапазон3_16_1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404 B419" name="Диапазон3_1_6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04 Q419:Q420" name="Диапазон3_74_2_4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T405:W405 R405 Y405 AB405:AC405 T420:W420 R420 Y420 F405:K405 F420:K420 AA420:AC420 AA405:AA406" name="Диапазон3_16_1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405 B420" name="Диапазон3_1_6_1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05" name="Диапазон3_74_2_4_17" securityDescriptor="O:WDG:WDD:(A;;CC;;;S-1-5-21-1281035640-548247933-376692995-11259)(A;;CC;;;S-1-5-21-1281035640-548247933-376692995-11258)(A;;CC;;;S-1-5-21-1281035640-548247933-376692995-5864)"/>
    <protectedRange password="CA9C" sqref="P399 R399 Y399 T399:W399 T414:W414 P414 R414 Y414 F414:K414 F399:K399 AA414:AC414 AA399:AC399" name="Диапазон3_16_2" securityDescriptor="O:WDG:WDD:(A;;CC;;;S-1-5-21-1281035640-548247933-376692995-11259)(A;;CC;;;S-1-5-21-1281035640-548247933-376692995-11258)(A;;CC;;;S-1-5-21-1281035640-548247933-376692995-5864)"/>
    <protectedRange password="CA9C" sqref="B399 B414" name="Диапазон3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AB400:AC400 AB415:AC415" name="Диапазон3_16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R400 T400:W400 AA400 Y400 R415 T415:W415 AA415 Y415 F415:K415 F400:K400" name="Диапазон3_12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B400 B415" name="Диапазон3_1_4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B437 B450" name="Диапазон3_1_6_1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437 T437:W437 Q437:R437 Y450 T450:W450 Q450:R450 K450 K437 F437:J437 F450:J450" name="Диапазон3_74_2_4_20" securityDescriptor="O:WDG:WDD:(A;;CC;;;S-1-5-21-1281035640-548247933-376692995-11259)(A;;CC;;;S-1-5-21-1281035640-548247933-376692995-11258)(A;;CC;;;S-1-5-21-1281035640-548247933-376692995-5864)"/>
    <protectedRange password="CA9C" sqref="AB409:AC409 AB422:AC422" name="Диапазон3_16_7" securityDescriptor="O:WDG:WDD:(A;;CC;;;S-1-5-21-1281035640-548247933-376692995-11259)(A;;CC;;;S-1-5-21-1281035640-548247933-376692995-11258)(A;;CC;;;S-1-5-21-1281035640-548247933-376692995-5864)"/>
    <protectedRange password="CA9C" sqref="Y409 AA409 T409:W409 P409 R409 Y422 AA422 T422:W422 P422 R422 F422:K422 F409:K409" name="Диапазон3_12_10" securityDescriptor="O:WDG:WDD:(A;;CC;;;S-1-5-21-1281035640-548247933-376692995-11259)(A;;CC;;;S-1-5-21-1281035640-548247933-376692995-11258)(A;;CC;;;S-1-5-21-1281035640-548247933-376692995-5864)"/>
    <protectedRange password="CA9C" sqref="B409 B422" name="Диапазон3_1_4_3" securityDescriptor="O:WDG:WDD:(A;;CC;;;S-1-5-21-1281035640-548247933-376692995-11259)(A;;CC;;;S-1-5-21-1281035640-548247933-376692995-11258)(A;;CC;;;S-1-5-21-1281035640-548247933-376692995-5864)"/>
    <protectedRange password="CA9C" sqref="N409 N422" name="Диапазон3_12_1_6_1_1" securityDescriptor="O:WDG:WDD:(A;;CC;;;S-1-5-21-1281035640-548247933-376692995-11259)(A;;CC;;;S-1-5-21-1281035640-548247933-376692995-11258)(A;;CC;;;S-1-5-21-1281035640-548247933-376692995-5864)"/>
    <protectedRange password="CA9C" sqref="AB440:AC440 AB453:AC453" name="Диапазон3_16_8" securityDescriptor="O:WDG:WDD:(A;;CC;;;S-1-5-21-1281035640-548247933-376692995-11259)(A;;CC;;;S-1-5-21-1281035640-548247933-376692995-11258)(A;;CC;;;S-1-5-21-1281035640-548247933-376692995-5864)"/>
    <protectedRange password="CA9C" sqref="Y440 R440 T440:W440 AA440 Y453 R453 T453:W453 AA453 P453 F453:K453 F440:K440" name="Диапазон3_12_11" securityDescriptor="O:WDG:WDD:(A;;CC;;;S-1-5-21-1281035640-548247933-376692995-11259)(A;;CC;;;S-1-5-21-1281035640-548247933-376692995-11258)(A;;CC;;;S-1-5-21-1281035640-548247933-376692995-5864)"/>
    <protectedRange password="CA9C" sqref="B453 B440" name="Диапазон3_1_4_4" securityDescriptor="O:WDG:WDD:(A;;CC;;;S-1-5-21-1281035640-548247933-376692995-11259)(A;;CC;;;S-1-5-21-1281035640-548247933-376692995-11258)(A;;CC;;;S-1-5-21-1281035640-548247933-376692995-5864)"/>
    <protectedRange password="CA9C" sqref="N440 N453" name="Диапазон3_12_1_6" securityDescriptor="O:WDG:WDD:(A;;CC;;;S-1-5-21-1281035640-548247933-376692995-11259)(A;;CC;;;S-1-5-21-1281035640-548247933-376692995-11258)(A;;CC;;;S-1-5-21-1281035640-548247933-376692995-5864)"/>
    <protectedRange password="CA9C" sqref="A242:A244 A121:A123" name="Диапазон3_74_2_2_4" securityDescriptor="O:WDG:WDD:(A;;CC;;;S-1-5-21-1281035640-548247933-376692995-11259)(A;;CC;;;S-1-5-21-1281035640-548247933-376692995-11258)(A;;CC;;;S-1-5-21-1281035640-548247933-376692995-5864)"/>
    <protectedRange password="CA9C" sqref="A120" name="Диапазон3_74_2_2_5" securityDescriptor="O:WDG:WDD:(A;;CC;;;S-1-5-21-1281035640-548247933-376692995-11259)(A;;CC;;;S-1-5-21-1281035640-548247933-376692995-11258)(A;;CC;;;S-1-5-21-1281035640-548247933-376692995-5864)"/>
    <protectedRange password="CA9C" sqref="A241" name="Диапазон3_74_2_2_6" securityDescriptor="O:WDG:WDD:(A;;CC;;;S-1-5-21-1281035640-548247933-376692995-11259)(A;;CC;;;S-1-5-21-1281035640-548247933-376692995-11258)(A;;CC;;;S-1-5-21-1281035640-548247933-376692995-5864)"/>
    <protectedRange password="CA9C" sqref="A380" name="Диапазон3_74_2_2_2_3" securityDescriptor="O:WDG:WDD:(A;;CC;;;S-1-5-21-1281035640-548247933-376692995-11259)(A;;CC;;;S-1-5-21-1281035640-548247933-376692995-11258)(A;;CC;;;S-1-5-21-1281035640-548247933-376692995-5864)"/>
    <protectedRange password="CA9C" sqref="A381" name="Диапазон3_74_2_2_2_4" securityDescriptor="O:WDG:WDD:(A;;CC;;;S-1-5-21-1281035640-548247933-376692995-11259)(A;;CC;;;S-1-5-21-1281035640-548247933-376692995-11258)(A;;CC;;;S-1-5-21-1281035640-548247933-376692995-5864)"/>
    <protectedRange password="CA9C" sqref="A382:A390" name="Диапазон3_74_2_2_2_5" securityDescriptor="O:WDG:WDD:(A;;CC;;;S-1-5-21-1281035640-548247933-376692995-11259)(A;;CC;;;S-1-5-21-1281035640-548247933-376692995-11258)(A;;CC;;;S-1-5-21-1281035640-548247933-376692995-5864)"/>
    <protectedRange password="CA9C" sqref="A124" name="Диапазон3_74_2_2_7" securityDescriptor="O:WDG:WDD:(A;;CC;;;S-1-5-21-1281035640-548247933-376692995-11259)(A;;CC;;;S-1-5-21-1281035640-548247933-376692995-11258)(A;;CC;;;S-1-5-21-1281035640-548247933-376692995-5864)"/>
    <protectedRange password="CA9C" sqref="A125" name="Диапазон3_74_2_2_9" securityDescriptor="O:WDG:WDD:(A;;CC;;;S-1-5-21-1281035640-548247933-376692995-11259)(A;;CC;;;S-1-5-21-1281035640-548247933-376692995-11258)(A;;CC;;;S-1-5-21-1281035640-548247933-376692995-5864)"/>
    <protectedRange password="CA9C" sqref="A246" name="Диапазон3_74_2_2_10" securityDescriptor="O:WDG:WDD:(A;;CC;;;S-1-5-21-1281035640-548247933-376692995-11259)(A;;CC;;;S-1-5-21-1281035640-548247933-376692995-11258)(A;;CC;;;S-1-5-21-1281035640-548247933-376692995-5864)"/>
    <protectedRange password="CA9C" sqref="O441 O454" name="Диапазон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441:J441 T441:W441 N441 K441 Q441:R441 AA441 F454:J454 T454:W454 N454 K454 Q454:R454 AA454 B454 B441" name="Диапазон3_74_2_4" securityDescriptor="O:WDG:WDD:(A;;CC;;;S-1-5-21-1281035640-548247933-376692995-11259)(A;;CC;;;S-1-5-21-1281035640-548247933-376692995-11258)(A;;CC;;;S-1-5-21-1281035640-548247933-376692995-5864)"/>
    <protectedRange password="CA9C" sqref="O438 O451" name="Диапазон3_1_1_1_2" securityDescriptor="O:WDG:WDD:(A;;CC;;;S-1-5-21-1281035640-548247933-376692995-11259)(A;;CC;;;S-1-5-21-1281035640-548247933-376692995-11258)(A;;CC;;;S-1-5-21-1281035640-548247933-376692995-5864)"/>
    <protectedRange password="CA9C" sqref="O406 O421" name="Диапазон3_1_1_1_3" securityDescriptor="O:WDG:WDD:(A;;CC;;;S-1-5-21-1281035640-548247933-376692995-11259)(A;;CC;;;S-1-5-21-1281035640-548247933-376692995-11258)(A;;CC;;;S-1-5-21-1281035640-548247933-376692995-5864)"/>
    <protectedRange password="CA9C" sqref="T406:V406 K406 Y406 R406 B421 B406 T421:V421 K421 Y421 R421" name="Диапазон3_6_1" securityDescriptor="O:WDG:WDD:(A;;CC;;;S-1-5-21-1281035640-548247933-376692995-11259)(A;;CC;;;S-1-5-21-1281035640-548247933-376692995-11258)(A;;CC;;;S-1-5-21-1281035640-548247933-376692995-5864)"/>
    <protectedRange password="CA9C" sqref="J421 J406" name="Диапазон3_1" securityDescriptor="O:WDG:WDD:(A;;CC;;;S-1-5-21-1281035640-548247933-376692995-11259)(A;;CC;;;S-1-5-21-1281035640-548247933-376692995-11258)(A;;CC;;;S-1-5-21-1281035640-548247933-376692995-5864)"/>
    <protectedRange password="CA9C" sqref="H406:I406 H421:I421" name="Диапазон3_6_1_1" securityDescriptor="O:WDG:WDD:(A;;CC;;;S-1-5-21-1281035640-548247933-376692995-11259)(A;;CC;;;S-1-5-21-1281035640-548247933-376692995-11258)(A;;CC;;;S-1-5-21-1281035640-548247933-376692995-5864)"/>
    <protectedRange password="CA9C" sqref="O439 O452" name="Диапазон3_1_1_1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423" name="Айгуль"/>
    <protectedRange algorithmName="SHA-512" hashValue="5tQ4H0lmv5FP90hKtagsMLoBU+HAF6R4k33s57bUHE3zxyHFYP8ElXCtrQkodQ3Ty4FkxE4CNSzA/57mPMmwjQ==" saltValue="QRBpkLA3u/kNSWJiPLZiSQ==" spinCount="100000" sqref="A455" name="Айгуль_1"/>
    <protectedRange password="CA9C" sqref="A245" name="Диапазон3_74_2_2_8_1" securityDescriptor="O:WDG:WDD:(A;;CC;;;S-1-5-21-1281035640-548247933-376692995-11259)(A;;CC;;;S-1-5-21-1281035640-548247933-376692995-11258)(A;;CC;;;S-1-5-21-1281035640-548247933-376692995-5864)"/>
    <protectedRange password="CA9C" sqref="C398:D398" name="Диапазон3_12_1_3" securityDescriptor="O:WDG:WDD:(A;;CC;;;S-1-5-21-1281035640-548247933-376692995-11259)(A;;CC;;;S-1-5-21-1281035640-548247933-376692995-11258)(A;;CC;;;S-1-5-21-1281035640-548247933-376692995-5864)"/>
    <protectedRange password="CA9C" sqref="C401:D401 C402 D402:D403" name="Диапазон3_16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03" name="Диапазон3_16_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04:D404" name="Диапазон3_16_1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05:D405" name="Диапазон3_16_13_1_2" securityDescriptor="O:WDG:WDD:(A;;CC;;;S-1-5-21-1281035640-548247933-376692995-11259)(A;;CC;;;S-1-5-21-1281035640-548247933-376692995-11258)(A;;CC;;;S-1-5-21-1281035640-548247933-376692995-5864)"/>
    <protectedRange password="CA9C" sqref="C399:D399" name="Диапазон3_16_2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D400" name="Диапазон3_12_4_1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400" name="Диапазон3_15_2_1_1_2" securityDescriptor="O:WDG:WDD:(A;;CC;;;S-1-5-21-1281035640-548247933-376692995-11259)(A;;CC;;;S-1-5-21-1281035640-548247933-376692995-11258)(A;;CC;;;S-1-5-21-1281035640-548247933-376692995-5864)"/>
    <protectedRange password="CA9C" sqref="C409:D409" name="Диапазон3_12_10_1_2" securityDescriptor="O:WDG:WDD:(A;;CC;;;S-1-5-21-1281035640-548247933-376692995-11259)(A;;CC;;;S-1-5-21-1281035640-548247933-376692995-11258)(A;;CC;;;S-1-5-21-1281035640-548247933-376692995-5864)"/>
    <protectedRange password="CA9C" sqref="C406" name="Диапазон3_6_1_1_1_2" securityDescriptor="O:WDG:WDD:(A;;CC;;;S-1-5-21-1281035640-548247933-376692995-11259)(A;;CC;;;S-1-5-21-1281035640-548247933-376692995-11258)(A;;CC;;;S-1-5-21-1281035640-548247933-376692995-5864)"/>
    <protectedRange password="CA9C" sqref="C423:D423 C413:D413" name="Диапазон3_12_1_4" securityDescriptor="O:WDG:WDD:(A;;CC;;;S-1-5-21-1281035640-548247933-376692995-11259)(A;;CC;;;S-1-5-21-1281035640-548247933-376692995-11258)(A;;CC;;;S-1-5-21-1281035640-548247933-376692995-5864)"/>
    <protectedRange password="CA9C" sqref="C416:D417 D418" name="Диапазон3_16_1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18" name="Диапазон3_16_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19:D419" name="Диапазон3_16_1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C420:D420" name="Диапазон3_16_13_1_3" securityDescriptor="O:WDG:WDD:(A;;CC;;;S-1-5-21-1281035640-548247933-376692995-11259)(A;;CC;;;S-1-5-21-1281035640-548247933-376692995-11258)(A;;CC;;;S-1-5-21-1281035640-548247933-376692995-5864)"/>
    <protectedRange password="CA9C" sqref="C414:D414" name="Диапазон3_16_2_1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D415" name="Диапазон3_12_4_1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C415" name="Диапазон3_15_2_1_1_3" securityDescriptor="O:WDG:WDD:(A;;CC;;;S-1-5-21-1281035640-548247933-376692995-11259)(A;;CC;;;S-1-5-21-1281035640-548247933-376692995-11258)(A;;CC;;;S-1-5-21-1281035640-548247933-376692995-5864)"/>
    <protectedRange password="CA9C" sqref="C422:D422" name="Диапазон3_12_10_1_3" securityDescriptor="O:WDG:WDD:(A;;CC;;;S-1-5-21-1281035640-548247933-376692995-11259)(A;;CC;;;S-1-5-21-1281035640-548247933-376692995-11258)(A;;CC;;;S-1-5-21-1281035640-548247933-376692995-5864)"/>
    <protectedRange password="CA9C" sqref="C421" name="Диапазон3_6_1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C442:D442" name="Диапазон3_10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37:D437" name="Диапазон3_74_2_4_20_1_2" securityDescriptor="O:WDG:WDD:(A;;CC;;;S-1-5-21-1281035640-548247933-376692995-11259)(A;;CC;;;S-1-5-21-1281035640-548247933-376692995-11258)(A;;CC;;;S-1-5-21-1281035640-548247933-376692995-5864)"/>
    <protectedRange password="CA9C" sqref="C440:D440" name="Диапазон3_12_1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41:D441" name="Диапазон3_74_2_4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C455:D455" name="Диапазон3_10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50:D450" name="Диапазон3_74_2_4_20_1_3" securityDescriptor="O:WDG:WDD:(A;;CC;;;S-1-5-21-1281035640-548247933-376692995-11259)(A;;CC;;;S-1-5-21-1281035640-548247933-376692995-11258)(A;;CC;;;S-1-5-21-1281035640-548247933-376692995-5864)"/>
    <protectedRange password="CA9C" sqref="C453:D453" name="Диапазон3_12_1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54:D454" name="Диапазон3_74_2_4_1_3" securityDescriptor="O:WDG:WDD:(A;;CC;;;S-1-5-21-1281035640-548247933-376692995-11259)(A;;CC;;;S-1-5-21-1281035640-548247933-376692995-11258)(A;;CC;;;S-1-5-21-1281035640-548247933-376692995-5864)"/>
    <protectedRange password="CA9C" sqref="E423 E398 E410 E413" name="Диапазон3_12_1" securityDescriptor="O:WDG:WDD:(A;;CC;;;S-1-5-21-1281035640-548247933-376692995-11259)(A;;CC;;;S-1-5-21-1281035640-548247933-376692995-11258)(A;;CC;;;S-1-5-21-1281035640-548247933-376692995-5864)"/>
    <protectedRange password="CA9C" sqref="E401:E402 E416:E417" name="Диапазон3_16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403 E418" name="Диапазон3_16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404 E419" name="Диапазон3_16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405 E420" name="Диапазон3_16_13_1" securityDescriptor="O:WDG:WDD:(A;;CC;;;S-1-5-21-1281035640-548247933-376692995-11259)(A;;CC;;;S-1-5-21-1281035640-548247933-376692995-11258)(A;;CC;;;S-1-5-21-1281035640-548247933-376692995-5864)"/>
    <protectedRange password="CA9C" sqref="E399 E414" name="Диапазон3_16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400 E415" name="Диапазон3_12_4_1" securityDescriptor="O:WDG:WDD:(A;;CC;;;S-1-5-21-1281035640-548247933-376692995-11259)(A;;CC;;;S-1-5-21-1281035640-548247933-376692995-11258)(A;;CC;;;S-1-5-21-1281035640-548247933-376692995-5864)"/>
    <protectedRange password="CA9C" sqref="E409 E422" name="Диапазон3_12_10_1" securityDescriptor="O:WDG:WDD:(A;;CC;;;S-1-5-21-1281035640-548247933-376692995-11259)(A;;CC;;;S-1-5-21-1281035640-548247933-376692995-11258)(A;;CC;;;S-1-5-21-1281035640-548247933-376692995-5864)"/>
    <protectedRange password="CA9C" sqref="A410" name="Диапазон3_16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442" name="Диапазон3_10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37" name="Диапазон3_74_2_4_20_1" securityDescriptor="O:WDG:WDD:(A;;CC;;;S-1-5-21-1281035640-548247933-376692995-11259)(A;;CC;;;S-1-5-21-1281035640-548247933-376692995-11258)(A;;CC;;;S-1-5-21-1281035640-548247933-376692995-5864)"/>
    <protectedRange password="CA9C" sqref="E440" name="Диапазон3_12_1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41" name="Диапазон3_74_2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455" name="Диапазон3_10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50" name="Диапазон3_74_2_4_20_2" securityDescriptor="O:WDG:WDD:(A;;CC;;;S-1-5-21-1281035640-548247933-376692995-11259)(A;;CC;;;S-1-5-21-1281035640-548247933-376692995-11258)(A;;CC;;;S-1-5-21-1281035640-548247933-376692995-5864)"/>
    <protectedRange password="CA9C" sqref="E453" name="Диапазон3_12_1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54" name="Диапазон3_74_2_4_2" securityDescriptor="O:WDG:WDD:(A;;CC;;;S-1-5-21-1281035640-548247933-376692995-11259)(A;;CC;;;S-1-5-21-1281035640-548247933-376692995-11258)(A;;CC;;;S-1-5-21-1281035640-548247933-376692995-5864)"/>
    <protectedRange password="CA9C" sqref="A132" name="Диапазон3_74_2_2_1" securityDescriptor="O:WDG:WDD:(A;;CC;;;S-1-5-21-1281035640-548247933-376692995-11259)(A;;CC;;;S-1-5-21-1281035640-548247933-376692995-11258)(A;;CC;;;S-1-5-21-1281035640-548247933-376692995-5864)"/>
  </protectedRanges>
  <autoFilter ref="A7:CB461"/>
  <sortState ref="A337:AE377">
    <sortCondition ref="A337:A377"/>
  </sortState>
  <mergeCells count="12">
    <mergeCell ref="C508:Y508"/>
    <mergeCell ref="C470:X470"/>
    <mergeCell ref="C479:X479"/>
    <mergeCell ref="C482:X482"/>
    <mergeCell ref="C487:Y487"/>
    <mergeCell ref="C493:Y493"/>
    <mergeCell ref="C494:Q495"/>
    <mergeCell ref="C496:Q496"/>
    <mergeCell ref="C497:Y497"/>
    <mergeCell ref="C498:Y498"/>
    <mergeCell ref="C504:Y504"/>
    <mergeCell ref="C505:Y505"/>
  </mergeCells>
  <conditionalFormatting sqref="A423">
    <cfRule type="duplicateValues" dxfId="4" priority="3"/>
    <cfRule type="duplicateValues" dxfId="3" priority="4"/>
  </conditionalFormatting>
  <conditionalFormatting sqref="A455">
    <cfRule type="duplicateValues" dxfId="2" priority="1"/>
    <cfRule type="duplicateValues" dxfId="1" priority="2"/>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269" operator="containsText" id="{03179A46-6FC7-4D0E-96F6-D4C1DFB217EB}">
            <xm:f>NOT(ISERROR(SEARCH($B$1,B5)))</xm:f>
            <xm:f>$B$1</xm:f>
            <x14:dxf>
              <font>
                <color rgb="FF9C0006"/>
              </font>
              <fill>
                <patternFill>
                  <bgColor rgb="FFFFC7CE"/>
                </patternFill>
              </fill>
            </x14:dxf>
          </x14:cfRule>
          <xm:sqref>B5:AA5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Корр-ка №1</vt:lpstr>
      <vt:lpstr>'Корр-ка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2016-01-20T15:34:38Z</dcterms:modified>
</cp:coreProperties>
</file>