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20 изменения и дополнения 2017\эмг\"/>
    </mc:Choice>
  </mc:AlternateContent>
  <bookViews>
    <workbookView xWindow="0" yWindow="0" windowWidth="28800" windowHeight="11535"/>
  </bookViews>
  <sheets>
    <sheet name="№20" sheetId="3" r:id="rId1"/>
    <sheet name="инструкция" sheetId="2" r:id="rId2"/>
  </sheets>
  <definedNames>
    <definedName name="_xlnm._FilterDatabase" localSheetId="0" hidden="1">№20!$A$6:$X$217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7" i="3" l="1"/>
  <c r="U216" i="3" l="1"/>
  <c r="T175" i="3" l="1"/>
  <c r="U174" i="3"/>
  <c r="T121" i="3" l="1"/>
  <c r="T122" i="3"/>
  <c r="T123" i="3"/>
  <c r="U123" i="3" l="1"/>
  <c r="U122" i="3"/>
  <c r="U121" i="3"/>
  <c r="U199" i="3"/>
  <c r="U215" i="3" l="1"/>
  <c r="U171" i="3"/>
  <c r="U172" i="3"/>
  <c r="U173" i="3"/>
  <c r="T66" i="3" l="1"/>
  <c r="T67" i="3"/>
  <c r="T68" i="3"/>
  <c r="T69" i="3"/>
  <c r="T70" i="3"/>
  <c r="U70" i="3" s="1"/>
  <c r="T71" i="3"/>
  <c r="T72" i="3"/>
  <c r="T73" i="3"/>
  <c r="T74" i="3"/>
  <c r="T75" i="3"/>
  <c r="T76" i="3"/>
  <c r="T77" i="3"/>
  <c r="T78" i="3"/>
  <c r="T79" i="3"/>
  <c r="T80" i="3"/>
  <c r="T81" i="3"/>
  <c r="T82" i="3"/>
  <c r="U82" i="3" s="1"/>
  <c r="T83" i="3"/>
  <c r="T84" i="3"/>
  <c r="T85" i="3"/>
  <c r="T86" i="3"/>
  <c r="T87" i="3"/>
  <c r="T88" i="3"/>
  <c r="T89" i="3"/>
  <c r="T90" i="3"/>
  <c r="T91" i="3"/>
  <c r="T92" i="3"/>
  <c r="T93" i="3"/>
  <c r="T94" i="3"/>
  <c r="T95" i="3"/>
  <c r="T96" i="3"/>
  <c r="T97" i="3"/>
  <c r="T98" i="3"/>
  <c r="T99" i="3"/>
  <c r="T100" i="3"/>
  <c r="T101" i="3"/>
  <c r="T102" i="3"/>
  <c r="T103" i="3"/>
  <c r="T104" i="3"/>
  <c r="T105" i="3"/>
  <c r="T106" i="3"/>
  <c r="T107" i="3"/>
  <c r="U107" i="3" s="1"/>
  <c r="T108" i="3"/>
  <c r="T109" i="3"/>
  <c r="T110" i="3"/>
  <c r="T111" i="3"/>
  <c r="T112" i="3"/>
  <c r="T113" i="3"/>
  <c r="T114" i="3"/>
  <c r="U114" i="3" s="1"/>
  <c r="T115" i="3"/>
  <c r="U115" i="3" s="1"/>
  <c r="T116" i="3"/>
  <c r="U116" i="3" s="1"/>
  <c r="T117" i="3"/>
  <c r="U117" i="3" s="1"/>
  <c r="T118" i="3"/>
  <c r="U118" i="3" s="1"/>
  <c r="T119" i="3"/>
  <c r="U119" i="3" s="1"/>
  <c r="T120" i="3"/>
  <c r="U120" i="3" s="1"/>
  <c r="T65" i="3"/>
  <c r="U66" i="3"/>
  <c r="U67" i="3"/>
  <c r="U68" i="3"/>
  <c r="U109" i="3" l="1"/>
  <c r="U97" i="3"/>
  <c r="U85" i="3"/>
  <c r="U111" i="3"/>
  <c r="U103" i="3"/>
  <c r="U99" i="3"/>
  <c r="U95" i="3"/>
  <c r="U91" i="3"/>
  <c r="U87" i="3"/>
  <c r="U83" i="3"/>
  <c r="U79" i="3"/>
  <c r="U75" i="3"/>
  <c r="U71" i="3"/>
  <c r="U113" i="3"/>
  <c r="U105" i="3"/>
  <c r="U101" i="3"/>
  <c r="U93" i="3"/>
  <c r="U89" i="3"/>
  <c r="U81" i="3"/>
  <c r="U77" i="3"/>
  <c r="U73" i="3"/>
  <c r="U69" i="3"/>
  <c r="U112" i="3"/>
  <c r="U108" i="3"/>
  <c r="U104" i="3"/>
  <c r="U100" i="3"/>
  <c r="U96" i="3"/>
  <c r="U92" i="3"/>
  <c r="U88" i="3"/>
  <c r="U84" i="3"/>
  <c r="U80" i="3"/>
  <c r="U76" i="3"/>
  <c r="U72" i="3"/>
  <c r="U110" i="3"/>
  <c r="U106" i="3"/>
  <c r="U102" i="3"/>
  <c r="U98" i="3"/>
  <c r="U94" i="3"/>
  <c r="U90" i="3"/>
  <c r="U86" i="3"/>
  <c r="U78" i="3"/>
  <c r="U74" i="3"/>
  <c r="U65" i="3"/>
  <c r="T124" i="3"/>
  <c r="U191" i="3"/>
  <c r="U192" i="3"/>
  <c r="U193" i="3"/>
  <c r="U194" i="3"/>
  <c r="U195" i="3"/>
  <c r="U196" i="3"/>
  <c r="U197" i="3"/>
  <c r="U198" i="3"/>
  <c r="U200" i="3"/>
  <c r="U201" i="3"/>
  <c r="U202" i="3"/>
  <c r="U203" i="3"/>
  <c r="U204" i="3"/>
  <c r="U205" i="3"/>
  <c r="U206" i="3"/>
  <c r="U207" i="3"/>
  <c r="U208" i="3"/>
  <c r="U209" i="3"/>
  <c r="U210" i="3"/>
  <c r="U211" i="3"/>
  <c r="U212" i="3"/>
  <c r="U213" i="3"/>
  <c r="U153" i="3"/>
  <c r="U154" i="3"/>
  <c r="U155" i="3"/>
  <c r="U156" i="3"/>
  <c r="U157" i="3"/>
  <c r="U158" i="3"/>
  <c r="U159" i="3"/>
  <c r="U160" i="3"/>
  <c r="U214" i="3"/>
  <c r="U161" i="3"/>
  <c r="U162" i="3"/>
  <c r="U163" i="3"/>
  <c r="U164" i="3"/>
  <c r="U165" i="3"/>
  <c r="U166" i="3"/>
  <c r="U167" i="3"/>
  <c r="U168" i="3"/>
  <c r="U169" i="3"/>
  <c r="U170" i="3"/>
  <c r="U124" i="3" l="1"/>
  <c r="U187" i="3"/>
  <c r="U143" i="3" l="1"/>
  <c r="U144" i="3"/>
  <c r="U145" i="3"/>
  <c r="U146" i="3"/>
  <c r="U147" i="3"/>
  <c r="U148" i="3"/>
  <c r="U149" i="3"/>
  <c r="U186" i="3" l="1"/>
  <c r="U133" i="3" l="1"/>
  <c r="U134" i="3"/>
  <c r="U135" i="3"/>
  <c r="U136" i="3"/>
  <c r="U137" i="3"/>
  <c r="U138" i="3"/>
  <c r="U139" i="3"/>
  <c r="U140" i="3"/>
  <c r="U141" i="3"/>
  <c r="U142" i="3"/>
  <c r="U185" i="3" l="1"/>
  <c r="U184" i="3"/>
  <c r="U183" i="3"/>
  <c r="U182" i="3"/>
  <c r="U181" i="3"/>
  <c r="U180" i="3"/>
  <c r="U179" i="3"/>
  <c r="U178" i="3"/>
  <c r="U190" i="3"/>
  <c r="U217" i="3" s="1"/>
  <c r="U128" i="3"/>
  <c r="U129" i="3"/>
  <c r="U130" i="3"/>
  <c r="U131" i="3"/>
  <c r="U132" i="3"/>
  <c r="U152" i="3" l="1"/>
  <c r="U175" i="3" s="1"/>
  <c r="U127" i="3"/>
  <c r="T188" i="3" l="1"/>
  <c r="U188" i="3"/>
  <c r="T150" i="3"/>
  <c r="U150" i="3"/>
</calcChain>
</file>

<file path=xl/sharedStrings.xml><?xml version="1.0" encoding="utf-8"?>
<sst xmlns="http://schemas.openxmlformats.org/spreadsheetml/2006/main" count="3022" uniqueCount="677">
  <si>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</si>
  <si>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</si>
  <si>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</si>
  <si>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</si>
  <si>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</si>
  <si>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</si>
  <si>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</si>
  <si>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</si>
  <si>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</si>
  <si>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</si>
  <si>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</si>
  <si>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</si>
  <si>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</si>
  <si>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</si>
  <si>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</si>
  <si>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</si>
  <si>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</si>
  <si>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</si>
  <si>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</si>
  <si>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</si>
  <si>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</si>
  <si>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</si>
  <si>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</si>
  <si>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</si>
  <si>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ОИ</t>
  </si>
  <si>
    <t>Атырауская область</t>
  </si>
  <si>
    <t>100% предоплата</t>
  </si>
  <si>
    <t>промежуточный платеж  100 % в течении 30 рабочих дней.</t>
  </si>
  <si>
    <t>ЭОТТ</t>
  </si>
  <si>
    <t>г.Атырау, ст.Тендык, УПТОиКО</t>
  </si>
  <si>
    <t>DDP</t>
  </si>
  <si>
    <t>АО "Эмбамунайгаз"</t>
  </si>
  <si>
    <t>0</t>
  </si>
  <si>
    <t>г. Атырау ул. Валиханова, 1</t>
  </si>
  <si>
    <t>промежуточный платеж  90% в течении 30 рабочих дней; 10 % окончательный расчет</t>
  </si>
  <si>
    <t>штука</t>
  </si>
  <si>
    <t>Атырауская обл, г.Атырау, ст.Тендык, УПТОиКО</t>
  </si>
  <si>
    <t>февраль, март</t>
  </si>
  <si>
    <t>В ТЕЧЕНИИ 90 КАЛЕНДАРНЫХ ДНЕЙ С ДАТЫ ЗАКЛЮЧЕНИЯ ДОГОВОРА ИЛИ ПОЛУЧЕНИЯ УВЕДОМЛЕНИЯ ОТ ЗАКАЗЧИКА</t>
  </si>
  <si>
    <t>Штука</t>
  </si>
  <si>
    <t>Автомобиль</t>
  </si>
  <si>
    <t>согласно технической спецификации</t>
  </si>
  <si>
    <t>ТПХ</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</si>
  <si>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</si>
  <si>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</si>
  <si>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22.11.14.900.000.01.0796.000000000505</t>
  </si>
  <si>
    <t>Шина</t>
  </si>
  <si>
    <t>на спецтехнику, размер 29.5/75R25, пневматическая, диагональная, ведущих колес, норма слойности 12</t>
  </si>
  <si>
    <t>в течение 60 календарных дней с даты заключения договора</t>
  </si>
  <si>
    <t>12-1 Т</t>
  </si>
  <si>
    <t>В ТЕЧЕНИИ 60 КАЛЕНДАРНЫХ ДНЕЙ С ДАТЫ ЗАКЛЮЧЕНИЯ ДОГОВОРА ИЛИ ПОЛУЧЕНИЯ УВЕДОМЛЕНИЯ ОТ ЗАКАЗЧИКА</t>
  </si>
  <si>
    <t xml:space="preserve">Огнетушитель </t>
  </si>
  <si>
    <t>ЦПЭ</t>
  </si>
  <si>
    <t>28.29.22.100.000.01.0796.000000000003</t>
  </si>
  <si>
    <t>углекислотный, марка ОУ-5</t>
  </si>
  <si>
    <t>21-2 Т</t>
  </si>
  <si>
    <t>АО "ЭмбаМунайГаз"</t>
  </si>
  <si>
    <t>45</t>
  </si>
  <si>
    <t>апрель</t>
  </si>
  <si>
    <t>796</t>
  </si>
  <si>
    <t>Огнетушитель</t>
  </si>
  <si>
    <t>*</t>
  </si>
  <si>
    <t>май</t>
  </si>
  <si>
    <t>8, 11, 22</t>
  </si>
  <si>
    <t>комплект</t>
  </si>
  <si>
    <t>Расходомер</t>
  </si>
  <si>
    <t>Краска</t>
  </si>
  <si>
    <t>В ТЕЧЕНИИ 120 КАЛЕНДАРНЫХ ДНЕЙ С ДАТЫ ЗАКЛЮЧЕНИЯ ДОГОВОРА ИЛИ ПОЛУЧЕНИЯ УВЕДОМЛЕНИЯ ОТ ЗАКАЗЧИКА</t>
  </si>
  <si>
    <t>Килограмм</t>
  </si>
  <si>
    <t>166</t>
  </si>
  <si>
    <t>20.30.12.550.000.00.0166.000000000000</t>
  </si>
  <si>
    <t>на основе полиакрилатов акриловых</t>
  </si>
  <si>
    <t>055</t>
  </si>
  <si>
    <t>декабрь 2016г., январь 2017г.</t>
  </si>
  <si>
    <t>Квадратный метр</t>
  </si>
  <si>
    <t>Атырауская область, Жылыойский район</t>
  </si>
  <si>
    <t>Насос</t>
  </si>
  <si>
    <t>30</t>
  </si>
  <si>
    <t>Переходник</t>
  </si>
  <si>
    <t>Редуктор</t>
  </si>
  <si>
    <t>13.96.16.900.009.00.0796.000000000000</t>
  </si>
  <si>
    <t>Рукав напорный</t>
  </si>
  <si>
    <t>резиновый, класса Б, с текстильным каркасом, ГОСТ 18698-79</t>
  </si>
  <si>
    <t>264 Т</t>
  </si>
  <si>
    <t>Рукава напорные рез. с текст.карк.Б-75мм</t>
  </si>
  <si>
    <t>Упаковка</t>
  </si>
  <si>
    <t>28.13.31.000.056.00.0796.000000000000</t>
  </si>
  <si>
    <t>Пара винтовая</t>
  </si>
  <si>
    <t>344-1 Т</t>
  </si>
  <si>
    <t>для винтового насоса</t>
  </si>
  <si>
    <t>345-1 Т</t>
  </si>
  <si>
    <t>346-1 Т</t>
  </si>
  <si>
    <t>347-1 Т</t>
  </si>
  <si>
    <t>348-1 Т</t>
  </si>
  <si>
    <t>349-1 Т</t>
  </si>
  <si>
    <t>350-1 Т</t>
  </si>
  <si>
    <t>351-1 Т</t>
  </si>
  <si>
    <t>352-1 Т</t>
  </si>
  <si>
    <t>в течение  60 календарных дней с даты заключения договора или получения уведомления от Заказчика</t>
  </si>
  <si>
    <t>404 Т</t>
  </si>
  <si>
    <t>27.51.28.390.003.00.0796.000000000001</t>
  </si>
  <si>
    <t>Котел варочный</t>
  </si>
  <si>
    <t>отдельностоящий</t>
  </si>
  <si>
    <t>КОТЕЛ ПИЩЕВАРОЧНЫЙ КП-100</t>
  </si>
  <si>
    <t>январь, март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</si>
  <si>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</si>
  <si>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</si>
  <si>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</si>
  <si>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В ТЕЧЕНИИ 180 КАЛЕНДАРНЫХ ДНЕЙ С ДАТЫ ЗАКЛЮЧЕНИЯ ДОГОВОРА ИЛИ ПОЛУЧЕНИЯ УВЕДОМЛЕНИЯ ОТ ЗАКАЗЧИКА</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</si>
  <si>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</si>
  <si>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17.23.13.130.000.00.0796.000000000000</t>
  </si>
  <si>
    <t>Журнал</t>
  </si>
  <si>
    <t>регистрации</t>
  </si>
  <si>
    <t>ОИН</t>
  </si>
  <si>
    <t>7, 8, 11, 22</t>
  </si>
  <si>
    <t>Пара</t>
  </si>
  <si>
    <t>11, 22</t>
  </si>
  <si>
    <t>29.10.51.000.002.00.0796.000000000004</t>
  </si>
  <si>
    <t>Автокран</t>
  </si>
  <si>
    <t>грузоподъемность более 22 т, но не более 25 т</t>
  </si>
  <si>
    <t>24.20.40.500.008.00.0796.000000000000</t>
  </si>
  <si>
    <t>стальной, резьбовой</t>
  </si>
  <si>
    <t>687-1 Т</t>
  </si>
  <si>
    <t>Щит</t>
  </si>
  <si>
    <t>пожарный</t>
  </si>
  <si>
    <t>Стул</t>
  </si>
  <si>
    <t>для станков-качалок</t>
  </si>
  <si>
    <t>7, 8, 11, 19, 20, 21, 22</t>
  </si>
  <si>
    <t>21.20.13.990.244.00.0778.000000000001</t>
  </si>
  <si>
    <t>Крем</t>
  </si>
  <si>
    <t>защитный, от комаров</t>
  </si>
  <si>
    <t>8, 11</t>
  </si>
  <si>
    <t>9, 10, 11, 19, 20, 21</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</si>
  <si>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</si>
  <si>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</si>
  <si>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</si>
  <si>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</si>
  <si>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</si>
  <si>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1140 Т</t>
  </si>
  <si>
    <t>28.13.14.170.000.01.0796.000000000054</t>
  </si>
  <si>
    <t>центробежный, тип КМ 80-50-200, консольный</t>
  </si>
  <si>
    <t xml:space="preserve">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
</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</si>
  <si>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</si>
  <si>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</si>
  <si>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</si>
  <si>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</si>
  <si>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 xml:space="preserve">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
</t>
  </si>
  <si>
    <t>Головка</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</si>
  <si>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</si>
  <si>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</si>
  <si>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</si>
  <si>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п. Жамансор</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</si>
  <si>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</si>
  <si>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</si>
  <si>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</si>
  <si>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</si>
  <si>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1260-1 Т</t>
  </si>
  <si>
    <t>Набор</t>
  </si>
  <si>
    <t>25.99.29.900.013.00.0055.000000000000</t>
  </si>
  <si>
    <t>металлические, горизонтальные</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</si>
  <si>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</si>
  <si>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1308-1 Т</t>
  </si>
  <si>
    <t>п. Аккистау</t>
  </si>
  <si>
    <t>31.09.11.000.007.00.0796.000000000000</t>
  </si>
  <si>
    <t>кухонный, металлический</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</si>
  <si>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</si>
  <si>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1338-1 Т</t>
  </si>
  <si>
    <t>17.23.12.700.005.00.0796.000000000000</t>
  </si>
  <si>
    <t>ежедневник</t>
  </si>
  <si>
    <t>формат А5, датированный</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</si>
  <si>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</si>
  <si>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1351-1 Т</t>
  </si>
  <si>
    <t>1356 Т</t>
  </si>
  <si>
    <t>14.12.12.510.000.00.0796.000000000004</t>
  </si>
  <si>
    <t>Комбинезон</t>
  </si>
  <si>
    <t>мужской, для защиты от производственных загрязней, нетоксичной пыли и механических воздействий, из хлопчатобумажной ткани, тип А, ГОСТ 12.4.100-80</t>
  </si>
  <si>
    <t>715</t>
  </si>
  <si>
    <t>1379 Т</t>
  </si>
  <si>
    <t>15.20.32.900.004.00.0715.000000000000</t>
  </si>
  <si>
    <t>Боты</t>
  </si>
  <si>
    <t>мужские, диэлектрические, резиновые</t>
  </si>
  <si>
    <t>1381 Т</t>
  </si>
  <si>
    <t>1382 Т</t>
  </si>
  <si>
    <t>1383 Т</t>
  </si>
  <si>
    <t>20.20.19.900.003.00.0796.000000000000</t>
  </si>
  <si>
    <t>Спрей</t>
  </si>
  <si>
    <t>аэрозольный, от укусов насекомых, объем до 200 мл</t>
  </si>
  <si>
    <t>1384 Т</t>
  </si>
  <si>
    <t>21.20.13.920.009.00.0778.000000000001</t>
  </si>
  <si>
    <t>Натрия хлорид</t>
  </si>
  <si>
    <t>раствор</t>
  </si>
  <si>
    <t>778</t>
  </si>
  <si>
    <t>1385 Т</t>
  </si>
  <si>
    <t>1386 Т</t>
  </si>
  <si>
    <t>21.20.24.600.000.00.0796.000000000000</t>
  </si>
  <si>
    <t>Аптечка медицинская</t>
  </si>
  <si>
    <t>универсальная</t>
  </si>
  <si>
    <t>1387 Т</t>
  </si>
  <si>
    <t>21.20.24.600.000.00.0796.000000000001</t>
  </si>
  <si>
    <t>транспортная</t>
  </si>
  <si>
    <t>1388 Т</t>
  </si>
  <si>
    <t>22.19.72.000.001.00.0796.000000000000</t>
  </si>
  <si>
    <t>Коврик диэлектрический</t>
  </si>
  <si>
    <t>резиновый, первой группы, длина 500-1000мм, ширина 500-1200мм, ГОСТ 4997-75</t>
  </si>
  <si>
    <t>1389 Т</t>
  </si>
  <si>
    <t>23.14.12.100.002.00.0796.000000000000</t>
  </si>
  <si>
    <t>Полотно</t>
  </si>
  <si>
    <t>противопожарное, из стекловолокна</t>
  </si>
  <si>
    <t>1390 Т</t>
  </si>
  <si>
    <t>1391 Т</t>
  </si>
  <si>
    <t>25.73.10.400.000.00.0796.000000000002</t>
  </si>
  <si>
    <t>Топор</t>
  </si>
  <si>
    <t>25.99.29.190.039.00.0796.000000000002</t>
  </si>
  <si>
    <t>пожарная, соединительная, рукавная, диаметр 50 мм</t>
  </si>
  <si>
    <t>1393 Т</t>
  </si>
  <si>
    <t>25.99.29.190.039.00.0796.000000000003</t>
  </si>
  <si>
    <t>пожарная, соединительная, рукавная, диаметр 65 мм</t>
  </si>
  <si>
    <t>1395 Т</t>
  </si>
  <si>
    <t>25.99.29.190.039.00.0796.000000000004</t>
  </si>
  <si>
    <t>пожарная, соединительная, рукавная, диаметр 80 мм</t>
  </si>
  <si>
    <t>1397 Т</t>
  </si>
  <si>
    <t>1398 Т</t>
  </si>
  <si>
    <t>26.30.50.900.016.00.0796.000000000001</t>
  </si>
  <si>
    <t>противопожарный, разборный, деревянный, в комплекте</t>
  </si>
  <si>
    <t>1399 Т</t>
  </si>
  <si>
    <t>26.51.12.300.007.00.0796.000000000000</t>
  </si>
  <si>
    <t>Ветроуказатель</t>
  </si>
  <si>
    <t>для определения направления ветра</t>
  </si>
  <si>
    <t>1400 Т</t>
  </si>
  <si>
    <t>27.40.21.000.001.00.0796.000000000004</t>
  </si>
  <si>
    <t>Фонарь</t>
  </si>
  <si>
    <t>сигнально-осветительный</t>
  </si>
  <si>
    <t>1402 Т</t>
  </si>
  <si>
    <t>27.90.53.000.000.00.0796.000000000000</t>
  </si>
  <si>
    <t>Подставка изолирующая</t>
  </si>
  <si>
    <t>для комплектации конденсаторов связи, тип ПИ 1</t>
  </si>
  <si>
    <t>1407 Т</t>
  </si>
  <si>
    <t>20.59.59.200.000.00.0166.000000000000</t>
  </si>
  <si>
    <t>Ингибитор</t>
  </si>
  <si>
    <t>коррозии, против коррозии</t>
  </si>
  <si>
    <t>704</t>
  </si>
  <si>
    <t>1526 Т</t>
  </si>
  <si>
    <t>1527 Т</t>
  </si>
  <si>
    <t>1528 Т</t>
  </si>
  <si>
    <t>1529 Т</t>
  </si>
  <si>
    <t>26.51.52.550.000.00.0796.000000000000</t>
  </si>
  <si>
    <t>неэлектронный</t>
  </si>
  <si>
    <t>Параметры - G40;Номинальный расход Qном. – 40;Максимальны расход Qмакс.- 65;Минимальный расход Qмин. – 0,4;Максимальное рабочее</t>
  </si>
  <si>
    <t>1799 Т</t>
  </si>
  <si>
    <t>1807 Т</t>
  </si>
  <si>
    <t>71.12.35.900.000.00.0999.000000000000</t>
  </si>
  <si>
    <t>Землеустроительные и земельно-кадастровые  работы</t>
  </si>
  <si>
    <t>Атырауская область, Исатайский район</t>
  </si>
  <si>
    <t>ЭОТ</t>
  </si>
  <si>
    <t>71.12.35.100.001.00.0999.000000000000</t>
  </si>
  <si>
    <t>Разбивочные работы</t>
  </si>
  <si>
    <t>Геодезические разбивочные работы</t>
  </si>
  <si>
    <t xml:space="preserve">Атырауская область </t>
  </si>
  <si>
    <t>май-декабрь</t>
  </si>
  <si>
    <t>июнь-декабрь</t>
  </si>
  <si>
    <t>Землеустроительные  работы  на  отводимых  земельных  участках НГДУ "Жайыкмунайгаз"</t>
  </si>
  <si>
    <t>Землеустроительные  работы  на  отводимых  земельных  участках НГДУ "Жылыоймунайгаз"</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</si>
  <si>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</si>
  <si>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</si>
  <si>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</si>
  <si>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94-2 Р</t>
  </si>
  <si>
    <t>Изготовление табличек и билбордов  для офиса (НГДУ "Жылыоймунайгаз")</t>
  </si>
  <si>
    <t>95-2 Р</t>
  </si>
  <si>
    <t>Изготовление табличек и билбордов  для офиса (НГДУ "Доссормунайгаз")</t>
  </si>
  <si>
    <t>96-2 Р</t>
  </si>
  <si>
    <t>Изготовление табличек и билбордов  для офиса (НГДУ "Кайнармунайгаз")</t>
  </si>
  <si>
    <t>97-2 Р</t>
  </si>
  <si>
    <t>Изготовление табличек и билбордов  для офиса (упр. "Эмбамунайзнерго")</t>
  </si>
  <si>
    <t>98-2 Р</t>
  </si>
  <si>
    <t>Изготовление табличек и билбордов  для офиса (УПТиКО)</t>
  </si>
  <si>
    <t>99-2 Р</t>
  </si>
  <si>
    <t>Изготовление табличек и билбордов  для офиса (АУП)</t>
  </si>
  <si>
    <t>100-2 Р</t>
  </si>
  <si>
    <t>июль-декабрь</t>
  </si>
  <si>
    <t>август-декабрь</t>
  </si>
  <si>
    <t>42.21.22.000.000.00.0999.000000000000</t>
  </si>
  <si>
    <t>09.10.12.900.007.00.0999.000000000000</t>
  </si>
  <si>
    <t>Работы  по ликвидации  скважин</t>
  </si>
  <si>
    <t>Работы по ликвидации скважин</t>
  </si>
  <si>
    <t>11,14,20,21</t>
  </si>
  <si>
    <t>163 Р</t>
  </si>
  <si>
    <t>Работы по  переликвидации скважин на месторождениях   НГДУ "Жылыоймунайгаз"</t>
  </si>
  <si>
    <t>апрель-декабрь</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</si>
  <si>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</si>
  <si>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</si>
  <si>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</si>
  <si>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172-2 Р</t>
  </si>
  <si>
    <t>апрель, май</t>
  </si>
  <si>
    <t>Сервисное обслуживание топливно-раздаточных колонок (ТРК) АЗС НГДУ "Жылыоймунайгаз"</t>
  </si>
  <si>
    <t>173-2 Р</t>
  </si>
  <si>
    <t>Сервисное обслуживание топливно-раздаточных колонок (ТРК) АЗС НГДУ "Доссормунайгаз"</t>
  </si>
  <si>
    <t>174-2 Р</t>
  </si>
  <si>
    <t>Сервисное обслуживание топливно-раздаточных колонок (ТРК) АЗС НГДУ "Кайнармунайгаз"</t>
  </si>
  <si>
    <t>175-2 Р</t>
  </si>
  <si>
    <t>Сервисное обслуживание топливно-раздаточных колонок (ТРК) АЗС УПТО и КО</t>
  </si>
  <si>
    <t>176-2 Р</t>
  </si>
  <si>
    <t>71.12.19.900.007.00.0999.000000000000</t>
  </si>
  <si>
    <t>Работы инженерные по проектированию месторождений</t>
  </si>
  <si>
    <t>30% предоплата; промежуточный платеж 90% в течении 30 рабочих дней с пропорциональным удержанием; 10 % окончательный расчет</t>
  </si>
  <si>
    <t>г.Атырау</t>
  </si>
  <si>
    <t>71.20.19.000.013.00.0999.000000000000</t>
  </si>
  <si>
    <t>Работы по проведению экспертиз/испытаний/тестирований</t>
  </si>
  <si>
    <t>289-1 Р</t>
  </si>
  <si>
    <t>ОПИ применения штанг насосных стеклопластиковых (ШНС)</t>
  </si>
  <si>
    <t>6,11,14,20,21</t>
  </si>
  <si>
    <t>290-1 Р</t>
  </si>
  <si>
    <t>ОПИ применения автономных метеостанций,  НГДУ "Жайкмунайгаз"</t>
  </si>
  <si>
    <t>291-1 Р</t>
  </si>
  <si>
    <t>ОПИ лазерных тахометров для определения оборотов штоков ЭВН, НГДУ "Жайкмунайгаз"</t>
  </si>
  <si>
    <t>ОПИ применения установок электровинтовых насосов с нижним приводом (УЭВНСНП)</t>
  </si>
  <si>
    <t>292-1 Р</t>
  </si>
  <si>
    <t xml:space="preserve">промежуточный платеж 70 % в течении 30 рабочих дней; 30 % окончательный расчет
</t>
  </si>
  <si>
    <t>295 Р</t>
  </si>
  <si>
    <t>ОПИ применения автономных метеостанций, НГДУ "Жылыоймунайгаз"</t>
  </si>
  <si>
    <t>296 Р</t>
  </si>
  <si>
    <t>ОПИ применения автономных метеостанций, НГДУ "Доссормунайгаз"</t>
  </si>
  <si>
    <t>297 Р</t>
  </si>
  <si>
    <t>ОПИ применения автономных метеостанций, НГДУ "Кайнармунайгаз"</t>
  </si>
  <si>
    <t>298 Р</t>
  </si>
  <si>
    <t>ОПИ лазерных тахометров для определения оборотов штоков ЭВН, НГДУ "Жылоймунайгаз"</t>
  </si>
  <si>
    <t>299 Р</t>
  </si>
  <si>
    <t>ОПИ лазерных тахометров для определения оборотов штоков ЭВН, НГДУ "Доссормунайгаз"</t>
  </si>
  <si>
    <t>300 Р</t>
  </si>
  <si>
    <t>ОПИ лазерных тахометров для определения оборотов штоков ЭВН, НГДУ "Кайнармунайгаз"</t>
  </si>
  <si>
    <t>3.Услуги</t>
  </si>
  <si>
    <t>71.20.19.000.010.00.0777.000000000000</t>
  </si>
  <si>
    <t>Услуги по диагностированию/экспертизе/анализу/испытаниям/тестированию/осмотру</t>
  </si>
  <si>
    <t>71.12.20.000.000.00.0777.000000000000</t>
  </si>
  <si>
    <t>Услуги по авторскому/техническому надзору/управлению проектами, работами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</si>
  <si>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</si>
  <si>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</si>
  <si>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</si>
  <si>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</si>
  <si>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 xml:space="preserve">АО "Эмбамунайгаз" </t>
  </si>
  <si>
    <t>57-3 У</t>
  </si>
  <si>
    <t>май - сентябрь</t>
  </si>
  <si>
    <t>Оказание транспортных услуг по перевозке грузов технологическим автотранспортом для НГДУ "Жылыоймунайгаз" АО "Эмбамунайгаз"</t>
  </si>
  <si>
    <t>58-3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</si>
  <si>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</si>
  <si>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</si>
  <si>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"Жылыоймунайгаз" АО "Эмбамунайгаз"</t>
  </si>
  <si>
    <t>63-3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</si>
  <si>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</si>
  <si>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</si>
  <si>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</si>
  <si>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70-3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</si>
  <si>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</si>
  <si>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</si>
  <si>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</si>
  <si>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75-3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</si>
  <si>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</si>
  <si>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</si>
  <si>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"Жылыоймунайгаз" АО "Эмбамунайгаз"</t>
  </si>
  <si>
    <t>81-3 У</t>
  </si>
  <si>
    <t>июнь</t>
  </si>
  <si>
    <t>Атырауская область, г. Атырау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</si>
  <si>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</si>
  <si>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</si>
  <si>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</si>
  <si>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</si>
  <si>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</si>
  <si>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</si>
  <si>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386-1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</si>
  <si>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</si>
  <si>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387-1 У</t>
  </si>
  <si>
    <t>402 У</t>
  </si>
  <si>
    <t>Услуги по подготовке и оформлению документов</t>
  </si>
  <si>
    <t>433 У</t>
  </si>
  <si>
    <t>62.09.20.000.001.00.0777.000000000000</t>
  </si>
  <si>
    <t>Услуги по администрированию и техническому обслуживанию программно-аппаратного комплекса</t>
  </si>
  <si>
    <t>Услуги по администрированию и техническому обслуживанию программно-аппаратного комплекса Музея АО "Эмбамунайгаз"</t>
  </si>
  <si>
    <t>промежуточный платеж  90 % в течении 30 рабочих дней.</t>
  </si>
  <si>
    <t>Оказание транспортных услуг технологическим автотранспортом и специальной техникой для закреплённых территорий АО "Эмбамунайгаз"</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</si>
  <si>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</si>
  <si>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</si>
  <si>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</si>
  <si>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</si>
  <si>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</si>
  <si>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</si>
  <si>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</si>
  <si>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</si>
  <si>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</si>
  <si>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</si>
  <si>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</si>
  <si>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</si>
  <si>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</si>
  <si>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</si>
  <si>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</si>
  <si>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</si>
  <si>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</si>
  <si>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</si>
  <si>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</si>
  <si>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</si>
  <si>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</si>
  <si>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</si>
  <si>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</si>
  <si>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</si>
  <si>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</si>
  <si>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</si>
  <si>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</si>
  <si>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</si>
  <si>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</si>
  <si>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</si>
  <si>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</si>
  <si>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</si>
  <si>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</si>
  <si>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</si>
  <si>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</si>
  <si>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</si>
  <si>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</si>
  <si>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</si>
  <si>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</si>
  <si>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</si>
  <si>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</si>
  <si>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</si>
  <si>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</si>
  <si>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</si>
  <si>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25.94.13.500.002.00.0704.000000000000</t>
  </si>
  <si>
    <t>Набор метчиков и лерок</t>
  </si>
  <si>
    <t>для нарезания резьбы</t>
  </si>
  <si>
    <t>Метчики гаечные с прямым хвостовиком в комплекте от М4х1,50 по М18х1,5 ГОСТ 1604-71</t>
  </si>
  <si>
    <t>1791-2 Т</t>
  </si>
  <si>
    <t>1911 Т</t>
  </si>
  <si>
    <t>0839</t>
  </si>
  <si>
    <t>0796</t>
  </si>
  <si>
    <t>Приложение 1</t>
  </si>
  <si>
    <t>1. Товары</t>
  </si>
  <si>
    <t>Исключить</t>
  </si>
  <si>
    <t>Итого по товарам исключить</t>
  </si>
  <si>
    <t>включить</t>
  </si>
  <si>
    <t>Итого по товарам включить</t>
  </si>
  <si>
    <t>2. Работы</t>
  </si>
  <si>
    <t>Итого по работам исключить</t>
  </si>
  <si>
    <t>Включить</t>
  </si>
  <si>
    <t>Итого по работам включить</t>
  </si>
  <si>
    <t>Итого по услугам исключить</t>
  </si>
  <si>
    <t>Итого по услугам включить</t>
  </si>
  <si>
    <t>20 изменения и дополнения в План закупок товаров, работ и услуг АО "Эмбамунайгаз" на 2017 год</t>
  </si>
  <si>
    <t>163-1 Р</t>
  </si>
  <si>
    <t xml:space="preserve">
август-декабрь</t>
  </si>
  <si>
    <t xml:space="preserve">июль - декабрь </t>
  </si>
  <si>
    <t>172-3 Р</t>
  </si>
  <si>
    <t>173-3 Р</t>
  </si>
  <si>
    <t>174-3 Р</t>
  </si>
  <si>
    <t>175-3 Р</t>
  </si>
  <si>
    <t>176-3 Р</t>
  </si>
  <si>
    <t>июль - сентябрь</t>
  </si>
  <si>
    <t>Оказание транспортных услуг технологическим автотранспортом и специальной техникой для УПТО и КО АО "Эмбамунайгаз"</t>
  </si>
  <si>
    <t>57-4 У</t>
  </si>
  <si>
    <t>58-4 У</t>
  </si>
  <si>
    <t>63-4 У</t>
  </si>
  <si>
    <t>70-4 У</t>
  </si>
  <si>
    <t>75-4 У</t>
  </si>
  <si>
    <t>81-4 У</t>
  </si>
  <si>
    <t>386-2 У</t>
  </si>
  <si>
    <t>387-2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</si>
  <si>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</si>
  <si>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</si>
  <si>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</si>
  <si>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 xml:space="preserve">Услуги по предоставлению информации по котировкам цен на сжиженный газ, конденсат, сера и тарнспорт Каспия  в режиме реального времени  </t>
  </si>
  <si>
    <t>Разбивка проектных газопроводов</t>
  </si>
  <si>
    <t>Работы инженерные по проектированию месторождения "С.Балгимбаев-2"</t>
  </si>
  <si>
    <t>Работы инженерные по проектированию месторождения "Карсак-2"</t>
  </si>
  <si>
    <t>исключить</t>
  </si>
  <si>
    <t>ОПИ применения автономных метеостанций,                                          НГДУ "Жайкмунайгаз"</t>
  </si>
  <si>
    <t>ОПИ применения автономных метеостанций,                                          НГДУ "Жылыоймунайгаз"</t>
  </si>
  <si>
    <t>ОПИ применения автономных метеостанций,                                          НГДУ "Доссормунайгаз"</t>
  </si>
  <si>
    <t>ОПИ применения автономных метеостанций,                                          НГДУ "Кайнармунайгаз"</t>
  </si>
  <si>
    <t>с июня по декабрь 2017 года</t>
  </si>
  <si>
    <t>94-3 Р</t>
  </si>
  <si>
    <t>95-3 Р</t>
  </si>
  <si>
    <t>96-3 Р</t>
  </si>
  <si>
    <t>97-3 Р</t>
  </si>
  <si>
    <t>98-3 Р</t>
  </si>
  <si>
    <t>99-3 Р</t>
  </si>
  <si>
    <t>100-3 Р</t>
  </si>
  <si>
    <t>433-1 У</t>
  </si>
  <si>
    <t xml:space="preserve">
промежуточный платеж 70 % в течении 30 рабочих дней; 30 % окончательный расчет
</t>
  </si>
  <si>
    <t>303 Р</t>
  </si>
  <si>
    <t>304 Р</t>
  </si>
  <si>
    <t>305 Р</t>
  </si>
  <si>
    <t>306 Р</t>
  </si>
  <si>
    <t>307 Р</t>
  </si>
  <si>
    <t>308 Р</t>
  </si>
  <si>
    <t>436 У</t>
  </si>
  <si>
    <t>437 У</t>
  </si>
  <si>
    <t>438 У</t>
  </si>
  <si>
    <t>439 У</t>
  </si>
  <si>
    <t>440 У</t>
  </si>
  <si>
    <t>441 У</t>
  </si>
  <si>
    <t>442 У</t>
  </si>
  <si>
    <t>443 У</t>
  </si>
  <si>
    <t>444 У</t>
  </si>
  <si>
    <t>445 У</t>
  </si>
  <si>
    <t>446 У</t>
  </si>
  <si>
    <t>447 У</t>
  </si>
  <si>
    <t>402-1 У</t>
  </si>
  <si>
    <t xml:space="preserve">Работы по прокладке локальных (местного значения) трубопроводов и аналогичных сетей/систем </t>
  </si>
  <si>
    <t>"Строительство газопровода п.Аккистау-АГРС Тушукудык" и Строительство газопровода п.Х.Ергалиева-п.Туманное"</t>
  </si>
  <si>
    <t>август-апрель</t>
  </si>
  <si>
    <t>Технический надзор за строительством газопровода п.Аккистау-АГРС Тушукудык и строительством газопровода п.Х.Ергалиева-п.Туманное</t>
  </si>
  <si>
    <t>Авторский надзор за строительством газопровода п.Аккистау-АГРС Тушукудык и строительством газопровода п.Х.Ергалиева-п.Туманное</t>
  </si>
  <si>
    <t>448 У</t>
  </si>
  <si>
    <t>449 У</t>
  </si>
  <si>
    <t>12-2 Т</t>
  </si>
  <si>
    <t xml:space="preserve">Шина, размер – 29,5/75R25. Общие характеристики: Применение - колесный трактор. Рисунок протектора - повышенной проходимости, Нормаслойности, не менее -26. Макс. допустимая нагрузка, индекс- 189 (10 300 кг.) Глубина рисунка протектора шины, не менее (мм) - 42. Исполнение - ТТ (камерное). Комплектность: шина и камера.
</t>
  </si>
  <si>
    <t>21-3 Т</t>
  </si>
  <si>
    <t xml:space="preserve">Углекислотный огнетушитель ОУ-5 предназначен для тушения различных веществ, горение которых не может происходить без доступа кислорода, загораний на электрифицированном железнодорожном и городском транспорте, электроустановок, находящихся под напряжением до 10 000 В, загораний в музеях, картинных галереях и архивах, широкое распространение в офисных помещениях при наличии оргтехники, а так жев жилом секторе. 
Углекислотный огнетушитель применяется для тушения следующих веществ:
-горючие жидкости (В);
-горючие газы (С);
-электрооборудование (Е), находящееся под напряжением до 10 000 В. 
Комплектация
шланг с раструбом в сборе (длина 0,4 м) – 1 шт.,
руководство по эксплуатации и
 паспорт на огнетушитель – 1 шт.
</t>
  </si>
  <si>
    <t>344-2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</si>
  <si>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винтовой насос, максимальное дифференциальное давление 120 кг/см2 (бар), производительность 25 м3/день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период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8 винтовых парах наклеить биркуНГДУ «Кайнармунайгаз», на 16 винтовых парах наклеить бирку НГДУ «Жылыоймунайгаз».
2.До отгрузки поставщик должен будет предоставитьлабораторный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</si>
  <si>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345-2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</si>
  <si>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винтовой насос, максимальное дифференциальное давление 120 кг/см2 (бар), производительность 16 м3/день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период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20 винтовых парах наклеить бирку НГДУ «Кайнармунайгаз», на 16 винтовых парах наклеить бирку НГДУ «Жылыоймунайгаз».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</si>
  <si>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346-2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</si>
  <si>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производительность 20 м3/сут при 100 об/мин, соединение статора -2-7/8" Pin, геометрия насоса с поперечным сечением 2/3 (двухзаходное), соединение ротора -7/8”, максимальное дифференциальное давление Р-120 бар. Поставка должна осуществляться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ремонт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10 винтовых парах наклеить бирку НГДУ «Кайнармунайгаз», на 16 винтовых парах наклеить бирку НГДУ «Жылыоймунайгаз» и 20 винтовых парах наклеить бирку НГДУ «Доссормунайгаз».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</si>
  <si>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347-2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</si>
  <si>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максимальное дифференциальное давление 60 кг/см2 (бар), производительность 3 м3/сутки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ремонт погружных винтовых насосов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25 винтовых парах наклеить бирку НГДУ «Кайнармунайгаз»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</si>
  <si>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348-2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</si>
  <si>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максимальное дифференциальное давление 120 кг/см2 (бар), производительность 5м3/сутки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ремонт погружных винтовых насосов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25 винтовых парах наклеить бирку НГДУ «Кайнармунайгаз»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</si>
  <si>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349-2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</si>
  <si>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максимальное дифференциальное давление 120 кг/см2 (бар), производительность 7м3/сутки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ремонт погружных винтовых насосов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25 винтовых парах наклеить бирку НГДУ «Кайнармунайгаз», на 10 винтовых парах наклеить бирку НГДУ «Доссормунайгаз».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</si>
  <si>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350-2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</si>
  <si>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винтовой насос, максимальное дифференциальное давление 120 кг/см2 (бар), производительность 10 м3/суткипри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период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32 винтовых парах наклеить бирку НГДУ «Кайнармунайгаз», на 6 винтовых парах наклеить бирку НГДУ «Жылыоймунайгаз».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3.Поставщик должен представить гарантийное письмо об исполнении данного требования после заключения договора.
</t>
  </si>
  <si>
    <t>351-2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</si>
  <si>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производительность 33 м3/сутки при 100 об/мин (ISO-9001), максимальное дифференциальное давление Р-120 бар. Поставка должна осуществляться согласно опросным листам, т.е. в комплекте должны быть предусмотрены поставка разных переводников (статор с выходом на НКТ ф73 мм и на динамический анкер, ротор с выходом на штанги ф19 или 22 мм) в зависимости от производительности винтовых пар.  Межремонтный ремонт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опросным листам на 8 винтовых парах наклеить бирку НГДУ «Кайнармунайгаз», на 10 винтовых парах наклеить бирку НГДУ «Доссормунайгаз» и на 10 винтовых парах наклеить бирку НГДУ «Жаикмунайгаз».
2.До отгрузки поставщик должен будет предоставить лабораторный анализ совместимости предлагаемого 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</si>
  <si>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352-2 Т</t>
  </si>
  <si>
    <t xml:space="preserve">Погружной винтовой насос (ротор, статор, удлинительная труба, патрубок с упорным пальцем) предназначены для откачивания из нефтяныхскважин жидкости. Описание: многозаходный винтовой насос, максимальное дифференциальное давление 120 кг/см2 (бар), производительность 66 м3/сутки при 100 об/мин. Поставка должна осуществиться согласно опросным листам, т.е. в комплекте должны быть предусмотрены поставка разных переводников (статор с выходом на НКТ ф89 мм и на динамический анкер, ротор с выходом на штанги 22 или 25 мм) в зависимости от производительности винтовых пар. Межремонтный период винтовых пар не менее 300 суток. Особые условия поставки после заключения договора.  1.Погружной винтовой насос поставляться с сертификатом и другим документом, удостоверяющим происхождение товара. Паспорта на продукцию. Соответствующая упаковка, не допускающая повреждения оборудования. Согласно опросному листу на 1 винтовой паре наклеить бирку НГДУ «Кайнармунайгаз»
2.До отгрузки поставщик должен будет предоставить лабораторный анализ совместимости предлагаемогоэластомера с флюидом месторождений, на которые планируется установка закупаемых погружных винтовых насосов. 
3.Поставщик должен представить гарантийное письмо об исполнении данного требования после заключения договора.
</t>
  </si>
  <si>
    <t>687-2 Т</t>
  </si>
  <si>
    <t>Пожарная переходная головка ГП 50x80 системы Богданова. Для соединения пожарного оборудования разного диаметра. Для соединение на выход автоцистерны и ПК, РС.Выпускается согласно  ГОСТ Р 53279-2009
Тип ГП 80х50</t>
  </si>
  <si>
    <t>1338-2 Т</t>
  </si>
  <si>
    <t>1351-2 Т</t>
  </si>
  <si>
    <t>1356-1 Т</t>
  </si>
  <si>
    <t>Комбинезон  с центральной застежкой-молнией, закрытой защитной планкой. Лицевой вырез капюшона, низ рукавов и брюк стянуты резинкой. Изготовлен из барьерного материала,плотность-115г/м2.Непроницаем для твердых частиц(опасной пыли и порошков),обладает стойкостью кпросачиванию жидкостей (концентрированных неорганических кислот, оснований, органических химикатов, крови и переносимых кровью патогенов), аэрозолей, многих широко применяемых газов. Комбинезон выдерживает давление водяного столба высотой более 300см.Внутренняя поверхность имеет антистатическую обработку. Сохраняет гибкость при температуре до - 73АС.ГОСТ27652-88.Материал:полиэтилен-100%,плотность-115г/м2.Цвет:серый</t>
  </si>
  <si>
    <t>1379-1 Т</t>
  </si>
  <si>
    <t>Боты диэлектрические являются дополнительным средством защиты от действия электрического тока напряжением до 2000 В. при работе на закрытых и, при отсутствии осадков, на открытых установках; применяют при напряжении свыше 1кВ и температуре от -30 до +50°С;
Формовые боты состоят из резинового верха и рифленой поверхности;
Высота бот не менее-160 мм;
Изготовление согласно ГОСТ 13385-78.Размер 277.</t>
  </si>
  <si>
    <t>0715</t>
  </si>
  <si>
    <t>1381-1 Т</t>
  </si>
  <si>
    <t>Журнал регистрации несчастных случаев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стандартамсуществующих и регулирующих нормативно-техническим актам РК   и предварительно согласовываться с заказчиком.</t>
  </si>
  <si>
    <t>1382-1 Т</t>
  </si>
  <si>
    <t>Журнал регистрации проверки знаний работников по технике безопасности</t>
  </si>
  <si>
    <t>1383-1 Т</t>
  </si>
  <si>
    <t>Защитный аэрозоль длительного действия от кровососущих насекомых и клещей (лесных и таежных клещей; комаров; слепней)
Предназначен для нанесения на открытые участки тела, одежду, занавеси; Безопасен для здоровья человека;
Нейтрален для кожи; Не оставляет жирных следов на одежде;
Время защитного действия:
при нанесении на кожу: более 8-х часов;
при нанесении на одежду – от клещей до 5 суток, от других насекомых - до 30 суток (при хранении обработанной одежды в закрытом полиэтиленовом пакете).
Состав по INCI (интернациональная номенклатура косметических ингредиентов): N,N-диэтилтолуамид (40%),пропеллент углеводородный - бутан/изобутан/пропан (30% и более),  этанол, функциональные добавки (дикарбоксимид, сополимер акриловой кислот, бензотриазолил додецил п-крезол), отдушка.
Время защитного действия: 4 часа</t>
  </si>
  <si>
    <t>1384-1 Т</t>
  </si>
  <si>
    <t>Раствор для промывания глаз. Используется при попадании в глаза инородных тел (металлической или древесной стружки, пыли, грязи). Флакон содержит стерильный раствор хлорида натрия (0,9%).
Флакон снабжен колпачком эргономичной формы, обеспечивающей плотное прилегание к глазу и равномерное промывание, одновременно отводя избыток жидкости от глаза. Имеет пылезащитную крышку и подробную инструкцию на этикетке.</t>
  </si>
  <si>
    <t>0778</t>
  </si>
  <si>
    <t>1385-1 Т</t>
  </si>
  <si>
    <t>Защитный крем от укусов кровососущих насекомых Крем обеспечивает эффективную защиту от укусов: комаров; мошек; слепней; мокрецов; москитов; блох. Технологические особенности: имеет широкий спектр воздействия на кровососущих насекомых; наносится на открытые участки тела (лицо, руки, шею, ноги); быстро впитывается; нетоксичен и гипоаллергенен; нейтрален для кожи; не оставляет пятен на одежде; всостав входит репеллентное вещество нового поколения . Способ применения: равномерно нанести крем на открытые части тела, избегая попадания в глаза и на слизистые оболочки тела. 100 мл.</t>
  </si>
  <si>
    <t>1386-1 Т</t>
  </si>
  <si>
    <t xml:space="preserve">Аптечка универсальная для оказания неотложной медицинской помощи в производственных условиях на 5-7 чел. 
Широко применяется в различных отраслях промышленности и в быту. 
Рассчитана для оказания первой помощи на 5-7 чел.
Состав аптечки универсальной:
Аммиака р-р10 % , флакон-1шт
Ацетилсалициловая к-та таб.№10-1шт
Бинт марлевый 5х10-1шт
Бинт марлевый 5х7-2шт
Бинт марлевый 7х14- 1шт
Бинт эластичный трубчатый №1.3.6- 1шт
Бриллиантового зеленого р-р 1% 10 мл-1шт
Валидол таб.№6-1шт
Вата гигроскопическая нестерильная 50 гр.-1шт
Жгут кровоостанавливающий- 1шт
Ибупрофен таб.№10 (Анальгин)-1шт
Корвалол фл.15 мл-1шт
Лейкопластырь бактерицидный 1,9х7,2 №1-5шт
Лейкопластырь бактерицидный 6х10-1шт
Натрия гидрокарбонат 10гр (порошок)-1шт
Нитроглицерин капс. №20-1шт
Пакет гипотермический-1шт
Перекиси водорода р-р 3% 40 мл-1шт
Салфетка кровоостанавливающая №3-1шт
Синтомицина линимент 25гр-1шт
Стаканчик мерный для приёма лекарств-1шт
Сульфацил натрия, флакон-1шт
Уголь активированный таб.№101шт
Цитрамон таб.№6-1шт
</t>
  </si>
  <si>
    <t>1387-1 Т</t>
  </si>
  <si>
    <t xml:space="preserve">Аптечка автомобильная представляет собой пластиковый футляр с ручкой каждый футляр индивидуально упакован. На внешней стороне футляра имеется наклейка с содержанием следующей информации. 
АПТЕЧКА АВТОМОБИЛЬНАЯ 
Состав аптечки: 
Перекись водорода 3% (1 флакон), 
Бинт марлевый стерильный 5мх10 см (1 штука), 
Бинт марлевый нестерильный 5м х10 см (1 штука), 
Бинт марлевый нестерильный 7мх14 см (1штука), 
Салфетки марлевые медицинские стерильные (1 штука), 
Пакет перевязочный стерильный (1 штука),
Вата медицинская гигроскопическая стерильная 50 г. (1 штука), 
Жгут кровоостанавливающий (1 штука), 
Бактерицидный лейкопластырь (5 штук), 
Лейкопластырь медицинский (1 штука), 
Бинт эластичный трубчатый № 1,3,6 (по одному), 
Перчатки медицинские нестерильные (пара), 
Ножницы тупоконечные (1штука).
</t>
  </si>
  <si>
    <t>1388-1 Т</t>
  </si>
  <si>
    <t>Коврик резиновый, первой группы, длина 500-1000мм, ширина 500-1200мм, ГОСТ 4997-75</t>
  </si>
  <si>
    <t>1389-1 Т</t>
  </si>
  <si>
    <t>Полотно противопожарное ПП 600 типа Б. Предназначено для локализации горения в начальной стадии пожара, тушения горящей одежды на пострадавшем, защиты горючих конструкций и оборудования при проведении огневых работ.
Размеры полотна мм- 2000 x 1500
Максимальная температура применения 0С- не более 600
Максимальная температура применения (кратковременно, до 5 секунд) С- 650
Масса кг не более 1,4
Продолжительность развертывания с не более 5
Диапазон температур эксплуатации 0С от - 40 до + 50</t>
  </si>
  <si>
    <t>1390-1 Т</t>
  </si>
  <si>
    <t>Пожарная переходная головка ГП 50x80 системы Богданова. Для соединения пожарного оборудования разного диаметра. Для соединение на выход автоцистерны и ПК, РС. 
Тип ГП 65х50
Длина, мм-175
Рабочее давление, Мпа-1,6 
Выпускается согласно  ГОСТ Р 53279-2009</t>
  </si>
  <si>
    <t>1391-1 Т</t>
  </si>
  <si>
    <t>Топор пожарный поясной  предназначен для вскрытия кровли, дверей, окон, разборки легких конструктивных элементов зданий и сооружений. Малогабаритный пожарный топор также используется пожарными в качестве зацепного устройства при передвижении по крутым скатам кровель, открывания колодцев и пожарных гидрантов.
Вес топора – 1 кг
Габаритные размеры:
длина – 34см , ширина 20 см , толщина 2 см
Электрическая прочность материала рукоятки: 1000 вольт. 
Поясной топор пожарного имеет стеклопластиковую диэлектрическую рукоять 
Стекловолокно представляет собой неорганический материал, который не высыхает, не гниёт, не повреждается плесенью и противостоит температурным перепадам. В месте хвата рукоятка поясного топора имеет резиновое покрытие. Специальное Наличие эпоксидного соединения . Топорище изготовлено методом ковки из легированной стали. Стеклопластиковая ручка.</t>
  </si>
  <si>
    <t>1393-1 Т</t>
  </si>
  <si>
    <t>Пожарная соединительная головка для рукава 50мм. Для напорных и всасывающих рукавов.                                    Рабочее давление, МПа, (кгс/см²) - 1
D1 номин. - 50,5
d пред.откл. - +0,3
d - 42
l, не менее - 52
L, не более - 92</t>
  </si>
  <si>
    <t>1395-1 Т</t>
  </si>
  <si>
    <t>Пожарная соединительная головка для рукава 66 мм . Для напорных и всасывающих рукавов.                                 
Рабочее давление, МПа, (кгс/см²) - 1
D1 номин. - 66 D-128,
d  -57 мм                
d пред.откл. - +0,3
l, не менее - 56 мм
L, не более - 108 мм</t>
  </si>
  <si>
    <t>1397-1 Т</t>
  </si>
  <si>
    <t xml:space="preserve">Пожарная соединительная головка для рукава 77 мм . Для напорных и всасывающих рукавов.
Условный проход Dу - 80
Рабочее давление, МПа, (кгс/см²) - 1
D1 номин. - 77                                                          
пред.откл. - +0,3
l, не менее - 60
L, не более - 120
</t>
  </si>
  <si>
    <t>1398-1 Т</t>
  </si>
  <si>
    <t>Пожарный инвентарь.
В комплект инвентаря входят: лом, багор, лопата совковая 1шт, лопата штыковая 1шт, два ведра конусообразных и два огнетушителя ОП-5. Полотно противопожарное размером 1,5х2м типа Б.</t>
  </si>
  <si>
    <t>1399-1 Т</t>
  </si>
  <si>
    <t>Ветроуказатель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ветроуказателявокруг своей оси и препятствует   срыву   ветроуказателя   с   мачты   в   вертикальном направлении. 
Комплект состоит:
Мачта ветроуказателя - 1шт
Ветроуказатель - 1шт
Сменный ветровой конус -1шт
Поворотный узел – 1шт
Длина 1000(мм) 
Двх 500
Двых 200(мм)</t>
  </si>
  <si>
    <t>1400-1 Т</t>
  </si>
  <si>
    <t>Фонарь с галогенной лампой накаливания и встроенной аккумуляторной батареей предназначен для работ в помещениях и на открытом воздухе. Корпус фонаря изготовлен из ударопрочного пластика и защищен от прямого попадания воды. Имеет регулировки силы света, фокусировку лампы и поворот фары. В комплект входит зарядное устройство.
Номинальное напряжение питания аккумуляторной батареи, В-6
Ёмкость аккумуляторной батареи, А/ч-4,5
Освещённость на расстоянии 1 м от светильника, не менее-20000
Номинальный потребляемый ток, А-0,85
Максимальное время подзарядки аккумулятора, часов-8</t>
  </si>
  <si>
    <t>1402-1 Т</t>
  </si>
  <si>
    <t>Подставка диэлектрическая,используется для обслуживания электрических подстанций и других работ под напряжением. Имеет только стеклопластиковые соединения. Подставка  разработана, изготовлена и испытана в соответствии с требованиями. Для предупреждения сдвига и опрокидования подставки при работе, нижние концы тетив оборудованы резиновыми подпятниками. Подставка покрыта защитной эмалью ТУ 2312-025-05758799-97. Размеры подставки (ширина х длина х высота): 0,75 х 0,60 х 0,07 м.</t>
  </si>
  <si>
    <t>1407-1 Т</t>
  </si>
  <si>
    <t>Ингибитор кислотной коррозии-бактерицидный предназначен для ингибирования соляной кислоты и подавления сульфатвосстанавливающих бактерий (СВБ).Представляет собой композицию ионогенных и неионогенных ПАВ в алифатическом растворителе, не содержит компоненты, отрицательно влияющие на переработку нефти.</t>
  </si>
  <si>
    <t>1791-3 Т</t>
  </si>
  <si>
    <t>Параметры - G40;Номинальный расход Qном. – 40;Максимальны расход Qмакс.- 65;Минимальный расход Qмин. – 0,4;Максимальное рабочее давление кПа – 50;Температура окружающей среды С - -40...+55;Масса, кг – 28;Межповерочный интервал, лет. – 10;Габаритные размеры - 564*289*398;Ду, мм – 80.</t>
  </si>
  <si>
    <t>1799-1 Т</t>
  </si>
  <si>
    <t>1260-2 Т</t>
  </si>
  <si>
    <t>1308-2 Т</t>
  </si>
  <si>
    <t>1807-1 Т</t>
  </si>
  <si>
    <t>1526-1 Т</t>
  </si>
  <si>
    <t>Однокомпонентное акриловое толстослойное защитное покрытие. Образует матовую поверхность. - Покрытие быстросохнущее. Может использоваться непосредственно на металле. Допустимо нанесение покрытия при отрицательных температурах воздуха. Применяется в качестве защитного покрытия.
Толщина сухой пленки (микрон) 120 
Толщина мокрой пленки (микрон) 245 
Теоретическая укрывистость (м²/л) 4,1  
Цвет -красный</t>
  </si>
  <si>
    <t>1527-1 Т</t>
  </si>
  <si>
    <t>Цвет темно-голубая полуматовый универсальный быстросохнущий толстослойный акриловый грунт/верхнее покрытие, которой можно наносить непосредственно на сталь и ранее нанесенные покрытия. Толщина сухой пленки (микрон) 120, толщина мокрой пленки (микрон) 245, теоретическая укрывистость (м2л)-4,1, однокомплектная упаковка</t>
  </si>
  <si>
    <t>1528-1 Т</t>
  </si>
  <si>
    <t>Однокомпонентное акриловое толстослойное защитное покрытие. Образует матовую поверхность. - Покрытие быстросохнущее. Может использоваться непосредственно на металле. Допустимо нанесение покрытия при отрицательных температурах воздуха. Применяется в качестве защитного покрытия.
Толщина сухой пленки (микрон) 120 
Толщина мокрой пленки (микрон) 245 
Теоретическая укрывистость (м²/л) 4,1  
Цвет-синий</t>
  </si>
  <si>
    <t>1529-1 Т</t>
  </si>
  <si>
    <t>Однокомпонентное акриловое толстослойное защитное покрытие. Образует матовую поверхность. - Покрытие быстросохнущее. Может использоваться непосредственно на металле. Допустимо нанесение покрытия при отрицательных температурах воздуха. Применяется в качестве защитного покрытия.
Толщина сухой пленки (микрон) 120 
Толщина мокрой пленки (микрон) 245 
Теоретическая укрывистость (м²/л) 4,1  
Цвет -черный</t>
  </si>
  <si>
    <t>1137-1 Т</t>
  </si>
  <si>
    <t>Насос поршневой НБ-125 . Насос смонтирован на раме, укомплектован шкивом. Назначение: нагнетание промывочного раствора в скважину при геолоразведочном,структурно-поисковом бурениина нефть и газ. Для перекачивания неагрессивных жидкостей в том числе и нефти.</t>
  </si>
  <si>
    <t>1140-1 Т</t>
  </si>
  <si>
    <t>Агрегаты горизонтальные электронасосные с центробежным консольным одноступенчатым насосом с односторонним подводом жидкости к рабочему колесу для перекачивания воды (кроме морской), а также других жидкостей сходных с водой по плотности, вязкости, химической активности с температурой от минус 10 до 105°С, рН=6…9, с содержанием твердых включений не более 1% по массе, размером не более 0,2 мм. 
Насос 1К80-50-200м  
Подача - 50 м3/час 
Напор - 58.00 м 
Частота вращения - 2900 (48) об/мин (сек-1) 
Максимальная потребляемая мощность - 16.00 кВт 
Допускаемый кавитационный запас - 3.50 м, не менее 
Масса насоса - 58 кг</t>
  </si>
  <si>
    <t>1144-1 Т</t>
  </si>
  <si>
    <t xml:space="preserve">1.1. Горизонтальный насосный комплекс ГНК  производительностью 50 ÷180 м³/сут с ЧРП-60гц  (с частотно- регулируемым приводом до 60Гц) применим в качестве универсального средства индивидуальной закачки воды в скважины системы ППД  1.2. Целью внедрения  ГНК  является:
1) Оптимизация и повышение эффективности управления производственными процессами закачки воды в пласт системы ППД нефтяных месторождений;
2) повышение надёжности и безопасности работы нефтепромыслового оборудования;
3) сокращение простоев и экологических рисков;
4) улучшение и облегчение условий работы обслуживающего персонала, снижение эксплуатационных расходов;
5) своевременное представление технологической информации по учету закачиваемой  подтоварной воды в системе ППД.
2 ПЕРЕЧЕНЬ РАБОТ
2.1 Исполнитель должен обеспечить:
1) поставку  комплектных установок, в том числе ЗИП;
2) Шеф монтажные работы;
3) пуско-наладочные работы, ввод установки в эксплуатацию;
4) эксплуатационные документации;
5) обучение обслуживающего персонала;
6) гарантийное сопровождение установки в течение12 месяцев, с даты ввода в эксплуатацию.
3 СОСТАВ ОБОРУДОВАНИЯ
3.1 Комплектность ГНК :
1) Насосный агрегат на базе одной насосной секции центробежного типа с взрывозащищенным электродвигателем (U= 380/660В) на раме – длиной не более 8,2м;
2) Станция управления (СУ) с частотным преобразователем, встроенным синусным фильтром (номинальный ток первичной силовой цепи 160А), c GSM-модемом для дистанционного контроля и управления процессом закачки и с портами для работы с приборами КИПиА насосного комплекса.   
(СУ должна обеспечивать возможность осуществления PID –  регулирования процессом закачки как по заданному давлению на  выкиде насоса так и по заданной скорости закачки);  
3) Фильтр сетчатый для очистки воды с  PN1,6МПа  DN 80мм ;
4) Комплект гибких рукавов РВД DN60мм PN15,0МПа  и DN60мм PN25,0МПа ;
5) Обратный клапан, рассчитанный на работу при давлении до 35МПа
6) Электронный расходомер, размещаемый в высоконапорной линии системы ППД(DN100), рассчитанный на эксплуатацию при давлении не менее 25МПа;
7)  Электронной измеритель давления  для контроля  давления в низконапорной линии  системы ППД рассчитанный на контроль давления до 2,5 МПа;
8) Электронной измеритель давления  для контроля  давления в высоконапорной  линии  системы ППД рассчитанный на контроль давления до 25 МПа;
9) Комплект задвижекдля установки на входе и выкиде ГНК;
10) Дополнительно Исполнитель должен предоставить групповой ЗИП в составе:
- Электронные измерители давления 
- Торцовое уплотнение 
3.2. ГНК должен работать без применения подпорного насоса. 
 4 ОБЩИЕ ТРЕБОВАНИЯ
4.1 Технические характеристики  ГНК
1) Производительность                      50÷180 м³/сут;                                     2) Напор                        до 2400м;
3) Минимальное избыточное  давление на входе в насосный агрегат           0,05МПа;
4) КПД насоса                                                                                            не менее 60%;
5) Максимальная рабочая частота эксплуатации ЧРП                                           60гц.
6) Cистема управления (СУ) с КИПиА  ГНК должна обеспечить следующее: 
-независимое управление напором и производительностью ГНК при эксплуатации в диапазонах производительности  50-180 м³/сут;
-  работу в автоматических режимах с точным поддержанием величины выбранного параметра
а) заданной частоты питающего напряжения (скорости вращения насоса)
б)  заданного давления на выходе ГНК 
в) заданного расхода перекачиваемой жидкости 
(при этом остальные параметры работы ГНК поддерживаются в пределах заданного диапазона исключающего выход  насоса за пределы разрешенной рабочей зоны);
-  при невозможности достижения заданного параметра автоматически поддерживать наиболее близкое значение к заданному, но без выхода  параметров закачки за пределы разрешенной рабочей зоны насоса.  
7) ГНК  должен быть пригоден к эксплуатации при температурах от -60ْС до +60ْС. 
8)  ГНК должен быть пригоден для перекачки воды со следующими параметрами:
  удельная плотность …………………………………. до 1400 кг/м³
  РН ……………………………………………………… 5,0-8,5
  КВЧ……………………………………………………..  до 2900мг/л  
  Концентрация ионов  НСО3‾ ………………………….до 400мг/л
4.2.  Исполнитель обеспечивает все необходимые комплектующие, монтажные и расходные материалы необходимые для монтажа ГНК.
4.3.  Исполнитель обеспечивает доставку и разгрузку поставляемого оборудования на месторождение до места эксплуатации ГНК.
4.6 Исполнитель обеспечивает монтаж кабельных каналов, кабельную разводку и подключения КИПиА между  насосным агрегатом и СУ.
4.7 Все монтажные и пуско-наладочные работы должны выполняться по заранее согласованному и утвержденному план-графику.
4.8 Все монтажные и пуско-наладочные работы должны выполняться в соответствии с требованиями завода изготовителя оборудования, ГОСТ, СНиП и другими нормативными документами и иметь разрешения на применения на территории РК.
5 ИНОЕ
5.1  Работники Исполнителя должны иметь удостоверения (казахстанского образца и/или прошедших обучение в Казахстане) о промышленной безопасности и монтаж технологического оборудования (в том числе пуско-наладочные работы), связанного с связью, противоаварийной защитой, системой контроля и сигнализации, блокировкой на транспорте и иных объектах жизнеобеспечения, а также приборами учета и контроля КИПиА производственного и бытового назначения. 
</t>
  </si>
  <si>
    <t>1153-1 Т</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</si>
  <si>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</si>
  <si>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1911-1 Т</t>
  </si>
  <si>
    <t>0704</t>
  </si>
  <si>
    <t>28.30.23.700.000.00.0796.000000000000</t>
  </si>
  <si>
    <t>Трактор</t>
  </si>
  <si>
    <t>для сельского хозяйства, мощность двигателя 215 кВт, колесный</t>
  </si>
  <si>
    <t>Универсальный колесный трактор в комплекте с навесными и прицепнымиустройствами используются транспортных работах и расчистке дорог отснега. В комплекте со специальными устройствами могут использоваться вдорожных работах. Основные технические характеристики универсальногоколесного трактора: Колесная формула – 4 х 4. Номинальное тяговоеусилие, не менее кН (т) 50(5); Масса, не более, кг: эксплуатационная 14000; Колея, не менее мм – 2 600; Дорожный просвет, не менее мм. – 540;Радиус поворота, не более м - 7; Максимальная глубина преодолеваемогоброда, не менее м 1,0; Габаритные размеры, не более мм: - длина 7 400; -ширина 2 900; - высота 3 700; Предельный угол поперечной статическойустойчивости, рад (град.) 0,61(35); Емкость топливного бака, л /количество- 320 х 2; Двигатель: Дизельный с турбонаддувом. Не более 8-мицилиндров; Мощность не менее, л.с. - 250; Предпусковой жидкостнойподогреватель двигателя. Трансмиссия: КПП – гидромеханическая сгидравлическим переключением передач, многоступенчатая, с механическимпереключением режимов и гидравлическим управлением фрикционами, собеспечением переключения передач без разрыва потока мощности в пределаходного режима (не менее 16 скоростей переднего и не менее 8 скоростейзаднего хода); Под моторный и грузовой мосты – ведущие, грузовой мост –отключаемый; Меж колесный дифференциал – самоблокирующаяся двухсторонняязубчатая муфта свободного хода бесшумного типа. Ходовая часть: Подвескамостов – жесткая; Шины промышленные размера 28,1/R26; Ободья разборные;Рабочие тормоза сухие, колодочного типа с пневмоприводом; Стояночныйтормоз колодочно-дисковый с пневмопружинным приводом; Тип кабины и ееоборудование: Двухместная, цельнометаллическая, с термо-, вибро- и шумизоляцией; со встроенным каркасом безопасности, защищающим оператора приопрокидывании машины и от падающих предметов. Сиденье оператора –сподлокотниками, с боковой и вертикальной поддержкой, с возможностьюрегулировки продольного перемещения. Пневмогидравлическая подвеска срегулировкой по высоте и весу. Ремни безопасности. Два вентилятораобдува передних и задних стекол, стекла – тонированные. Два отопителясалона с фильтрами и системой управления температурой и направлениемобдува. Передние и задние стеклоочистители, стеклоомыватели,солнцезащитные жалюзи.Не менее дополнительных 6 фар повышенной яркости(3 спереди и 3 сзади); Зеркала заднего вида- 2 снаружи и 1 в кабине;Кондиционер кабины.Гидрообъемное управление поворотом; Рулевое колонка,регулируемая по высоте и углу наклона. Система трехточечного навесногооборудования: Раздельно-агрегатная, позволяет управлять навеснымустройством трактора, а также рабочими органами навесных, полунавесных иприцепных машин и орудий. Производительность насоса, не менее – 70л/мин; Гидрораспределитель –клапанно-золотникового типа; Номинальноедавление жидкости в гидросистеме – 16,0 Мпа; Навесное устройство –трехточечный механизм стандартной навески для использования с орудиями,машинами и агрегатами, предназначенными для агрегатирования с тракторамитягового класса 5 т. В комплект поставки  входит гидрокрюк,устанавливаемый на нижних тягах навесного устройства и предназначенныйдля работы трактора с прицепами, полуприцепами, а также для буксировкиразличных машин и орудий. Диаметр зева крюка – 48 мм. Расстояние втранспортном положении от оси крюка до поверхности грунта – не менее 700мм. Дополнительные требования: Логотип  АО «Эмбамунайгаз». НаличиеGSM/GPS-терминала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настройке.медицинская аптечка, знак аварийной остановки и упор противооткатный - 2шт. Набор инструментов. Проблесковый маячок оранжевого цвета-2 шт. Иныетребования: При передаче трактора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 Согласно приказа Министрапо инвестициям и развитию Республики Казахстан от 31 марта 2015 года №389 «Об установлении требований по энергоэффективности транспорта»,показатель энергоэффективности транспорта ЭЭ должен соответствовать =60%.При поставке товара предоставить требуемую документацию: – Паспорт натрактор, сервисная книжка с отметкой о прохождении предпродажнойподготовки, руководство по эксплуатации, разрешительные документы(паспорта, сертификаты, свидетельство о безопасности конструкции) инабор документов трактора для регистрации в государственных органах. Вседокументы на государственном или русском языке. Разрешение на применениетехнических устройств на опасных производственных объектах.Соответствующие документы о соответствиях транспортных средств ТР ТС018/2011 и к энергоэффективности транспорта.</t>
  </si>
  <si>
    <t>29.10.43.000.000.00.0796.000000000040</t>
  </si>
  <si>
    <t>Тягач</t>
  </si>
  <si>
    <t>седельный с полуприцепом, колесная формула 6х6, полуприцеп грузоподъемностью свыше 38 тонн</t>
  </si>
  <si>
    <t>Седельный тягач с полуприцеп тяжеловозом (автопоезд) предназначен дляперевозки крупногабаритных и тяжеловесных грузов, а также дорожной истроительной техники по дорогам с твердым и грунтовым покрытием.Автопоезд состоит из основного седельного тягача и низкорамногополуприцеп-тяжеловоза. Техническая характеристика: Базовое шасси:Автомобиль тягач с седельно-сцепным устройством, повышенной проходимостис колесной формулой 6 х 6, двухскатной ошиновкой. Год выпуска шасси -2017 г. Двигатель: Тип  дизельный с турбонаддувом, не менее ЕВРО-4;Рабочий объём цилиндров, не менее см3-11 700; Мощность, не менее кВт-200; Распределение массы и нагрузок автопоезда: Нагрузка на седельно-сцепное устройство, не менее кг, -17 000; Допустимая полная массаавтопоезда, не более кг- 65 000; Распределение от тягача полной массой:Полная масса седельного тягача, не более кг-33 500; На передний мост, неболее кг - 7 500; На заднюю тележку, не более кг -26 000; Габаритныеразмеры тягача: Длина, не более мм -7 550; Ширина, не более мм- 2 550;Высота , не более мм -3 400; Высота, седельно-сцепного устройства, неболее мм- 16 000. Основные характеристики низкорамного полуприцепа-тяжеловоза: Масса перевозимого груза, не менее кг- 38 000; Полная массаполуприцепа, не более кг -50 000; Трапы -  пружинным механизмом подъема;Угол въезда по трапам, не более град.- 13; Опорное устройство -механическое телескопического типа; Максимальная скорость примаксимальной нагрузке, не менее км/ч -60; Подъемник для запасного колесарасположен на гусаке; Выдвижные уширители с обоих сторон платформы.Оснащение: Бортовая площадка на гусаке; Доски для уширителя; Кольцыкрепления с обоих сторон полуприцепа; Стойки конников, съемные, не менее– 8 штук; Боковая табличка «негабарит»; Ящик ЗИП, расположен с передигусака; Противооткатный упор внутри платформы; Противооткатные упоры, неменее – 2 шт. Распределение полной массы полуприцепа: На седельно-сцепное устройство, не более кг - 17 000; На шины, не более кг -33 000.Габариты полуприцепа в транспортном положении: Длина, не более мм -15700; Ширина, не более мм - 2 500, при вдвинутых уширителях, не менее – 3000. Уширители, с обоих сторон мм - 2 х 250; Высота с трапом, не болеемм – 3 900; Длина платформы, не менее мм – 11 100; Погрузочная высота,не более мм – 910; Высота ССУ - в зависимости от тягача; Ходовая частьполуприцепа: Число осей -3; Число колес- 12(2); Подвеска –рессорная.Тормозная система полуприцепа: Пневмоприводом от тягача с ABS;Электрооборудование: Двухпроводное, питание от тягача, 24 В; Фонаризаднего хода, тормоза, поворота и освещения государственногорегистрационного знака; С обеих сторон имеются указателей поворотов исигналов; Дополнительное оснащение тягача: Стяжка с трещоткой 1/2-5/8-13с цепью двумя крюками, длиной не менее 6 метр Цепные талрепы входят всостав цепных стяжных систем, предназначенных для закрепления грузов,перевозимых в транспортных средствах. Цепные стяжные системы дляобеспечения жесткую фиксацию груза, не менее - 6 комплект. Кондиционер вкабине водителя; Медицинская аптечка автомобильная; Знак аварийнойостановки; Упор противооткатный - 2 шт.; Огнетушители ОП-6 не менее – 2шт.; Набор инструментов; Автомобильный гидравлический домкратгрузоподъёмностью 10 т. Логотип АО «Эмбамунайгаз». Наличие 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 Автопоезд-трубоплетевоз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=60%. При поставке товарапредоставить требуемую документацию: – Паспорта на автомобиль иполуприцеп-тяжеловоз, сервисная книжка с отметкой о прохождениипредпродажной подготовки, руководство по эксплуатации, разрешительныедокументы (паспорта, сертификаты, свидетельство о безопасностиконструкции ТС или ОТТС) и набор документов  тягача с полуприцепом длярегистрации в регистрационно-экзаменационных подразделениях органоввнутренних дел РК, согласно Приложение 1 к приказу МВД РеспубликиКазахстан от 2 декабря 2014 года № 862. Разрешение на применениетехнических устройств на опасных производственных объектах.Соответствующие документы о соответствиях транспортных средств ТР ТС018/2011 и к энергоэффективности транспорта. Утилизационный сбороплачивается производителем.</t>
  </si>
  <si>
    <t>Автомобильный кран грузоподъемностью 25 тонн на шасси автомобиляпредназначен для погрузки и разгрузки грузов, строительные работы,монтажные работы и работы, связанные строительством. Основныетехнические характеристики крана: Подъемные характеристики:грузоподъемность, не менее, т – 25; Грузовой момент, не менее, тм – 80;Длина стрелы не менее, м-21, с противовесом; Скорость передвижения неменее, км/ч- 60,0; Опорный контур не менее, м -5,5 х 6,00; Габаритныеразмеры в транспортном положении не более, мм – 11 000 х 2 500 х 3 900;Зона работы, гр.-360. Распределение нагрузки на дорогу: через шиныпередних колес не более, т.с - 6,5 через шины колес тележки не более,т.с.- 15,6. Телескопическая стрела – 3-х секционная длиной не менее 21 мобеспечивает оптимальные грузовысотные характеристики. Привод механизмовкрана- гидравлический от насоса, приводимого в действие двигателемшасси. 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 Основные техническиехарактеристики шасси: Двигатель –дизельный, с турбонаддувом мощностью неменее 250 л.с. Экологический класс не менее – ЕВРО-4. Колёсная формула 6х 4 с двухскатной ошиновкой. Дополнительное оснащение и доработка:Кондиционер в кабине водителя. Аптечка автомобильная. Огнетушитель ОП-6.Набор инструментов. Автомобильный гидравлический домкратгрузоподъёмностью 10 т. Противооткатный упор, не менее -2 шт. Логотип АО«Эмбамунайгаз». Наличие GSM/GPS-терминала системы мониторинга транспортас 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 Иные требования: Перед поставкой автокрана заказчику,поставщик обязан   провести частичное и полное техническоеосвидетельствование. Дата освидетельствования и его результатызаписываются в паспорте крана. При передаче автомобиля ЗаказчикуПоставщик обязан обеспечить присутствие сертифицированного специалистадля наглядной демонстрации работы техники и особенностей ееэксплуатации. Автомобиль должен соответствовать требованиям ТР ТС018/2011. В соответствии с приказом МИР РК от 31.03.2015 года №389,показатель энергоэфективности (ЭЭ) должен соответствовать значению ЭЭ=60%. При поставке товара предоставить требуемую документацию: Паспорта,руководство по эксплуатации, сертификаты, акт о проведении полноготехнического освидетельствование изготовителем или экспертнойорганизацией, паспорта, сертификаты и руководство по эксплуатации напокупные комплектующие изделий и сервисная книжка с отметкой опрохождении предпродажной подготовки, и набор документов автомобиля длярегистрации в регистрационно-экзаменационных подразделениях органоввнутренних дел РК, согласно Приложение 1 к приказу МВД РеспубликиКазахстан от 2 декабря 2014 года № 862. Разрешение на применениетехнических устройств на опасных производственных объектах.Соответствующие документы о соответствиях транспортного средства ТР ТС018/2011 и к энергоэффективности транспорта.  Утилизационный сбороплачивается производителем (импортером).</t>
  </si>
  <si>
    <t>Агрегат специальный ремонтный на шасси автомобиля повышеннойпроходимости предназначен для аварийного и профилактического ремонтаназемного оборудования, трубопроводов, станков-качалок и т.д.,расположенного на территории нефтегазодобывающих управлений. Базовоешасси: Автомобиль повышенной проходимости с колесной формулой 6 х 6,односкатной ошиновкой.  Двигатель: Тип двигателя дизельный, стурбонаддувом; Рабочий объём цилиндров, не менее см3-11,70; Мощность, неменее кВт- 220; Габаритные размеры, не более, мм: длина- 8 540, ширина-2540, высота-3 620. Кузов-фургон: каркасного типа, цельнометаллический,сварной, теплоизолированный, отапливаемый. Кузов разделен на 2 отсека:отсек для перевозки ремонтной бригады с ремонтной мастерской и грузовой.1.Агрегат рассчитан на перевозку бригады из 5 человек (3 в кузовефургона и 2 в кабине шасси). Сиденья оборудованы ремнями безопасности.Вход в кабину фургона оборудован дополнительной откидной лестницей идвумя поручнями, один из которых расположен с внутренней стороны двери,второй на наружной стенке фургона. Снабжен аварийно-вентиляционным люкоми раздвижными окнами с передней и боковой стороны. Предусмотреть люк впередней нижней части пассажирского отсека, для регулировки сцепленияшасси. 2. Ремонтный отсек оснащен всем необходимым оборудованием иинвентарем для проведения ремонтных и восстановительных работ. 3.Грузовой отсек выполнен в виде открытой бортовой площадки,предназначенной для транспортировки груза и люльки для высотных работ.На площадке расположены контейнеры для транспортировки и временногохранения газосварочных баллонов и запасное колесо. В хвостовой частиавтомобиля смонтирована кран-манипуляторная установка, обеспечивающаяпогрузку и разгрузку оборудования и грузов на бортовую платформу, весомне более 2 000 кг. Кабина фургона оборудована автономным отопителем.Переговорное устройство кабина фургона- салон шасси. Техническиехарактеристики: 1. Электроснабжение: от генератора мощностью не менее -30 кВа, установленного на раме автомобиля под кузовом-фургоном, привод -от двигателя шасси автомобиля; от внешней промышленной электросети –380В, для подключения которого предусмотрен специальный разъем. Системапостоянного тока - от автомобильного шасси, номинальное напряжение –24В. Защита потребителей и цепей 380В и 220В от перегрузок и короткогозамыкания обеспечивается соответствующими автоматическими выключателямии модулем защитного отключения, установленным в шкафу управления. 2.Кран манипуляторная установка ИМ-77: грузоподъёмность нетто, тс:максимальная, не менее – 3,0, на максимальном рабочем вылете, не менее -1,0. Вылет, м: -максимальный не менее - 6,8, максимальная высотаподъема, не менее – 8,0, максимальная глубина опускания, м – 5,0, способуправления - гидравлический, место управления - с грузового отсека,грузозахватный орган – крюк. 3. Станок настольно сверлильный: наибольшийусловный диаметр сверления, мм – 16, число скоростей шпинделя, шт – 6,минимальная скорость вращения шпинделя, об/мин – 170, максимальнаяскорость вращения шпинделя, не менее об/мин – 2000. 4. Заточной станок:номинальное число оборотов, об/мин – 2950, диаметр диска, мм- 250,толщина диска, мм.- 32. 5. Насос для откачки жидкости: подача не менее,м3/ч -25, напор не менее, м -20. 6. Выпрямитель сварочный мощностью, неменее- 16,5 кВт; 7. Газовый пост: Контейнер под кислородный баллон;объем кислородного баллона 40л-1 шт.; контейнер под пропановый баллон;объем пропанового баллона 50л-1 шт.; редуктор БКО-50 – 1шт.; редукторБПО-5 – 1шт.; горелка пропановая – 1шт.; резак пропановый – 1шт.; рукавгазовый - 20 м; рукав кислородный - 20 м. Средства безопасности (очкизащитные газосварщика, перчатки резиновые диэлектрические, коврикдиэлектрический, штыри заземления (3 шт.) с проводом, не менее- 10 п.м.); 8. Нагнетатель смазки: емкость бака, л – 40, давление смазки, Мпа –35, Набор инструментов НУ-1412/133 (133 предметов) 9. Люлька длявысотных работ: Люлька оборудована гравитационным механизмомгоризонтирования люльки и устройством фиксации рабочего положения люлькиотносительно стрелового оборудования, а также системой аварийногоопускания люльки при отказе гидросистемы крана-манипулятора и двигателяавтомобиля. Монтируется на кран манипуляторную установку.Грузоподъемность, не менее -250 кг, электроизоляция – до 400 Вольт,масса люльки не более-280 кг. Все оборудование и инструменты надежнозакреплены на штатных местах. Средства безопасности - медицинскаяаптечка - 1 шт. Знак аварийной остановки - 1 шт. Упор противооткатный -2 шт. Домкрат гидравлический грузоподъемностью 10 т. и комплектинструментов. Дополнительное оснащение: Кондиционер в пассажирскомотсеке. Инструментальный ящик. Логотип АО «Эмбамунайгаз». НаличиеGSM/GPS-терминала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 Иныетребования: участие представителей заказчика в приёмо – сдаточныхиспытаниях. При поставке товара предоставить требуемую документацию:Паспорта, руководство по эксплуатации, сертификаты на агрегат. Паспорта,сертификаты и руководство по эксплуатации на покупные комплектующиеизделий. Акты испытания и сервисная книжка с отметкой о прохождениипредпродажной подготовки, и набор документов автомобиля для регистрациив регистрационно-экзаменационных подразделениях органов внутренних делРК, согласно Приложение 1 к приказу МВД Республики Казахстан от 2декабря 2014 года № 862. Разрешение на применение технических устройствна опасных производственных объектах. Утилизационный сбор оплачиваетсяпроизводителем (импортером).</t>
  </si>
  <si>
    <t>29.10.59.999.001.00.0796.000000000085</t>
  </si>
  <si>
    <t>специализированный, автопоезд-трубоплетевоз, для перевозки длинномерных грузов по дорогам с твердым покрытием</t>
  </si>
  <si>
    <t>Автопоезд-трубоплетевоз предназначен для транспортировки длинномерныхгрузов (труб длиной 12 м и плетей длиной до 36 м диаметром 530-1420мм)по дорогам с твердым покрытием, грунтовым и труднопроходимым, включаяучастки бездорожья. Перевозка длинномерных грузов осуществляется наповоротных кониках автомобиля-тягача и прицепа-роспуска. В транспортномположении прицеп-роспуск может перевозиться на раме тягача. Прицеп-роспуск оборудован тормозами и внешними световыми приборами. Автопоездкомплектуется набором тяговых тросов для связи автомобиля-тягача иприцепа роспуска. Коники тягача и прицепа-роспуска оборудованыпередвижными стойками-упорами и увязочными механизмами, обеспечивающиминадежное крепление грузов. Для исключения продольного перемещенияперевозимых грузов имеются стопорные устройства. Автопоезд поставляетсяв комплектации с наращенными стойками коников автомобиля-тягача иприцепа-роспуска. Ложементы выполнены из прорезиненного материала,исключающего повреждение изоляции труб при транспортировке. Техническаяхарактеристика: Базовое шасси: Автомобиль повышенной проходимости сколесной формулой 6 х 6, односкатной ошиновкой.  Год выпуска шасси -2017г. Двигатель: Тип  дизельный с турбонаддувом, не менее ЕВРО-4; Рабочийобъём цилиндров, не менее см3-11 700; Мощность, не менее кВт- 200;Допустимая нагрузка на коник тягача, не менее кг, -9 000; Массаснаряженного автомобиля, не более кг-10 100; Масса груза, перевозимаяавтопоездом  не менее кг -20 000; Масса буксируемого прицепа, не менеекг -12 000. Распределение от тягача полной массой: На передний мост, неболее кг - 5 520; На заднюю тележку, не более кг -14 000; Габаритныеразмеры тягача: Длина, не более мм -7 550; Ширина, не более мм- 2 550;Высота , не более мм -3 200. Основные характеристики прицепа-роспуска:Масса перевозимого груза, не менее кг- 12 200; Полная масса прицепа, неболее кг -16 000; Распределение полной массы прицепа-роспуска: Напереднюю ось прицепа, не более кг - 8 000; На заднюю ось прицепа, неболее кг - 8 000. Габариты прицепа-роспуска: Длина, не более мм -4 130;Ширина, не более мм - 2 500; Высота , не более мм - 2 200; Ходовая частьприцепа-роспуска: Число осей -2; Число колес- 4; Подвеска - балансирная,рессорная с реактивными штангами. Тормозная система прицепа-роспуска:Рабочая -колодочная, барабанного типа на все колеса с двухпроводнымпневмоприводом от тягача; Стояночная - используются тормозные механизмырабочей тормозной системы с пневматическим приводом.( задняя ось сручным механическим приводом). Электрооборудование- однопроводное,питание от тягача, 24 В. Дополнительное оснащение: медицинская аптечка,знак аварийной остановки и упор противооткатный - 2 шт.  Логотип АО«Эмбамунайгаз». Наличие GSM/GPS-терминала системы мониторинга транспортас возможностью фиксации координат транспорта и передачи их посредствомGSM-сети на IP-адрес (217.196.24.82) сервера gps-мониторинга АО «ЭМГ».Номер порта зависит от типа GSM/GPS-терминала и требует уточнения приего настройке. Кондиционер в кабине водителя. Автопоезд-трубоплетевоздолжен соответствовать требованиям ТР ТС 018/2011. Согласно приказаМинистра по инвестициям и развитию Республики Казахстан от 31 марта 2015года № 389 «Об установлении требований по энергоэффективноститранспорта», показатель энергоэффективности транспорта ЭЭ долженсоответствовать =60%. При поставке товара предоставить требуемуюдокументацию: – Паспорта на автомобиль и прицеп-роспуск, сервиснаякнижка с отметкой о прохождении предпродажной подготовки, руководство поэксплуатации, разрешительные документы (паспорта, сертификаты,свидетельство о безопасности конструкции ТС или ОТТС) и набор документовтягача с прицепом-роспуском для регистрации в регистрационно-экзаменационных подразделениях органов внутренних дел РК, согласноПриложение 1 к приказу МВД Республики Казахстан от 2 декабря 2014 года №862.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t>
  </si>
  <si>
    <t>29.10.59.999.001.00.0796.000000000086</t>
  </si>
  <si>
    <t>специализированный, автопоезд, с краноманипуляторной установкой</t>
  </si>
  <si>
    <t>Автопоезд с кран манипуляторной установкой- обеспечивает погрузку,перевозку, разгрузку и монтаж длинномерного нефтепромысловогооборудования, стальных и полимерных труб и штанг длиной до 12 метров,опор линий электропередач по дорогам с твердым покрытием, грунтовым итруднопроходимым, включая участки бездорожья. Автопоезд состоит изседельного тягача, полуприцепа и кран манипуляторной установкой.Техническая характеристика: 1. Базовое шасси: Седельный тягач повышеннойпроходимости с колесной формулой 6 х 6, односкатной ошиновкой. Годвыпуска шасси -2017 г. Двигатель: Тип  дизельный с турбонаддувом, неменее ЕВРО-4; Рабочий объём цилиндров, не менее см3-11 700; Мощность, неменее кВт- 200; Допустимая нагрузка на седельно-сцепное устройство, неменее кг, -10 000; Масса снаряженного седельного тягача, не более кг-9100; Полная масса буксируемого прицепа, не менее кг -20 000; Высотаседельно-сцепного устройства, не более мм – 1 600. Распределение оттягача полной массой: Полная масса седельного тягача, не более кг- 20000; На передний мост, не более кг - 5 600; На заднюю тележку, не болеекг -14 000; Габаритные размеры тягача: Длина, не более мм -7 400;Ширина, не более мм- 2 500; Высота , не более мм -3 900. 2. Основныехарактеристики полуприцепа: Платформа металлическая, сварная, соткидными боковыми и задним бортами, со смещенным шкворнем. Коникисъемные. Ящик для инструментов и строп. Тележка двухосная с односкатнойошиновкой. Опорное устройство – два винтовых домкрата, служит переднейопорой полуприцепа после отцепки с тягачом. Тормозные системы: рабочая –двухпроводная с пневмоприводом от тягача, тормозные механизмы всех колесбарабанного типа с АБС; стояночная – с ручным механическим винтовымприводом или с приводом от пружинных энергоаккумуляторов на тормозныемеханизмы всех колес. Масса перевозимого груза, не менее кг- 13000;Распределение полной массы полуприцепа: Полная масса прицепа, не болеекг -21 000; На седельное устройство тягача, не более кг – 7 500; Надорогу через заднюю тележку, не более кг - 13 500. Габариты полуприцепа:Длина, не более мм -12 100; Ширина, не более мм - 2 500; Высота , неболее мм - 2 500; Погрузочная высота, не более мм -1650. Высотаседельно-сцепного устройства- зависимости от тягача. Ходовая частьполуприцепа: Число осей -2; Число колес- 4(1); Подвеска - балансирная,рессорная с реактивными штангами. Электрооборудование- питание оттягача, напряжения 24 В. 3. Основные характеристики краноманипуляторнойустановки: Грузовой момент, не менее тм-12; Максимальнаягрузоподъемность,не менее кг – 6 000; Грузоподъемность на максимальномвылете, не менее кг – 1 300; Максимальный вылет стрелы, не менее м – 8;Максимальная высота подъема, не менее м – 10; Максимальная глубинаопускания, не менее м -6; Количество гидравлических выдвижных секций, неменее шт. – 2; Место управления - с земли или дистанционное управление;Выдвижные гидравлические опоры, не менее шт. -2. Дополнительноеоснащение: Медицинская аптечка; Знак аварийной остановки; Упорпротивооткатный - 2 шт.; Набор инструментов; Кондиционер в кабиневодителя; Автомобильный гидравлический домкрат грузоподъёмностью 10 т.;Огнетушители ОП-6 не менее – 2 шт.: Логотип АО «Эмбамунайгаз»; НаличиеGSM/GPS-терминала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 Автопоезд-трубоплетевоз должен соответствовать требованиям ТР ТС 018/2011.Согласно приказа Министра по инвестициям и развитию Республики Казахстанот 31 марта 2015 года № 389 «Об установлении требований поэнергоэффективности транспорта», показатель энергоэффективноститранспорта ЭЭ должен соответствовать =60%. При поставке товарапредоставить требуемую документацию: Паспорта, сервисная книжка сотметкой о прохождении предпродажной подготовки, руководство поэксплуатации, разрешительные документы (паспорта, сертификаты,свидетельство о безопасности конструкции ТС или ОТТС) на автомобиль,полуприцеп и кран манипуляторной установки и набор документов  тягача сполуприцепом для регистрации в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транспорта.Утилизационный сбор оплачивается производителем.</t>
  </si>
  <si>
    <t>30.20.13.900.002.00.0796.000000000001</t>
  </si>
  <si>
    <t>Погрузчик-экскаватор</t>
  </si>
  <si>
    <t>для земляных работ, на колесном ходу</t>
  </si>
  <si>
    <t>Экскаватор-погрузчик предназначен для рытья траншей и не большихкотлованов, выполнения погрузки, разгрузки и транспортирования на малыерасстояния стандартным или челюстным ковшом сыпучих материалов,планировки площадок, засыпки ям и траншей насыпным грунтом, уборочныхработ. Техническая характеристика: Базовое трактор: формулой 4 х 4,односкатной ошиновкой. Топливный бак, не менее литр -140; Год выпускашасси -2017 г. Двигатель: Тип  дизельный с турбонаддувом, не менее ЕВРО-4; Рабочий объём цилиндров, не менее см3- 4 500; Мощность, не менеел.с.- 98; Гидросистема: Давление в системе, не менее бар – 220;Трансмиссия:Тип-автоматическая; Число передач- вперед, не менее – 5,назад, не менее – 3; Максимальная скорость, не менее км/час – 40;Производительность погрузчика: Объём ковша погрузчика, не менее м3 –1,1; Ширина ковша, не менее м – 2,4, не более м-2,5; Сила отрывапогрузочной стрелы, не менее кгс – 6 500; Подъёмная сила к максимальнойвысоте, не менее кгс – 3 200; Ковш погрузчика -4 в 1. Рабочие показателиэкскаватора: Объём ковша, не менее м3 – 0,17; Каретка экскаватораподвижная; Глубина копания, не менее м – 5,4; Телескопическая стрела;Длина вытянутой стрелы относительно земли, не менее м -6,8; Датчикположения ковша; Высота погрузки, не менее м – 4,5; Рабочая высота, неменее м – 6,0; Габаритные размеры экскаватора- погрузчика: Длина, неболее мм -6 000; Ширина, не более мм- 2 500; Высота , не более мм -3550; Масса трактора, не более кг – 9 100; Оснащение: Кондиционер;Управления – джойстиками; Дополнительное оснащение тягача: медицинскаяаптечка, знак аварийной остановки. Набор инструментов. Логотип АО«Эмбамунайгаз». Огнетушитель. Наличие GSM/GPS-терминала системымониторинга транспорта с возможностью фиксации координат транспорта ипередачи их посредством GSM-сети на IP-адрес (217.196.24.82) сервераgps-мониторинга АО «ЭМГ». Номер порта зависит от типа GSM/GPS-терминалаи требует уточнения при его настройке. Согласно приказа Министра поинвестициям и развитию Республики Казахстан от 31 марта 2015 года № 389«Об установлении требований по энергоэффективности транспорта»,показатель энергоэффективности транспорта ЭЭ должен соответствовать =60%. При поставке товара предоставить требуемую документацию: – Паспортна экскаватор-погрузчика, сервисная книжка с отметкой о прохождениипредпродажной подготовки, руководство по эксплуатации, разрешительныедокументы (паспорта, сертификаты, свидетельство о безопасностиконструкции) и набор документов экскаватор-погрузчика для регистрации вгосударственных органах. Все документы на государственном или русскомязыке. Разрешение на применение технических устройств на опасныхпроизводственных объектах. Соответствующие документы о соответствияхтранспортных средств ТР ТС 018/2011 и к энергоэффективности транспорта.</t>
  </si>
  <si>
    <t xml:space="preserve">Топографическая карта Атырауской области и административная карта РК </t>
  </si>
  <si>
    <t>71.12.35.900.001.00.0777.000000000000</t>
  </si>
  <si>
    <t>Услуги по картографии</t>
  </si>
  <si>
    <t>450 У</t>
  </si>
  <si>
    <t>09.10.12.900.011.00.0999.000000000000</t>
  </si>
  <si>
    <t>71.12.12.900.000.00.0999.000000000000</t>
  </si>
  <si>
    <t>Работы по обустройству скважин</t>
  </si>
  <si>
    <t>Расширение системы сбора и транспорта нефти на м/р Алтыкуль (3скв.)</t>
  </si>
  <si>
    <t>Работы инженерные по проектированию зданий/сооружений/территорий/объектов и их систем и связанные с этим работы</t>
  </si>
  <si>
    <t xml:space="preserve">Разработка ПИР объекта «Производственная линия по выпуску оконных и дверных блоков из ПВХ на Атырауской базе УПТОиКО» </t>
  </si>
  <si>
    <t>Разработка ПИР объекта «Цех по переработке изношенных шин в резиновую крошку и выпуску резиновых напольных покрытий на Атырауской базе УПТОиКО»</t>
  </si>
  <si>
    <t>Атырауская область Жылыойский район</t>
  </si>
  <si>
    <t>г.Атырау, промзона</t>
  </si>
  <si>
    <t xml:space="preserve">сентябрь-декабрь </t>
  </si>
  <si>
    <t xml:space="preserve">июль-декабрь </t>
  </si>
  <si>
    <t>309 Р</t>
  </si>
  <si>
    <t>310 Р</t>
  </si>
  <si>
    <t>311 Р</t>
  </si>
  <si>
    <t>Технический надзор объекта Реконструкция административного здания НГДУ "Жайыкмунайгаз"</t>
  </si>
  <si>
    <t xml:space="preserve">Атырауская область Исатайский район </t>
  </si>
  <si>
    <t>451 У</t>
  </si>
  <si>
    <t>1800 Т</t>
  </si>
  <si>
    <t>АО Эмбамунайгаз</t>
  </si>
  <si>
    <t>24.20.12.200.000.02.0168.000000000202</t>
  </si>
  <si>
    <t>Труба</t>
  </si>
  <si>
    <t>насосно-компрессорная, стальная, условный диаметр 89 мм, номинальная толщина стенки 8 мм, группа прочности К, ГОСТ 633-80</t>
  </si>
  <si>
    <t>Насосно-компрессорные трубы (НКТ)  89х8мм   с высаженными наружу концами, с опрессовкой , дефектоскопией и лазерной маркировкой, резьбой и муфтами. Группа прочности  "К", длиной 10метров, исполнение А.</t>
  </si>
  <si>
    <t>п. Аккистау. Аккистауская База</t>
  </si>
  <si>
    <t>Тонна</t>
  </si>
  <si>
    <t>1803 Т</t>
  </si>
  <si>
    <t>1817 Т</t>
  </si>
  <si>
    <t>г. Кульсары, Кульсаринская база</t>
  </si>
  <si>
    <t>1800-1 Т</t>
  </si>
  <si>
    <t>1803-1 Т</t>
  </si>
  <si>
    <t>1817-1 Т</t>
  </si>
  <si>
    <t>8,11,22</t>
  </si>
  <si>
    <t>33.11.12.000.001.00.0999.000000000000</t>
  </si>
  <si>
    <t xml:space="preserve">Работы по ремонту/модернизации резервуаров/цистерн и аналогичного емкостного оборудования </t>
  </si>
  <si>
    <t xml:space="preserve">Атырауская область НГДУ "Жылыоймунайгаз" ЦППН Прорва. </t>
  </si>
  <si>
    <t>312 Р</t>
  </si>
  <si>
    <t>Модернизация отстойников горизонтальных (ОГ-200) в электродегидраторы (ЭДГ-200) в количестве 2 единицы на ЦППН Прорва НГДУ «Жылыоймунайгаз»</t>
  </si>
  <si>
    <t>49.50.19.000.002.00.0777.000000000000</t>
  </si>
  <si>
    <t>Услуги по транспортировке газа</t>
  </si>
  <si>
    <t>Услуги по транспортировке товарного газа АО "Эмбамунайгаз" по трубопроводу</t>
  </si>
  <si>
    <t>промежуточный платеж  100 % в течении 15 рабочих дней</t>
  </si>
  <si>
    <t>452 У</t>
  </si>
  <si>
    <t>1939 Т</t>
  </si>
  <si>
    <t>1940 Т</t>
  </si>
  <si>
    <t>1941 Т</t>
  </si>
  <si>
    <t>1942 Т</t>
  </si>
  <si>
    <t>1943 Т</t>
  </si>
  <si>
    <t>1944 Т</t>
  </si>
  <si>
    <t>1945 Т</t>
  </si>
  <si>
    <t>Приказ №537 от 26.05.2017г.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</si>
</sst>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р_._-;\-* #,##0.00\ _р_._-;_-* &quot;-&quot;??\ _р_._-;_-@_-"/>
    <numFmt numFmtId="164" formatCode="#,##0.00;[Red]#,##0.00"/>
    <numFmt numFmtId="165" formatCode="[$-419]General"/>
    <numFmt numFmtId="167" formatCode="[$-419]0"/>
    <numFmt numFmtId="168" formatCode="_(* #,##0.00_);_(* \(#,##0.00\);_(* &quot;-&quot;??_);_(@_)"/>
    <numFmt numFmtId="169" formatCode="[$-419]#,##0.00"/>
    <numFmt numFmtId="170" formatCode="_-* #,##0.00_р_._-;\-* #,##0.00_р_._-;_-* &quot;-&quot;??_р_._-;_-@_-"/>
    <numFmt numFmtId="171" formatCode="[$-419]#,##0"/>
    <numFmt numFmtId="172" formatCode="_-* #,##0_р_._-;\-* #,##0_р_._-;_-* &quot;-&quot;??_р_._-;_-@_-"/>
  </numFmts>
  <fonts count="29"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indexed="8"/>
      <name val="Arial"/>
      <family val="2"/>
      <charset val="204"/>
    </font>
    <font>
      <sz val="10"/>
      <color theme="1"/>
      <name val="Arial"/>
      <family val="2"/>
      <charset val="204"/>
    </font>
    <font>
      <sz val="10"/>
      <name val="Arial"/>
      <family val="2"/>
      <charset val="204"/>
    </font>
    <font>
      <sz val="11"/>
      <color theme="1"/>
      <name val="Calibri"/>
      <family val="2"/>
      <scheme val="minor"/>
    </font>
    <font>
      <sz val="8"/>
      <name val="Times New Roman"/>
      <family val="1"/>
      <charset val="204"/>
    </font>
    <font>
      <sz val="10"/>
      <color rgb="FF333333"/>
      <name val="Times New Roman"/>
      <family val="1"/>
      <charset val="204"/>
    </font>
    <font>
      <sz val="11"/>
      <color indexed="8"/>
      <name val="Calibri"/>
      <family val="2"/>
    </font>
    <font>
      <i/>
      <sz val="10"/>
      <name val="Arial"/>
      <family val="2"/>
    </font>
    <font>
      <b/>
      <i/>
      <sz val="10"/>
      <name val="Times New Roman"/>
      <family val="1"/>
      <charset val="204"/>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sz val="10"/>
      <color indexed="8"/>
      <name val="Times New Roman"/>
      <family val="1"/>
      <charset val="204"/>
    </font>
    <font>
      <b/>
      <u/>
      <sz val="10"/>
      <name val="Times New Roman"/>
      <family val="1"/>
      <charset val="204"/>
    </font>
    <font>
      <sz val="9"/>
      <color theme="1"/>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9" fillId="0" borderId="0"/>
    <xf numFmtId="0" fontId="2" fillId="0" borderId="0"/>
    <xf numFmtId="165" fontId="10" fillId="2" borderId="0"/>
    <xf numFmtId="0" fontId="11" fillId="0" borderId="0"/>
    <xf numFmtId="168" fontId="11" fillId="0" borderId="0" applyFont="0" applyFill="0" applyBorder="0" applyAlignment="0" applyProtection="0"/>
    <xf numFmtId="0" fontId="7" fillId="0" borderId="0"/>
    <xf numFmtId="0" fontId="2" fillId="0" borderId="0"/>
    <xf numFmtId="0" fontId="2" fillId="0" borderId="0"/>
    <xf numFmtId="0" fontId="2" fillId="0" borderId="0"/>
    <xf numFmtId="0" fontId="11" fillId="0" borderId="0"/>
    <xf numFmtId="0" fontId="11" fillId="0" borderId="0" applyNumberFormat="0" applyFont="0" applyFill="0" applyBorder="0" applyAlignment="0" applyProtection="0"/>
    <xf numFmtId="0" fontId="2" fillId="0" borderId="0"/>
    <xf numFmtId="0" fontId="11" fillId="0" borderId="0"/>
    <xf numFmtId="0" fontId="12" fillId="0" borderId="0"/>
    <xf numFmtId="0" fontId="1" fillId="0" borderId="0"/>
    <xf numFmtId="0" fontId="11" fillId="0" borderId="0"/>
    <xf numFmtId="0" fontId="11" fillId="0" borderId="0"/>
    <xf numFmtId="0" fontId="11" fillId="0" borderId="0"/>
    <xf numFmtId="0" fontId="11" fillId="0" borderId="0"/>
    <xf numFmtId="170" fontId="1" fillId="0" borderId="0" applyFont="0" applyFill="0" applyBorder="0" applyAlignment="0" applyProtection="0"/>
    <xf numFmtId="0" fontId="8" fillId="0" borderId="0"/>
    <xf numFmtId="0" fontId="9" fillId="0" borderId="0"/>
    <xf numFmtId="0" fontId="11" fillId="0" borderId="0"/>
    <xf numFmtId="0" fontId="2" fillId="0" borderId="0"/>
    <xf numFmtId="0" fontId="11" fillId="0" borderId="0"/>
    <xf numFmtId="0" fontId="11" fillId="0" borderId="0"/>
    <xf numFmtId="0" fontId="2" fillId="0" borderId="0"/>
    <xf numFmtId="0" fontId="8" fillId="0" borderId="0"/>
    <xf numFmtId="0" fontId="12" fillId="0" borderId="0"/>
    <xf numFmtId="0" fontId="11" fillId="0" borderId="0"/>
    <xf numFmtId="0" fontId="15" fillId="0" borderId="0"/>
    <xf numFmtId="0" fontId="11" fillId="0" borderId="0"/>
    <xf numFmtId="49" fontId="16" fillId="3" borderId="1">
      <alignment vertical="center"/>
    </xf>
    <xf numFmtId="0" fontId="11" fillId="0" borderId="0"/>
    <xf numFmtId="0" fontId="8" fillId="0" borderId="0"/>
    <xf numFmtId="0" fontId="1" fillId="0" borderId="0"/>
  </cellStyleXfs>
  <cellXfs count="196">
    <xf numFmtId="0" fontId="0" fillId="0" borderId="0" xfId="0"/>
    <xf numFmtId="0" fontId="4" fillId="0" borderId="0" xfId="4" applyFont="1" applyFill="1" applyAlignment="1">
      <alignment vertical="center"/>
    </xf>
    <xf numFmtId="0" fontId="4" fillId="0" borderId="0" xfId="0" applyNumberFormat="1" applyFont="1" applyFill="1" applyBorder="1"/>
    <xf numFmtId="0" fontId="18" fillId="0" borderId="0" xfId="0" applyNumberFormat="1" applyFont="1" applyFill="1" applyBorder="1"/>
    <xf numFmtId="0" fontId="19" fillId="0" borderId="0" xfId="0" applyNumberFormat="1" applyFont="1" applyFill="1" applyBorder="1" applyAlignment="1">
      <alignment wrapText="1"/>
    </xf>
    <xf numFmtId="0" fontId="19" fillId="0" borderId="0" xfId="0" applyNumberFormat="1" applyFont="1" applyFill="1" applyBorder="1"/>
    <xf numFmtId="0" fontId="20" fillId="0" borderId="0" xfId="0" applyFont="1" applyFill="1"/>
    <xf numFmtId="0" fontId="21" fillId="0" borderId="0" xfId="0" applyNumberFormat="1" applyFont="1" applyFill="1" applyBorder="1"/>
    <xf numFmtId="0" fontId="22" fillId="0" borderId="0" xfId="0" applyNumberFormat="1" applyFont="1" applyFill="1" applyBorder="1"/>
    <xf numFmtId="0" fontId="21" fillId="0" borderId="0" xfId="0" applyNumberFormat="1" applyFont="1" applyFill="1" applyBorder="1" applyAlignment="1">
      <alignment horizontal="center"/>
    </xf>
    <xf numFmtId="0" fontId="23" fillId="0" borderId="0" xfId="0" applyNumberFormat="1" applyFont="1" applyFill="1" applyBorder="1" applyAlignment="1">
      <alignment horizontal="left"/>
    </xf>
    <xf numFmtId="0" fontId="18" fillId="0" borderId="0" xfId="0" applyNumberFormat="1" applyFont="1" applyFill="1" applyBorder="1" applyAlignment="1">
      <alignment horizontal="left" wrapText="1"/>
    </xf>
    <xf numFmtId="0" fontId="18" fillId="0" borderId="0" xfId="0" applyNumberFormat="1" applyFont="1" applyFill="1" applyBorder="1" applyAlignment="1">
      <alignment horizontal="left"/>
    </xf>
    <xf numFmtId="0" fontId="18" fillId="0" borderId="0" xfId="0" applyNumberFormat="1" applyFont="1" applyFill="1" applyBorder="1" applyAlignment="1">
      <alignment wrapText="1"/>
    </xf>
    <xf numFmtId="0" fontId="24" fillId="0" borderId="0" xfId="0" applyNumberFormat="1" applyFont="1" applyFill="1" applyBorder="1"/>
    <xf numFmtId="49" fontId="18" fillId="0" borderId="0" xfId="0" applyNumberFormat="1" applyFont="1" applyFill="1" applyBorder="1"/>
    <xf numFmtId="0" fontId="21" fillId="0" borderId="0" xfId="2" applyFont="1" applyFill="1" applyAlignment="1">
      <alignment horizontal="center"/>
    </xf>
    <xf numFmtId="0" fontId="21" fillId="4" borderId="0" xfId="0" applyNumberFormat="1" applyFont="1" applyFill="1" applyBorder="1" applyAlignment="1">
      <alignment horizontal="center"/>
    </xf>
    <xf numFmtId="0" fontId="4" fillId="4" borderId="0" xfId="0" applyNumberFormat="1" applyFont="1" applyFill="1" applyBorder="1"/>
    <xf numFmtId="0" fontId="20" fillId="4" borderId="0" xfId="0" applyFont="1" applyFill="1"/>
    <xf numFmtId="0" fontId="21" fillId="4" borderId="0" xfId="0" applyNumberFormat="1" applyFont="1" applyFill="1" applyBorder="1" applyAlignment="1">
      <alignment horizontal="center" vertical="center"/>
    </xf>
    <xf numFmtId="0" fontId="4" fillId="0" borderId="0" xfId="0" applyNumberFormat="1" applyFont="1" applyFill="1" applyBorder="1" applyAlignment="1">
      <alignment wrapText="1"/>
    </xf>
    <xf numFmtId="0" fontId="4" fillId="0" borderId="0" xfId="4" applyNumberFormat="1" applyFont="1" applyFill="1" applyBorder="1" applyAlignment="1">
      <alignment vertical="center"/>
    </xf>
    <xf numFmtId="4" fontId="4" fillId="0" borderId="0" xfId="4" applyNumberFormat="1" applyFont="1" applyFill="1" applyBorder="1" applyAlignment="1">
      <alignment vertical="center"/>
    </xf>
    <xf numFmtId="164" fontId="4" fillId="0" borderId="0" xfId="4" applyNumberFormat="1" applyFont="1" applyFill="1" applyBorder="1" applyAlignment="1">
      <alignment vertical="center"/>
    </xf>
    <xf numFmtId="0" fontId="0" fillId="0" borderId="0" xfId="0" applyFill="1"/>
    <xf numFmtId="0" fontId="3" fillId="0" borderId="0" xfId="2" applyFont="1" applyFill="1" applyBorder="1" applyAlignment="1">
      <alignment horizontal="left" vertical="center"/>
    </xf>
    <xf numFmtId="0" fontId="4" fillId="0" borderId="0" xfId="2" applyFont="1" applyFill="1" applyBorder="1" applyAlignment="1">
      <alignment horizontal="left" vertical="center"/>
    </xf>
    <xf numFmtId="0" fontId="4" fillId="0" borderId="0" xfId="0" applyFont="1" applyFill="1" applyBorder="1" applyAlignment="1">
      <alignment horizontal="left"/>
    </xf>
    <xf numFmtId="3" fontId="4" fillId="0" borderId="0" xfId="2" applyNumberFormat="1" applyFont="1" applyFill="1" applyBorder="1" applyAlignment="1">
      <alignment horizontal="left" vertical="center"/>
    </xf>
    <xf numFmtId="4" fontId="3" fillId="0" borderId="0" xfId="1" applyNumberFormat="1" applyFont="1" applyFill="1" applyBorder="1" applyAlignment="1">
      <alignment horizontal="left" vertical="center"/>
    </xf>
    <xf numFmtId="4" fontId="4" fillId="0" borderId="0" xfId="4" applyNumberFormat="1" applyFont="1" applyFill="1" applyBorder="1" applyAlignment="1">
      <alignment horizontal="left" vertical="center"/>
    </xf>
    <xf numFmtId="4" fontId="3" fillId="0" borderId="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4" fontId="6" fillId="0" borderId="0" xfId="3" applyNumberFormat="1"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3" fontId="5" fillId="0" borderId="0" xfId="2" applyNumberFormat="1" applyFont="1" applyFill="1" applyBorder="1" applyAlignment="1">
      <alignment horizontal="left" vertical="center"/>
    </xf>
    <xf numFmtId="4" fontId="6" fillId="0" borderId="0" xfId="1" applyNumberFormat="1" applyFont="1" applyFill="1" applyBorder="1" applyAlignment="1">
      <alignment horizontal="left" vertical="center"/>
    </xf>
    <xf numFmtId="4" fontId="6" fillId="0" borderId="0" xfId="2"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0" fontId="4" fillId="0" borderId="0" xfId="0" applyFont="1" applyFill="1" applyBorder="1" applyAlignment="1">
      <alignment horizontal="left" vertical="center"/>
    </xf>
    <xf numFmtId="4" fontId="3" fillId="0" borderId="0" xfId="3" applyNumberFormat="1" applyFont="1" applyFill="1" applyBorder="1" applyAlignment="1">
      <alignment horizontal="left" vertical="center"/>
    </xf>
    <xf numFmtId="0" fontId="3" fillId="0" borderId="2" xfId="4" applyFont="1" applyFill="1" applyBorder="1" applyAlignment="1">
      <alignment horizontal="left" vertical="center"/>
    </xf>
    <xf numFmtId="0" fontId="6" fillId="0" borderId="2" xfId="4" applyNumberFormat="1" applyFont="1" applyFill="1" applyBorder="1" applyAlignment="1">
      <alignment horizontal="left" vertical="center"/>
    </xf>
    <xf numFmtId="0" fontId="5" fillId="0" borderId="2" xfId="4" applyNumberFormat="1" applyFont="1" applyFill="1" applyBorder="1" applyAlignment="1">
      <alignment horizontal="left" vertical="center"/>
    </xf>
    <xf numFmtId="3" fontId="5" fillId="0" borderId="2" xfId="4" applyNumberFormat="1" applyFont="1" applyFill="1" applyBorder="1" applyAlignment="1">
      <alignment horizontal="left" vertical="center"/>
    </xf>
    <xf numFmtId="4" fontId="6" fillId="0" borderId="2" xfId="1" applyNumberFormat="1" applyFont="1" applyFill="1" applyBorder="1" applyAlignment="1">
      <alignment horizontal="left" vertical="center"/>
    </xf>
    <xf numFmtId="4" fontId="6" fillId="0" borderId="2" xfId="4" applyNumberFormat="1" applyFont="1" applyFill="1" applyBorder="1" applyAlignment="1">
      <alignment horizontal="left" vertical="center"/>
    </xf>
    <xf numFmtId="0" fontId="4" fillId="0" borderId="0" xfId="4" applyFont="1" applyFill="1" applyBorder="1" applyAlignment="1">
      <alignment horizontal="left" vertical="center"/>
    </xf>
    <xf numFmtId="0" fontId="3" fillId="0" borderId="2" xfId="4" applyNumberFormat="1" applyFont="1" applyFill="1" applyBorder="1" applyAlignment="1">
      <alignment horizontal="left" vertical="center"/>
    </xf>
    <xf numFmtId="3" fontId="6" fillId="0" borderId="2" xfId="4" applyNumberFormat="1" applyFont="1" applyFill="1" applyBorder="1" applyAlignment="1">
      <alignment horizontal="left" vertical="center"/>
    </xf>
    <xf numFmtId="0" fontId="3" fillId="0" borderId="2" xfId="0" applyFont="1" applyFill="1" applyBorder="1" applyAlignment="1">
      <alignment horizontal="left" vertical="center"/>
    </xf>
    <xf numFmtId="0" fontId="5" fillId="0" borderId="2" xfId="0" applyFont="1" applyFill="1" applyBorder="1" applyAlignment="1">
      <alignment horizontal="left" vertical="top"/>
    </xf>
    <xf numFmtId="0" fontId="6" fillId="0" borderId="2" xfId="0" applyFont="1" applyFill="1" applyBorder="1" applyAlignment="1">
      <alignment horizontal="left"/>
    </xf>
    <xf numFmtId="0" fontId="4" fillId="0" borderId="2" xfId="4" applyNumberFormat="1" applyFont="1" applyFill="1" applyBorder="1" applyAlignment="1">
      <alignment horizontal="left" vertical="top"/>
    </xf>
    <xf numFmtId="165" fontId="4" fillId="0" borderId="2" xfId="8" applyFont="1" applyFill="1" applyBorder="1" applyAlignment="1">
      <alignment horizontal="left" vertical="top"/>
    </xf>
    <xf numFmtId="0" fontId="3" fillId="0" borderId="2" xfId="4" applyNumberFormat="1" applyFont="1" applyFill="1" applyBorder="1" applyAlignment="1">
      <alignment horizontal="left" vertical="top"/>
    </xf>
    <xf numFmtId="3" fontId="4" fillId="0" borderId="2" xfId="4" applyNumberFormat="1" applyFont="1" applyFill="1" applyBorder="1" applyAlignment="1">
      <alignment horizontal="left" vertical="top"/>
    </xf>
    <xf numFmtId="4" fontId="3" fillId="0" borderId="2" xfId="1" applyNumberFormat="1" applyFont="1" applyFill="1" applyBorder="1" applyAlignment="1">
      <alignment horizontal="left" vertical="top"/>
    </xf>
    <xf numFmtId="4" fontId="3" fillId="0" borderId="2" xfId="4" applyNumberFormat="1" applyFont="1" applyFill="1" applyBorder="1" applyAlignment="1">
      <alignment horizontal="left" vertical="top"/>
    </xf>
    <xf numFmtId="0" fontId="4" fillId="0" borderId="2" xfId="4" applyFont="1" applyFill="1" applyBorder="1" applyAlignment="1">
      <alignment horizontal="left" vertical="top"/>
    </xf>
    <xf numFmtId="0" fontId="3" fillId="0" borderId="2" xfId="4" applyFont="1" applyFill="1" applyBorder="1" applyAlignment="1">
      <alignment horizontal="left" vertical="top"/>
    </xf>
    <xf numFmtId="0" fontId="4" fillId="0" borderId="2" xfId="4" applyNumberFormat="1" applyFont="1" applyFill="1" applyBorder="1" applyAlignment="1">
      <alignment horizontal="left" vertical="center"/>
    </xf>
    <xf numFmtId="3" fontId="4" fillId="0" borderId="2" xfId="4" applyNumberFormat="1" applyFont="1" applyFill="1" applyBorder="1" applyAlignment="1">
      <alignment horizontal="left" vertical="center"/>
    </xf>
    <xf numFmtId="4" fontId="3" fillId="0" borderId="2" xfId="1" applyNumberFormat="1" applyFont="1" applyFill="1" applyBorder="1" applyAlignment="1">
      <alignment horizontal="left" vertical="center"/>
    </xf>
    <xf numFmtId="4" fontId="3" fillId="0" borderId="2" xfId="4" applyNumberFormat="1" applyFont="1" applyFill="1" applyBorder="1" applyAlignment="1">
      <alignment horizontal="left" vertical="center"/>
    </xf>
    <xf numFmtId="0" fontId="3" fillId="0" borderId="2" xfId="0" applyFont="1" applyFill="1" applyBorder="1" applyAlignment="1">
      <alignment horizontal="left"/>
    </xf>
    <xf numFmtId="0" fontId="4" fillId="0" borderId="2" xfId="0" applyFont="1" applyFill="1" applyBorder="1" applyAlignment="1">
      <alignment horizontal="left" vertical="top"/>
    </xf>
    <xf numFmtId="0" fontId="3" fillId="0" borderId="0" xfId="0" applyFont="1" applyFill="1" applyBorder="1" applyAlignment="1">
      <alignment horizontal="left"/>
    </xf>
    <xf numFmtId="4" fontId="5" fillId="0" borderId="2" xfId="0" applyNumberFormat="1" applyFont="1" applyFill="1" applyBorder="1" applyAlignment="1">
      <alignment horizontal="left" vertical="top"/>
    </xf>
    <xf numFmtId="0" fontId="6" fillId="0" borderId="2" xfId="4" applyNumberFormat="1" applyFont="1" applyFill="1" applyBorder="1" applyAlignment="1">
      <alignment horizontal="left" vertical="top"/>
    </xf>
    <xf numFmtId="0" fontId="3" fillId="0" borderId="2" xfId="0" applyFont="1" applyFill="1" applyBorder="1" applyAlignment="1">
      <alignment horizontal="left" vertical="top"/>
    </xf>
    <xf numFmtId="0" fontId="3" fillId="0" borderId="2" xfId="5" applyFont="1" applyFill="1" applyBorder="1" applyAlignment="1">
      <alignment horizontal="left" vertical="top"/>
    </xf>
    <xf numFmtId="0" fontId="3" fillId="0" borderId="2" xfId="2" applyFont="1" applyFill="1" applyBorder="1" applyAlignment="1">
      <alignment horizontal="left" vertical="top"/>
    </xf>
    <xf numFmtId="1" fontId="3" fillId="0" borderId="2" xfId="5" applyNumberFormat="1" applyFont="1" applyFill="1" applyBorder="1" applyAlignment="1">
      <alignment horizontal="left" vertical="top"/>
    </xf>
    <xf numFmtId="4" fontId="3" fillId="0" borderId="2" xfId="2" applyNumberFormat="1" applyFont="1" applyFill="1" applyBorder="1" applyAlignment="1">
      <alignment horizontal="left" vertical="top"/>
    </xf>
    <xf numFmtId="4" fontId="6" fillId="0" borderId="2" xfId="1" applyNumberFormat="1" applyFont="1" applyFill="1" applyBorder="1" applyAlignment="1">
      <alignment horizontal="left" vertical="top"/>
    </xf>
    <xf numFmtId="4" fontId="25" fillId="0" borderId="2" xfId="0" applyNumberFormat="1" applyFont="1" applyFill="1" applyBorder="1" applyAlignment="1">
      <alignment horizontal="left" vertical="center"/>
    </xf>
    <xf numFmtId="0" fontId="5" fillId="0" borderId="2" xfId="4" applyNumberFormat="1" applyFont="1" applyFill="1" applyBorder="1" applyAlignment="1">
      <alignment horizontal="left" vertical="top"/>
    </xf>
    <xf numFmtId="3" fontId="5" fillId="0" borderId="2" xfId="4" applyNumberFormat="1" applyFont="1" applyFill="1" applyBorder="1" applyAlignment="1">
      <alignment horizontal="left" vertical="top"/>
    </xf>
    <xf numFmtId="4" fontId="6" fillId="0" borderId="2" xfId="4" applyNumberFormat="1" applyFont="1" applyFill="1" applyBorder="1" applyAlignment="1">
      <alignment horizontal="left" vertical="top"/>
    </xf>
    <xf numFmtId="3" fontId="5" fillId="0" borderId="2" xfId="0" applyNumberFormat="1" applyFont="1" applyFill="1" applyBorder="1" applyAlignment="1">
      <alignment horizontal="left" vertical="top"/>
    </xf>
    <xf numFmtId="4" fontId="5" fillId="0" borderId="2" xfId="1" applyNumberFormat="1" applyFont="1" applyFill="1" applyBorder="1" applyAlignment="1">
      <alignment horizontal="left" vertical="top"/>
    </xf>
    <xf numFmtId="0" fontId="4" fillId="0" borderId="2" xfId="5" applyNumberFormat="1" applyFont="1" applyFill="1" applyBorder="1" applyAlignment="1" applyProtection="1">
      <alignment horizontal="left" vertical="top"/>
      <protection hidden="1"/>
    </xf>
    <xf numFmtId="171" fontId="3" fillId="0" borderId="2" xfId="2" applyNumberFormat="1" applyFont="1" applyFill="1" applyBorder="1" applyAlignment="1">
      <alignment horizontal="left" vertical="top"/>
    </xf>
    <xf numFmtId="0" fontId="3" fillId="0" borderId="2" xfId="5" applyFont="1" applyFill="1" applyBorder="1" applyAlignment="1" applyProtection="1">
      <alignment horizontal="left" vertical="top"/>
      <protection hidden="1"/>
    </xf>
    <xf numFmtId="0" fontId="4" fillId="0" borderId="2" xfId="5" applyFont="1" applyFill="1" applyBorder="1" applyAlignment="1">
      <alignment horizontal="left" vertical="top"/>
    </xf>
    <xf numFmtId="3" fontId="4" fillId="0" borderId="2" xfId="0" applyNumberFormat="1" applyFont="1" applyFill="1" applyBorder="1" applyAlignment="1">
      <alignment horizontal="left" vertical="top"/>
    </xf>
    <xf numFmtId="4" fontId="3" fillId="0" borderId="2" xfId="0" applyNumberFormat="1" applyFont="1" applyFill="1" applyBorder="1" applyAlignment="1">
      <alignment horizontal="left" vertical="top"/>
    </xf>
    <xf numFmtId="0" fontId="4" fillId="0" borderId="2" xfId="33" applyFont="1" applyFill="1" applyBorder="1" applyAlignment="1">
      <alignment horizontal="left" vertical="top"/>
    </xf>
    <xf numFmtId="0" fontId="4" fillId="0" borderId="2" xfId="9" applyFont="1" applyFill="1" applyBorder="1" applyAlignment="1">
      <alignment horizontal="left" vertical="top"/>
    </xf>
    <xf numFmtId="49" fontId="3" fillId="0" borderId="2" xfId="5" applyNumberFormat="1" applyFont="1" applyFill="1" applyBorder="1" applyAlignment="1">
      <alignment horizontal="left" vertical="top"/>
    </xf>
    <xf numFmtId="4" fontId="3" fillId="0" borderId="2" xfId="5" applyNumberFormat="1" applyFont="1" applyFill="1" applyBorder="1" applyAlignment="1">
      <alignment horizontal="left" vertical="top"/>
    </xf>
    <xf numFmtId="4"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26"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left" vertical="justify"/>
    </xf>
    <xf numFmtId="0" fontId="3" fillId="0" borderId="0" xfId="4" applyNumberFormat="1" applyFont="1" applyFill="1" applyBorder="1" applyAlignment="1">
      <alignment horizontal="left" vertical="center"/>
    </xf>
    <xf numFmtId="3" fontId="4" fillId="0" borderId="0" xfId="4" applyNumberFormat="1" applyFont="1" applyFill="1" applyBorder="1" applyAlignment="1">
      <alignment horizontal="left" vertical="center"/>
    </xf>
    <xf numFmtId="4" fontId="3" fillId="0" borderId="0" xfId="4" applyNumberFormat="1" applyFont="1" applyFill="1" applyBorder="1" applyAlignment="1">
      <alignment horizontal="left" vertical="center"/>
    </xf>
    <xf numFmtId="0" fontId="4" fillId="0" borderId="0" xfId="0" applyNumberFormat="1" applyFont="1" applyFill="1" applyBorder="1" applyAlignment="1">
      <alignment horizontal="left"/>
    </xf>
    <xf numFmtId="0" fontId="4" fillId="0" borderId="0" xfId="0" applyNumberFormat="1" applyFont="1" applyFill="1" applyBorder="1" applyAlignment="1"/>
    <xf numFmtId="0" fontId="4" fillId="0" borderId="0" xfId="0" applyNumberFormat="1" applyFont="1" applyFill="1" applyBorder="1" applyAlignment="1">
      <alignment vertical="center"/>
    </xf>
    <xf numFmtId="0" fontId="18" fillId="0" borderId="0" xfId="0" applyNumberFormat="1" applyFont="1" applyFill="1" applyBorder="1" applyAlignment="1">
      <alignment horizontal="justify" vertical="justify" wrapText="1"/>
    </xf>
    <xf numFmtId="0" fontId="18" fillId="0" borderId="0" xfId="0" applyNumberFormat="1" applyFont="1" applyFill="1" applyBorder="1" applyAlignment="1">
      <alignment horizontal="left" wrapText="1"/>
    </xf>
    <xf numFmtId="0" fontId="18" fillId="4" borderId="0" xfId="0" applyNumberFormat="1" applyFont="1" applyFill="1" applyBorder="1" applyAlignment="1">
      <alignment horizontal="left" vertical="center" wrapText="1"/>
    </xf>
    <xf numFmtId="0" fontId="18" fillId="4" borderId="0" xfId="0" applyNumberFormat="1" applyFont="1" applyFill="1" applyBorder="1" applyAlignment="1">
      <alignment horizontal="left" wrapText="1"/>
    </xf>
    <xf numFmtId="0" fontId="18" fillId="0" borderId="0" xfId="0" applyNumberFormat="1" applyFont="1" applyFill="1" applyBorder="1" applyAlignment="1">
      <alignment wrapText="1"/>
    </xf>
    <xf numFmtId="0" fontId="3" fillId="0" borderId="2" xfId="2" applyFont="1" applyFill="1" applyBorder="1" applyAlignment="1">
      <alignment horizontal="left" vertical="center"/>
    </xf>
    <xf numFmtId="49" fontId="3" fillId="0" borderId="2" xfId="0" applyNumberFormat="1" applyFont="1" applyFill="1" applyBorder="1" applyAlignment="1">
      <alignment horizontal="left"/>
    </xf>
    <xf numFmtId="167" fontId="3" fillId="0" borderId="2" xfId="5" applyNumberFormat="1" applyFont="1" applyFill="1" applyBorder="1" applyAlignment="1">
      <alignment horizontal="left" vertical="center"/>
    </xf>
    <xf numFmtId="4" fontId="3" fillId="0" borderId="2" xfId="0" applyNumberFormat="1" applyFont="1" applyFill="1" applyBorder="1" applyAlignment="1">
      <alignment horizontal="left" vertical="center"/>
    </xf>
    <xf numFmtId="1" fontId="3" fillId="0" borderId="2" xfId="0" applyNumberFormat="1" applyFont="1" applyFill="1" applyBorder="1" applyAlignment="1">
      <alignment horizontal="left"/>
    </xf>
    <xf numFmtId="0" fontId="4" fillId="0" borderId="2" xfId="0" applyFont="1" applyFill="1" applyBorder="1" applyAlignment="1">
      <alignment horizontal="left"/>
    </xf>
    <xf numFmtId="4" fontId="3" fillId="0" borderId="2" xfId="0" applyNumberFormat="1" applyFont="1" applyFill="1" applyBorder="1" applyAlignment="1">
      <alignment horizontal="left"/>
    </xf>
    <xf numFmtId="0" fontId="3" fillId="0" borderId="2" xfId="3" applyFont="1" applyFill="1" applyBorder="1" applyAlignment="1" applyProtection="1">
      <alignment horizontal="left" vertical="center"/>
      <protection hidden="1"/>
    </xf>
    <xf numFmtId="0" fontId="3" fillId="0" borderId="2" xfId="5" applyFont="1" applyFill="1" applyBorder="1" applyAlignment="1">
      <alignment horizontal="left" vertical="center"/>
    </xf>
    <xf numFmtId="49" fontId="3" fillId="0" borderId="2" xfId="5" applyNumberFormat="1" applyFont="1" applyFill="1" applyBorder="1" applyAlignment="1">
      <alignment horizontal="left" vertical="center"/>
    </xf>
    <xf numFmtId="4" fontId="3" fillId="0" borderId="2" xfId="3" applyNumberFormat="1" applyFont="1" applyFill="1" applyBorder="1" applyAlignment="1">
      <alignment horizontal="left" vertical="center"/>
    </xf>
    <xf numFmtId="1" fontId="3" fillId="0" borderId="2" xfId="2" applyNumberFormat="1" applyFont="1" applyFill="1" applyBorder="1" applyAlignment="1">
      <alignment horizontal="left" vertical="center"/>
    </xf>
    <xf numFmtId="49" fontId="3" fillId="0" borderId="2" xfId="6" applyNumberFormat="1" applyFont="1" applyFill="1" applyBorder="1" applyAlignment="1">
      <alignment horizontal="left" vertical="center"/>
    </xf>
    <xf numFmtId="165" fontId="3" fillId="0" borderId="2" xfId="8" applyFont="1" applyFill="1" applyBorder="1" applyAlignment="1">
      <alignment horizontal="left" vertical="center"/>
    </xf>
    <xf numFmtId="0" fontId="3" fillId="0" borderId="2" xfId="9" applyFont="1" applyFill="1" applyBorder="1" applyAlignment="1">
      <alignment horizontal="left" vertical="center"/>
    </xf>
    <xf numFmtId="4" fontId="3" fillId="0" borderId="2" xfId="2" applyNumberFormat="1" applyFont="1" applyFill="1" applyBorder="1" applyAlignment="1">
      <alignment horizontal="left" vertical="center"/>
    </xf>
    <xf numFmtId="0" fontId="3" fillId="0" borderId="2" xfId="17" applyFont="1" applyFill="1" applyBorder="1" applyAlignment="1">
      <alignment horizontal="left" vertical="center"/>
    </xf>
    <xf numFmtId="49" fontId="4" fillId="0" borderId="2" xfId="0" applyNumberFormat="1" applyFont="1" applyFill="1" applyBorder="1" applyAlignment="1">
      <alignment horizontal="left" vertical="top"/>
    </xf>
    <xf numFmtId="4" fontId="4" fillId="0" borderId="2" xfId="0" applyNumberFormat="1" applyFont="1" applyFill="1" applyBorder="1" applyAlignment="1">
      <alignment horizontal="left" vertical="top"/>
    </xf>
    <xf numFmtId="1" fontId="4" fillId="0" borderId="2" xfId="0" applyNumberFormat="1" applyFont="1" applyFill="1" applyBorder="1" applyAlignment="1">
      <alignment horizontal="left" vertical="top"/>
    </xf>
    <xf numFmtId="0" fontId="3" fillId="0" borderId="2" xfId="15" applyFont="1" applyFill="1" applyBorder="1" applyAlignment="1">
      <alignment horizontal="left"/>
    </xf>
    <xf numFmtId="49" fontId="3" fillId="0" borderId="2" xfId="15" applyNumberFormat="1" applyFont="1" applyFill="1" applyBorder="1" applyAlignment="1">
      <alignment horizontal="left"/>
    </xf>
    <xf numFmtId="4" fontId="3" fillId="0" borderId="2" xfId="15" applyNumberFormat="1" applyFont="1" applyFill="1" applyBorder="1" applyAlignment="1">
      <alignment horizontal="left"/>
    </xf>
    <xf numFmtId="1" fontId="3" fillId="0" borderId="2" xfId="15" applyNumberFormat="1" applyFont="1" applyFill="1" applyBorder="1" applyAlignment="1">
      <alignment horizontal="left"/>
    </xf>
    <xf numFmtId="4" fontId="4" fillId="0" borderId="2" xfId="0" applyNumberFormat="1" applyFont="1" applyFill="1" applyBorder="1" applyAlignment="1">
      <alignment horizontal="left"/>
    </xf>
    <xf numFmtId="49" fontId="4" fillId="0" borderId="2" xfId="0" applyNumberFormat="1" applyFont="1" applyFill="1" applyBorder="1" applyAlignment="1">
      <alignment horizontal="left"/>
    </xf>
    <xf numFmtId="0" fontId="4" fillId="0" borderId="4" xfId="0" applyFont="1" applyFill="1" applyBorder="1" applyAlignment="1">
      <alignment horizontal="left" vertical="top"/>
    </xf>
    <xf numFmtId="0" fontId="4" fillId="0" borderId="2" xfId="2" applyFont="1" applyFill="1" applyBorder="1" applyAlignment="1">
      <alignment horizontal="left" vertical="center"/>
    </xf>
    <xf numFmtId="0" fontId="3" fillId="0" borderId="2" xfId="27" applyFont="1" applyFill="1" applyBorder="1" applyAlignment="1">
      <alignment horizontal="left" vertical="center"/>
    </xf>
    <xf numFmtId="0" fontId="3" fillId="0" borderId="2" xfId="26" applyFont="1" applyFill="1" applyBorder="1" applyAlignment="1">
      <alignment horizontal="left" vertical="center"/>
    </xf>
    <xf numFmtId="0" fontId="3" fillId="0" borderId="2" xfId="3" applyNumberFormat="1" applyFont="1" applyFill="1" applyBorder="1" applyAlignment="1">
      <alignment horizontal="left" vertical="center"/>
    </xf>
    <xf numFmtId="1" fontId="3" fillId="0" borderId="2" xfId="5" applyNumberFormat="1" applyFont="1" applyFill="1" applyBorder="1" applyAlignment="1">
      <alignment horizontal="left" vertical="center"/>
    </xf>
    <xf numFmtId="4" fontId="3" fillId="0" borderId="2" xfId="5" applyNumberFormat="1" applyFont="1" applyFill="1" applyBorder="1" applyAlignment="1">
      <alignment horizontal="left" vertical="center"/>
    </xf>
    <xf numFmtId="0" fontId="3" fillId="0" borderId="2" xfId="27" applyFont="1" applyFill="1" applyBorder="1" applyAlignment="1">
      <alignment horizontal="left" vertical="top"/>
    </xf>
    <xf numFmtId="0" fontId="3" fillId="0" borderId="2" xfId="26" applyFont="1" applyFill="1" applyBorder="1" applyAlignment="1">
      <alignment horizontal="left" vertical="top"/>
    </xf>
    <xf numFmtId="0" fontId="3" fillId="0" borderId="2" xfId="3" applyFont="1" applyFill="1" applyBorder="1" applyAlignment="1">
      <alignment horizontal="left" vertical="top"/>
    </xf>
    <xf numFmtId="0" fontId="3" fillId="0" borderId="2" xfId="3" applyNumberFormat="1" applyFont="1" applyFill="1" applyBorder="1" applyAlignment="1">
      <alignment horizontal="left" vertical="top"/>
    </xf>
    <xf numFmtId="1" fontId="3" fillId="0" borderId="2" xfId="2" applyNumberFormat="1" applyFont="1" applyFill="1" applyBorder="1" applyAlignment="1">
      <alignment horizontal="left" vertical="top"/>
    </xf>
    <xf numFmtId="0" fontId="3" fillId="0" borderId="2" xfId="0" applyNumberFormat="1" applyFont="1" applyFill="1" applyBorder="1" applyAlignment="1">
      <alignment horizontal="left"/>
    </xf>
    <xf numFmtId="49" fontId="4" fillId="0" borderId="2" xfId="5" applyNumberFormat="1" applyFont="1" applyFill="1" applyBorder="1" applyAlignment="1">
      <alignment horizontal="left" vertical="center"/>
    </xf>
    <xf numFmtId="0" fontId="4" fillId="0" borderId="2" xfId="29" applyFont="1" applyFill="1" applyBorder="1" applyAlignment="1">
      <alignment horizontal="left" vertical="center"/>
    </xf>
    <xf numFmtId="0" fontId="4" fillId="0" borderId="2" xfId="5" applyFont="1" applyFill="1" applyBorder="1" applyAlignment="1">
      <alignment horizontal="left" vertical="center"/>
    </xf>
    <xf numFmtId="0" fontId="4" fillId="0" borderId="2" xfId="0" applyFont="1" applyFill="1" applyBorder="1" applyAlignment="1">
      <alignment horizontal="left" vertical="center"/>
    </xf>
    <xf numFmtId="0" fontId="3" fillId="0" borderId="2" xfId="30" applyNumberFormat="1" applyFont="1" applyFill="1" applyBorder="1" applyAlignment="1">
      <alignment horizontal="left" vertical="center"/>
    </xf>
    <xf numFmtId="4" fontId="3" fillId="0" borderId="2" xfId="30" applyNumberFormat="1" applyFont="1" applyFill="1" applyBorder="1" applyAlignment="1">
      <alignment horizontal="left" vertical="center"/>
    </xf>
    <xf numFmtId="4" fontId="3" fillId="0" borderId="2" xfId="30" applyNumberFormat="1" applyFont="1" applyFill="1" applyBorder="1" applyAlignment="1">
      <alignment horizontal="left"/>
    </xf>
    <xf numFmtId="1" fontId="3" fillId="0" borderId="2" xfId="30" applyNumberFormat="1" applyFont="1" applyFill="1" applyBorder="1" applyAlignment="1">
      <alignment horizontal="left" vertical="center"/>
    </xf>
    <xf numFmtId="0" fontId="3" fillId="0" borderId="2" xfId="30" applyNumberFormat="1" applyFont="1" applyFill="1" applyBorder="1" applyAlignment="1">
      <alignment horizontal="left"/>
    </xf>
    <xf numFmtId="0" fontId="13" fillId="0" borderId="0" xfId="4" applyFont="1" applyFill="1" applyBorder="1" applyAlignment="1">
      <alignment horizontal="left" vertical="center"/>
    </xf>
    <xf numFmtId="0" fontId="3" fillId="0" borderId="2" xfId="29" applyFont="1" applyFill="1" applyBorder="1" applyAlignment="1">
      <alignment horizontal="left" vertical="center"/>
    </xf>
    <xf numFmtId="0" fontId="3" fillId="0" borderId="2" xfId="5" applyNumberFormat="1" applyFont="1" applyFill="1" applyBorder="1" applyAlignment="1" applyProtection="1">
      <alignment horizontal="left" vertical="top"/>
      <protection hidden="1"/>
    </xf>
    <xf numFmtId="1" fontId="3" fillId="0" borderId="2" xfId="5" applyNumberFormat="1" applyFont="1" applyFill="1" applyBorder="1" applyAlignment="1" applyProtection="1">
      <alignment horizontal="left" vertical="top"/>
      <protection hidden="1"/>
    </xf>
    <xf numFmtId="167" fontId="3" fillId="0" borderId="2" xfId="5" applyNumberFormat="1" applyFont="1" applyFill="1" applyBorder="1" applyAlignment="1">
      <alignment horizontal="left" vertical="top"/>
    </xf>
    <xf numFmtId="0" fontId="3" fillId="0" borderId="2" xfId="19" applyNumberFormat="1" applyFont="1" applyFill="1" applyBorder="1" applyAlignment="1" applyProtection="1">
      <alignment horizontal="left" vertical="top"/>
      <protection hidden="1"/>
    </xf>
    <xf numFmtId="4" fontId="3" fillId="0" borderId="2" xfId="19" applyNumberFormat="1" applyFont="1" applyFill="1" applyBorder="1" applyAlignment="1" applyProtection="1">
      <alignment horizontal="left" vertical="top"/>
      <protection hidden="1"/>
    </xf>
    <xf numFmtId="0" fontId="3" fillId="0" borderId="2" xfId="0" applyNumberFormat="1" applyFont="1" applyFill="1" applyBorder="1" applyAlignment="1">
      <alignment horizontal="left" vertical="top"/>
    </xf>
    <xf numFmtId="0" fontId="4" fillId="0" borderId="2" xfId="3" applyFont="1" applyFill="1" applyBorder="1" applyAlignment="1">
      <alignment horizontal="left" vertical="center"/>
    </xf>
    <xf numFmtId="4" fontId="4" fillId="0" borderId="2" xfId="2" applyNumberFormat="1" applyFont="1" applyFill="1" applyBorder="1" applyAlignment="1">
      <alignment horizontal="left" vertical="center"/>
    </xf>
    <xf numFmtId="4" fontId="4" fillId="0" borderId="2" xfId="3" applyNumberFormat="1" applyFont="1" applyFill="1" applyBorder="1" applyAlignment="1">
      <alignment horizontal="left" vertical="center"/>
    </xf>
    <xf numFmtId="0" fontId="4" fillId="0" borderId="2" xfId="9" applyFont="1" applyFill="1" applyBorder="1" applyAlignment="1">
      <alignment horizontal="left" vertical="center"/>
    </xf>
    <xf numFmtId="4" fontId="4" fillId="0" borderId="2" xfId="5" applyNumberFormat="1" applyFont="1" applyFill="1" applyBorder="1" applyAlignment="1">
      <alignment horizontal="left" vertical="center"/>
    </xf>
    <xf numFmtId="0" fontId="4" fillId="0" borderId="2" xfId="0" applyNumberFormat="1" applyFont="1" applyFill="1" applyBorder="1" applyAlignment="1">
      <alignment horizontal="left" vertical="top"/>
    </xf>
    <xf numFmtId="0" fontId="6" fillId="0" borderId="2" xfId="0" applyNumberFormat="1" applyFont="1" applyFill="1" applyBorder="1" applyAlignment="1">
      <alignment horizontal="left"/>
    </xf>
    <xf numFmtId="4" fontId="6" fillId="0" borderId="2" xfId="0" applyNumberFormat="1" applyFont="1" applyFill="1" applyBorder="1" applyAlignment="1">
      <alignment horizontal="left"/>
    </xf>
    <xf numFmtId="0" fontId="14" fillId="0" borderId="2" xfId="0" applyFont="1" applyFill="1" applyBorder="1" applyAlignment="1">
      <alignment horizontal="left" vertical="center"/>
    </xf>
    <xf numFmtId="172" fontId="4" fillId="0" borderId="2" xfId="1" applyNumberFormat="1" applyFont="1" applyFill="1" applyBorder="1" applyAlignment="1">
      <alignment horizontal="left" vertical="center"/>
    </xf>
    <xf numFmtId="169" fontId="4" fillId="0" borderId="2" xfId="2" applyNumberFormat="1" applyFont="1" applyFill="1" applyBorder="1" applyAlignment="1">
      <alignment horizontal="left" vertical="center"/>
    </xf>
    <xf numFmtId="0" fontId="3" fillId="0" borderId="3" xfId="4" applyFont="1" applyFill="1" applyBorder="1" applyAlignment="1">
      <alignment horizontal="left" vertical="center"/>
    </xf>
    <xf numFmtId="0" fontId="3" fillId="0" borderId="3" xfId="33" applyFont="1" applyFill="1" applyBorder="1" applyAlignment="1">
      <alignment horizontal="left" vertical="center"/>
    </xf>
    <xf numFmtId="0" fontId="3" fillId="0" borderId="3" xfId="5" applyFont="1" applyFill="1" applyBorder="1" applyAlignment="1">
      <alignment horizontal="left" vertical="center"/>
    </xf>
    <xf numFmtId="0" fontId="3" fillId="0" borderId="3" xfId="3" applyFont="1" applyFill="1" applyBorder="1" applyAlignment="1">
      <alignment horizontal="left" vertical="center"/>
    </xf>
    <xf numFmtId="0" fontId="3" fillId="0" borderId="3" xfId="5" applyFont="1" applyFill="1" applyBorder="1" applyAlignment="1" applyProtection="1">
      <alignment horizontal="left" vertical="center"/>
      <protection hidden="1"/>
    </xf>
    <xf numFmtId="0" fontId="3" fillId="0" borderId="3" xfId="0" applyFont="1" applyFill="1" applyBorder="1" applyAlignment="1">
      <alignment horizontal="left" vertical="center"/>
    </xf>
    <xf numFmtId="3" fontId="3" fillId="0" borderId="2" xfId="2" applyNumberFormat="1" applyFont="1" applyFill="1" applyBorder="1" applyAlignment="1">
      <alignment horizontal="left" vertical="center"/>
    </xf>
    <xf numFmtId="0" fontId="3" fillId="0" borderId="2" xfId="11" applyNumberFormat="1" applyFont="1" applyFill="1" applyBorder="1" applyAlignment="1">
      <alignment horizontal="left" vertical="top"/>
    </xf>
    <xf numFmtId="0" fontId="3" fillId="0" borderId="2" xfId="11" applyFont="1" applyFill="1" applyBorder="1" applyAlignment="1">
      <alignment horizontal="left" vertical="top"/>
    </xf>
    <xf numFmtId="4" fontId="3" fillId="0" borderId="2" xfId="11" applyNumberFormat="1" applyFont="1" applyFill="1" applyBorder="1" applyAlignment="1">
      <alignment horizontal="left" vertical="top"/>
    </xf>
    <xf numFmtId="49" fontId="4" fillId="0" borderId="2" xfId="6" applyNumberFormat="1" applyFont="1" applyFill="1" applyBorder="1" applyAlignment="1">
      <alignment horizontal="left" vertical="center"/>
    </xf>
    <xf numFmtId="165" fontId="4" fillId="0" borderId="2" xfId="8" applyFont="1" applyFill="1" applyBorder="1" applyAlignment="1">
      <alignment horizontal="left" vertical="center"/>
    </xf>
    <xf numFmtId="4" fontId="28" fillId="0" borderId="2" xfId="2" applyNumberFormat="1" applyFont="1" applyFill="1" applyBorder="1" applyAlignment="1">
      <alignment horizontal="left" vertical="center"/>
    </xf>
    <xf numFmtId="0" fontId="17" fillId="0" borderId="2" xfId="2" applyFont="1" applyFill="1" applyBorder="1" applyAlignment="1">
      <alignment horizontal="left" vertical="top"/>
    </xf>
    <xf numFmtId="0" fontId="27" fillId="0" borderId="2" xfId="0" applyFont="1" applyFill="1" applyBorder="1" applyAlignment="1">
      <alignment horizontal="left" vertical="center"/>
    </xf>
    <xf numFmtId="0" fontId="4" fillId="0" borderId="3" xfId="5" applyFont="1" applyFill="1" applyBorder="1" applyAlignment="1">
      <alignment horizontal="left" vertical="center"/>
    </xf>
    <xf numFmtId="0" fontId="4" fillId="0" borderId="3" xfId="9" applyFont="1" applyFill="1" applyBorder="1" applyAlignment="1">
      <alignment horizontal="left" vertical="center"/>
    </xf>
    <xf numFmtId="0" fontId="4" fillId="0" borderId="3" xfId="2" applyFont="1" applyFill="1" applyBorder="1" applyAlignment="1">
      <alignment horizontal="left" vertical="center"/>
    </xf>
  </cellXfs>
  <cellStyles count="42">
    <cellStyle name="Normal 2 3 2" xfId="9"/>
    <cellStyle name="Normal 2 3 2 2" xfId="28"/>
    <cellStyle name="Normal 2 3 2 2 2" xfId="39"/>
    <cellStyle name="SAS FM Row header 4 18" xfId="38"/>
    <cellStyle name="Style 1" xfId="26"/>
    <cellStyle name="Обычный" xfId="0" builtinId="0"/>
    <cellStyle name="Обычный 10" xfId="18"/>
    <cellStyle name="Обычный 10 2" xfId="31"/>
    <cellStyle name="Обычный 11" xfId="19"/>
    <cellStyle name="Обычный 133" xfId="20"/>
    <cellStyle name="Обычный 133 2" xfId="41"/>
    <cellStyle name="Обычный 151" xfId="12"/>
    <cellStyle name="Обычный 152" xfId="13"/>
    <cellStyle name="Обычный 153" xfId="24"/>
    <cellStyle name="Обычный 154" xfId="7"/>
    <cellStyle name="Обычный 155" xfId="21"/>
    <cellStyle name="Обычный 157" xfId="23"/>
    <cellStyle name="Обычный 158" xfId="22"/>
    <cellStyle name="Обычный 160" xfId="15"/>
    <cellStyle name="Обычный 2" xfId="2"/>
    <cellStyle name="Обычный 2 2" xfId="3"/>
    <cellStyle name="Обычный 2 2 2" xfId="14"/>
    <cellStyle name="Обычный 2 2 2 2" xfId="32"/>
    <cellStyle name="Обычный 2_План ГЗ на 2011г  первочередные " xfId="17"/>
    <cellStyle name="Обычный 22 3" xfId="34"/>
    <cellStyle name="Обычный 3" xfId="37"/>
    <cellStyle name="Обычный 3 3" xfId="36"/>
    <cellStyle name="Обычный 4" xfId="30"/>
    <cellStyle name="Обычный 4 2" xfId="4"/>
    <cellStyle name="Обычный 4 2 2" xfId="11"/>
    <cellStyle name="Обычный 4 2 3" xfId="35"/>
    <cellStyle name="Обычный_2.13.1.Расходы на экологию" xfId="33"/>
    <cellStyle name="Обычный_Лист1 2" xfId="6"/>
    <cellStyle name="Обычный_Лист1 3" xfId="8"/>
    <cellStyle name="Обычный_Лист3" xfId="27"/>
    <cellStyle name="Обычный_ПП-2008-ЭМГ-23.06.07 обнов" xfId="29"/>
    <cellStyle name="Стиль 1" xfId="5"/>
    <cellStyle name="Стиль 1 6" xfId="40"/>
    <cellStyle name="Финансовый" xfId="1" builtinId="3"/>
    <cellStyle name="Финансовый 10" xfId="10"/>
    <cellStyle name="Финансовый 20" xfId="16"/>
    <cellStyle name="Финансовый 33" xf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486D"/>
      <color rgb="FFFDD7DF"/>
      <color rgb="FFF5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3"/>
  <sheetViews>
    <sheetView tabSelected="1" zoomScale="85" zoomScaleNormal="85" workbookViewId="0">
      <pane ySplit="6" topLeftCell="A7" activePane="bottomLeft" state="frozen"/>
      <selection pane="bottomLeft" activeCell="T18" sqref="T18"/>
    </sheetView>
  </sheetViews>
  <sheetFormatPr defaultRowHeight="12.75" x14ac:dyDescent="0.25"/>
  <cols>
    <col min="1" max="1" width="9.42578125" style="100" customWidth="1"/>
    <col min="2" max="2" width="18.140625" style="34" customWidth="1"/>
    <col min="3" max="3" width="16.7109375" style="34" customWidth="1"/>
    <col min="4" max="4" width="18.5703125" style="34" customWidth="1"/>
    <col min="5" max="5" width="24.7109375" style="34" customWidth="1"/>
    <col min="6" max="6" width="28" style="34" customWidth="1"/>
    <col min="7" max="7" width="6" style="34" customWidth="1"/>
    <col min="8" max="8" width="5.140625" style="100" customWidth="1"/>
    <col min="9" max="9" width="10.28515625" style="100" customWidth="1"/>
    <col min="10" max="10" width="8.85546875" style="100" customWidth="1"/>
    <col min="11" max="11" width="10.7109375" style="100" customWidth="1"/>
    <col min="12" max="12" width="8.42578125" style="100" customWidth="1"/>
    <col min="13" max="13" width="4.85546875" style="100" customWidth="1"/>
    <col min="14" max="14" width="13.28515625" style="100" customWidth="1"/>
    <col min="15" max="15" width="27.85546875" style="100" customWidth="1"/>
    <col min="16" max="16" width="4.140625" style="101" customWidth="1"/>
    <col min="17" max="17" width="11.28515625" style="100" customWidth="1"/>
    <col min="18" max="18" width="10.28515625" style="30" customWidth="1"/>
    <col min="19" max="19" width="12.7109375" style="30" customWidth="1"/>
    <col min="20" max="20" width="16.28515625" style="102" customWidth="1"/>
    <col min="21" max="21" width="15" style="102" customWidth="1"/>
    <col min="22" max="22" width="7.140625" style="100" customWidth="1"/>
    <col min="23" max="23" width="5.140625" style="100" customWidth="1"/>
    <col min="24" max="24" width="18.85546875" style="100" customWidth="1"/>
    <col min="25" max="25" width="11" style="50" customWidth="1"/>
    <col min="26" max="16384" width="9.140625" style="50"/>
  </cols>
  <sheetData>
    <row r="1" spans="1:24" s="27" customFormat="1" x14ac:dyDescent="0.2">
      <c r="A1" s="26"/>
      <c r="F1" s="28"/>
      <c r="H1" s="26"/>
      <c r="I1" s="26"/>
      <c r="J1" s="26"/>
      <c r="K1" s="26"/>
      <c r="L1" s="26"/>
      <c r="M1" s="26"/>
      <c r="N1" s="26"/>
      <c r="O1" s="26"/>
      <c r="P1" s="29"/>
      <c r="Q1" s="26"/>
      <c r="R1" s="30"/>
      <c r="S1" s="31"/>
      <c r="T1" s="31"/>
      <c r="U1" s="32"/>
      <c r="V1" s="26"/>
      <c r="W1" s="33"/>
      <c r="X1" s="34"/>
    </row>
    <row r="2" spans="1:24" s="27" customFormat="1" x14ac:dyDescent="0.25">
      <c r="A2" s="26"/>
      <c r="H2" s="26"/>
      <c r="I2" s="26"/>
      <c r="J2" s="26"/>
      <c r="K2" s="26"/>
      <c r="L2" s="26"/>
      <c r="M2" s="26"/>
      <c r="N2" s="26"/>
      <c r="O2" s="26"/>
      <c r="P2" s="29"/>
      <c r="Q2" s="26"/>
      <c r="R2" s="30"/>
      <c r="S2" s="30"/>
      <c r="T2" s="31"/>
      <c r="U2" s="35" t="s">
        <v>430</v>
      </c>
      <c r="V2" s="26"/>
      <c r="W2" s="33"/>
      <c r="X2" s="34"/>
    </row>
    <row r="3" spans="1:24" s="37" customFormat="1" x14ac:dyDescent="0.25">
      <c r="A3" s="36"/>
      <c r="D3" s="37" t="s">
        <v>442</v>
      </c>
      <c r="H3" s="36"/>
      <c r="I3" s="36"/>
      <c r="J3" s="36"/>
      <c r="K3" s="36"/>
      <c r="L3" s="36"/>
      <c r="M3" s="36"/>
      <c r="N3" s="36"/>
      <c r="O3" s="26"/>
      <c r="P3" s="38"/>
      <c r="Q3" s="36"/>
      <c r="R3" s="39"/>
      <c r="S3" s="39"/>
      <c r="T3" s="35"/>
      <c r="U3" s="40" t="s">
        <v>676</v>
      </c>
      <c r="V3" s="36"/>
      <c r="W3" s="41"/>
      <c r="X3" s="26"/>
    </row>
    <row r="4" spans="1:24" s="27" customFormat="1" x14ac:dyDescent="0.25">
      <c r="A4" s="36"/>
      <c r="B4" s="42"/>
      <c r="C4" s="37"/>
      <c r="D4" s="37"/>
      <c r="E4" s="37"/>
      <c r="F4" s="37"/>
      <c r="G4" s="37"/>
      <c r="H4" s="36"/>
      <c r="I4" s="36"/>
      <c r="J4" s="36"/>
      <c r="K4" s="36"/>
      <c r="L4" s="36"/>
      <c r="M4" s="36"/>
      <c r="N4" s="36"/>
      <c r="O4" s="26"/>
      <c r="P4" s="38"/>
      <c r="Q4" s="36"/>
      <c r="R4" s="39"/>
      <c r="S4" s="39"/>
      <c r="T4" s="40"/>
      <c r="U4" s="32"/>
      <c r="V4" s="43"/>
      <c r="W4" s="33"/>
      <c r="X4" s="26"/>
    </row>
    <row r="5" spans="1:24" x14ac:dyDescent="0.25">
      <c r="A5" s="45" t="s">
        <v>0</v>
      </c>
      <c r="B5" s="46" t="s">
        <v>1</v>
      </c>
      <c r="C5" s="46" t="s">
        <v>2</v>
      </c>
      <c r="D5" s="46" t="s">
        <v>3</v>
      </c>
      <c r="E5" s="46" t="s">
        <v>4</v>
      </c>
      <c r="F5" s="46" t="s">
        <v>5</v>
      </c>
      <c r="G5" s="46" t="s">
        <v>6</v>
      </c>
      <c r="H5" s="45" t="s">
        <v>7</v>
      </c>
      <c r="I5" s="45" t="s">
        <v>8</v>
      </c>
      <c r="J5" s="45" t="s">
        <v>9</v>
      </c>
      <c r="K5" s="45" t="s">
        <v>10</v>
      </c>
      <c r="L5" s="45" t="s">
        <v>11</v>
      </c>
      <c r="M5" s="45" t="s">
        <v>12</v>
      </c>
      <c r="N5" s="45" t="s">
        <v>13</v>
      </c>
      <c r="O5" s="45" t="s">
        <v>14</v>
      </c>
      <c r="P5" s="47" t="s">
        <v>15</v>
      </c>
      <c r="Q5" s="45" t="s">
        <v>16</v>
      </c>
      <c r="R5" s="48" t="s">
        <v>17</v>
      </c>
      <c r="S5" s="48" t="s">
        <v>18</v>
      </c>
      <c r="T5" s="49" t="s">
        <v>19</v>
      </c>
      <c r="U5" s="49" t="s">
        <v>20</v>
      </c>
      <c r="V5" s="45" t="s">
        <v>21</v>
      </c>
      <c r="W5" s="45" t="s">
        <v>22</v>
      </c>
      <c r="X5" s="45" t="s">
        <v>23</v>
      </c>
    </row>
    <row r="6" spans="1:24" x14ac:dyDescent="0.25">
      <c r="A6" s="45">
        <v>1</v>
      </c>
      <c r="B6" s="46">
        <v>2</v>
      </c>
      <c r="C6" s="46">
        <v>3</v>
      </c>
      <c r="D6" s="46">
        <v>4</v>
      </c>
      <c r="E6" s="46">
        <v>5</v>
      </c>
      <c r="F6" s="46">
        <v>6</v>
      </c>
      <c r="G6" s="46">
        <v>7</v>
      </c>
      <c r="H6" s="45">
        <v>8</v>
      </c>
      <c r="I6" s="45">
        <v>9</v>
      </c>
      <c r="J6" s="45">
        <v>10</v>
      </c>
      <c r="K6" s="45">
        <v>11</v>
      </c>
      <c r="L6" s="45">
        <v>12</v>
      </c>
      <c r="M6" s="45">
        <v>13</v>
      </c>
      <c r="N6" s="45">
        <v>14</v>
      </c>
      <c r="O6" s="51">
        <v>15</v>
      </c>
      <c r="P6" s="47">
        <v>16</v>
      </c>
      <c r="Q6" s="45">
        <v>17</v>
      </c>
      <c r="R6" s="48">
        <v>18</v>
      </c>
      <c r="S6" s="48">
        <v>19</v>
      </c>
      <c r="T6" s="49">
        <v>20</v>
      </c>
      <c r="U6" s="49">
        <v>21</v>
      </c>
      <c r="V6" s="52">
        <v>22</v>
      </c>
      <c r="W6" s="52">
        <v>23</v>
      </c>
      <c r="X6" s="52">
        <v>24</v>
      </c>
    </row>
    <row r="7" spans="1:24" ht="12.75" customHeight="1" x14ac:dyDescent="0.2">
      <c r="A7" s="55" t="s">
        <v>431</v>
      </c>
      <c r="B7" s="56"/>
      <c r="C7" s="56"/>
      <c r="D7" s="56"/>
      <c r="E7" s="56"/>
      <c r="F7" s="56"/>
      <c r="G7" s="56"/>
      <c r="H7" s="58"/>
      <c r="I7" s="58"/>
      <c r="J7" s="58"/>
      <c r="K7" s="58"/>
      <c r="L7" s="58"/>
      <c r="M7" s="58"/>
      <c r="N7" s="58"/>
      <c r="O7" s="58"/>
      <c r="P7" s="59"/>
      <c r="Q7" s="58"/>
      <c r="R7" s="60"/>
      <c r="S7" s="60"/>
      <c r="T7" s="60"/>
      <c r="U7" s="61"/>
      <c r="V7" s="58"/>
      <c r="W7" s="58"/>
      <c r="X7" s="58"/>
    </row>
    <row r="8" spans="1:24" ht="11.25" customHeight="1" x14ac:dyDescent="0.2">
      <c r="A8" s="55" t="s">
        <v>432</v>
      </c>
      <c r="B8" s="56"/>
      <c r="C8" s="56"/>
      <c r="D8" s="56"/>
      <c r="E8" s="56"/>
      <c r="F8" s="56"/>
      <c r="G8" s="56"/>
      <c r="H8" s="58"/>
      <c r="I8" s="58"/>
      <c r="J8" s="58"/>
      <c r="K8" s="58"/>
      <c r="L8" s="58"/>
      <c r="M8" s="58"/>
      <c r="N8" s="58"/>
      <c r="O8" s="58"/>
      <c r="P8" s="59"/>
      <c r="Q8" s="58"/>
      <c r="R8" s="60"/>
      <c r="S8" s="60"/>
      <c r="T8" s="61"/>
      <c r="U8" s="61"/>
      <c r="V8" s="58"/>
      <c r="W8" s="58"/>
      <c r="X8" s="58"/>
    </row>
    <row r="9" spans="1:24" ht="11.25" customHeight="1" x14ac:dyDescent="0.2">
      <c r="A9" s="68" t="s">
        <v>49</v>
      </c>
      <c r="B9" s="68" t="s">
        <v>56</v>
      </c>
      <c r="C9" s="68" t="s">
        <v>45</v>
      </c>
      <c r="D9" s="68" t="s">
        <v>46</v>
      </c>
      <c r="E9" s="68" t="s">
        <v>47</v>
      </c>
      <c r="F9" s="51" t="s">
        <v>41</v>
      </c>
      <c r="G9" s="68" t="s">
        <v>28</v>
      </c>
      <c r="H9" s="112" t="s">
        <v>32</v>
      </c>
      <c r="I9" s="113">
        <v>230000000</v>
      </c>
      <c r="J9" s="111" t="s">
        <v>33</v>
      </c>
      <c r="K9" s="68" t="s">
        <v>37</v>
      </c>
      <c r="L9" s="68" t="s">
        <v>29</v>
      </c>
      <c r="M9" s="68" t="s">
        <v>30</v>
      </c>
      <c r="N9" s="68" t="s">
        <v>50</v>
      </c>
      <c r="O9" s="68" t="s">
        <v>34</v>
      </c>
      <c r="P9" s="68">
        <v>796</v>
      </c>
      <c r="Q9" s="68" t="s">
        <v>39</v>
      </c>
      <c r="R9" s="114">
        <v>11</v>
      </c>
      <c r="S9" s="67">
        <v>481000</v>
      </c>
      <c r="T9" s="66">
        <v>0</v>
      </c>
      <c r="U9" s="66">
        <v>0</v>
      </c>
      <c r="V9" s="68"/>
      <c r="W9" s="115">
        <v>2017</v>
      </c>
      <c r="X9" s="116" t="s">
        <v>132</v>
      </c>
    </row>
    <row r="10" spans="1:24" ht="11.25" customHeight="1" x14ac:dyDescent="0.2">
      <c r="A10" s="68" t="s">
        <v>55</v>
      </c>
      <c r="B10" s="68" t="s">
        <v>56</v>
      </c>
      <c r="C10" s="68" t="s">
        <v>53</v>
      </c>
      <c r="D10" s="68" t="s">
        <v>51</v>
      </c>
      <c r="E10" s="68" t="s">
        <v>54</v>
      </c>
      <c r="F10" s="68" t="s">
        <v>54</v>
      </c>
      <c r="G10" s="68" t="s">
        <v>52</v>
      </c>
      <c r="H10" s="112" t="s">
        <v>57</v>
      </c>
      <c r="I10" s="68">
        <v>230000000</v>
      </c>
      <c r="J10" s="111" t="s">
        <v>33</v>
      </c>
      <c r="K10" s="68" t="s">
        <v>58</v>
      </c>
      <c r="L10" s="68" t="s">
        <v>29</v>
      </c>
      <c r="M10" s="68" t="s">
        <v>30</v>
      </c>
      <c r="N10" s="68" t="s">
        <v>38</v>
      </c>
      <c r="O10" s="68" t="s">
        <v>34</v>
      </c>
      <c r="P10" s="112" t="s">
        <v>59</v>
      </c>
      <c r="Q10" s="68" t="s">
        <v>39</v>
      </c>
      <c r="R10" s="117">
        <v>35</v>
      </c>
      <c r="S10" s="117">
        <v>6602.68</v>
      </c>
      <c r="T10" s="66">
        <v>0</v>
      </c>
      <c r="U10" s="66">
        <v>0</v>
      </c>
      <c r="V10" s="68" t="s">
        <v>42</v>
      </c>
      <c r="W10" s="115">
        <v>2017</v>
      </c>
      <c r="X10" s="116" t="s">
        <v>63</v>
      </c>
    </row>
    <row r="11" spans="1:24" ht="11.25" customHeight="1" x14ac:dyDescent="0.2">
      <c r="A11" s="118" t="s">
        <v>83</v>
      </c>
      <c r="B11" s="68" t="s">
        <v>56</v>
      </c>
      <c r="C11" s="53" t="s">
        <v>80</v>
      </c>
      <c r="D11" s="53" t="s">
        <v>81</v>
      </c>
      <c r="E11" s="53" t="s">
        <v>82</v>
      </c>
      <c r="F11" s="53" t="s">
        <v>84</v>
      </c>
      <c r="G11" s="119" t="s">
        <v>52</v>
      </c>
      <c r="H11" s="111">
        <v>0</v>
      </c>
      <c r="I11" s="113">
        <v>230000000</v>
      </c>
      <c r="J11" s="111" t="s">
        <v>33</v>
      </c>
      <c r="K11" s="119" t="s">
        <v>73</v>
      </c>
      <c r="L11" s="119" t="s">
        <v>36</v>
      </c>
      <c r="M11" s="111" t="s">
        <v>30</v>
      </c>
      <c r="N11" s="51" t="s">
        <v>48</v>
      </c>
      <c r="O11" s="53" t="s">
        <v>34</v>
      </c>
      <c r="P11" s="111">
        <v>796</v>
      </c>
      <c r="Q11" s="120" t="s">
        <v>39</v>
      </c>
      <c r="R11" s="66">
        <v>530</v>
      </c>
      <c r="S11" s="66">
        <v>6180</v>
      </c>
      <c r="T11" s="66">
        <v>0</v>
      </c>
      <c r="U11" s="66">
        <v>0</v>
      </c>
      <c r="V11" s="121"/>
      <c r="W11" s="122">
        <v>2016</v>
      </c>
      <c r="X11" s="121" t="s">
        <v>468</v>
      </c>
    </row>
    <row r="12" spans="1:24" ht="11.25" customHeight="1" x14ac:dyDescent="0.2">
      <c r="A12" s="68" t="s">
        <v>88</v>
      </c>
      <c r="B12" s="68" t="s">
        <v>56</v>
      </c>
      <c r="C12" s="68" t="s">
        <v>86</v>
      </c>
      <c r="D12" s="68" t="s">
        <v>87</v>
      </c>
      <c r="E12" s="68" t="s">
        <v>89</v>
      </c>
      <c r="F12" s="121" t="s">
        <v>41</v>
      </c>
      <c r="G12" s="68" t="s">
        <v>28</v>
      </c>
      <c r="H12" s="112" t="s">
        <v>57</v>
      </c>
      <c r="I12" s="113">
        <v>230000000</v>
      </c>
      <c r="J12" s="111" t="s">
        <v>33</v>
      </c>
      <c r="K12" s="68" t="s">
        <v>37</v>
      </c>
      <c r="L12" s="68" t="s">
        <v>29</v>
      </c>
      <c r="M12" s="68" t="s">
        <v>30</v>
      </c>
      <c r="N12" s="68" t="s">
        <v>38</v>
      </c>
      <c r="O12" s="68" t="s">
        <v>34</v>
      </c>
      <c r="P12" s="68">
        <v>796</v>
      </c>
      <c r="Q12" s="68" t="s">
        <v>39</v>
      </c>
      <c r="R12" s="117">
        <v>21</v>
      </c>
      <c r="S12" s="117">
        <v>1469830</v>
      </c>
      <c r="T12" s="66">
        <v>0</v>
      </c>
      <c r="U12" s="66">
        <v>0</v>
      </c>
      <c r="V12" s="68" t="s">
        <v>42</v>
      </c>
      <c r="W12" s="115">
        <v>2017</v>
      </c>
      <c r="X12" s="116" t="s">
        <v>63</v>
      </c>
    </row>
    <row r="13" spans="1:24" ht="11.25" customHeight="1" x14ac:dyDescent="0.2">
      <c r="A13" s="68" t="s">
        <v>90</v>
      </c>
      <c r="B13" s="68" t="s">
        <v>56</v>
      </c>
      <c r="C13" s="68" t="s">
        <v>86</v>
      </c>
      <c r="D13" s="68" t="s">
        <v>87</v>
      </c>
      <c r="E13" s="68" t="s">
        <v>89</v>
      </c>
      <c r="F13" s="121" t="s">
        <v>41</v>
      </c>
      <c r="G13" s="68" t="s">
        <v>28</v>
      </c>
      <c r="H13" s="112" t="s">
        <v>57</v>
      </c>
      <c r="I13" s="113">
        <v>230000000</v>
      </c>
      <c r="J13" s="111" t="s">
        <v>33</v>
      </c>
      <c r="K13" s="68" t="s">
        <v>37</v>
      </c>
      <c r="L13" s="68" t="s">
        <v>29</v>
      </c>
      <c r="M13" s="68" t="s">
        <v>30</v>
      </c>
      <c r="N13" s="68" t="s">
        <v>38</v>
      </c>
      <c r="O13" s="68" t="s">
        <v>34</v>
      </c>
      <c r="P13" s="68">
        <v>796</v>
      </c>
      <c r="Q13" s="68" t="s">
        <v>39</v>
      </c>
      <c r="R13" s="117">
        <v>30</v>
      </c>
      <c r="S13" s="117">
        <v>1050486</v>
      </c>
      <c r="T13" s="66">
        <v>0</v>
      </c>
      <c r="U13" s="66">
        <v>0</v>
      </c>
      <c r="V13" s="68" t="s">
        <v>42</v>
      </c>
      <c r="W13" s="115">
        <v>2017</v>
      </c>
      <c r="X13" s="116" t="s">
        <v>63</v>
      </c>
    </row>
    <row r="14" spans="1:24" ht="11.25" customHeight="1" x14ac:dyDescent="0.2">
      <c r="A14" s="68" t="s">
        <v>91</v>
      </c>
      <c r="B14" s="68" t="s">
        <v>56</v>
      </c>
      <c r="C14" s="68" t="s">
        <v>86</v>
      </c>
      <c r="D14" s="68" t="s">
        <v>87</v>
      </c>
      <c r="E14" s="68" t="s">
        <v>89</v>
      </c>
      <c r="F14" s="121" t="s">
        <v>41</v>
      </c>
      <c r="G14" s="68" t="s">
        <v>28</v>
      </c>
      <c r="H14" s="112" t="s">
        <v>57</v>
      </c>
      <c r="I14" s="113">
        <v>230000000</v>
      </c>
      <c r="J14" s="111" t="s">
        <v>33</v>
      </c>
      <c r="K14" s="68" t="s">
        <v>37</v>
      </c>
      <c r="L14" s="68" t="s">
        <v>29</v>
      </c>
      <c r="M14" s="68" t="s">
        <v>30</v>
      </c>
      <c r="N14" s="68" t="s">
        <v>38</v>
      </c>
      <c r="O14" s="68" t="s">
        <v>34</v>
      </c>
      <c r="P14" s="68">
        <v>796</v>
      </c>
      <c r="Q14" s="68" t="s">
        <v>39</v>
      </c>
      <c r="R14" s="117">
        <v>40</v>
      </c>
      <c r="S14" s="117">
        <v>1194551</v>
      </c>
      <c r="T14" s="66">
        <v>0</v>
      </c>
      <c r="U14" s="66">
        <v>0</v>
      </c>
      <c r="V14" s="68" t="s">
        <v>42</v>
      </c>
      <c r="W14" s="115">
        <v>2017</v>
      </c>
      <c r="X14" s="116" t="s">
        <v>63</v>
      </c>
    </row>
    <row r="15" spans="1:24" ht="11.25" customHeight="1" x14ac:dyDescent="0.2">
      <c r="A15" s="68" t="s">
        <v>92</v>
      </c>
      <c r="B15" s="68" t="s">
        <v>56</v>
      </c>
      <c r="C15" s="68" t="s">
        <v>86</v>
      </c>
      <c r="D15" s="68" t="s">
        <v>87</v>
      </c>
      <c r="E15" s="68" t="s">
        <v>89</v>
      </c>
      <c r="F15" s="121" t="s">
        <v>41</v>
      </c>
      <c r="G15" s="68" t="s">
        <v>28</v>
      </c>
      <c r="H15" s="112" t="s">
        <v>57</v>
      </c>
      <c r="I15" s="113">
        <v>230000000</v>
      </c>
      <c r="J15" s="111" t="s">
        <v>33</v>
      </c>
      <c r="K15" s="68" t="s">
        <v>37</v>
      </c>
      <c r="L15" s="68" t="s">
        <v>29</v>
      </c>
      <c r="M15" s="68" t="s">
        <v>30</v>
      </c>
      <c r="N15" s="68" t="s">
        <v>38</v>
      </c>
      <c r="O15" s="68" t="s">
        <v>34</v>
      </c>
      <c r="P15" s="68">
        <v>796</v>
      </c>
      <c r="Q15" s="68" t="s">
        <v>39</v>
      </c>
      <c r="R15" s="117">
        <v>14</v>
      </c>
      <c r="S15" s="117">
        <v>290621</v>
      </c>
      <c r="T15" s="66">
        <v>0</v>
      </c>
      <c r="U15" s="66">
        <v>0</v>
      </c>
      <c r="V15" s="68" t="s">
        <v>42</v>
      </c>
      <c r="W15" s="115">
        <v>2017</v>
      </c>
      <c r="X15" s="116" t="s">
        <v>63</v>
      </c>
    </row>
    <row r="16" spans="1:24" ht="11.25" customHeight="1" x14ac:dyDescent="0.2">
      <c r="A16" s="68" t="s">
        <v>93</v>
      </c>
      <c r="B16" s="68" t="s">
        <v>56</v>
      </c>
      <c r="C16" s="68" t="s">
        <v>86</v>
      </c>
      <c r="D16" s="68" t="s">
        <v>87</v>
      </c>
      <c r="E16" s="68" t="s">
        <v>89</v>
      </c>
      <c r="F16" s="121" t="s">
        <v>41</v>
      </c>
      <c r="G16" s="68" t="s">
        <v>28</v>
      </c>
      <c r="H16" s="112" t="s">
        <v>57</v>
      </c>
      <c r="I16" s="113">
        <v>230000000</v>
      </c>
      <c r="J16" s="111" t="s">
        <v>33</v>
      </c>
      <c r="K16" s="68" t="s">
        <v>37</v>
      </c>
      <c r="L16" s="68" t="s">
        <v>29</v>
      </c>
      <c r="M16" s="68" t="s">
        <v>30</v>
      </c>
      <c r="N16" s="68" t="s">
        <v>38</v>
      </c>
      <c r="O16" s="68" t="s">
        <v>34</v>
      </c>
      <c r="P16" s="68">
        <v>796</v>
      </c>
      <c r="Q16" s="68" t="s">
        <v>39</v>
      </c>
      <c r="R16" s="117">
        <v>18</v>
      </c>
      <c r="S16" s="117">
        <v>584843</v>
      </c>
      <c r="T16" s="66">
        <v>0</v>
      </c>
      <c r="U16" s="66">
        <v>0</v>
      </c>
      <c r="V16" s="68" t="s">
        <v>42</v>
      </c>
      <c r="W16" s="115">
        <v>2017</v>
      </c>
      <c r="X16" s="116" t="s">
        <v>63</v>
      </c>
    </row>
    <row r="17" spans="1:24" ht="11.25" customHeight="1" x14ac:dyDescent="0.2">
      <c r="A17" s="68" t="s">
        <v>94</v>
      </c>
      <c r="B17" s="68" t="s">
        <v>56</v>
      </c>
      <c r="C17" s="68" t="s">
        <v>86</v>
      </c>
      <c r="D17" s="68" t="s">
        <v>87</v>
      </c>
      <c r="E17" s="68" t="s">
        <v>89</v>
      </c>
      <c r="F17" s="121" t="s">
        <v>41</v>
      </c>
      <c r="G17" s="68" t="s">
        <v>28</v>
      </c>
      <c r="H17" s="112" t="s">
        <v>57</v>
      </c>
      <c r="I17" s="113">
        <v>230000000</v>
      </c>
      <c r="J17" s="111" t="s">
        <v>33</v>
      </c>
      <c r="K17" s="68" t="s">
        <v>37</v>
      </c>
      <c r="L17" s="68" t="s">
        <v>29</v>
      </c>
      <c r="M17" s="68" t="s">
        <v>30</v>
      </c>
      <c r="N17" s="68" t="s">
        <v>38</v>
      </c>
      <c r="O17" s="68" t="s">
        <v>34</v>
      </c>
      <c r="P17" s="68">
        <v>796</v>
      </c>
      <c r="Q17" s="68" t="s">
        <v>39</v>
      </c>
      <c r="R17" s="117">
        <v>23</v>
      </c>
      <c r="S17" s="117">
        <v>598690</v>
      </c>
      <c r="T17" s="66">
        <v>0</v>
      </c>
      <c r="U17" s="66">
        <v>0</v>
      </c>
      <c r="V17" s="68" t="s">
        <v>42</v>
      </c>
      <c r="W17" s="115">
        <v>2017</v>
      </c>
      <c r="X17" s="116" t="s">
        <v>63</v>
      </c>
    </row>
    <row r="18" spans="1:24" ht="11.25" customHeight="1" x14ac:dyDescent="0.2">
      <c r="A18" s="68" t="s">
        <v>95</v>
      </c>
      <c r="B18" s="68" t="s">
        <v>56</v>
      </c>
      <c r="C18" s="68" t="s">
        <v>86</v>
      </c>
      <c r="D18" s="68" t="s">
        <v>87</v>
      </c>
      <c r="E18" s="68" t="s">
        <v>89</v>
      </c>
      <c r="F18" s="121" t="s">
        <v>41</v>
      </c>
      <c r="G18" s="68" t="s">
        <v>28</v>
      </c>
      <c r="H18" s="112" t="s">
        <v>57</v>
      </c>
      <c r="I18" s="113">
        <v>230000000</v>
      </c>
      <c r="J18" s="111" t="s">
        <v>33</v>
      </c>
      <c r="K18" s="68" t="s">
        <v>37</v>
      </c>
      <c r="L18" s="68" t="s">
        <v>29</v>
      </c>
      <c r="M18" s="68" t="s">
        <v>30</v>
      </c>
      <c r="N18" s="68" t="s">
        <v>38</v>
      </c>
      <c r="O18" s="68" t="s">
        <v>34</v>
      </c>
      <c r="P18" s="68">
        <v>796</v>
      </c>
      <c r="Q18" s="68" t="s">
        <v>39</v>
      </c>
      <c r="R18" s="117">
        <v>35</v>
      </c>
      <c r="S18" s="117">
        <v>722573</v>
      </c>
      <c r="T18" s="66">
        <v>0</v>
      </c>
      <c r="U18" s="66">
        <v>0</v>
      </c>
      <c r="V18" s="68" t="s">
        <v>42</v>
      </c>
      <c r="W18" s="115">
        <v>2017</v>
      </c>
      <c r="X18" s="116" t="s">
        <v>63</v>
      </c>
    </row>
    <row r="19" spans="1:24" ht="11.25" customHeight="1" x14ac:dyDescent="0.2">
      <c r="A19" s="68" t="s">
        <v>96</v>
      </c>
      <c r="B19" s="68" t="s">
        <v>56</v>
      </c>
      <c r="C19" s="68" t="s">
        <v>86</v>
      </c>
      <c r="D19" s="68" t="s">
        <v>87</v>
      </c>
      <c r="E19" s="68" t="s">
        <v>89</v>
      </c>
      <c r="F19" s="121" t="s">
        <v>41</v>
      </c>
      <c r="G19" s="68" t="s">
        <v>28</v>
      </c>
      <c r="H19" s="112" t="s">
        <v>57</v>
      </c>
      <c r="I19" s="113">
        <v>230000000</v>
      </c>
      <c r="J19" s="111" t="s">
        <v>33</v>
      </c>
      <c r="K19" s="68" t="s">
        <v>37</v>
      </c>
      <c r="L19" s="68" t="s">
        <v>29</v>
      </c>
      <c r="M19" s="68" t="s">
        <v>30</v>
      </c>
      <c r="N19" s="68" t="s">
        <v>38</v>
      </c>
      <c r="O19" s="68" t="s">
        <v>34</v>
      </c>
      <c r="P19" s="68">
        <v>796</v>
      </c>
      <c r="Q19" s="68" t="s">
        <v>39</v>
      </c>
      <c r="R19" s="117">
        <v>29</v>
      </c>
      <c r="S19" s="117">
        <v>1574421</v>
      </c>
      <c r="T19" s="66">
        <v>0</v>
      </c>
      <c r="U19" s="66">
        <v>0</v>
      </c>
      <c r="V19" s="68" t="s">
        <v>42</v>
      </c>
      <c r="W19" s="115">
        <v>2017</v>
      </c>
      <c r="X19" s="116" t="s">
        <v>63</v>
      </c>
    </row>
    <row r="20" spans="1:24" ht="11.25" customHeight="1" x14ac:dyDescent="0.2">
      <c r="A20" s="68" t="s">
        <v>97</v>
      </c>
      <c r="B20" s="68" t="s">
        <v>56</v>
      </c>
      <c r="C20" s="68" t="s">
        <v>86</v>
      </c>
      <c r="D20" s="68" t="s">
        <v>87</v>
      </c>
      <c r="E20" s="68" t="s">
        <v>89</v>
      </c>
      <c r="F20" s="121" t="s">
        <v>41</v>
      </c>
      <c r="G20" s="68" t="s">
        <v>28</v>
      </c>
      <c r="H20" s="112" t="s">
        <v>57</v>
      </c>
      <c r="I20" s="113">
        <v>230000000</v>
      </c>
      <c r="J20" s="111" t="s">
        <v>33</v>
      </c>
      <c r="K20" s="68" t="s">
        <v>37</v>
      </c>
      <c r="L20" s="68" t="s">
        <v>29</v>
      </c>
      <c r="M20" s="68" t="s">
        <v>30</v>
      </c>
      <c r="N20" s="68" t="s">
        <v>38</v>
      </c>
      <c r="O20" s="68" t="s">
        <v>34</v>
      </c>
      <c r="P20" s="68">
        <v>796</v>
      </c>
      <c r="Q20" s="68" t="s">
        <v>39</v>
      </c>
      <c r="R20" s="117">
        <v>1</v>
      </c>
      <c r="S20" s="117">
        <v>1900000</v>
      </c>
      <c r="T20" s="66">
        <v>0</v>
      </c>
      <c r="U20" s="66">
        <v>0</v>
      </c>
      <c r="V20" s="68" t="s">
        <v>42</v>
      </c>
      <c r="W20" s="115">
        <v>2017</v>
      </c>
      <c r="X20" s="116" t="s">
        <v>63</v>
      </c>
    </row>
    <row r="21" spans="1:24" ht="11.25" customHeight="1" x14ac:dyDescent="0.2">
      <c r="A21" s="118" t="s">
        <v>99</v>
      </c>
      <c r="B21" s="68" t="s">
        <v>56</v>
      </c>
      <c r="C21" s="123" t="s">
        <v>100</v>
      </c>
      <c r="D21" s="124" t="s">
        <v>101</v>
      </c>
      <c r="E21" s="124" t="s">
        <v>102</v>
      </c>
      <c r="F21" s="119" t="s">
        <v>103</v>
      </c>
      <c r="G21" s="119" t="s">
        <v>52</v>
      </c>
      <c r="H21" s="125">
        <v>0</v>
      </c>
      <c r="I21" s="113">
        <v>230000000</v>
      </c>
      <c r="J21" s="111" t="s">
        <v>33</v>
      </c>
      <c r="K21" s="119" t="s">
        <v>73</v>
      </c>
      <c r="L21" s="119" t="s">
        <v>36</v>
      </c>
      <c r="M21" s="111" t="s">
        <v>30</v>
      </c>
      <c r="N21" s="125" t="s">
        <v>98</v>
      </c>
      <c r="O21" s="53" t="s">
        <v>34</v>
      </c>
      <c r="P21" s="111">
        <v>796</v>
      </c>
      <c r="Q21" s="111" t="s">
        <v>35</v>
      </c>
      <c r="R21" s="126">
        <v>2</v>
      </c>
      <c r="S21" s="126">
        <v>965000</v>
      </c>
      <c r="T21" s="66">
        <v>0</v>
      </c>
      <c r="U21" s="66">
        <v>0</v>
      </c>
      <c r="V21" s="111"/>
      <c r="W21" s="122">
        <v>2016</v>
      </c>
      <c r="X21" s="127" t="s">
        <v>468</v>
      </c>
    </row>
    <row r="22" spans="1:24" ht="11.25" customHeight="1" x14ac:dyDescent="0.2">
      <c r="A22" s="68" t="s">
        <v>122</v>
      </c>
      <c r="B22" s="68" t="s">
        <v>56</v>
      </c>
      <c r="C22" s="68" t="s">
        <v>120</v>
      </c>
      <c r="D22" s="68" t="s">
        <v>78</v>
      </c>
      <c r="E22" s="68" t="s">
        <v>121</v>
      </c>
      <c r="F22" s="68" t="s">
        <v>121</v>
      </c>
      <c r="G22" s="68" t="s">
        <v>52</v>
      </c>
      <c r="H22" s="112" t="s">
        <v>57</v>
      </c>
      <c r="I22" s="68">
        <v>230000000</v>
      </c>
      <c r="J22" s="111" t="s">
        <v>33</v>
      </c>
      <c r="K22" s="68" t="s">
        <v>58</v>
      </c>
      <c r="L22" s="68" t="s">
        <v>29</v>
      </c>
      <c r="M22" s="68" t="s">
        <v>30</v>
      </c>
      <c r="N22" s="68" t="s">
        <v>50</v>
      </c>
      <c r="O22" s="68" t="s">
        <v>34</v>
      </c>
      <c r="P22" s="112" t="s">
        <v>59</v>
      </c>
      <c r="Q22" s="68" t="s">
        <v>39</v>
      </c>
      <c r="R22" s="117">
        <v>14</v>
      </c>
      <c r="S22" s="117">
        <v>1990</v>
      </c>
      <c r="T22" s="66">
        <v>0</v>
      </c>
      <c r="U22" s="66">
        <v>0</v>
      </c>
      <c r="V22" s="68" t="s">
        <v>42</v>
      </c>
      <c r="W22" s="115">
        <v>2017</v>
      </c>
      <c r="X22" s="116" t="s">
        <v>63</v>
      </c>
    </row>
    <row r="23" spans="1:24" ht="11.25" customHeight="1" x14ac:dyDescent="0.2">
      <c r="A23" s="44" t="s">
        <v>133</v>
      </c>
      <c r="B23" s="68" t="s">
        <v>56</v>
      </c>
      <c r="C23" s="68" t="s">
        <v>134</v>
      </c>
      <c r="D23" s="68" t="s">
        <v>135</v>
      </c>
      <c r="E23" s="68" t="s">
        <v>136</v>
      </c>
      <c r="F23" s="68" t="s">
        <v>137</v>
      </c>
      <c r="G23" s="68" t="s">
        <v>28</v>
      </c>
      <c r="H23" s="112" t="s">
        <v>57</v>
      </c>
      <c r="I23" s="68">
        <v>230000000</v>
      </c>
      <c r="J23" s="111" t="s">
        <v>33</v>
      </c>
      <c r="K23" s="68" t="s">
        <v>37</v>
      </c>
      <c r="L23" s="68" t="s">
        <v>29</v>
      </c>
      <c r="M23" s="68" t="s">
        <v>30</v>
      </c>
      <c r="N23" s="68" t="s">
        <v>50</v>
      </c>
      <c r="O23" s="68" t="s">
        <v>34</v>
      </c>
      <c r="P23" s="68">
        <v>796</v>
      </c>
      <c r="Q23" s="68" t="s">
        <v>39</v>
      </c>
      <c r="R23" s="117">
        <v>3</v>
      </c>
      <c r="S23" s="117">
        <v>6142184.3200000003</v>
      </c>
      <c r="T23" s="66">
        <v>0</v>
      </c>
      <c r="U23" s="66">
        <v>0</v>
      </c>
      <c r="V23" s="68" t="s">
        <v>42</v>
      </c>
      <c r="W23" s="115">
        <v>2017</v>
      </c>
      <c r="X23" s="116" t="s">
        <v>63</v>
      </c>
    </row>
    <row r="24" spans="1:24" ht="11.25" customHeight="1" x14ac:dyDescent="0.2">
      <c r="A24" s="44" t="s">
        <v>138</v>
      </c>
      <c r="B24" s="68" t="s">
        <v>56</v>
      </c>
      <c r="C24" s="68" t="s">
        <v>139</v>
      </c>
      <c r="D24" s="68" t="s">
        <v>76</v>
      </c>
      <c r="E24" s="68" t="s">
        <v>140</v>
      </c>
      <c r="F24" s="68" t="s">
        <v>141</v>
      </c>
      <c r="G24" s="68" t="s">
        <v>28</v>
      </c>
      <c r="H24" s="112" t="s">
        <v>57</v>
      </c>
      <c r="I24" s="68">
        <v>230000000</v>
      </c>
      <c r="J24" s="111" t="s">
        <v>33</v>
      </c>
      <c r="K24" s="68" t="s">
        <v>37</v>
      </c>
      <c r="L24" s="68" t="s">
        <v>29</v>
      </c>
      <c r="M24" s="68" t="s">
        <v>30</v>
      </c>
      <c r="N24" s="68" t="s">
        <v>50</v>
      </c>
      <c r="O24" s="68" t="s">
        <v>34</v>
      </c>
      <c r="P24" s="68">
        <v>796</v>
      </c>
      <c r="Q24" s="68" t="s">
        <v>39</v>
      </c>
      <c r="R24" s="117">
        <v>3</v>
      </c>
      <c r="S24" s="117">
        <v>151532</v>
      </c>
      <c r="T24" s="66">
        <v>0</v>
      </c>
      <c r="U24" s="66">
        <v>0</v>
      </c>
      <c r="V24" s="68" t="s">
        <v>42</v>
      </c>
      <c r="W24" s="115">
        <v>2017</v>
      </c>
      <c r="X24" s="116" t="s">
        <v>63</v>
      </c>
    </row>
    <row r="25" spans="1:24" ht="11.25" customHeight="1" x14ac:dyDescent="0.2">
      <c r="A25" s="44" t="s">
        <v>142</v>
      </c>
      <c r="B25" s="68" t="s">
        <v>56</v>
      </c>
      <c r="C25" s="68" t="s">
        <v>143</v>
      </c>
      <c r="D25" s="68" t="s">
        <v>144</v>
      </c>
      <c r="E25" s="68" t="s">
        <v>145</v>
      </c>
      <c r="F25" s="68" t="s">
        <v>146</v>
      </c>
      <c r="G25" s="68" t="s">
        <v>28</v>
      </c>
      <c r="H25" s="112" t="s">
        <v>57</v>
      </c>
      <c r="I25" s="68">
        <v>230000000</v>
      </c>
      <c r="J25" s="111" t="s">
        <v>33</v>
      </c>
      <c r="K25" s="68" t="s">
        <v>37</v>
      </c>
      <c r="L25" s="68" t="s">
        <v>29</v>
      </c>
      <c r="M25" s="68" t="s">
        <v>30</v>
      </c>
      <c r="N25" s="68" t="s">
        <v>50</v>
      </c>
      <c r="O25" s="68" t="s">
        <v>34</v>
      </c>
      <c r="P25" s="68">
        <v>839</v>
      </c>
      <c r="Q25" s="68" t="s">
        <v>64</v>
      </c>
      <c r="R25" s="117">
        <v>1</v>
      </c>
      <c r="S25" s="117">
        <v>39178260</v>
      </c>
      <c r="T25" s="66">
        <v>0</v>
      </c>
      <c r="U25" s="66">
        <v>0</v>
      </c>
      <c r="V25" s="68" t="s">
        <v>42</v>
      </c>
      <c r="W25" s="115">
        <v>2017</v>
      </c>
      <c r="X25" s="116" t="s">
        <v>63</v>
      </c>
    </row>
    <row r="26" spans="1:24" ht="11.25" customHeight="1" x14ac:dyDescent="0.2">
      <c r="A26" s="44" t="s">
        <v>148</v>
      </c>
      <c r="B26" s="68" t="s">
        <v>56</v>
      </c>
      <c r="C26" s="68" t="s">
        <v>149</v>
      </c>
      <c r="D26" s="68" t="s">
        <v>79</v>
      </c>
      <c r="E26" s="68" t="s">
        <v>126</v>
      </c>
      <c r="F26" s="68" t="s">
        <v>150</v>
      </c>
      <c r="G26" s="68" t="s">
        <v>28</v>
      </c>
      <c r="H26" s="112" t="s">
        <v>57</v>
      </c>
      <c r="I26" s="68">
        <v>230000000</v>
      </c>
      <c r="J26" s="111" t="s">
        <v>33</v>
      </c>
      <c r="K26" s="68" t="s">
        <v>37</v>
      </c>
      <c r="L26" s="68" t="s">
        <v>29</v>
      </c>
      <c r="M26" s="68" t="s">
        <v>30</v>
      </c>
      <c r="N26" s="68" t="s">
        <v>38</v>
      </c>
      <c r="O26" s="68" t="s">
        <v>34</v>
      </c>
      <c r="P26" s="68">
        <v>796</v>
      </c>
      <c r="Q26" s="68" t="s">
        <v>39</v>
      </c>
      <c r="R26" s="117">
        <v>5</v>
      </c>
      <c r="S26" s="117">
        <v>1919642.85</v>
      </c>
      <c r="T26" s="66">
        <v>0</v>
      </c>
      <c r="U26" s="66">
        <v>0</v>
      </c>
      <c r="V26" s="68" t="s">
        <v>42</v>
      </c>
      <c r="W26" s="115">
        <v>2017</v>
      </c>
      <c r="X26" s="116" t="s">
        <v>63</v>
      </c>
    </row>
    <row r="27" spans="1:24" ht="11.25" customHeight="1" x14ac:dyDescent="0.2">
      <c r="A27" s="68" t="s">
        <v>156</v>
      </c>
      <c r="B27" s="68" t="s">
        <v>31</v>
      </c>
      <c r="C27" s="68" t="s">
        <v>152</v>
      </c>
      <c r="D27" s="68" t="s">
        <v>153</v>
      </c>
      <c r="E27" s="68" t="s">
        <v>154</v>
      </c>
      <c r="F27" s="68" t="s">
        <v>155</v>
      </c>
      <c r="G27" s="68" t="s">
        <v>28</v>
      </c>
      <c r="H27" s="112" t="s">
        <v>57</v>
      </c>
      <c r="I27" s="68">
        <v>230000000</v>
      </c>
      <c r="J27" s="111" t="s">
        <v>33</v>
      </c>
      <c r="K27" s="53" t="s">
        <v>58</v>
      </c>
      <c r="L27" s="68" t="s">
        <v>151</v>
      </c>
      <c r="M27" s="68" t="s">
        <v>30</v>
      </c>
      <c r="N27" s="68" t="s">
        <v>50</v>
      </c>
      <c r="O27" s="68" t="s">
        <v>34</v>
      </c>
      <c r="P27" s="112" t="s">
        <v>72</v>
      </c>
      <c r="Q27" s="68" t="s">
        <v>74</v>
      </c>
      <c r="R27" s="117">
        <v>1885</v>
      </c>
      <c r="S27" s="117">
        <v>1357.14</v>
      </c>
      <c r="T27" s="66">
        <v>0</v>
      </c>
      <c r="U27" s="66">
        <v>0</v>
      </c>
      <c r="V27" s="117" t="s">
        <v>42</v>
      </c>
      <c r="W27" s="115">
        <v>2017</v>
      </c>
      <c r="X27" s="116" t="s">
        <v>63</v>
      </c>
    </row>
    <row r="28" spans="1:24" ht="11.25" customHeight="1" x14ac:dyDescent="0.2">
      <c r="A28" s="68" t="s">
        <v>161</v>
      </c>
      <c r="B28" s="68" t="s">
        <v>31</v>
      </c>
      <c r="C28" s="68" t="s">
        <v>158</v>
      </c>
      <c r="D28" s="68" t="s">
        <v>153</v>
      </c>
      <c r="E28" s="68" t="s">
        <v>159</v>
      </c>
      <c r="F28" s="68" t="s">
        <v>160</v>
      </c>
      <c r="G28" s="68" t="s">
        <v>28</v>
      </c>
      <c r="H28" s="112" t="s">
        <v>77</v>
      </c>
      <c r="I28" s="68">
        <v>230000000</v>
      </c>
      <c r="J28" s="111" t="s">
        <v>33</v>
      </c>
      <c r="K28" s="73" t="s">
        <v>58</v>
      </c>
      <c r="L28" s="68" t="s">
        <v>162</v>
      </c>
      <c r="M28" s="68" t="s">
        <v>30</v>
      </c>
      <c r="N28" s="68" t="s">
        <v>50</v>
      </c>
      <c r="O28" s="68" t="s">
        <v>34</v>
      </c>
      <c r="P28" s="112" t="s">
        <v>72</v>
      </c>
      <c r="Q28" s="68" t="s">
        <v>74</v>
      </c>
      <c r="R28" s="117">
        <v>600</v>
      </c>
      <c r="S28" s="117">
        <v>13500</v>
      </c>
      <c r="T28" s="66">
        <v>0</v>
      </c>
      <c r="U28" s="66">
        <v>0</v>
      </c>
      <c r="V28" s="117" t="s">
        <v>42</v>
      </c>
      <c r="W28" s="115">
        <v>2017</v>
      </c>
      <c r="X28" s="116" t="s">
        <v>63</v>
      </c>
    </row>
    <row r="29" spans="1:24" ht="11.25" customHeight="1" x14ac:dyDescent="0.2">
      <c r="A29" s="69" t="s">
        <v>166</v>
      </c>
      <c r="B29" s="69" t="s">
        <v>31</v>
      </c>
      <c r="C29" s="69" t="s">
        <v>163</v>
      </c>
      <c r="D29" s="69" t="s">
        <v>125</v>
      </c>
      <c r="E29" s="69" t="s">
        <v>164</v>
      </c>
      <c r="F29" s="69" t="s">
        <v>165</v>
      </c>
      <c r="G29" s="69" t="s">
        <v>52</v>
      </c>
      <c r="H29" s="128" t="s">
        <v>77</v>
      </c>
      <c r="I29" s="69">
        <v>230000000</v>
      </c>
      <c r="J29" s="111" t="s">
        <v>33</v>
      </c>
      <c r="K29" s="68" t="s">
        <v>58</v>
      </c>
      <c r="L29" s="69" t="s">
        <v>29</v>
      </c>
      <c r="M29" s="69" t="s">
        <v>30</v>
      </c>
      <c r="N29" s="69" t="s">
        <v>50</v>
      </c>
      <c r="O29" s="69" t="s">
        <v>34</v>
      </c>
      <c r="P29" s="128" t="s">
        <v>59</v>
      </c>
      <c r="Q29" s="69" t="s">
        <v>39</v>
      </c>
      <c r="R29" s="129">
        <v>50</v>
      </c>
      <c r="S29" s="129">
        <v>7589.28</v>
      </c>
      <c r="T29" s="66">
        <v>0</v>
      </c>
      <c r="U29" s="66">
        <v>0</v>
      </c>
      <c r="V29" s="69" t="s">
        <v>113</v>
      </c>
      <c r="W29" s="130">
        <v>2017</v>
      </c>
      <c r="X29" s="116" t="s">
        <v>116</v>
      </c>
    </row>
    <row r="30" spans="1:24" ht="11.25" customHeight="1" x14ac:dyDescent="0.2">
      <c r="A30" s="69" t="s">
        <v>171</v>
      </c>
      <c r="B30" s="69" t="s">
        <v>31</v>
      </c>
      <c r="C30" s="69" t="s">
        <v>167</v>
      </c>
      <c r="D30" s="69" t="s">
        <v>168</v>
      </c>
      <c r="E30" s="69" t="s">
        <v>169</v>
      </c>
      <c r="F30" s="69" t="s">
        <v>170</v>
      </c>
      <c r="G30" s="69" t="s">
        <v>52</v>
      </c>
      <c r="H30" s="128" t="s">
        <v>77</v>
      </c>
      <c r="I30" s="69">
        <v>230000000</v>
      </c>
      <c r="J30" s="111" t="s">
        <v>33</v>
      </c>
      <c r="K30" s="68" t="s">
        <v>58</v>
      </c>
      <c r="L30" s="69" t="s">
        <v>29</v>
      </c>
      <c r="M30" s="69" t="s">
        <v>30</v>
      </c>
      <c r="N30" s="69" t="s">
        <v>50</v>
      </c>
      <c r="O30" s="69" t="s">
        <v>34</v>
      </c>
      <c r="P30" s="128" t="s">
        <v>59</v>
      </c>
      <c r="Q30" s="69" t="s">
        <v>39</v>
      </c>
      <c r="R30" s="129">
        <v>651</v>
      </c>
      <c r="S30" s="129">
        <v>910.71</v>
      </c>
      <c r="T30" s="66">
        <v>0</v>
      </c>
      <c r="U30" s="66">
        <v>0</v>
      </c>
      <c r="V30" s="69" t="s">
        <v>113</v>
      </c>
      <c r="W30" s="130">
        <v>2017</v>
      </c>
      <c r="X30" s="116" t="s">
        <v>116</v>
      </c>
    </row>
    <row r="31" spans="1:24" ht="11.25" customHeight="1" x14ac:dyDescent="0.2">
      <c r="A31" s="68" t="s">
        <v>172</v>
      </c>
      <c r="B31" s="68" t="s">
        <v>56</v>
      </c>
      <c r="C31" s="68" t="s">
        <v>173</v>
      </c>
      <c r="D31" s="68" t="s">
        <v>174</v>
      </c>
      <c r="E31" s="68" t="s">
        <v>175</v>
      </c>
      <c r="F31" s="68" t="s">
        <v>175</v>
      </c>
      <c r="G31" s="68" t="s">
        <v>52</v>
      </c>
      <c r="H31" s="112" t="s">
        <v>57</v>
      </c>
      <c r="I31" s="68">
        <v>230000000</v>
      </c>
      <c r="J31" s="111" t="s">
        <v>33</v>
      </c>
      <c r="K31" s="68" t="s">
        <v>58</v>
      </c>
      <c r="L31" s="68" t="s">
        <v>29</v>
      </c>
      <c r="M31" s="68" t="s">
        <v>30</v>
      </c>
      <c r="N31" s="68" t="s">
        <v>38</v>
      </c>
      <c r="O31" s="68" t="s">
        <v>34</v>
      </c>
      <c r="P31" s="112" t="s">
        <v>59</v>
      </c>
      <c r="Q31" s="68" t="s">
        <v>39</v>
      </c>
      <c r="R31" s="117">
        <v>31</v>
      </c>
      <c r="S31" s="117">
        <v>12250</v>
      </c>
      <c r="T31" s="66">
        <v>0</v>
      </c>
      <c r="U31" s="66">
        <v>0</v>
      </c>
      <c r="V31" s="68" t="s">
        <v>42</v>
      </c>
      <c r="W31" s="115">
        <v>2017</v>
      </c>
      <c r="X31" s="116" t="s">
        <v>114</v>
      </c>
    </row>
    <row r="32" spans="1:24" ht="11.25" customHeight="1" x14ac:dyDescent="0.2">
      <c r="A32" s="68" t="s">
        <v>177</v>
      </c>
      <c r="B32" s="68" t="s">
        <v>56</v>
      </c>
      <c r="C32" s="68" t="s">
        <v>178</v>
      </c>
      <c r="D32" s="68" t="s">
        <v>179</v>
      </c>
      <c r="E32" s="68" t="s">
        <v>180</v>
      </c>
      <c r="F32" s="68" t="s">
        <v>180</v>
      </c>
      <c r="G32" s="68" t="s">
        <v>52</v>
      </c>
      <c r="H32" s="112" t="s">
        <v>57</v>
      </c>
      <c r="I32" s="68">
        <v>230000000</v>
      </c>
      <c r="J32" s="111" t="s">
        <v>33</v>
      </c>
      <c r="K32" s="68" t="s">
        <v>58</v>
      </c>
      <c r="L32" s="68" t="s">
        <v>29</v>
      </c>
      <c r="M32" s="68" t="s">
        <v>30</v>
      </c>
      <c r="N32" s="68" t="s">
        <v>38</v>
      </c>
      <c r="O32" s="68" t="s">
        <v>34</v>
      </c>
      <c r="P32" s="112" t="s">
        <v>176</v>
      </c>
      <c r="Q32" s="68" t="s">
        <v>115</v>
      </c>
      <c r="R32" s="117">
        <v>100</v>
      </c>
      <c r="S32" s="117">
        <v>3265.63</v>
      </c>
      <c r="T32" s="66">
        <v>0</v>
      </c>
      <c r="U32" s="66">
        <v>0</v>
      </c>
      <c r="V32" s="68" t="s">
        <v>42</v>
      </c>
      <c r="W32" s="115">
        <v>2017</v>
      </c>
      <c r="X32" s="116" t="s">
        <v>63</v>
      </c>
    </row>
    <row r="33" spans="1:24" ht="11.25" customHeight="1" x14ac:dyDescent="0.2">
      <c r="A33" s="68" t="s">
        <v>181</v>
      </c>
      <c r="B33" s="68" t="s">
        <v>56</v>
      </c>
      <c r="C33" s="68" t="s">
        <v>110</v>
      </c>
      <c r="D33" s="68" t="s">
        <v>111</v>
      </c>
      <c r="E33" s="68" t="s">
        <v>112</v>
      </c>
      <c r="F33" s="68" t="s">
        <v>112</v>
      </c>
      <c r="G33" s="68" t="s">
        <v>52</v>
      </c>
      <c r="H33" s="112" t="s">
        <v>57</v>
      </c>
      <c r="I33" s="68">
        <v>230000000</v>
      </c>
      <c r="J33" s="111" t="s">
        <v>33</v>
      </c>
      <c r="K33" s="68" t="s">
        <v>58</v>
      </c>
      <c r="L33" s="68" t="s">
        <v>29</v>
      </c>
      <c r="M33" s="68" t="s">
        <v>30</v>
      </c>
      <c r="N33" s="68" t="s">
        <v>50</v>
      </c>
      <c r="O33" s="68" t="s">
        <v>34</v>
      </c>
      <c r="P33" s="112" t="s">
        <v>59</v>
      </c>
      <c r="Q33" s="68" t="s">
        <v>39</v>
      </c>
      <c r="R33" s="117">
        <v>3</v>
      </c>
      <c r="S33" s="117">
        <v>700</v>
      </c>
      <c r="T33" s="66">
        <v>0</v>
      </c>
      <c r="U33" s="66">
        <v>0</v>
      </c>
      <c r="V33" s="68" t="s">
        <v>42</v>
      </c>
      <c r="W33" s="115">
        <v>2017</v>
      </c>
      <c r="X33" s="116" t="s">
        <v>63</v>
      </c>
    </row>
    <row r="34" spans="1:24" ht="11.25" customHeight="1" x14ac:dyDescent="0.2">
      <c r="A34" s="68" t="s">
        <v>182</v>
      </c>
      <c r="B34" s="68" t="s">
        <v>56</v>
      </c>
      <c r="C34" s="68" t="s">
        <v>110</v>
      </c>
      <c r="D34" s="68" t="s">
        <v>111</v>
      </c>
      <c r="E34" s="68" t="s">
        <v>112</v>
      </c>
      <c r="F34" s="68" t="s">
        <v>112</v>
      </c>
      <c r="G34" s="68" t="s">
        <v>52</v>
      </c>
      <c r="H34" s="112" t="s">
        <v>57</v>
      </c>
      <c r="I34" s="68">
        <v>230000000</v>
      </c>
      <c r="J34" s="111" t="s">
        <v>33</v>
      </c>
      <c r="K34" s="68" t="s">
        <v>58</v>
      </c>
      <c r="L34" s="68" t="s">
        <v>29</v>
      </c>
      <c r="M34" s="68" t="s">
        <v>30</v>
      </c>
      <c r="N34" s="68" t="s">
        <v>38</v>
      </c>
      <c r="O34" s="68" t="s">
        <v>34</v>
      </c>
      <c r="P34" s="112" t="s">
        <v>59</v>
      </c>
      <c r="Q34" s="68" t="s">
        <v>39</v>
      </c>
      <c r="R34" s="117">
        <v>60</v>
      </c>
      <c r="S34" s="117">
        <v>700</v>
      </c>
      <c r="T34" s="66">
        <v>0</v>
      </c>
      <c r="U34" s="66">
        <v>0</v>
      </c>
      <c r="V34" s="68" t="s">
        <v>42</v>
      </c>
      <c r="W34" s="115">
        <v>2017</v>
      </c>
      <c r="X34" s="116" t="s">
        <v>63</v>
      </c>
    </row>
    <row r="35" spans="1:24" ht="11.25" customHeight="1" x14ac:dyDescent="0.2">
      <c r="A35" s="68" t="s">
        <v>183</v>
      </c>
      <c r="B35" s="68" t="s">
        <v>56</v>
      </c>
      <c r="C35" s="68" t="s">
        <v>184</v>
      </c>
      <c r="D35" s="68" t="s">
        <v>185</v>
      </c>
      <c r="E35" s="68" t="s">
        <v>186</v>
      </c>
      <c r="F35" s="68" t="s">
        <v>186</v>
      </c>
      <c r="G35" s="68" t="s">
        <v>52</v>
      </c>
      <c r="H35" s="112" t="s">
        <v>57</v>
      </c>
      <c r="I35" s="68">
        <v>230000000</v>
      </c>
      <c r="J35" s="111" t="s">
        <v>33</v>
      </c>
      <c r="K35" s="68" t="s">
        <v>58</v>
      </c>
      <c r="L35" s="68" t="s">
        <v>29</v>
      </c>
      <c r="M35" s="68" t="s">
        <v>30</v>
      </c>
      <c r="N35" s="68" t="s">
        <v>38</v>
      </c>
      <c r="O35" s="68" t="s">
        <v>34</v>
      </c>
      <c r="P35" s="112" t="s">
        <v>59</v>
      </c>
      <c r="Q35" s="68" t="s">
        <v>39</v>
      </c>
      <c r="R35" s="117">
        <v>1896</v>
      </c>
      <c r="S35" s="117">
        <v>1000</v>
      </c>
      <c r="T35" s="66">
        <v>0</v>
      </c>
      <c r="U35" s="66">
        <v>0</v>
      </c>
      <c r="V35" s="68" t="s">
        <v>42</v>
      </c>
      <c r="W35" s="115">
        <v>2017</v>
      </c>
      <c r="X35" s="116" t="s">
        <v>63</v>
      </c>
    </row>
    <row r="36" spans="1:24" ht="11.25" customHeight="1" x14ac:dyDescent="0.2">
      <c r="A36" s="68" t="s">
        <v>187</v>
      </c>
      <c r="B36" s="68" t="s">
        <v>56</v>
      </c>
      <c r="C36" s="68" t="s">
        <v>188</v>
      </c>
      <c r="D36" s="68" t="s">
        <v>189</v>
      </c>
      <c r="E36" s="68" t="s">
        <v>190</v>
      </c>
      <c r="F36" s="68" t="s">
        <v>190</v>
      </c>
      <c r="G36" s="68" t="s">
        <v>52</v>
      </c>
      <c r="H36" s="112" t="s">
        <v>57</v>
      </c>
      <c r="I36" s="68">
        <v>230000000</v>
      </c>
      <c r="J36" s="111" t="s">
        <v>33</v>
      </c>
      <c r="K36" s="68" t="s">
        <v>58</v>
      </c>
      <c r="L36" s="68" t="s">
        <v>29</v>
      </c>
      <c r="M36" s="68" t="s">
        <v>30</v>
      </c>
      <c r="N36" s="68" t="s">
        <v>38</v>
      </c>
      <c r="O36" s="68" t="s">
        <v>34</v>
      </c>
      <c r="P36" s="112" t="s">
        <v>191</v>
      </c>
      <c r="Q36" s="68" t="s">
        <v>85</v>
      </c>
      <c r="R36" s="117">
        <v>163</v>
      </c>
      <c r="S36" s="117">
        <v>3925</v>
      </c>
      <c r="T36" s="66">
        <v>0</v>
      </c>
      <c r="U36" s="66">
        <v>0</v>
      </c>
      <c r="V36" s="68" t="s">
        <v>42</v>
      </c>
      <c r="W36" s="115">
        <v>2017</v>
      </c>
      <c r="X36" s="116" t="s">
        <v>63</v>
      </c>
    </row>
    <row r="37" spans="1:24" ht="11.25" customHeight="1" x14ac:dyDescent="0.2">
      <c r="A37" s="68" t="s">
        <v>192</v>
      </c>
      <c r="B37" s="68" t="s">
        <v>56</v>
      </c>
      <c r="C37" s="68" t="s">
        <v>128</v>
      </c>
      <c r="D37" s="68" t="s">
        <v>129</v>
      </c>
      <c r="E37" s="68" t="s">
        <v>130</v>
      </c>
      <c r="F37" s="68" t="s">
        <v>130</v>
      </c>
      <c r="G37" s="68" t="s">
        <v>52</v>
      </c>
      <c r="H37" s="112" t="s">
        <v>57</v>
      </c>
      <c r="I37" s="68">
        <v>230000000</v>
      </c>
      <c r="J37" s="111" t="s">
        <v>33</v>
      </c>
      <c r="K37" s="68" t="s">
        <v>58</v>
      </c>
      <c r="L37" s="68" t="s">
        <v>29</v>
      </c>
      <c r="M37" s="68" t="s">
        <v>30</v>
      </c>
      <c r="N37" s="68" t="s">
        <v>38</v>
      </c>
      <c r="O37" s="68" t="s">
        <v>34</v>
      </c>
      <c r="P37" s="112" t="s">
        <v>191</v>
      </c>
      <c r="Q37" s="68" t="s">
        <v>85</v>
      </c>
      <c r="R37" s="117">
        <v>1000</v>
      </c>
      <c r="S37" s="117">
        <v>1025</v>
      </c>
      <c r="T37" s="66">
        <v>0</v>
      </c>
      <c r="U37" s="66">
        <v>0</v>
      </c>
      <c r="V37" s="68" t="s">
        <v>42</v>
      </c>
      <c r="W37" s="115">
        <v>2017</v>
      </c>
      <c r="X37" s="116" t="s">
        <v>63</v>
      </c>
    </row>
    <row r="38" spans="1:24" ht="11.25" customHeight="1" x14ac:dyDescent="0.2">
      <c r="A38" s="68" t="s">
        <v>193</v>
      </c>
      <c r="B38" s="68" t="s">
        <v>56</v>
      </c>
      <c r="C38" s="68" t="s">
        <v>194</v>
      </c>
      <c r="D38" s="68" t="s">
        <v>195</v>
      </c>
      <c r="E38" s="68" t="s">
        <v>196</v>
      </c>
      <c r="F38" s="68" t="s">
        <v>196</v>
      </c>
      <c r="G38" s="68" t="s">
        <v>52</v>
      </c>
      <c r="H38" s="112" t="s">
        <v>57</v>
      </c>
      <c r="I38" s="68">
        <v>230000000</v>
      </c>
      <c r="J38" s="111" t="s">
        <v>33</v>
      </c>
      <c r="K38" s="68" t="s">
        <v>58</v>
      </c>
      <c r="L38" s="68" t="s">
        <v>29</v>
      </c>
      <c r="M38" s="68" t="s">
        <v>30</v>
      </c>
      <c r="N38" s="68" t="s">
        <v>38</v>
      </c>
      <c r="O38" s="68" t="s">
        <v>34</v>
      </c>
      <c r="P38" s="112" t="s">
        <v>59</v>
      </c>
      <c r="Q38" s="68" t="s">
        <v>39</v>
      </c>
      <c r="R38" s="117">
        <v>300</v>
      </c>
      <c r="S38" s="117">
        <v>2250</v>
      </c>
      <c r="T38" s="66">
        <v>0</v>
      </c>
      <c r="U38" s="66">
        <v>0</v>
      </c>
      <c r="V38" s="68" t="s">
        <v>42</v>
      </c>
      <c r="W38" s="115">
        <v>2017</v>
      </c>
      <c r="X38" s="116" t="s">
        <v>63</v>
      </c>
    </row>
    <row r="39" spans="1:24" ht="11.25" customHeight="1" x14ac:dyDescent="0.2">
      <c r="A39" s="68" t="s">
        <v>197</v>
      </c>
      <c r="B39" s="68" t="s">
        <v>56</v>
      </c>
      <c r="C39" s="68" t="s">
        <v>198</v>
      </c>
      <c r="D39" s="68" t="s">
        <v>195</v>
      </c>
      <c r="E39" s="68" t="s">
        <v>199</v>
      </c>
      <c r="F39" s="68" t="s">
        <v>199</v>
      </c>
      <c r="G39" s="68" t="s">
        <v>52</v>
      </c>
      <c r="H39" s="112" t="s">
        <v>57</v>
      </c>
      <c r="I39" s="68">
        <v>230000000</v>
      </c>
      <c r="J39" s="111" t="s">
        <v>33</v>
      </c>
      <c r="K39" s="68" t="s">
        <v>58</v>
      </c>
      <c r="L39" s="68" t="s">
        <v>29</v>
      </c>
      <c r="M39" s="68" t="s">
        <v>30</v>
      </c>
      <c r="N39" s="68" t="s">
        <v>38</v>
      </c>
      <c r="O39" s="68" t="s">
        <v>34</v>
      </c>
      <c r="P39" s="112" t="s">
        <v>59</v>
      </c>
      <c r="Q39" s="68" t="s">
        <v>39</v>
      </c>
      <c r="R39" s="117">
        <v>523</v>
      </c>
      <c r="S39" s="117">
        <v>2700</v>
      </c>
      <c r="T39" s="66">
        <v>0</v>
      </c>
      <c r="U39" s="66">
        <v>0</v>
      </c>
      <c r="V39" s="68" t="s">
        <v>42</v>
      </c>
      <c r="W39" s="115">
        <v>2017</v>
      </c>
      <c r="X39" s="116" t="s">
        <v>63</v>
      </c>
    </row>
    <row r="40" spans="1:24" ht="11.25" customHeight="1" x14ac:dyDescent="0.2">
      <c r="A40" s="68" t="s">
        <v>200</v>
      </c>
      <c r="B40" s="68" t="s">
        <v>56</v>
      </c>
      <c r="C40" s="68" t="s">
        <v>201</v>
      </c>
      <c r="D40" s="68" t="s">
        <v>202</v>
      </c>
      <c r="E40" s="68" t="s">
        <v>203</v>
      </c>
      <c r="F40" s="68" t="s">
        <v>203</v>
      </c>
      <c r="G40" s="68" t="s">
        <v>52</v>
      </c>
      <c r="H40" s="112" t="s">
        <v>57</v>
      </c>
      <c r="I40" s="68">
        <v>230000000</v>
      </c>
      <c r="J40" s="111" t="s">
        <v>33</v>
      </c>
      <c r="K40" s="68" t="s">
        <v>58</v>
      </c>
      <c r="L40" s="68" t="s">
        <v>29</v>
      </c>
      <c r="M40" s="68" t="s">
        <v>30</v>
      </c>
      <c r="N40" s="68" t="s">
        <v>38</v>
      </c>
      <c r="O40" s="68" t="s">
        <v>34</v>
      </c>
      <c r="P40" s="112" t="s">
        <v>59</v>
      </c>
      <c r="Q40" s="68" t="s">
        <v>39</v>
      </c>
      <c r="R40" s="117">
        <v>678</v>
      </c>
      <c r="S40" s="117">
        <v>1160.71</v>
      </c>
      <c r="T40" s="66">
        <v>0</v>
      </c>
      <c r="U40" s="66">
        <v>0</v>
      </c>
      <c r="V40" s="68" t="s">
        <v>42</v>
      </c>
      <c r="W40" s="115">
        <v>2017</v>
      </c>
      <c r="X40" s="116" t="s">
        <v>63</v>
      </c>
    </row>
    <row r="41" spans="1:24" ht="11.25" customHeight="1" x14ac:dyDescent="0.2">
      <c r="A41" s="68" t="s">
        <v>204</v>
      </c>
      <c r="B41" s="68" t="s">
        <v>56</v>
      </c>
      <c r="C41" s="68" t="s">
        <v>205</v>
      </c>
      <c r="D41" s="68" t="s">
        <v>206</v>
      </c>
      <c r="E41" s="68" t="s">
        <v>207</v>
      </c>
      <c r="F41" s="68" t="s">
        <v>207</v>
      </c>
      <c r="G41" s="68" t="s">
        <v>52</v>
      </c>
      <c r="H41" s="112" t="s">
        <v>57</v>
      </c>
      <c r="I41" s="68">
        <v>230000000</v>
      </c>
      <c r="J41" s="111" t="s">
        <v>33</v>
      </c>
      <c r="K41" s="68" t="s">
        <v>58</v>
      </c>
      <c r="L41" s="68" t="s">
        <v>29</v>
      </c>
      <c r="M41" s="68" t="s">
        <v>30</v>
      </c>
      <c r="N41" s="68" t="s">
        <v>50</v>
      </c>
      <c r="O41" s="68" t="s">
        <v>34</v>
      </c>
      <c r="P41" s="112" t="s">
        <v>59</v>
      </c>
      <c r="Q41" s="68" t="s">
        <v>39</v>
      </c>
      <c r="R41" s="117">
        <v>402</v>
      </c>
      <c r="S41" s="117">
        <v>1908.04</v>
      </c>
      <c r="T41" s="66">
        <v>0</v>
      </c>
      <c r="U41" s="66">
        <v>0</v>
      </c>
      <c r="V41" s="68" t="s">
        <v>42</v>
      </c>
      <c r="W41" s="115">
        <v>2017</v>
      </c>
      <c r="X41" s="116" t="s">
        <v>63</v>
      </c>
    </row>
    <row r="42" spans="1:24" ht="11.25" customHeight="1" x14ac:dyDescent="0.2">
      <c r="A42" s="68" t="s">
        <v>208</v>
      </c>
      <c r="B42" s="68" t="s">
        <v>56</v>
      </c>
      <c r="C42" s="68" t="s">
        <v>120</v>
      </c>
      <c r="D42" s="68" t="s">
        <v>78</v>
      </c>
      <c r="E42" s="68" t="s">
        <v>121</v>
      </c>
      <c r="F42" s="68" t="s">
        <v>121</v>
      </c>
      <c r="G42" s="68" t="s">
        <v>52</v>
      </c>
      <c r="H42" s="112" t="s">
        <v>57</v>
      </c>
      <c r="I42" s="68">
        <v>230000000</v>
      </c>
      <c r="J42" s="111" t="s">
        <v>33</v>
      </c>
      <c r="K42" s="68" t="s">
        <v>58</v>
      </c>
      <c r="L42" s="68" t="s">
        <v>29</v>
      </c>
      <c r="M42" s="68" t="s">
        <v>30</v>
      </c>
      <c r="N42" s="68" t="s">
        <v>50</v>
      </c>
      <c r="O42" s="68" t="s">
        <v>34</v>
      </c>
      <c r="P42" s="112" t="s">
        <v>59</v>
      </c>
      <c r="Q42" s="68" t="s">
        <v>39</v>
      </c>
      <c r="R42" s="117">
        <v>12</v>
      </c>
      <c r="S42" s="117">
        <v>1990</v>
      </c>
      <c r="T42" s="66">
        <v>0</v>
      </c>
      <c r="U42" s="66">
        <v>0</v>
      </c>
      <c r="V42" s="68" t="s">
        <v>42</v>
      </c>
      <c r="W42" s="115">
        <v>2017</v>
      </c>
      <c r="X42" s="116" t="s">
        <v>63</v>
      </c>
    </row>
    <row r="43" spans="1:24" ht="11.25" customHeight="1" x14ac:dyDescent="0.2">
      <c r="A43" s="68" t="s">
        <v>209</v>
      </c>
      <c r="B43" s="68" t="s">
        <v>56</v>
      </c>
      <c r="C43" s="68" t="s">
        <v>210</v>
      </c>
      <c r="D43" s="68" t="s">
        <v>211</v>
      </c>
      <c r="E43" s="68" t="s">
        <v>124</v>
      </c>
      <c r="F43" s="68" t="s">
        <v>124</v>
      </c>
      <c r="G43" s="68" t="s">
        <v>52</v>
      </c>
      <c r="H43" s="112" t="s">
        <v>57</v>
      </c>
      <c r="I43" s="68">
        <v>230000000</v>
      </c>
      <c r="J43" s="111" t="s">
        <v>33</v>
      </c>
      <c r="K43" s="68" t="s">
        <v>58</v>
      </c>
      <c r="L43" s="68" t="s">
        <v>29</v>
      </c>
      <c r="M43" s="68" t="s">
        <v>30</v>
      </c>
      <c r="N43" s="68" t="s">
        <v>50</v>
      </c>
      <c r="O43" s="68" t="s">
        <v>34</v>
      </c>
      <c r="P43" s="112" t="s">
        <v>59</v>
      </c>
      <c r="Q43" s="68" t="s">
        <v>39</v>
      </c>
      <c r="R43" s="117">
        <v>35</v>
      </c>
      <c r="S43" s="117">
        <v>3500</v>
      </c>
      <c r="T43" s="66">
        <v>0</v>
      </c>
      <c r="U43" s="66">
        <v>0</v>
      </c>
      <c r="V43" s="68" t="s">
        <v>42</v>
      </c>
      <c r="W43" s="115">
        <v>2017</v>
      </c>
      <c r="X43" s="116" t="s">
        <v>63</v>
      </c>
    </row>
    <row r="44" spans="1:24" ht="11.25" customHeight="1" x14ac:dyDescent="0.2">
      <c r="A44" s="68" t="s">
        <v>214</v>
      </c>
      <c r="B44" s="68" t="s">
        <v>56</v>
      </c>
      <c r="C44" s="68" t="s">
        <v>212</v>
      </c>
      <c r="D44" s="68" t="s">
        <v>147</v>
      </c>
      <c r="E44" s="68" t="s">
        <v>213</v>
      </c>
      <c r="F44" s="68" t="s">
        <v>213</v>
      </c>
      <c r="G44" s="68" t="s">
        <v>52</v>
      </c>
      <c r="H44" s="112" t="s">
        <v>57</v>
      </c>
      <c r="I44" s="68">
        <v>230000000</v>
      </c>
      <c r="J44" s="111" t="s">
        <v>33</v>
      </c>
      <c r="K44" s="68" t="s">
        <v>58</v>
      </c>
      <c r="L44" s="68" t="s">
        <v>29</v>
      </c>
      <c r="M44" s="68" t="s">
        <v>30</v>
      </c>
      <c r="N44" s="68" t="s">
        <v>38</v>
      </c>
      <c r="O44" s="68" t="s">
        <v>34</v>
      </c>
      <c r="P44" s="112" t="s">
        <v>59</v>
      </c>
      <c r="Q44" s="68" t="s">
        <v>39</v>
      </c>
      <c r="R44" s="117">
        <v>12</v>
      </c>
      <c r="S44" s="117">
        <v>1500</v>
      </c>
      <c r="T44" s="66">
        <v>0</v>
      </c>
      <c r="U44" s="66">
        <v>0</v>
      </c>
      <c r="V44" s="68" t="s">
        <v>42</v>
      </c>
      <c r="W44" s="115">
        <v>2017</v>
      </c>
      <c r="X44" s="116" t="s">
        <v>114</v>
      </c>
    </row>
    <row r="45" spans="1:24" ht="11.25" customHeight="1" x14ac:dyDescent="0.2">
      <c r="A45" s="68" t="s">
        <v>217</v>
      </c>
      <c r="B45" s="68" t="s">
        <v>56</v>
      </c>
      <c r="C45" s="68" t="s">
        <v>215</v>
      </c>
      <c r="D45" s="68" t="s">
        <v>147</v>
      </c>
      <c r="E45" s="68" t="s">
        <v>216</v>
      </c>
      <c r="F45" s="68" t="s">
        <v>216</v>
      </c>
      <c r="G45" s="68" t="s">
        <v>52</v>
      </c>
      <c r="H45" s="112" t="s">
        <v>57</v>
      </c>
      <c r="I45" s="68">
        <v>230000000</v>
      </c>
      <c r="J45" s="111" t="s">
        <v>33</v>
      </c>
      <c r="K45" s="68" t="s">
        <v>58</v>
      </c>
      <c r="L45" s="68" t="s">
        <v>29</v>
      </c>
      <c r="M45" s="68" t="s">
        <v>30</v>
      </c>
      <c r="N45" s="68" t="s">
        <v>38</v>
      </c>
      <c r="O45" s="68" t="s">
        <v>34</v>
      </c>
      <c r="P45" s="112" t="s">
        <v>59</v>
      </c>
      <c r="Q45" s="68" t="s">
        <v>39</v>
      </c>
      <c r="R45" s="117">
        <v>12</v>
      </c>
      <c r="S45" s="117">
        <v>1500</v>
      </c>
      <c r="T45" s="66">
        <v>0</v>
      </c>
      <c r="U45" s="66">
        <v>0</v>
      </c>
      <c r="V45" s="68" t="s">
        <v>42</v>
      </c>
      <c r="W45" s="115">
        <v>2017</v>
      </c>
      <c r="X45" s="116" t="s">
        <v>114</v>
      </c>
    </row>
    <row r="46" spans="1:24" ht="11.25" customHeight="1" x14ac:dyDescent="0.2">
      <c r="A46" s="68" t="s">
        <v>220</v>
      </c>
      <c r="B46" s="68" t="s">
        <v>56</v>
      </c>
      <c r="C46" s="68" t="s">
        <v>218</v>
      </c>
      <c r="D46" s="68" t="s">
        <v>147</v>
      </c>
      <c r="E46" s="68" t="s">
        <v>219</v>
      </c>
      <c r="F46" s="68" t="s">
        <v>219</v>
      </c>
      <c r="G46" s="68" t="s">
        <v>52</v>
      </c>
      <c r="H46" s="112" t="s">
        <v>57</v>
      </c>
      <c r="I46" s="68">
        <v>230000000</v>
      </c>
      <c r="J46" s="111" t="s">
        <v>33</v>
      </c>
      <c r="K46" s="68" t="s">
        <v>58</v>
      </c>
      <c r="L46" s="68" t="s">
        <v>29</v>
      </c>
      <c r="M46" s="68" t="s">
        <v>30</v>
      </c>
      <c r="N46" s="68" t="s">
        <v>38</v>
      </c>
      <c r="O46" s="68" t="s">
        <v>34</v>
      </c>
      <c r="P46" s="112" t="s">
        <v>59</v>
      </c>
      <c r="Q46" s="68" t="s">
        <v>39</v>
      </c>
      <c r="R46" s="117">
        <v>12</v>
      </c>
      <c r="S46" s="117">
        <v>1500</v>
      </c>
      <c r="T46" s="66">
        <v>0</v>
      </c>
      <c r="U46" s="66">
        <v>0</v>
      </c>
      <c r="V46" s="68" t="s">
        <v>42</v>
      </c>
      <c r="W46" s="115">
        <v>2017</v>
      </c>
      <c r="X46" s="116" t="s">
        <v>114</v>
      </c>
    </row>
    <row r="47" spans="1:24" ht="11.25" customHeight="1" x14ac:dyDescent="0.2">
      <c r="A47" s="68" t="s">
        <v>221</v>
      </c>
      <c r="B47" s="68" t="s">
        <v>56</v>
      </c>
      <c r="C47" s="68" t="s">
        <v>222</v>
      </c>
      <c r="D47" s="68" t="s">
        <v>123</v>
      </c>
      <c r="E47" s="68" t="s">
        <v>223</v>
      </c>
      <c r="F47" s="68" t="s">
        <v>223</v>
      </c>
      <c r="G47" s="68" t="s">
        <v>52</v>
      </c>
      <c r="H47" s="112" t="s">
        <v>57</v>
      </c>
      <c r="I47" s="68">
        <v>230000000</v>
      </c>
      <c r="J47" s="111" t="s">
        <v>33</v>
      </c>
      <c r="K47" s="68" t="s">
        <v>58</v>
      </c>
      <c r="L47" s="68" t="s">
        <v>29</v>
      </c>
      <c r="M47" s="68" t="s">
        <v>30</v>
      </c>
      <c r="N47" s="68" t="s">
        <v>38</v>
      </c>
      <c r="O47" s="68" t="s">
        <v>34</v>
      </c>
      <c r="P47" s="112" t="s">
        <v>59</v>
      </c>
      <c r="Q47" s="68" t="s">
        <v>39</v>
      </c>
      <c r="R47" s="117">
        <v>45</v>
      </c>
      <c r="S47" s="117">
        <v>20000</v>
      </c>
      <c r="T47" s="66">
        <v>0</v>
      </c>
      <c r="U47" s="66">
        <v>0</v>
      </c>
      <c r="V47" s="68" t="s">
        <v>42</v>
      </c>
      <c r="W47" s="115">
        <v>2017</v>
      </c>
      <c r="X47" s="116" t="s">
        <v>63</v>
      </c>
    </row>
    <row r="48" spans="1:24" ht="11.25" customHeight="1" x14ac:dyDescent="0.2">
      <c r="A48" s="68" t="s">
        <v>224</v>
      </c>
      <c r="B48" s="68" t="s">
        <v>56</v>
      </c>
      <c r="C48" s="68" t="s">
        <v>225</v>
      </c>
      <c r="D48" s="68" t="s">
        <v>226</v>
      </c>
      <c r="E48" s="68" t="s">
        <v>227</v>
      </c>
      <c r="F48" s="68" t="s">
        <v>227</v>
      </c>
      <c r="G48" s="68" t="s">
        <v>52</v>
      </c>
      <c r="H48" s="112" t="s">
        <v>57</v>
      </c>
      <c r="I48" s="68">
        <v>230000000</v>
      </c>
      <c r="J48" s="111" t="s">
        <v>33</v>
      </c>
      <c r="K48" s="68" t="s">
        <v>58</v>
      </c>
      <c r="L48" s="68" t="s">
        <v>29</v>
      </c>
      <c r="M48" s="68" t="s">
        <v>30</v>
      </c>
      <c r="N48" s="68" t="s">
        <v>38</v>
      </c>
      <c r="O48" s="68" t="s">
        <v>34</v>
      </c>
      <c r="P48" s="112" t="s">
        <v>59</v>
      </c>
      <c r="Q48" s="68" t="s">
        <v>39</v>
      </c>
      <c r="R48" s="117">
        <v>98</v>
      </c>
      <c r="S48" s="117">
        <v>16100</v>
      </c>
      <c r="T48" s="66">
        <v>0</v>
      </c>
      <c r="U48" s="66">
        <v>0</v>
      </c>
      <c r="V48" s="68" t="s">
        <v>42</v>
      </c>
      <c r="W48" s="115">
        <v>2017</v>
      </c>
      <c r="X48" s="116" t="s">
        <v>63</v>
      </c>
    </row>
    <row r="49" spans="1:24" ht="11.25" customHeight="1" x14ac:dyDescent="0.2">
      <c r="A49" s="68" t="s">
        <v>228</v>
      </c>
      <c r="B49" s="68" t="s">
        <v>56</v>
      </c>
      <c r="C49" s="68" t="s">
        <v>229</v>
      </c>
      <c r="D49" s="68" t="s">
        <v>230</v>
      </c>
      <c r="E49" s="68" t="s">
        <v>231</v>
      </c>
      <c r="F49" s="68" t="s">
        <v>231</v>
      </c>
      <c r="G49" s="68" t="s">
        <v>52</v>
      </c>
      <c r="H49" s="112" t="s">
        <v>57</v>
      </c>
      <c r="I49" s="68">
        <v>230000000</v>
      </c>
      <c r="J49" s="111" t="s">
        <v>33</v>
      </c>
      <c r="K49" s="68" t="s">
        <v>58</v>
      </c>
      <c r="L49" s="68" t="s">
        <v>29</v>
      </c>
      <c r="M49" s="68" t="s">
        <v>30</v>
      </c>
      <c r="N49" s="68" t="s">
        <v>38</v>
      </c>
      <c r="O49" s="68" t="s">
        <v>34</v>
      </c>
      <c r="P49" s="112" t="s">
        <v>59</v>
      </c>
      <c r="Q49" s="68" t="s">
        <v>39</v>
      </c>
      <c r="R49" s="117">
        <v>41</v>
      </c>
      <c r="S49" s="117">
        <v>12500</v>
      </c>
      <c r="T49" s="66">
        <v>0</v>
      </c>
      <c r="U49" s="66">
        <v>0</v>
      </c>
      <c r="V49" s="68" t="s">
        <v>42</v>
      </c>
      <c r="W49" s="115">
        <v>2017</v>
      </c>
      <c r="X49" s="116" t="s">
        <v>63</v>
      </c>
    </row>
    <row r="50" spans="1:24" ht="11.25" customHeight="1" x14ac:dyDescent="0.2">
      <c r="A50" s="68" t="s">
        <v>232</v>
      </c>
      <c r="B50" s="68" t="s">
        <v>56</v>
      </c>
      <c r="C50" s="68" t="s">
        <v>233</v>
      </c>
      <c r="D50" s="68" t="s">
        <v>234</v>
      </c>
      <c r="E50" s="68" t="s">
        <v>235</v>
      </c>
      <c r="F50" s="68" t="s">
        <v>235</v>
      </c>
      <c r="G50" s="68" t="s">
        <v>52</v>
      </c>
      <c r="H50" s="112" t="s">
        <v>57</v>
      </c>
      <c r="I50" s="68">
        <v>230000000</v>
      </c>
      <c r="J50" s="111" t="s">
        <v>33</v>
      </c>
      <c r="K50" s="68" t="s">
        <v>58</v>
      </c>
      <c r="L50" s="68" t="s">
        <v>29</v>
      </c>
      <c r="M50" s="68" t="s">
        <v>30</v>
      </c>
      <c r="N50" s="68" t="s">
        <v>38</v>
      </c>
      <c r="O50" s="68" t="s">
        <v>34</v>
      </c>
      <c r="P50" s="112" t="s">
        <v>59</v>
      </c>
      <c r="Q50" s="68" t="s">
        <v>39</v>
      </c>
      <c r="R50" s="117">
        <v>392</v>
      </c>
      <c r="S50" s="117">
        <v>18024</v>
      </c>
      <c r="T50" s="66">
        <v>0</v>
      </c>
      <c r="U50" s="66">
        <v>0</v>
      </c>
      <c r="V50" s="68" t="s">
        <v>42</v>
      </c>
      <c r="W50" s="115">
        <v>2017</v>
      </c>
      <c r="X50" s="116" t="s">
        <v>63</v>
      </c>
    </row>
    <row r="51" spans="1:24" ht="11.25" customHeight="1" x14ac:dyDescent="0.2">
      <c r="A51" s="68" t="s">
        <v>236</v>
      </c>
      <c r="B51" s="68" t="s">
        <v>56</v>
      </c>
      <c r="C51" s="68" t="s">
        <v>237</v>
      </c>
      <c r="D51" s="68" t="s">
        <v>238</v>
      </c>
      <c r="E51" s="68" t="s">
        <v>239</v>
      </c>
      <c r="F51" s="68" t="s">
        <v>239</v>
      </c>
      <c r="G51" s="68" t="s">
        <v>28</v>
      </c>
      <c r="H51" s="112" t="s">
        <v>57</v>
      </c>
      <c r="I51" s="68">
        <v>230000000</v>
      </c>
      <c r="J51" s="111" t="s">
        <v>33</v>
      </c>
      <c r="K51" s="68" t="s">
        <v>58</v>
      </c>
      <c r="L51" s="68" t="s">
        <v>29</v>
      </c>
      <c r="M51" s="68" t="s">
        <v>30</v>
      </c>
      <c r="N51" s="68" t="s">
        <v>38</v>
      </c>
      <c r="O51" s="68" t="s">
        <v>34</v>
      </c>
      <c r="P51" s="112" t="s">
        <v>69</v>
      </c>
      <c r="Q51" s="68" t="s">
        <v>68</v>
      </c>
      <c r="R51" s="117">
        <v>1088.8</v>
      </c>
      <c r="S51" s="117">
        <v>7333</v>
      </c>
      <c r="T51" s="66">
        <v>0</v>
      </c>
      <c r="U51" s="66">
        <v>0</v>
      </c>
      <c r="V51" s="68" t="s">
        <v>42</v>
      </c>
      <c r="W51" s="115">
        <v>2017</v>
      </c>
      <c r="X51" s="116" t="s">
        <v>127</v>
      </c>
    </row>
    <row r="52" spans="1:24" ht="11.25" customHeight="1" x14ac:dyDescent="0.2">
      <c r="A52" s="68" t="s">
        <v>241</v>
      </c>
      <c r="B52" s="68" t="s">
        <v>56</v>
      </c>
      <c r="C52" s="68" t="s">
        <v>70</v>
      </c>
      <c r="D52" s="68" t="s">
        <v>66</v>
      </c>
      <c r="E52" s="68" t="s">
        <v>71</v>
      </c>
      <c r="F52" s="68" t="s">
        <v>71</v>
      </c>
      <c r="G52" s="68" t="s">
        <v>28</v>
      </c>
      <c r="H52" s="112" t="s">
        <v>57</v>
      </c>
      <c r="I52" s="68">
        <v>230000000</v>
      </c>
      <c r="J52" s="111" t="s">
        <v>33</v>
      </c>
      <c r="K52" s="68" t="s">
        <v>58</v>
      </c>
      <c r="L52" s="68" t="s">
        <v>29</v>
      </c>
      <c r="M52" s="68" t="s">
        <v>30</v>
      </c>
      <c r="N52" s="68" t="s">
        <v>38</v>
      </c>
      <c r="O52" s="68" t="s">
        <v>34</v>
      </c>
      <c r="P52" s="112" t="s">
        <v>69</v>
      </c>
      <c r="Q52" s="68" t="s">
        <v>68</v>
      </c>
      <c r="R52" s="117">
        <v>538</v>
      </c>
      <c r="S52" s="117">
        <v>3417.85</v>
      </c>
      <c r="T52" s="66">
        <v>0</v>
      </c>
      <c r="U52" s="66">
        <v>0</v>
      </c>
      <c r="V52" s="68" t="s">
        <v>42</v>
      </c>
      <c r="W52" s="115">
        <v>2017</v>
      </c>
      <c r="X52" s="116" t="s">
        <v>63</v>
      </c>
    </row>
    <row r="53" spans="1:24" ht="11.25" customHeight="1" x14ac:dyDescent="0.2">
      <c r="A53" s="68" t="s">
        <v>242</v>
      </c>
      <c r="B53" s="68" t="s">
        <v>56</v>
      </c>
      <c r="C53" s="68" t="s">
        <v>70</v>
      </c>
      <c r="D53" s="68" t="s">
        <v>66</v>
      </c>
      <c r="E53" s="68" t="s">
        <v>71</v>
      </c>
      <c r="F53" s="68" t="s">
        <v>71</v>
      </c>
      <c r="G53" s="68" t="s">
        <v>28</v>
      </c>
      <c r="H53" s="112" t="s">
        <v>57</v>
      </c>
      <c r="I53" s="68">
        <v>230000000</v>
      </c>
      <c r="J53" s="111" t="s">
        <v>33</v>
      </c>
      <c r="K53" s="68" t="s">
        <v>58</v>
      </c>
      <c r="L53" s="68" t="s">
        <v>29</v>
      </c>
      <c r="M53" s="68" t="s">
        <v>30</v>
      </c>
      <c r="N53" s="68" t="s">
        <v>38</v>
      </c>
      <c r="O53" s="68" t="s">
        <v>34</v>
      </c>
      <c r="P53" s="112" t="s">
        <v>69</v>
      </c>
      <c r="Q53" s="68" t="s">
        <v>68</v>
      </c>
      <c r="R53" s="117">
        <v>833</v>
      </c>
      <c r="S53" s="117">
        <v>3360.71</v>
      </c>
      <c r="T53" s="66">
        <v>0</v>
      </c>
      <c r="U53" s="66">
        <v>0</v>
      </c>
      <c r="V53" s="68" t="s">
        <v>42</v>
      </c>
      <c r="W53" s="115">
        <v>2017</v>
      </c>
      <c r="X53" s="116" t="s">
        <v>63</v>
      </c>
    </row>
    <row r="54" spans="1:24" ht="11.25" customHeight="1" x14ac:dyDescent="0.2">
      <c r="A54" s="68" t="s">
        <v>243</v>
      </c>
      <c r="B54" s="68" t="s">
        <v>56</v>
      </c>
      <c r="C54" s="68" t="s">
        <v>70</v>
      </c>
      <c r="D54" s="68" t="s">
        <v>66</v>
      </c>
      <c r="E54" s="68" t="s">
        <v>71</v>
      </c>
      <c r="F54" s="68" t="s">
        <v>71</v>
      </c>
      <c r="G54" s="68" t="s">
        <v>28</v>
      </c>
      <c r="H54" s="112" t="s">
        <v>57</v>
      </c>
      <c r="I54" s="68">
        <v>230000000</v>
      </c>
      <c r="J54" s="111" t="s">
        <v>33</v>
      </c>
      <c r="K54" s="68" t="s">
        <v>58</v>
      </c>
      <c r="L54" s="68" t="s">
        <v>29</v>
      </c>
      <c r="M54" s="68" t="s">
        <v>30</v>
      </c>
      <c r="N54" s="68" t="s">
        <v>38</v>
      </c>
      <c r="O54" s="68" t="s">
        <v>34</v>
      </c>
      <c r="P54" s="112" t="s">
        <v>69</v>
      </c>
      <c r="Q54" s="68" t="s">
        <v>68</v>
      </c>
      <c r="R54" s="117">
        <v>537</v>
      </c>
      <c r="S54" s="117">
        <v>2200</v>
      </c>
      <c r="T54" s="66">
        <v>0</v>
      </c>
      <c r="U54" s="66">
        <v>0</v>
      </c>
      <c r="V54" s="68" t="s">
        <v>42</v>
      </c>
      <c r="W54" s="115">
        <v>2017</v>
      </c>
      <c r="X54" s="116" t="s">
        <v>63</v>
      </c>
    </row>
    <row r="55" spans="1:24" ht="11.25" customHeight="1" x14ac:dyDescent="0.2">
      <c r="A55" s="68" t="s">
        <v>244</v>
      </c>
      <c r="B55" s="68" t="s">
        <v>56</v>
      </c>
      <c r="C55" s="68" t="s">
        <v>70</v>
      </c>
      <c r="D55" s="68" t="s">
        <v>66</v>
      </c>
      <c r="E55" s="68" t="s">
        <v>71</v>
      </c>
      <c r="F55" s="68" t="s">
        <v>71</v>
      </c>
      <c r="G55" s="68" t="s">
        <v>28</v>
      </c>
      <c r="H55" s="112" t="s">
        <v>57</v>
      </c>
      <c r="I55" s="68">
        <v>230000000</v>
      </c>
      <c r="J55" s="111" t="s">
        <v>33</v>
      </c>
      <c r="K55" s="68" t="s">
        <v>58</v>
      </c>
      <c r="L55" s="68" t="s">
        <v>29</v>
      </c>
      <c r="M55" s="68" t="s">
        <v>30</v>
      </c>
      <c r="N55" s="68" t="s">
        <v>38</v>
      </c>
      <c r="O55" s="68" t="s">
        <v>34</v>
      </c>
      <c r="P55" s="112" t="s">
        <v>69</v>
      </c>
      <c r="Q55" s="68" t="s">
        <v>68</v>
      </c>
      <c r="R55" s="117">
        <v>401</v>
      </c>
      <c r="S55" s="117">
        <v>1919.64</v>
      </c>
      <c r="T55" s="66">
        <v>0</v>
      </c>
      <c r="U55" s="66">
        <v>0</v>
      </c>
      <c r="V55" s="68" t="s">
        <v>42</v>
      </c>
      <c r="W55" s="115">
        <v>2017</v>
      </c>
      <c r="X55" s="116" t="s">
        <v>63</v>
      </c>
    </row>
    <row r="56" spans="1:24" ht="11.25" customHeight="1" x14ac:dyDescent="0.2">
      <c r="A56" s="68" t="s">
        <v>426</v>
      </c>
      <c r="B56" s="68" t="s">
        <v>31</v>
      </c>
      <c r="C56" s="68" t="s">
        <v>245</v>
      </c>
      <c r="D56" s="68" t="s">
        <v>65</v>
      </c>
      <c r="E56" s="68" t="s">
        <v>246</v>
      </c>
      <c r="F56" s="68" t="s">
        <v>247</v>
      </c>
      <c r="G56" s="68" t="s">
        <v>28</v>
      </c>
      <c r="H56" s="112" t="s">
        <v>32</v>
      </c>
      <c r="I56" s="68">
        <v>230000000</v>
      </c>
      <c r="J56" s="111" t="s">
        <v>33</v>
      </c>
      <c r="K56" s="53" t="s">
        <v>62</v>
      </c>
      <c r="L56" s="68" t="s">
        <v>29</v>
      </c>
      <c r="M56" s="68" t="s">
        <v>30</v>
      </c>
      <c r="N56" s="68" t="s">
        <v>38</v>
      </c>
      <c r="O56" s="68" t="s">
        <v>34</v>
      </c>
      <c r="P56" s="115">
        <v>796</v>
      </c>
      <c r="Q56" s="68" t="s">
        <v>39</v>
      </c>
      <c r="R56" s="117">
        <v>1</v>
      </c>
      <c r="S56" s="117">
        <v>304285.7</v>
      </c>
      <c r="T56" s="66">
        <v>0</v>
      </c>
      <c r="U56" s="66">
        <v>0</v>
      </c>
      <c r="V56" s="117"/>
      <c r="W56" s="115">
        <v>2017</v>
      </c>
      <c r="X56" s="116">
        <v>7</v>
      </c>
    </row>
    <row r="57" spans="1:24" ht="11.25" customHeight="1" x14ac:dyDescent="0.2">
      <c r="A57" s="131" t="s">
        <v>248</v>
      </c>
      <c r="B57" s="131" t="s">
        <v>31</v>
      </c>
      <c r="C57" s="131" t="s">
        <v>105</v>
      </c>
      <c r="D57" s="131" t="s">
        <v>106</v>
      </c>
      <c r="E57" s="131" t="s">
        <v>107</v>
      </c>
      <c r="F57" s="131" t="s">
        <v>109</v>
      </c>
      <c r="G57" s="131" t="s">
        <v>28</v>
      </c>
      <c r="H57" s="132" t="s">
        <v>57</v>
      </c>
      <c r="I57" s="131">
        <v>230000000</v>
      </c>
      <c r="J57" s="111" t="s">
        <v>33</v>
      </c>
      <c r="K57" s="68" t="s">
        <v>58</v>
      </c>
      <c r="L57" s="131" t="s">
        <v>151</v>
      </c>
      <c r="M57" s="131" t="s">
        <v>30</v>
      </c>
      <c r="N57" s="131" t="s">
        <v>108</v>
      </c>
      <c r="O57" s="131" t="s">
        <v>34</v>
      </c>
      <c r="P57" s="128" t="s">
        <v>59</v>
      </c>
      <c r="Q57" s="131" t="s">
        <v>39</v>
      </c>
      <c r="R57" s="133">
        <v>1</v>
      </c>
      <c r="S57" s="133">
        <v>9000000</v>
      </c>
      <c r="T57" s="66">
        <v>0</v>
      </c>
      <c r="U57" s="66">
        <v>0</v>
      </c>
      <c r="V57" s="131" t="s">
        <v>42</v>
      </c>
      <c r="W57" s="134">
        <v>2017</v>
      </c>
      <c r="X57" s="116">
        <v>11</v>
      </c>
    </row>
    <row r="58" spans="1:24" ht="11.25" customHeight="1" x14ac:dyDescent="0.2">
      <c r="A58" s="131" t="s">
        <v>249</v>
      </c>
      <c r="B58" s="131" t="s">
        <v>31</v>
      </c>
      <c r="C58" s="131" t="s">
        <v>152</v>
      </c>
      <c r="D58" s="131" t="s">
        <v>153</v>
      </c>
      <c r="E58" s="131" t="s">
        <v>154</v>
      </c>
      <c r="F58" s="131" t="s">
        <v>155</v>
      </c>
      <c r="G58" s="131" t="s">
        <v>28</v>
      </c>
      <c r="H58" s="132" t="s">
        <v>57</v>
      </c>
      <c r="I58" s="131">
        <v>230000000</v>
      </c>
      <c r="J58" s="111" t="s">
        <v>33</v>
      </c>
      <c r="K58" s="68" t="s">
        <v>58</v>
      </c>
      <c r="L58" s="131" t="s">
        <v>29</v>
      </c>
      <c r="M58" s="131" t="s">
        <v>30</v>
      </c>
      <c r="N58" s="131" t="s">
        <v>50</v>
      </c>
      <c r="O58" s="131" t="s">
        <v>34</v>
      </c>
      <c r="P58" s="128" t="s">
        <v>72</v>
      </c>
      <c r="Q58" s="131" t="s">
        <v>74</v>
      </c>
      <c r="R58" s="133">
        <v>1885</v>
      </c>
      <c r="S58" s="133">
        <v>1357.14</v>
      </c>
      <c r="T58" s="66">
        <v>0</v>
      </c>
      <c r="U58" s="66">
        <v>0</v>
      </c>
      <c r="V58" s="131" t="s">
        <v>42</v>
      </c>
      <c r="W58" s="134">
        <v>2017</v>
      </c>
      <c r="X58" s="116" t="s">
        <v>63</v>
      </c>
    </row>
    <row r="59" spans="1:24" ht="11.25" customHeight="1" x14ac:dyDescent="0.2">
      <c r="A59" s="69" t="s">
        <v>427</v>
      </c>
      <c r="B59" s="69" t="s">
        <v>31</v>
      </c>
      <c r="C59" s="69" t="s">
        <v>422</v>
      </c>
      <c r="D59" s="69" t="s">
        <v>423</v>
      </c>
      <c r="E59" s="69" t="s">
        <v>424</v>
      </c>
      <c r="F59" s="69" t="s">
        <v>425</v>
      </c>
      <c r="G59" s="69" t="s">
        <v>52</v>
      </c>
      <c r="H59" s="128" t="s">
        <v>57</v>
      </c>
      <c r="I59" s="69">
        <v>230000000</v>
      </c>
      <c r="J59" s="111" t="s">
        <v>33</v>
      </c>
      <c r="K59" s="69" t="s">
        <v>62</v>
      </c>
      <c r="L59" s="69" t="s">
        <v>29</v>
      </c>
      <c r="M59" s="69" t="s">
        <v>30</v>
      </c>
      <c r="N59" s="69" t="s">
        <v>50</v>
      </c>
      <c r="O59" s="69" t="s">
        <v>34</v>
      </c>
      <c r="P59" s="128" t="s">
        <v>240</v>
      </c>
      <c r="Q59" s="69" t="s">
        <v>157</v>
      </c>
      <c r="R59" s="129">
        <v>4</v>
      </c>
      <c r="S59" s="129">
        <v>67195</v>
      </c>
      <c r="T59" s="66">
        <v>0</v>
      </c>
      <c r="U59" s="66">
        <v>0</v>
      </c>
      <c r="V59" s="69"/>
      <c r="W59" s="69">
        <v>2017</v>
      </c>
      <c r="X59" s="116" t="s">
        <v>131</v>
      </c>
    </row>
    <row r="60" spans="1:24" ht="12" customHeight="1" x14ac:dyDescent="0.2">
      <c r="A60" s="131" t="s">
        <v>644</v>
      </c>
      <c r="B60" s="119" t="s">
        <v>645</v>
      </c>
      <c r="C60" s="131" t="s">
        <v>646</v>
      </c>
      <c r="D60" s="131" t="s">
        <v>647</v>
      </c>
      <c r="E60" s="131" t="s">
        <v>648</v>
      </c>
      <c r="F60" s="131" t="s">
        <v>649</v>
      </c>
      <c r="G60" s="131" t="s">
        <v>28</v>
      </c>
      <c r="H60" s="132" t="s">
        <v>57</v>
      </c>
      <c r="I60" s="131">
        <v>230000000</v>
      </c>
      <c r="J60" s="111" t="s">
        <v>33</v>
      </c>
      <c r="K60" s="68" t="s">
        <v>58</v>
      </c>
      <c r="L60" s="131" t="s">
        <v>650</v>
      </c>
      <c r="M60" s="131" t="s">
        <v>30</v>
      </c>
      <c r="N60" s="131" t="s">
        <v>38</v>
      </c>
      <c r="O60" s="131" t="s">
        <v>34</v>
      </c>
      <c r="P60" s="89">
        <v>168</v>
      </c>
      <c r="Q60" s="131" t="s">
        <v>651</v>
      </c>
      <c r="R60" s="133">
        <v>224</v>
      </c>
      <c r="S60" s="133">
        <v>330861.59999999998</v>
      </c>
      <c r="T60" s="66">
        <v>0</v>
      </c>
      <c r="U60" s="66">
        <v>0</v>
      </c>
      <c r="V60" s="131" t="s">
        <v>42</v>
      </c>
      <c r="W60" s="134">
        <v>2017</v>
      </c>
      <c r="X60" s="131" t="s">
        <v>658</v>
      </c>
    </row>
    <row r="61" spans="1:24" ht="11.25" customHeight="1" x14ac:dyDescent="0.2">
      <c r="A61" s="131" t="s">
        <v>652</v>
      </c>
      <c r="B61" s="119" t="s">
        <v>645</v>
      </c>
      <c r="C61" s="131" t="s">
        <v>646</v>
      </c>
      <c r="D61" s="131" t="s">
        <v>647</v>
      </c>
      <c r="E61" s="131" t="s">
        <v>648</v>
      </c>
      <c r="F61" s="131" t="s">
        <v>649</v>
      </c>
      <c r="G61" s="131" t="s">
        <v>28</v>
      </c>
      <c r="H61" s="132" t="s">
        <v>57</v>
      </c>
      <c r="I61" s="131">
        <v>230000000</v>
      </c>
      <c r="J61" s="111" t="s">
        <v>33</v>
      </c>
      <c r="K61" s="68" t="s">
        <v>58</v>
      </c>
      <c r="L61" s="131" t="s">
        <v>29</v>
      </c>
      <c r="M61" s="131" t="s">
        <v>30</v>
      </c>
      <c r="N61" s="131" t="s">
        <v>38</v>
      </c>
      <c r="O61" s="131" t="s">
        <v>34</v>
      </c>
      <c r="P61" s="89">
        <v>168</v>
      </c>
      <c r="Q61" s="131" t="s">
        <v>651</v>
      </c>
      <c r="R61" s="133">
        <v>188</v>
      </c>
      <c r="S61" s="133">
        <v>330861.59999999998</v>
      </c>
      <c r="T61" s="66">
        <v>0</v>
      </c>
      <c r="U61" s="66">
        <v>0</v>
      </c>
      <c r="V61" s="131" t="s">
        <v>42</v>
      </c>
      <c r="W61" s="134">
        <v>2017</v>
      </c>
      <c r="X61" s="131" t="s">
        <v>658</v>
      </c>
    </row>
    <row r="62" spans="1:24" ht="11.25" customHeight="1" x14ac:dyDescent="0.2">
      <c r="A62" s="131" t="s">
        <v>653</v>
      </c>
      <c r="B62" s="119" t="s">
        <v>645</v>
      </c>
      <c r="C62" s="131" t="s">
        <v>646</v>
      </c>
      <c r="D62" s="131" t="s">
        <v>647</v>
      </c>
      <c r="E62" s="131" t="s">
        <v>648</v>
      </c>
      <c r="F62" s="131" t="s">
        <v>649</v>
      </c>
      <c r="G62" s="131" t="s">
        <v>28</v>
      </c>
      <c r="H62" s="132" t="s">
        <v>57</v>
      </c>
      <c r="I62" s="131">
        <v>230000000</v>
      </c>
      <c r="J62" s="111" t="s">
        <v>33</v>
      </c>
      <c r="K62" s="68" t="s">
        <v>58</v>
      </c>
      <c r="L62" s="131" t="s">
        <v>654</v>
      </c>
      <c r="M62" s="131" t="s">
        <v>30</v>
      </c>
      <c r="N62" s="131" t="s">
        <v>38</v>
      </c>
      <c r="O62" s="131" t="s">
        <v>34</v>
      </c>
      <c r="P62" s="89">
        <v>168</v>
      </c>
      <c r="Q62" s="131" t="s">
        <v>651</v>
      </c>
      <c r="R62" s="133">
        <v>224</v>
      </c>
      <c r="S62" s="133">
        <v>330861.59999999998</v>
      </c>
      <c r="T62" s="66">
        <v>0</v>
      </c>
      <c r="U62" s="66">
        <v>0</v>
      </c>
      <c r="V62" s="131" t="s">
        <v>42</v>
      </c>
      <c r="W62" s="134">
        <v>2017</v>
      </c>
      <c r="X62" s="131" t="s">
        <v>658</v>
      </c>
    </row>
    <row r="63" spans="1:24" ht="12.75" customHeight="1" x14ac:dyDescent="0.2">
      <c r="A63" s="55" t="s">
        <v>433</v>
      </c>
      <c r="B63" s="64"/>
      <c r="C63" s="64"/>
      <c r="D63" s="64"/>
      <c r="E63" s="64"/>
      <c r="F63" s="64"/>
      <c r="G63" s="64"/>
      <c r="H63" s="51"/>
      <c r="I63" s="51"/>
      <c r="J63" s="51"/>
      <c r="K63" s="51"/>
      <c r="L63" s="51"/>
      <c r="M63" s="51"/>
      <c r="N63" s="51"/>
      <c r="O63" s="51"/>
      <c r="P63" s="65"/>
      <c r="Q63" s="51"/>
      <c r="R63" s="66"/>
      <c r="S63" s="66"/>
      <c r="T63" s="48">
        <v>0</v>
      </c>
      <c r="U63" s="48">
        <v>0</v>
      </c>
      <c r="V63" s="51"/>
      <c r="W63" s="51"/>
      <c r="X63" s="51"/>
    </row>
    <row r="64" spans="1:24" ht="12.75" customHeight="1" x14ac:dyDescent="0.2">
      <c r="A64" s="55" t="s">
        <v>434</v>
      </c>
      <c r="B64" s="64"/>
      <c r="C64" s="64"/>
      <c r="D64" s="64"/>
      <c r="E64" s="64"/>
      <c r="F64" s="64"/>
      <c r="G64" s="64"/>
      <c r="H64" s="51"/>
      <c r="I64" s="51"/>
      <c r="J64" s="51"/>
      <c r="K64" s="51"/>
      <c r="L64" s="51"/>
      <c r="M64" s="51"/>
      <c r="N64" s="51"/>
      <c r="O64" s="51"/>
      <c r="P64" s="65"/>
      <c r="Q64" s="51"/>
      <c r="R64" s="66"/>
      <c r="S64" s="66"/>
      <c r="T64" s="67"/>
      <c r="U64" s="67"/>
      <c r="V64" s="51"/>
      <c r="W64" s="51"/>
      <c r="X64" s="51"/>
    </row>
    <row r="65" spans="1:24" ht="12.75" customHeight="1" x14ac:dyDescent="0.2">
      <c r="A65" s="69" t="s">
        <v>509</v>
      </c>
      <c r="B65" s="69" t="s">
        <v>31</v>
      </c>
      <c r="C65" s="69" t="s">
        <v>45</v>
      </c>
      <c r="D65" s="69" t="s">
        <v>46</v>
      </c>
      <c r="E65" s="69" t="s">
        <v>47</v>
      </c>
      <c r="F65" s="69" t="s">
        <v>510</v>
      </c>
      <c r="G65" s="69" t="s">
        <v>28</v>
      </c>
      <c r="H65" s="128"/>
      <c r="I65" s="69">
        <v>230000000</v>
      </c>
      <c r="J65" s="111" t="s">
        <v>33</v>
      </c>
      <c r="K65" s="116" t="s">
        <v>359</v>
      </c>
      <c r="L65" s="69" t="s">
        <v>29</v>
      </c>
      <c r="M65" s="69" t="s">
        <v>30</v>
      </c>
      <c r="N65" s="69" t="s">
        <v>50</v>
      </c>
      <c r="O65" s="69" t="s">
        <v>34</v>
      </c>
      <c r="P65" s="128" t="s">
        <v>429</v>
      </c>
      <c r="Q65" s="69" t="s">
        <v>39</v>
      </c>
      <c r="R65" s="135">
        <v>11</v>
      </c>
      <c r="S65" s="135">
        <v>587745.36</v>
      </c>
      <c r="T65" s="135">
        <f>R65*S65</f>
        <v>6465198.96</v>
      </c>
      <c r="U65" s="135">
        <f>T65*1.12</f>
        <v>7241022.8352000006</v>
      </c>
      <c r="V65" s="116"/>
      <c r="W65" s="116">
        <v>2017</v>
      </c>
      <c r="X65" s="116"/>
    </row>
    <row r="66" spans="1:24" ht="12.75" customHeight="1" x14ac:dyDescent="0.2">
      <c r="A66" s="69" t="s">
        <v>511</v>
      </c>
      <c r="B66" s="69" t="s">
        <v>31</v>
      </c>
      <c r="C66" s="69" t="s">
        <v>53</v>
      </c>
      <c r="D66" s="69" t="s">
        <v>60</v>
      </c>
      <c r="E66" s="69" t="s">
        <v>54</v>
      </c>
      <c r="F66" s="69" t="s">
        <v>512</v>
      </c>
      <c r="G66" s="69" t="s">
        <v>52</v>
      </c>
      <c r="H66" s="128"/>
      <c r="I66" s="69">
        <v>230000000</v>
      </c>
      <c r="J66" s="111" t="s">
        <v>33</v>
      </c>
      <c r="K66" s="116" t="s">
        <v>359</v>
      </c>
      <c r="L66" s="69" t="s">
        <v>29</v>
      </c>
      <c r="M66" s="69" t="s">
        <v>30</v>
      </c>
      <c r="N66" s="69" t="s">
        <v>38</v>
      </c>
      <c r="O66" s="69" t="s">
        <v>34</v>
      </c>
      <c r="P66" s="128" t="s">
        <v>429</v>
      </c>
      <c r="Q66" s="69" t="s">
        <v>39</v>
      </c>
      <c r="R66" s="135">
        <v>35</v>
      </c>
      <c r="S66" s="135">
        <v>6602.68</v>
      </c>
      <c r="T66" s="135">
        <f t="shared" ref="T66:T123" si="0">R66*S66</f>
        <v>231093.80000000002</v>
      </c>
      <c r="U66" s="135">
        <f t="shared" ref="U66:U123" si="1">T66*1.12</f>
        <v>258825.05600000004</v>
      </c>
      <c r="V66" s="116"/>
      <c r="W66" s="116">
        <v>2017</v>
      </c>
      <c r="X66" s="116"/>
    </row>
    <row r="67" spans="1:24" ht="12.75" customHeight="1" x14ac:dyDescent="0.2">
      <c r="A67" s="69" t="s">
        <v>513</v>
      </c>
      <c r="B67" s="69" t="s">
        <v>31</v>
      </c>
      <c r="C67" s="69" t="s">
        <v>86</v>
      </c>
      <c r="D67" s="69" t="s">
        <v>87</v>
      </c>
      <c r="E67" s="69" t="s">
        <v>89</v>
      </c>
      <c r="F67" s="69" t="s">
        <v>514</v>
      </c>
      <c r="G67" s="69" t="s">
        <v>28</v>
      </c>
      <c r="H67" s="128"/>
      <c r="I67" s="69">
        <v>230000000</v>
      </c>
      <c r="J67" s="111" t="s">
        <v>33</v>
      </c>
      <c r="K67" s="116" t="s">
        <v>359</v>
      </c>
      <c r="L67" s="69" t="s">
        <v>29</v>
      </c>
      <c r="M67" s="69" t="s">
        <v>30</v>
      </c>
      <c r="N67" s="69" t="s">
        <v>38</v>
      </c>
      <c r="O67" s="69" t="s">
        <v>34</v>
      </c>
      <c r="P67" s="128" t="s">
        <v>429</v>
      </c>
      <c r="Q67" s="69" t="s">
        <v>39</v>
      </c>
      <c r="R67" s="135">
        <v>21</v>
      </c>
      <c r="S67" s="135">
        <v>1469830</v>
      </c>
      <c r="T67" s="135">
        <f t="shared" si="0"/>
        <v>30866430</v>
      </c>
      <c r="U67" s="135">
        <f t="shared" si="1"/>
        <v>34570401.600000001</v>
      </c>
      <c r="V67" s="116"/>
      <c r="W67" s="116">
        <v>2017</v>
      </c>
      <c r="X67" s="116"/>
    </row>
    <row r="68" spans="1:24" ht="12.75" customHeight="1" x14ac:dyDescent="0.2">
      <c r="A68" s="69" t="s">
        <v>515</v>
      </c>
      <c r="B68" s="69" t="s">
        <v>31</v>
      </c>
      <c r="C68" s="69" t="s">
        <v>86</v>
      </c>
      <c r="D68" s="69" t="s">
        <v>87</v>
      </c>
      <c r="E68" s="69" t="s">
        <v>89</v>
      </c>
      <c r="F68" s="69" t="s">
        <v>516</v>
      </c>
      <c r="G68" s="69" t="s">
        <v>28</v>
      </c>
      <c r="H68" s="128"/>
      <c r="I68" s="69">
        <v>230000000</v>
      </c>
      <c r="J68" s="111" t="s">
        <v>33</v>
      </c>
      <c r="K68" s="116" t="s">
        <v>359</v>
      </c>
      <c r="L68" s="69" t="s">
        <v>29</v>
      </c>
      <c r="M68" s="69" t="s">
        <v>30</v>
      </c>
      <c r="N68" s="69" t="s">
        <v>38</v>
      </c>
      <c r="O68" s="69" t="s">
        <v>34</v>
      </c>
      <c r="P68" s="128" t="s">
        <v>429</v>
      </c>
      <c r="Q68" s="69" t="s">
        <v>39</v>
      </c>
      <c r="R68" s="135">
        <v>30</v>
      </c>
      <c r="S68" s="135">
        <v>1050486</v>
      </c>
      <c r="T68" s="135">
        <f t="shared" si="0"/>
        <v>31514580</v>
      </c>
      <c r="U68" s="135">
        <f t="shared" si="1"/>
        <v>35296329.600000001</v>
      </c>
      <c r="V68" s="116"/>
      <c r="W68" s="116">
        <v>2017</v>
      </c>
      <c r="X68" s="116"/>
    </row>
    <row r="69" spans="1:24" ht="12.75" customHeight="1" x14ac:dyDescent="0.2">
      <c r="A69" s="69" t="s">
        <v>517</v>
      </c>
      <c r="B69" s="69" t="s">
        <v>31</v>
      </c>
      <c r="C69" s="69" t="s">
        <v>86</v>
      </c>
      <c r="D69" s="69" t="s">
        <v>87</v>
      </c>
      <c r="E69" s="69" t="s">
        <v>89</v>
      </c>
      <c r="F69" s="69" t="s">
        <v>518</v>
      </c>
      <c r="G69" s="69" t="s">
        <v>28</v>
      </c>
      <c r="H69" s="128"/>
      <c r="I69" s="69">
        <v>230000000</v>
      </c>
      <c r="J69" s="111" t="s">
        <v>33</v>
      </c>
      <c r="K69" s="116" t="s">
        <v>359</v>
      </c>
      <c r="L69" s="69" t="s">
        <v>29</v>
      </c>
      <c r="M69" s="69" t="s">
        <v>30</v>
      </c>
      <c r="N69" s="69" t="s">
        <v>38</v>
      </c>
      <c r="O69" s="69" t="s">
        <v>34</v>
      </c>
      <c r="P69" s="128" t="s">
        <v>429</v>
      </c>
      <c r="Q69" s="69" t="s">
        <v>39</v>
      </c>
      <c r="R69" s="135">
        <v>40</v>
      </c>
      <c r="S69" s="135">
        <v>1194551</v>
      </c>
      <c r="T69" s="135">
        <f t="shared" si="0"/>
        <v>47782040</v>
      </c>
      <c r="U69" s="135">
        <f t="shared" si="1"/>
        <v>53515884.800000004</v>
      </c>
      <c r="V69" s="116"/>
      <c r="W69" s="116">
        <v>2017</v>
      </c>
      <c r="X69" s="116"/>
    </row>
    <row r="70" spans="1:24" ht="12.75" customHeight="1" x14ac:dyDescent="0.2">
      <c r="A70" s="69" t="s">
        <v>519</v>
      </c>
      <c r="B70" s="69" t="s">
        <v>31</v>
      </c>
      <c r="C70" s="69" t="s">
        <v>86</v>
      </c>
      <c r="D70" s="69" t="s">
        <v>87</v>
      </c>
      <c r="E70" s="69" t="s">
        <v>89</v>
      </c>
      <c r="F70" s="69" t="s">
        <v>520</v>
      </c>
      <c r="G70" s="69" t="s">
        <v>28</v>
      </c>
      <c r="H70" s="128"/>
      <c r="I70" s="69">
        <v>230000000</v>
      </c>
      <c r="J70" s="111" t="s">
        <v>33</v>
      </c>
      <c r="K70" s="116" t="s">
        <v>359</v>
      </c>
      <c r="L70" s="69" t="s">
        <v>29</v>
      </c>
      <c r="M70" s="69" t="s">
        <v>30</v>
      </c>
      <c r="N70" s="69" t="s">
        <v>38</v>
      </c>
      <c r="O70" s="69" t="s">
        <v>34</v>
      </c>
      <c r="P70" s="128" t="s">
        <v>429</v>
      </c>
      <c r="Q70" s="69" t="s">
        <v>39</v>
      </c>
      <c r="R70" s="135">
        <v>14</v>
      </c>
      <c r="S70" s="135">
        <v>290621</v>
      </c>
      <c r="T70" s="135">
        <f t="shared" si="0"/>
        <v>4068694</v>
      </c>
      <c r="U70" s="135">
        <f t="shared" si="1"/>
        <v>4556937.28</v>
      </c>
      <c r="V70" s="116"/>
      <c r="W70" s="116">
        <v>2017</v>
      </c>
      <c r="X70" s="116"/>
    </row>
    <row r="71" spans="1:24" ht="12.75" customHeight="1" x14ac:dyDescent="0.2">
      <c r="A71" s="69" t="s">
        <v>521</v>
      </c>
      <c r="B71" s="69" t="s">
        <v>31</v>
      </c>
      <c r="C71" s="69" t="s">
        <v>86</v>
      </c>
      <c r="D71" s="69" t="s">
        <v>87</v>
      </c>
      <c r="E71" s="69" t="s">
        <v>89</v>
      </c>
      <c r="F71" s="69" t="s">
        <v>522</v>
      </c>
      <c r="G71" s="69" t="s">
        <v>28</v>
      </c>
      <c r="H71" s="128"/>
      <c r="I71" s="69">
        <v>230000000</v>
      </c>
      <c r="J71" s="111" t="s">
        <v>33</v>
      </c>
      <c r="K71" s="116" t="s">
        <v>359</v>
      </c>
      <c r="L71" s="69" t="s">
        <v>29</v>
      </c>
      <c r="M71" s="69" t="s">
        <v>30</v>
      </c>
      <c r="N71" s="69" t="s">
        <v>38</v>
      </c>
      <c r="O71" s="69" t="s">
        <v>34</v>
      </c>
      <c r="P71" s="128" t="s">
        <v>429</v>
      </c>
      <c r="Q71" s="69" t="s">
        <v>39</v>
      </c>
      <c r="R71" s="135">
        <v>18</v>
      </c>
      <c r="S71" s="135">
        <v>584843</v>
      </c>
      <c r="T71" s="135">
        <f t="shared" si="0"/>
        <v>10527174</v>
      </c>
      <c r="U71" s="135">
        <f t="shared" si="1"/>
        <v>11790434.880000001</v>
      </c>
      <c r="V71" s="116"/>
      <c r="W71" s="116">
        <v>2017</v>
      </c>
      <c r="X71" s="116"/>
    </row>
    <row r="72" spans="1:24" ht="12.75" customHeight="1" x14ac:dyDescent="0.2">
      <c r="A72" s="69" t="s">
        <v>523</v>
      </c>
      <c r="B72" s="69" t="s">
        <v>31</v>
      </c>
      <c r="C72" s="69" t="s">
        <v>86</v>
      </c>
      <c r="D72" s="69" t="s">
        <v>87</v>
      </c>
      <c r="E72" s="69" t="s">
        <v>89</v>
      </c>
      <c r="F72" s="69" t="s">
        <v>524</v>
      </c>
      <c r="G72" s="69" t="s">
        <v>28</v>
      </c>
      <c r="H72" s="128"/>
      <c r="I72" s="69">
        <v>230000000</v>
      </c>
      <c r="J72" s="111" t="s">
        <v>33</v>
      </c>
      <c r="K72" s="116" t="s">
        <v>359</v>
      </c>
      <c r="L72" s="69" t="s">
        <v>29</v>
      </c>
      <c r="M72" s="69" t="s">
        <v>30</v>
      </c>
      <c r="N72" s="69" t="s">
        <v>38</v>
      </c>
      <c r="O72" s="69" t="s">
        <v>34</v>
      </c>
      <c r="P72" s="128" t="s">
        <v>429</v>
      </c>
      <c r="Q72" s="69" t="s">
        <v>39</v>
      </c>
      <c r="R72" s="135">
        <v>23</v>
      </c>
      <c r="S72" s="135">
        <v>598690</v>
      </c>
      <c r="T72" s="135">
        <f t="shared" si="0"/>
        <v>13769870</v>
      </c>
      <c r="U72" s="135">
        <f t="shared" si="1"/>
        <v>15422254.400000002</v>
      </c>
      <c r="V72" s="116"/>
      <c r="W72" s="116">
        <v>2017</v>
      </c>
      <c r="X72" s="116"/>
    </row>
    <row r="73" spans="1:24" ht="12.75" customHeight="1" x14ac:dyDescent="0.2">
      <c r="A73" s="69" t="s">
        <v>525</v>
      </c>
      <c r="B73" s="69" t="s">
        <v>31</v>
      </c>
      <c r="C73" s="69" t="s">
        <v>86</v>
      </c>
      <c r="D73" s="69" t="s">
        <v>87</v>
      </c>
      <c r="E73" s="69" t="s">
        <v>89</v>
      </c>
      <c r="F73" s="69" t="s">
        <v>526</v>
      </c>
      <c r="G73" s="69" t="s">
        <v>28</v>
      </c>
      <c r="H73" s="128"/>
      <c r="I73" s="69">
        <v>230000000</v>
      </c>
      <c r="J73" s="111" t="s">
        <v>33</v>
      </c>
      <c r="K73" s="116" t="s">
        <v>359</v>
      </c>
      <c r="L73" s="69" t="s">
        <v>29</v>
      </c>
      <c r="M73" s="69" t="s">
        <v>30</v>
      </c>
      <c r="N73" s="69" t="s">
        <v>38</v>
      </c>
      <c r="O73" s="69" t="s">
        <v>34</v>
      </c>
      <c r="P73" s="128" t="s">
        <v>429</v>
      </c>
      <c r="Q73" s="69" t="s">
        <v>39</v>
      </c>
      <c r="R73" s="135">
        <v>35</v>
      </c>
      <c r="S73" s="135">
        <v>722573</v>
      </c>
      <c r="T73" s="135">
        <f t="shared" si="0"/>
        <v>25290055</v>
      </c>
      <c r="U73" s="135">
        <f t="shared" si="1"/>
        <v>28324861.600000001</v>
      </c>
      <c r="V73" s="116"/>
      <c r="W73" s="116">
        <v>2017</v>
      </c>
      <c r="X73" s="116"/>
    </row>
    <row r="74" spans="1:24" ht="12.75" customHeight="1" x14ac:dyDescent="0.2">
      <c r="A74" s="69" t="s">
        <v>527</v>
      </c>
      <c r="B74" s="69" t="s">
        <v>31</v>
      </c>
      <c r="C74" s="69" t="s">
        <v>86</v>
      </c>
      <c r="D74" s="69" t="s">
        <v>87</v>
      </c>
      <c r="E74" s="69" t="s">
        <v>89</v>
      </c>
      <c r="F74" s="69" t="s">
        <v>528</v>
      </c>
      <c r="G74" s="69" t="s">
        <v>28</v>
      </c>
      <c r="H74" s="128"/>
      <c r="I74" s="69">
        <v>230000000</v>
      </c>
      <c r="J74" s="111" t="s">
        <v>33</v>
      </c>
      <c r="K74" s="116" t="s">
        <v>359</v>
      </c>
      <c r="L74" s="69" t="s">
        <v>29</v>
      </c>
      <c r="M74" s="69" t="s">
        <v>30</v>
      </c>
      <c r="N74" s="69" t="s">
        <v>38</v>
      </c>
      <c r="O74" s="69" t="s">
        <v>34</v>
      </c>
      <c r="P74" s="128" t="s">
        <v>429</v>
      </c>
      <c r="Q74" s="69" t="s">
        <v>39</v>
      </c>
      <c r="R74" s="135">
        <v>29</v>
      </c>
      <c r="S74" s="135">
        <v>1574421</v>
      </c>
      <c r="T74" s="135">
        <f t="shared" si="0"/>
        <v>45658209</v>
      </c>
      <c r="U74" s="135">
        <f t="shared" si="1"/>
        <v>51137194.080000006</v>
      </c>
      <c r="V74" s="116"/>
      <c r="W74" s="116">
        <v>2017</v>
      </c>
      <c r="X74" s="116"/>
    </row>
    <row r="75" spans="1:24" ht="12.75" customHeight="1" x14ac:dyDescent="0.2">
      <c r="A75" s="69" t="s">
        <v>529</v>
      </c>
      <c r="B75" s="69" t="s">
        <v>31</v>
      </c>
      <c r="C75" s="69" t="s">
        <v>86</v>
      </c>
      <c r="D75" s="69" t="s">
        <v>87</v>
      </c>
      <c r="E75" s="69" t="s">
        <v>89</v>
      </c>
      <c r="F75" s="69" t="s">
        <v>530</v>
      </c>
      <c r="G75" s="69" t="s">
        <v>28</v>
      </c>
      <c r="H75" s="128"/>
      <c r="I75" s="69">
        <v>230000000</v>
      </c>
      <c r="J75" s="111" t="s">
        <v>33</v>
      </c>
      <c r="K75" s="116" t="s">
        <v>359</v>
      </c>
      <c r="L75" s="69" t="s">
        <v>29</v>
      </c>
      <c r="M75" s="69" t="s">
        <v>30</v>
      </c>
      <c r="N75" s="69" t="s">
        <v>38</v>
      </c>
      <c r="O75" s="69" t="s">
        <v>34</v>
      </c>
      <c r="P75" s="128" t="s">
        <v>429</v>
      </c>
      <c r="Q75" s="69" t="s">
        <v>39</v>
      </c>
      <c r="R75" s="135">
        <v>1</v>
      </c>
      <c r="S75" s="135">
        <v>1900000</v>
      </c>
      <c r="T75" s="135">
        <f t="shared" si="0"/>
        <v>1900000</v>
      </c>
      <c r="U75" s="135">
        <f t="shared" si="1"/>
        <v>2128000</v>
      </c>
      <c r="V75" s="116"/>
      <c r="W75" s="116">
        <v>2017</v>
      </c>
      <c r="X75" s="116"/>
    </row>
    <row r="76" spans="1:24" ht="12.75" customHeight="1" x14ac:dyDescent="0.2">
      <c r="A76" s="69" t="s">
        <v>531</v>
      </c>
      <c r="B76" s="69" t="s">
        <v>31</v>
      </c>
      <c r="C76" s="69" t="s">
        <v>120</v>
      </c>
      <c r="D76" s="69" t="s">
        <v>78</v>
      </c>
      <c r="E76" s="69" t="s">
        <v>121</v>
      </c>
      <c r="F76" s="69" t="s">
        <v>532</v>
      </c>
      <c r="G76" s="69" t="s">
        <v>52</v>
      </c>
      <c r="H76" s="128"/>
      <c r="I76" s="69">
        <v>230000000</v>
      </c>
      <c r="J76" s="111" t="s">
        <v>33</v>
      </c>
      <c r="K76" s="116" t="s">
        <v>359</v>
      </c>
      <c r="L76" s="69" t="s">
        <v>29</v>
      </c>
      <c r="M76" s="69" t="s">
        <v>30</v>
      </c>
      <c r="N76" s="69" t="s">
        <v>50</v>
      </c>
      <c r="O76" s="69" t="s">
        <v>34</v>
      </c>
      <c r="P76" s="128" t="s">
        <v>429</v>
      </c>
      <c r="Q76" s="69" t="s">
        <v>39</v>
      </c>
      <c r="R76" s="135">
        <v>14</v>
      </c>
      <c r="S76" s="135">
        <v>1990</v>
      </c>
      <c r="T76" s="135">
        <f t="shared" si="0"/>
        <v>27860</v>
      </c>
      <c r="U76" s="135">
        <f t="shared" si="1"/>
        <v>31203.200000000004</v>
      </c>
      <c r="V76" s="116"/>
      <c r="W76" s="116">
        <v>2017</v>
      </c>
      <c r="X76" s="116"/>
    </row>
    <row r="77" spans="1:24" ht="12.75" customHeight="1" x14ac:dyDescent="0.2">
      <c r="A77" s="69" t="s">
        <v>533</v>
      </c>
      <c r="B77" s="69" t="s">
        <v>31</v>
      </c>
      <c r="C77" s="69" t="s">
        <v>163</v>
      </c>
      <c r="D77" s="69" t="s">
        <v>125</v>
      </c>
      <c r="E77" s="69" t="s">
        <v>164</v>
      </c>
      <c r="F77" s="69" t="s">
        <v>165</v>
      </c>
      <c r="G77" s="69" t="s">
        <v>52</v>
      </c>
      <c r="H77" s="128"/>
      <c r="I77" s="69">
        <v>230000000</v>
      </c>
      <c r="J77" s="111" t="s">
        <v>33</v>
      </c>
      <c r="K77" s="116" t="s">
        <v>359</v>
      </c>
      <c r="L77" s="69" t="s">
        <v>29</v>
      </c>
      <c r="M77" s="69" t="s">
        <v>30</v>
      </c>
      <c r="N77" s="69" t="s">
        <v>50</v>
      </c>
      <c r="O77" s="69" t="s">
        <v>34</v>
      </c>
      <c r="P77" s="128" t="s">
        <v>429</v>
      </c>
      <c r="Q77" s="69" t="s">
        <v>39</v>
      </c>
      <c r="R77" s="135">
        <v>50</v>
      </c>
      <c r="S77" s="135">
        <v>7589.28</v>
      </c>
      <c r="T77" s="135">
        <f t="shared" si="0"/>
        <v>379464</v>
      </c>
      <c r="U77" s="135">
        <f t="shared" si="1"/>
        <v>424999.68000000005</v>
      </c>
      <c r="V77" s="116" t="s">
        <v>42</v>
      </c>
      <c r="W77" s="116">
        <v>2017</v>
      </c>
      <c r="X77" s="116"/>
    </row>
    <row r="78" spans="1:24" ht="12.75" customHeight="1" x14ac:dyDescent="0.2">
      <c r="A78" s="69" t="s">
        <v>534</v>
      </c>
      <c r="B78" s="69" t="s">
        <v>31</v>
      </c>
      <c r="C78" s="69" t="s">
        <v>167</v>
      </c>
      <c r="D78" s="69" t="s">
        <v>168</v>
      </c>
      <c r="E78" s="69" t="s">
        <v>169</v>
      </c>
      <c r="F78" s="69" t="s">
        <v>170</v>
      </c>
      <c r="G78" s="69" t="s">
        <v>52</v>
      </c>
      <c r="H78" s="128"/>
      <c r="I78" s="69">
        <v>230000000</v>
      </c>
      <c r="J78" s="111" t="s">
        <v>33</v>
      </c>
      <c r="K78" s="116" t="s">
        <v>359</v>
      </c>
      <c r="L78" s="69" t="s">
        <v>29</v>
      </c>
      <c r="M78" s="69" t="s">
        <v>30</v>
      </c>
      <c r="N78" s="69" t="s">
        <v>50</v>
      </c>
      <c r="O78" s="69" t="s">
        <v>34</v>
      </c>
      <c r="P78" s="128" t="s">
        <v>429</v>
      </c>
      <c r="Q78" s="69" t="s">
        <v>39</v>
      </c>
      <c r="R78" s="135">
        <v>651</v>
      </c>
      <c r="S78" s="135">
        <v>910.71</v>
      </c>
      <c r="T78" s="135">
        <f t="shared" si="0"/>
        <v>592872.21000000008</v>
      </c>
      <c r="U78" s="135">
        <f t="shared" si="1"/>
        <v>664016.87520000013</v>
      </c>
      <c r="V78" s="116" t="s">
        <v>42</v>
      </c>
      <c r="W78" s="116">
        <v>2017</v>
      </c>
      <c r="X78" s="116"/>
    </row>
    <row r="79" spans="1:24" ht="12.75" customHeight="1" x14ac:dyDescent="0.2">
      <c r="A79" s="69" t="s">
        <v>535</v>
      </c>
      <c r="B79" s="69" t="s">
        <v>31</v>
      </c>
      <c r="C79" s="69" t="s">
        <v>173</v>
      </c>
      <c r="D79" s="69" t="s">
        <v>174</v>
      </c>
      <c r="E79" s="69" t="s">
        <v>175</v>
      </c>
      <c r="F79" s="69" t="s">
        <v>536</v>
      </c>
      <c r="G79" s="69" t="s">
        <v>28</v>
      </c>
      <c r="H79" s="128"/>
      <c r="I79" s="69">
        <v>230000000</v>
      </c>
      <c r="J79" s="111" t="s">
        <v>33</v>
      </c>
      <c r="K79" s="116" t="s">
        <v>359</v>
      </c>
      <c r="L79" s="69" t="s">
        <v>29</v>
      </c>
      <c r="M79" s="69" t="s">
        <v>30</v>
      </c>
      <c r="N79" s="69" t="s">
        <v>38</v>
      </c>
      <c r="O79" s="69" t="s">
        <v>34</v>
      </c>
      <c r="P79" s="128" t="s">
        <v>429</v>
      </c>
      <c r="Q79" s="69" t="s">
        <v>39</v>
      </c>
      <c r="R79" s="135">
        <v>31</v>
      </c>
      <c r="S79" s="135">
        <v>12250</v>
      </c>
      <c r="T79" s="135">
        <f t="shared" si="0"/>
        <v>379750</v>
      </c>
      <c r="U79" s="135">
        <f t="shared" si="1"/>
        <v>425320.00000000006</v>
      </c>
      <c r="V79" s="116"/>
      <c r="W79" s="116">
        <v>2017</v>
      </c>
      <c r="X79" s="116"/>
    </row>
    <row r="80" spans="1:24" ht="12.75" customHeight="1" x14ac:dyDescent="0.2">
      <c r="A80" s="69" t="s">
        <v>537</v>
      </c>
      <c r="B80" s="69" t="s">
        <v>31</v>
      </c>
      <c r="C80" s="69" t="s">
        <v>178</v>
      </c>
      <c r="D80" s="69" t="s">
        <v>179</v>
      </c>
      <c r="E80" s="69" t="s">
        <v>180</v>
      </c>
      <c r="F80" s="69" t="s">
        <v>538</v>
      </c>
      <c r="G80" s="69" t="s">
        <v>52</v>
      </c>
      <c r="H80" s="128"/>
      <c r="I80" s="69">
        <v>230000000</v>
      </c>
      <c r="J80" s="111" t="s">
        <v>33</v>
      </c>
      <c r="K80" s="116" t="s">
        <v>359</v>
      </c>
      <c r="L80" s="69" t="s">
        <v>29</v>
      </c>
      <c r="M80" s="69" t="s">
        <v>30</v>
      </c>
      <c r="N80" s="69" t="s">
        <v>38</v>
      </c>
      <c r="O80" s="69" t="s">
        <v>34</v>
      </c>
      <c r="P80" s="128" t="s">
        <v>539</v>
      </c>
      <c r="Q80" s="69" t="s">
        <v>115</v>
      </c>
      <c r="R80" s="135">
        <v>100</v>
      </c>
      <c r="S80" s="135">
        <v>3265.63</v>
      </c>
      <c r="T80" s="135">
        <f t="shared" si="0"/>
        <v>326563</v>
      </c>
      <c r="U80" s="135">
        <f t="shared" si="1"/>
        <v>365750.56000000006</v>
      </c>
      <c r="V80" s="116"/>
      <c r="W80" s="116">
        <v>2017</v>
      </c>
      <c r="X80" s="116"/>
    </row>
    <row r="81" spans="1:24" ht="12.75" customHeight="1" x14ac:dyDescent="0.2">
      <c r="A81" s="69" t="s">
        <v>540</v>
      </c>
      <c r="B81" s="69" t="s">
        <v>31</v>
      </c>
      <c r="C81" s="69" t="s">
        <v>110</v>
      </c>
      <c r="D81" s="69" t="s">
        <v>111</v>
      </c>
      <c r="E81" s="69" t="s">
        <v>112</v>
      </c>
      <c r="F81" s="69" t="s">
        <v>541</v>
      </c>
      <c r="G81" s="69" t="s">
        <v>52</v>
      </c>
      <c r="H81" s="128"/>
      <c r="I81" s="69">
        <v>230000000</v>
      </c>
      <c r="J81" s="111" t="s">
        <v>33</v>
      </c>
      <c r="K81" s="116" t="s">
        <v>359</v>
      </c>
      <c r="L81" s="69" t="s">
        <v>29</v>
      </c>
      <c r="M81" s="69" t="s">
        <v>30</v>
      </c>
      <c r="N81" s="69" t="s">
        <v>50</v>
      </c>
      <c r="O81" s="69" t="s">
        <v>34</v>
      </c>
      <c r="P81" s="128" t="s">
        <v>429</v>
      </c>
      <c r="Q81" s="69" t="s">
        <v>39</v>
      </c>
      <c r="R81" s="135">
        <v>3</v>
      </c>
      <c r="S81" s="135">
        <v>700</v>
      </c>
      <c r="T81" s="135">
        <f t="shared" si="0"/>
        <v>2100</v>
      </c>
      <c r="U81" s="135">
        <f t="shared" si="1"/>
        <v>2352</v>
      </c>
      <c r="V81" s="116"/>
      <c r="W81" s="116">
        <v>2017</v>
      </c>
      <c r="X81" s="116"/>
    </row>
    <row r="82" spans="1:24" ht="12.75" customHeight="1" x14ac:dyDescent="0.2">
      <c r="A82" s="69" t="s">
        <v>542</v>
      </c>
      <c r="B82" s="69" t="s">
        <v>31</v>
      </c>
      <c r="C82" s="69" t="s">
        <v>110</v>
      </c>
      <c r="D82" s="69" t="s">
        <v>111</v>
      </c>
      <c r="E82" s="69" t="s">
        <v>112</v>
      </c>
      <c r="F82" s="69" t="s">
        <v>543</v>
      </c>
      <c r="G82" s="69" t="s">
        <v>52</v>
      </c>
      <c r="H82" s="128"/>
      <c r="I82" s="69">
        <v>230000000</v>
      </c>
      <c r="J82" s="111" t="s">
        <v>33</v>
      </c>
      <c r="K82" s="116" t="s">
        <v>359</v>
      </c>
      <c r="L82" s="69" t="s">
        <v>29</v>
      </c>
      <c r="M82" s="69" t="s">
        <v>30</v>
      </c>
      <c r="N82" s="69" t="s">
        <v>38</v>
      </c>
      <c r="O82" s="69" t="s">
        <v>34</v>
      </c>
      <c r="P82" s="128" t="s">
        <v>429</v>
      </c>
      <c r="Q82" s="69" t="s">
        <v>39</v>
      </c>
      <c r="R82" s="135">
        <v>60</v>
      </c>
      <c r="S82" s="135">
        <v>700</v>
      </c>
      <c r="T82" s="135">
        <f t="shared" si="0"/>
        <v>42000</v>
      </c>
      <c r="U82" s="135">
        <f t="shared" si="1"/>
        <v>47040.000000000007</v>
      </c>
      <c r="V82" s="116"/>
      <c r="W82" s="116">
        <v>2017</v>
      </c>
      <c r="X82" s="116"/>
    </row>
    <row r="83" spans="1:24" ht="12.75" customHeight="1" x14ac:dyDescent="0.2">
      <c r="A83" s="69" t="s">
        <v>544</v>
      </c>
      <c r="B83" s="69" t="s">
        <v>31</v>
      </c>
      <c r="C83" s="69" t="s">
        <v>184</v>
      </c>
      <c r="D83" s="69" t="s">
        <v>185</v>
      </c>
      <c r="E83" s="69" t="s">
        <v>186</v>
      </c>
      <c r="F83" s="69" t="s">
        <v>545</v>
      </c>
      <c r="G83" s="69" t="s">
        <v>52</v>
      </c>
      <c r="H83" s="128"/>
      <c r="I83" s="69">
        <v>230000000</v>
      </c>
      <c r="J83" s="111" t="s">
        <v>33</v>
      </c>
      <c r="K83" s="116" t="s">
        <v>359</v>
      </c>
      <c r="L83" s="69" t="s">
        <v>29</v>
      </c>
      <c r="M83" s="69" t="s">
        <v>30</v>
      </c>
      <c r="N83" s="69" t="s">
        <v>38</v>
      </c>
      <c r="O83" s="69" t="s">
        <v>34</v>
      </c>
      <c r="P83" s="128" t="s">
        <v>429</v>
      </c>
      <c r="Q83" s="69" t="s">
        <v>39</v>
      </c>
      <c r="R83" s="135">
        <v>1896</v>
      </c>
      <c r="S83" s="135">
        <v>1000</v>
      </c>
      <c r="T83" s="135">
        <f t="shared" si="0"/>
        <v>1896000</v>
      </c>
      <c r="U83" s="135">
        <f t="shared" si="1"/>
        <v>2123520</v>
      </c>
      <c r="V83" s="116"/>
      <c r="W83" s="116">
        <v>2017</v>
      </c>
      <c r="X83" s="116"/>
    </row>
    <row r="84" spans="1:24" ht="12.75" customHeight="1" x14ac:dyDescent="0.2">
      <c r="A84" s="69" t="s">
        <v>546</v>
      </c>
      <c r="B84" s="69" t="s">
        <v>31</v>
      </c>
      <c r="C84" s="69" t="s">
        <v>188</v>
      </c>
      <c r="D84" s="69" t="s">
        <v>189</v>
      </c>
      <c r="E84" s="69" t="s">
        <v>190</v>
      </c>
      <c r="F84" s="69" t="s">
        <v>547</v>
      </c>
      <c r="G84" s="69" t="s">
        <v>52</v>
      </c>
      <c r="H84" s="128"/>
      <c r="I84" s="69">
        <v>230000000</v>
      </c>
      <c r="J84" s="111" t="s">
        <v>33</v>
      </c>
      <c r="K84" s="116" t="s">
        <v>359</v>
      </c>
      <c r="L84" s="69" t="s">
        <v>29</v>
      </c>
      <c r="M84" s="69" t="s">
        <v>30</v>
      </c>
      <c r="N84" s="69" t="s">
        <v>38</v>
      </c>
      <c r="O84" s="69" t="s">
        <v>34</v>
      </c>
      <c r="P84" s="128" t="s">
        <v>548</v>
      </c>
      <c r="Q84" s="69" t="s">
        <v>85</v>
      </c>
      <c r="R84" s="135">
        <v>163</v>
      </c>
      <c r="S84" s="135">
        <v>3925</v>
      </c>
      <c r="T84" s="135">
        <f t="shared" si="0"/>
        <v>639775</v>
      </c>
      <c r="U84" s="135">
        <f t="shared" si="1"/>
        <v>716548.00000000012</v>
      </c>
      <c r="V84" s="116"/>
      <c r="W84" s="116">
        <v>2017</v>
      </c>
      <c r="X84" s="116"/>
    </row>
    <row r="85" spans="1:24" ht="12.75" customHeight="1" x14ac:dyDescent="0.2">
      <c r="A85" s="69" t="s">
        <v>549</v>
      </c>
      <c r="B85" s="69" t="s">
        <v>31</v>
      </c>
      <c r="C85" s="69" t="s">
        <v>128</v>
      </c>
      <c r="D85" s="69" t="s">
        <v>129</v>
      </c>
      <c r="E85" s="69" t="s">
        <v>130</v>
      </c>
      <c r="F85" s="69" t="s">
        <v>550</v>
      </c>
      <c r="G85" s="69" t="s">
        <v>52</v>
      </c>
      <c r="H85" s="128"/>
      <c r="I85" s="69">
        <v>230000000</v>
      </c>
      <c r="J85" s="111" t="s">
        <v>33</v>
      </c>
      <c r="K85" s="116" t="s">
        <v>359</v>
      </c>
      <c r="L85" s="69" t="s">
        <v>29</v>
      </c>
      <c r="M85" s="69" t="s">
        <v>30</v>
      </c>
      <c r="N85" s="69" t="s">
        <v>38</v>
      </c>
      <c r="O85" s="69" t="s">
        <v>34</v>
      </c>
      <c r="P85" s="128" t="s">
        <v>548</v>
      </c>
      <c r="Q85" s="69" t="s">
        <v>85</v>
      </c>
      <c r="R85" s="135">
        <v>1000</v>
      </c>
      <c r="S85" s="135">
        <v>1025</v>
      </c>
      <c r="T85" s="135">
        <f t="shared" si="0"/>
        <v>1025000</v>
      </c>
      <c r="U85" s="135">
        <f t="shared" si="1"/>
        <v>1148000</v>
      </c>
      <c r="V85" s="116"/>
      <c r="W85" s="116">
        <v>2017</v>
      </c>
      <c r="X85" s="116"/>
    </row>
    <row r="86" spans="1:24" ht="12.75" customHeight="1" x14ac:dyDescent="0.2">
      <c r="A86" s="69" t="s">
        <v>551</v>
      </c>
      <c r="B86" s="69" t="s">
        <v>31</v>
      </c>
      <c r="C86" s="69" t="s">
        <v>194</v>
      </c>
      <c r="D86" s="69" t="s">
        <v>195</v>
      </c>
      <c r="E86" s="69" t="s">
        <v>196</v>
      </c>
      <c r="F86" s="69" t="s">
        <v>552</v>
      </c>
      <c r="G86" s="69" t="s">
        <v>52</v>
      </c>
      <c r="H86" s="128"/>
      <c r="I86" s="69">
        <v>230000000</v>
      </c>
      <c r="J86" s="111" t="s">
        <v>33</v>
      </c>
      <c r="K86" s="116" t="s">
        <v>359</v>
      </c>
      <c r="L86" s="69" t="s">
        <v>29</v>
      </c>
      <c r="M86" s="69" t="s">
        <v>30</v>
      </c>
      <c r="N86" s="69" t="s">
        <v>38</v>
      </c>
      <c r="O86" s="69" t="s">
        <v>34</v>
      </c>
      <c r="P86" s="128" t="s">
        <v>429</v>
      </c>
      <c r="Q86" s="69" t="s">
        <v>39</v>
      </c>
      <c r="R86" s="135">
        <v>300</v>
      </c>
      <c r="S86" s="135">
        <v>2250</v>
      </c>
      <c r="T86" s="135">
        <f t="shared" si="0"/>
        <v>675000</v>
      </c>
      <c r="U86" s="135">
        <f t="shared" si="1"/>
        <v>756000.00000000012</v>
      </c>
      <c r="V86" s="116"/>
      <c r="W86" s="116">
        <v>2017</v>
      </c>
      <c r="X86" s="116"/>
    </row>
    <row r="87" spans="1:24" ht="12.75" customHeight="1" x14ac:dyDescent="0.2">
      <c r="A87" s="69" t="s">
        <v>553</v>
      </c>
      <c r="B87" s="69" t="s">
        <v>31</v>
      </c>
      <c r="C87" s="69" t="s">
        <v>198</v>
      </c>
      <c r="D87" s="69" t="s">
        <v>195</v>
      </c>
      <c r="E87" s="69" t="s">
        <v>199</v>
      </c>
      <c r="F87" s="69" t="s">
        <v>554</v>
      </c>
      <c r="G87" s="69" t="s">
        <v>52</v>
      </c>
      <c r="H87" s="128"/>
      <c r="I87" s="69">
        <v>230000000</v>
      </c>
      <c r="J87" s="111" t="s">
        <v>33</v>
      </c>
      <c r="K87" s="116" t="s">
        <v>359</v>
      </c>
      <c r="L87" s="69" t="s">
        <v>29</v>
      </c>
      <c r="M87" s="69" t="s">
        <v>30</v>
      </c>
      <c r="N87" s="69" t="s">
        <v>38</v>
      </c>
      <c r="O87" s="69" t="s">
        <v>34</v>
      </c>
      <c r="P87" s="128" t="s">
        <v>429</v>
      </c>
      <c r="Q87" s="69" t="s">
        <v>39</v>
      </c>
      <c r="R87" s="135">
        <v>523</v>
      </c>
      <c r="S87" s="135">
        <v>2700</v>
      </c>
      <c r="T87" s="135">
        <f t="shared" si="0"/>
        <v>1412100</v>
      </c>
      <c r="U87" s="135">
        <f t="shared" si="1"/>
        <v>1581552.0000000002</v>
      </c>
      <c r="V87" s="116"/>
      <c r="W87" s="116">
        <v>2017</v>
      </c>
      <c r="X87" s="116"/>
    </row>
    <row r="88" spans="1:24" ht="12.75" customHeight="1" x14ac:dyDescent="0.2">
      <c r="A88" s="69" t="s">
        <v>555</v>
      </c>
      <c r="B88" s="69" t="s">
        <v>31</v>
      </c>
      <c r="C88" s="69" t="s">
        <v>201</v>
      </c>
      <c r="D88" s="69" t="s">
        <v>202</v>
      </c>
      <c r="E88" s="69" t="s">
        <v>203</v>
      </c>
      <c r="F88" s="69" t="s">
        <v>556</v>
      </c>
      <c r="G88" s="69" t="s">
        <v>52</v>
      </c>
      <c r="H88" s="128"/>
      <c r="I88" s="69">
        <v>230000000</v>
      </c>
      <c r="J88" s="111" t="s">
        <v>33</v>
      </c>
      <c r="K88" s="116" t="s">
        <v>359</v>
      </c>
      <c r="L88" s="69" t="s">
        <v>29</v>
      </c>
      <c r="M88" s="69" t="s">
        <v>30</v>
      </c>
      <c r="N88" s="69" t="s">
        <v>38</v>
      </c>
      <c r="O88" s="69" t="s">
        <v>34</v>
      </c>
      <c r="P88" s="128" t="s">
        <v>429</v>
      </c>
      <c r="Q88" s="69" t="s">
        <v>39</v>
      </c>
      <c r="R88" s="135">
        <v>678</v>
      </c>
      <c r="S88" s="135">
        <v>1160.71</v>
      </c>
      <c r="T88" s="135">
        <f t="shared" si="0"/>
        <v>786961.38</v>
      </c>
      <c r="U88" s="135">
        <f t="shared" si="1"/>
        <v>881396.74560000014</v>
      </c>
      <c r="V88" s="116"/>
      <c r="W88" s="116">
        <v>2017</v>
      </c>
      <c r="X88" s="116"/>
    </row>
    <row r="89" spans="1:24" ht="12.75" customHeight="1" x14ac:dyDescent="0.2">
      <c r="A89" s="69" t="s">
        <v>557</v>
      </c>
      <c r="B89" s="69" t="s">
        <v>31</v>
      </c>
      <c r="C89" s="69" t="s">
        <v>205</v>
      </c>
      <c r="D89" s="69" t="s">
        <v>206</v>
      </c>
      <c r="E89" s="69" t="s">
        <v>207</v>
      </c>
      <c r="F89" s="69" t="s">
        <v>558</v>
      </c>
      <c r="G89" s="69" t="s">
        <v>52</v>
      </c>
      <c r="H89" s="128"/>
      <c r="I89" s="69">
        <v>230000000</v>
      </c>
      <c r="J89" s="111" t="s">
        <v>33</v>
      </c>
      <c r="K89" s="116" t="s">
        <v>359</v>
      </c>
      <c r="L89" s="69" t="s">
        <v>29</v>
      </c>
      <c r="M89" s="69" t="s">
        <v>30</v>
      </c>
      <c r="N89" s="69" t="s">
        <v>50</v>
      </c>
      <c r="O89" s="69" t="s">
        <v>34</v>
      </c>
      <c r="P89" s="128" t="s">
        <v>429</v>
      </c>
      <c r="Q89" s="69" t="s">
        <v>39</v>
      </c>
      <c r="R89" s="135">
        <v>402</v>
      </c>
      <c r="S89" s="135">
        <v>1908.04</v>
      </c>
      <c r="T89" s="135">
        <f t="shared" si="0"/>
        <v>767032.08</v>
      </c>
      <c r="U89" s="135">
        <f t="shared" si="1"/>
        <v>859075.92960000003</v>
      </c>
      <c r="V89" s="116"/>
      <c r="W89" s="116">
        <v>2017</v>
      </c>
      <c r="X89" s="116"/>
    </row>
    <row r="90" spans="1:24" ht="12.75" customHeight="1" x14ac:dyDescent="0.2">
      <c r="A90" s="69" t="s">
        <v>559</v>
      </c>
      <c r="B90" s="69" t="s">
        <v>31</v>
      </c>
      <c r="C90" s="69" t="s">
        <v>120</v>
      </c>
      <c r="D90" s="69" t="s">
        <v>78</v>
      </c>
      <c r="E90" s="69" t="s">
        <v>121</v>
      </c>
      <c r="F90" s="69" t="s">
        <v>560</v>
      </c>
      <c r="G90" s="69" t="s">
        <v>52</v>
      </c>
      <c r="H90" s="128"/>
      <c r="I90" s="69">
        <v>230000000</v>
      </c>
      <c r="J90" s="111" t="s">
        <v>33</v>
      </c>
      <c r="K90" s="116" t="s">
        <v>359</v>
      </c>
      <c r="L90" s="69" t="s">
        <v>29</v>
      </c>
      <c r="M90" s="69" t="s">
        <v>30</v>
      </c>
      <c r="N90" s="69" t="s">
        <v>50</v>
      </c>
      <c r="O90" s="69" t="s">
        <v>34</v>
      </c>
      <c r="P90" s="128" t="s">
        <v>429</v>
      </c>
      <c r="Q90" s="69" t="s">
        <v>39</v>
      </c>
      <c r="R90" s="135">
        <v>12</v>
      </c>
      <c r="S90" s="135">
        <v>1990</v>
      </c>
      <c r="T90" s="135">
        <f t="shared" si="0"/>
        <v>23880</v>
      </c>
      <c r="U90" s="135">
        <f t="shared" si="1"/>
        <v>26745.600000000002</v>
      </c>
      <c r="V90" s="116"/>
      <c r="W90" s="116">
        <v>2017</v>
      </c>
      <c r="X90" s="116"/>
    </row>
    <row r="91" spans="1:24" ht="12.75" customHeight="1" x14ac:dyDescent="0.2">
      <c r="A91" s="69" t="s">
        <v>561</v>
      </c>
      <c r="B91" s="69" t="s">
        <v>31</v>
      </c>
      <c r="C91" s="69" t="s">
        <v>210</v>
      </c>
      <c r="D91" s="69" t="s">
        <v>211</v>
      </c>
      <c r="E91" s="69" t="s">
        <v>124</v>
      </c>
      <c r="F91" s="69" t="s">
        <v>562</v>
      </c>
      <c r="G91" s="69" t="s">
        <v>52</v>
      </c>
      <c r="H91" s="128"/>
      <c r="I91" s="69">
        <v>230000000</v>
      </c>
      <c r="J91" s="111" t="s">
        <v>33</v>
      </c>
      <c r="K91" s="116" t="s">
        <v>359</v>
      </c>
      <c r="L91" s="69" t="s">
        <v>29</v>
      </c>
      <c r="M91" s="69" t="s">
        <v>30</v>
      </c>
      <c r="N91" s="69" t="s">
        <v>50</v>
      </c>
      <c r="O91" s="69" t="s">
        <v>34</v>
      </c>
      <c r="P91" s="128" t="s">
        <v>429</v>
      </c>
      <c r="Q91" s="69" t="s">
        <v>39</v>
      </c>
      <c r="R91" s="135">
        <v>35</v>
      </c>
      <c r="S91" s="135">
        <v>3500</v>
      </c>
      <c r="T91" s="135">
        <f t="shared" si="0"/>
        <v>122500</v>
      </c>
      <c r="U91" s="135">
        <f t="shared" si="1"/>
        <v>137200</v>
      </c>
      <c r="V91" s="116"/>
      <c r="W91" s="116">
        <v>2017</v>
      </c>
      <c r="X91" s="116"/>
    </row>
    <row r="92" spans="1:24" ht="12.75" customHeight="1" x14ac:dyDescent="0.2">
      <c r="A92" s="69" t="s">
        <v>563</v>
      </c>
      <c r="B92" s="69" t="s">
        <v>31</v>
      </c>
      <c r="C92" s="69" t="s">
        <v>212</v>
      </c>
      <c r="D92" s="69" t="s">
        <v>147</v>
      </c>
      <c r="E92" s="69" t="s">
        <v>213</v>
      </c>
      <c r="F92" s="69" t="s">
        <v>564</v>
      </c>
      <c r="G92" s="69" t="s">
        <v>28</v>
      </c>
      <c r="H92" s="128"/>
      <c r="I92" s="69">
        <v>230000000</v>
      </c>
      <c r="J92" s="111" t="s">
        <v>33</v>
      </c>
      <c r="K92" s="116" t="s">
        <v>359</v>
      </c>
      <c r="L92" s="69" t="s">
        <v>29</v>
      </c>
      <c r="M92" s="69" t="s">
        <v>30</v>
      </c>
      <c r="N92" s="69" t="s">
        <v>38</v>
      </c>
      <c r="O92" s="69" t="s">
        <v>34</v>
      </c>
      <c r="P92" s="128" t="s">
        <v>429</v>
      </c>
      <c r="Q92" s="69" t="s">
        <v>39</v>
      </c>
      <c r="R92" s="135">
        <v>12</v>
      </c>
      <c r="S92" s="135">
        <v>1500</v>
      </c>
      <c r="T92" s="135">
        <f t="shared" si="0"/>
        <v>18000</v>
      </c>
      <c r="U92" s="135">
        <f t="shared" si="1"/>
        <v>20160.000000000004</v>
      </c>
      <c r="V92" s="116"/>
      <c r="W92" s="116">
        <v>2017</v>
      </c>
      <c r="X92" s="116"/>
    </row>
    <row r="93" spans="1:24" ht="12.75" customHeight="1" x14ac:dyDescent="0.2">
      <c r="A93" s="69" t="s">
        <v>565</v>
      </c>
      <c r="B93" s="69" t="s">
        <v>31</v>
      </c>
      <c r="C93" s="69" t="s">
        <v>215</v>
      </c>
      <c r="D93" s="69" t="s">
        <v>147</v>
      </c>
      <c r="E93" s="69" t="s">
        <v>216</v>
      </c>
      <c r="F93" s="69" t="s">
        <v>566</v>
      </c>
      <c r="G93" s="69" t="s">
        <v>28</v>
      </c>
      <c r="H93" s="128"/>
      <c r="I93" s="69">
        <v>230000000</v>
      </c>
      <c r="J93" s="111" t="s">
        <v>33</v>
      </c>
      <c r="K93" s="116" t="s">
        <v>359</v>
      </c>
      <c r="L93" s="69" t="s">
        <v>29</v>
      </c>
      <c r="M93" s="69" t="s">
        <v>30</v>
      </c>
      <c r="N93" s="69" t="s">
        <v>38</v>
      </c>
      <c r="O93" s="69" t="s">
        <v>34</v>
      </c>
      <c r="P93" s="128" t="s">
        <v>429</v>
      </c>
      <c r="Q93" s="69" t="s">
        <v>39</v>
      </c>
      <c r="R93" s="135">
        <v>12</v>
      </c>
      <c r="S93" s="135">
        <v>1500</v>
      </c>
      <c r="T93" s="135">
        <f t="shared" si="0"/>
        <v>18000</v>
      </c>
      <c r="U93" s="135">
        <f t="shared" si="1"/>
        <v>20160.000000000004</v>
      </c>
      <c r="V93" s="116"/>
      <c r="W93" s="116">
        <v>2017</v>
      </c>
      <c r="X93" s="116"/>
    </row>
    <row r="94" spans="1:24" ht="12.75" customHeight="1" x14ac:dyDescent="0.2">
      <c r="A94" s="69" t="s">
        <v>567</v>
      </c>
      <c r="B94" s="69" t="s">
        <v>31</v>
      </c>
      <c r="C94" s="69" t="s">
        <v>218</v>
      </c>
      <c r="D94" s="69" t="s">
        <v>147</v>
      </c>
      <c r="E94" s="69" t="s">
        <v>219</v>
      </c>
      <c r="F94" s="69" t="s">
        <v>568</v>
      </c>
      <c r="G94" s="69" t="s">
        <v>28</v>
      </c>
      <c r="H94" s="128"/>
      <c r="I94" s="69">
        <v>230000000</v>
      </c>
      <c r="J94" s="111" t="s">
        <v>33</v>
      </c>
      <c r="K94" s="116" t="s">
        <v>359</v>
      </c>
      <c r="L94" s="69" t="s">
        <v>29</v>
      </c>
      <c r="M94" s="69" t="s">
        <v>30</v>
      </c>
      <c r="N94" s="69" t="s">
        <v>38</v>
      </c>
      <c r="O94" s="69" t="s">
        <v>34</v>
      </c>
      <c r="P94" s="128" t="s">
        <v>429</v>
      </c>
      <c r="Q94" s="69" t="s">
        <v>39</v>
      </c>
      <c r="R94" s="135">
        <v>12</v>
      </c>
      <c r="S94" s="135">
        <v>1500</v>
      </c>
      <c r="T94" s="135">
        <f t="shared" si="0"/>
        <v>18000</v>
      </c>
      <c r="U94" s="135">
        <f t="shared" si="1"/>
        <v>20160.000000000004</v>
      </c>
      <c r="V94" s="116"/>
      <c r="W94" s="116">
        <v>2017</v>
      </c>
      <c r="X94" s="116"/>
    </row>
    <row r="95" spans="1:24" ht="12.75" customHeight="1" x14ac:dyDescent="0.2">
      <c r="A95" s="69" t="s">
        <v>569</v>
      </c>
      <c r="B95" s="69" t="s">
        <v>31</v>
      </c>
      <c r="C95" s="69" t="s">
        <v>222</v>
      </c>
      <c r="D95" s="69" t="s">
        <v>123</v>
      </c>
      <c r="E95" s="69" t="s">
        <v>223</v>
      </c>
      <c r="F95" s="69" t="s">
        <v>570</v>
      </c>
      <c r="G95" s="69" t="s">
        <v>52</v>
      </c>
      <c r="H95" s="128"/>
      <c r="I95" s="69">
        <v>230000000</v>
      </c>
      <c r="J95" s="111" t="s">
        <v>33</v>
      </c>
      <c r="K95" s="116" t="s">
        <v>359</v>
      </c>
      <c r="L95" s="69" t="s">
        <v>29</v>
      </c>
      <c r="M95" s="69" t="s">
        <v>30</v>
      </c>
      <c r="N95" s="69" t="s">
        <v>38</v>
      </c>
      <c r="O95" s="69" t="s">
        <v>34</v>
      </c>
      <c r="P95" s="128" t="s">
        <v>429</v>
      </c>
      <c r="Q95" s="69" t="s">
        <v>39</v>
      </c>
      <c r="R95" s="135">
        <v>45</v>
      </c>
      <c r="S95" s="135">
        <v>20000</v>
      </c>
      <c r="T95" s="135">
        <f t="shared" si="0"/>
        <v>900000</v>
      </c>
      <c r="U95" s="135">
        <f t="shared" si="1"/>
        <v>1008000.0000000001</v>
      </c>
      <c r="V95" s="116"/>
      <c r="W95" s="116">
        <v>2017</v>
      </c>
      <c r="X95" s="116"/>
    </row>
    <row r="96" spans="1:24" ht="12.75" customHeight="1" x14ac:dyDescent="0.2">
      <c r="A96" s="69" t="s">
        <v>571</v>
      </c>
      <c r="B96" s="69" t="s">
        <v>31</v>
      </c>
      <c r="C96" s="69" t="s">
        <v>225</v>
      </c>
      <c r="D96" s="69" t="s">
        <v>226</v>
      </c>
      <c r="E96" s="69" t="s">
        <v>227</v>
      </c>
      <c r="F96" s="69" t="s">
        <v>572</v>
      </c>
      <c r="G96" s="69" t="s">
        <v>52</v>
      </c>
      <c r="H96" s="128"/>
      <c r="I96" s="69">
        <v>230000000</v>
      </c>
      <c r="J96" s="111" t="s">
        <v>33</v>
      </c>
      <c r="K96" s="116" t="s">
        <v>359</v>
      </c>
      <c r="L96" s="69" t="s">
        <v>29</v>
      </c>
      <c r="M96" s="69" t="s">
        <v>30</v>
      </c>
      <c r="N96" s="69" t="s">
        <v>38</v>
      </c>
      <c r="O96" s="69" t="s">
        <v>34</v>
      </c>
      <c r="P96" s="128" t="s">
        <v>429</v>
      </c>
      <c r="Q96" s="69" t="s">
        <v>39</v>
      </c>
      <c r="R96" s="135">
        <v>98</v>
      </c>
      <c r="S96" s="135">
        <v>16100</v>
      </c>
      <c r="T96" s="135">
        <f t="shared" si="0"/>
        <v>1577800</v>
      </c>
      <c r="U96" s="135">
        <f t="shared" si="1"/>
        <v>1767136.0000000002</v>
      </c>
      <c r="V96" s="116"/>
      <c r="W96" s="116">
        <v>2017</v>
      </c>
      <c r="X96" s="116"/>
    </row>
    <row r="97" spans="1:24" ht="12.75" customHeight="1" x14ac:dyDescent="0.2">
      <c r="A97" s="69" t="s">
        <v>573</v>
      </c>
      <c r="B97" s="69" t="s">
        <v>31</v>
      </c>
      <c r="C97" s="69" t="s">
        <v>229</v>
      </c>
      <c r="D97" s="69" t="s">
        <v>230</v>
      </c>
      <c r="E97" s="69" t="s">
        <v>231</v>
      </c>
      <c r="F97" s="69" t="s">
        <v>574</v>
      </c>
      <c r="G97" s="69" t="s">
        <v>52</v>
      </c>
      <c r="H97" s="128"/>
      <c r="I97" s="69">
        <v>230000000</v>
      </c>
      <c r="J97" s="111" t="s">
        <v>33</v>
      </c>
      <c r="K97" s="116" t="s">
        <v>359</v>
      </c>
      <c r="L97" s="69" t="s">
        <v>29</v>
      </c>
      <c r="M97" s="69" t="s">
        <v>30</v>
      </c>
      <c r="N97" s="69" t="s">
        <v>38</v>
      </c>
      <c r="O97" s="69" t="s">
        <v>34</v>
      </c>
      <c r="P97" s="128" t="s">
        <v>429</v>
      </c>
      <c r="Q97" s="69" t="s">
        <v>39</v>
      </c>
      <c r="R97" s="135">
        <v>41</v>
      </c>
      <c r="S97" s="135">
        <v>12500</v>
      </c>
      <c r="T97" s="135">
        <f t="shared" si="0"/>
        <v>512500</v>
      </c>
      <c r="U97" s="135">
        <f t="shared" si="1"/>
        <v>574000</v>
      </c>
      <c r="V97" s="116"/>
      <c r="W97" s="116">
        <v>2017</v>
      </c>
      <c r="X97" s="116"/>
    </row>
    <row r="98" spans="1:24" ht="12.75" customHeight="1" x14ac:dyDescent="0.2">
      <c r="A98" s="69" t="s">
        <v>575</v>
      </c>
      <c r="B98" s="69" t="s">
        <v>31</v>
      </c>
      <c r="C98" s="69" t="s">
        <v>233</v>
      </c>
      <c r="D98" s="69" t="s">
        <v>234</v>
      </c>
      <c r="E98" s="69" t="s">
        <v>235</v>
      </c>
      <c r="F98" s="69" t="s">
        <v>576</v>
      </c>
      <c r="G98" s="69" t="s">
        <v>52</v>
      </c>
      <c r="H98" s="128"/>
      <c r="I98" s="69">
        <v>230000000</v>
      </c>
      <c r="J98" s="111" t="s">
        <v>33</v>
      </c>
      <c r="K98" s="116" t="s">
        <v>359</v>
      </c>
      <c r="L98" s="69" t="s">
        <v>29</v>
      </c>
      <c r="M98" s="69" t="s">
        <v>30</v>
      </c>
      <c r="N98" s="69" t="s">
        <v>38</v>
      </c>
      <c r="O98" s="69" t="s">
        <v>34</v>
      </c>
      <c r="P98" s="128" t="s">
        <v>429</v>
      </c>
      <c r="Q98" s="69" t="s">
        <v>39</v>
      </c>
      <c r="R98" s="135">
        <v>392</v>
      </c>
      <c r="S98" s="135">
        <v>18024</v>
      </c>
      <c r="T98" s="135">
        <f t="shared" si="0"/>
        <v>7065408</v>
      </c>
      <c r="U98" s="135">
        <f t="shared" si="1"/>
        <v>7913256.9600000009</v>
      </c>
      <c r="V98" s="116"/>
      <c r="W98" s="116">
        <v>2017</v>
      </c>
      <c r="X98" s="116"/>
    </row>
    <row r="99" spans="1:24" ht="12.75" customHeight="1" x14ac:dyDescent="0.2">
      <c r="A99" s="69" t="s">
        <v>577</v>
      </c>
      <c r="B99" s="69" t="s">
        <v>31</v>
      </c>
      <c r="C99" s="69" t="s">
        <v>237</v>
      </c>
      <c r="D99" s="69" t="s">
        <v>238</v>
      </c>
      <c r="E99" s="69" t="s">
        <v>239</v>
      </c>
      <c r="F99" s="69" t="s">
        <v>578</v>
      </c>
      <c r="G99" s="69" t="s">
        <v>52</v>
      </c>
      <c r="H99" s="128"/>
      <c r="I99" s="69">
        <v>230000000</v>
      </c>
      <c r="J99" s="111" t="s">
        <v>33</v>
      </c>
      <c r="K99" s="116" t="s">
        <v>359</v>
      </c>
      <c r="L99" s="69" t="s">
        <v>29</v>
      </c>
      <c r="M99" s="69" t="s">
        <v>30</v>
      </c>
      <c r="N99" s="69" t="s">
        <v>38</v>
      </c>
      <c r="O99" s="69" t="s">
        <v>34</v>
      </c>
      <c r="P99" s="128" t="s">
        <v>69</v>
      </c>
      <c r="Q99" s="69" t="s">
        <v>68</v>
      </c>
      <c r="R99" s="135">
        <v>1088.8</v>
      </c>
      <c r="S99" s="135">
        <v>1075</v>
      </c>
      <c r="T99" s="135">
        <f t="shared" si="0"/>
        <v>1170460</v>
      </c>
      <c r="U99" s="135">
        <f t="shared" si="1"/>
        <v>1310915.2000000002</v>
      </c>
      <c r="V99" s="116"/>
      <c r="W99" s="116">
        <v>2017</v>
      </c>
      <c r="X99" s="116"/>
    </row>
    <row r="100" spans="1:24" ht="12.75" customHeight="1" x14ac:dyDescent="0.2">
      <c r="A100" s="69" t="s">
        <v>579</v>
      </c>
      <c r="B100" s="69" t="s">
        <v>31</v>
      </c>
      <c r="C100" s="69" t="s">
        <v>245</v>
      </c>
      <c r="D100" s="69" t="s">
        <v>65</v>
      </c>
      <c r="E100" s="69" t="s">
        <v>246</v>
      </c>
      <c r="F100" s="69" t="s">
        <v>580</v>
      </c>
      <c r="G100" s="69" t="s">
        <v>52</v>
      </c>
      <c r="H100" s="128"/>
      <c r="I100" s="69">
        <v>230000000</v>
      </c>
      <c r="J100" s="111" t="s">
        <v>33</v>
      </c>
      <c r="K100" s="116" t="s">
        <v>359</v>
      </c>
      <c r="L100" s="69" t="s">
        <v>29</v>
      </c>
      <c r="M100" s="69" t="s">
        <v>30</v>
      </c>
      <c r="N100" s="69" t="s">
        <v>38</v>
      </c>
      <c r="O100" s="69" t="s">
        <v>34</v>
      </c>
      <c r="P100" s="128" t="s">
        <v>429</v>
      </c>
      <c r="Q100" s="69" t="s">
        <v>39</v>
      </c>
      <c r="R100" s="135">
        <v>1</v>
      </c>
      <c r="S100" s="135">
        <v>304285.7</v>
      </c>
      <c r="T100" s="135">
        <f t="shared" si="0"/>
        <v>304285.7</v>
      </c>
      <c r="U100" s="135">
        <f t="shared" si="1"/>
        <v>340799.98400000005</v>
      </c>
      <c r="V100" s="116"/>
      <c r="W100" s="116">
        <v>2017</v>
      </c>
      <c r="X100" s="116"/>
    </row>
    <row r="101" spans="1:24" ht="12.75" customHeight="1" x14ac:dyDescent="0.2">
      <c r="A101" s="69" t="s">
        <v>581</v>
      </c>
      <c r="B101" s="69" t="s">
        <v>31</v>
      </c>
      <c r="C101" s="69" t="s">
        <v>105</v>
      </c>
      <c r="D101" s="69" t="s">
        <v>106</v>
      </c>
      <c r="E101" s="69" t="s">
        <v>107</v>
      </c>
      <c r="F101" s="69" t="s">
        <v>109</v>
      </c>
      <c r="G101" s="69" t="s">
        <v>28</v>
      </c>
      <c r="H101" s="128"/>
      <c r="I101" s="69">
        <v>230000000</v>
      </c>
      <c r="J101" s="111" t="s">
        <v>33</v>
      </c>
      <c r="K101" s="116" t="s">
        <v>359</v>
      </c>
      <c r="L101" s="69" t="s">
        <v>151</v>
      </c>
      <c r="M101" s="69" t="s">
        <v>30</v>
      </c>
      <c r="N101" s="69" t="s">
        <v>108</v>
      </c>
      <c r="O101" s="69" t="s">
        <v>34</v>
      </c>
      <c r="P101" s="128" t="s">
        <v>429</v>
      </c>
      <c r="Q101" s="69" t="s">
        <v>39</v>
      </c>
      <c r="R101" s="135">
        <v>1</v>
      </c>
      <c r="S101" s="135">
        <v>9000000</v>
      </c>
      <c r="T101" s="135">
        <f t="shared" si="0"/>
        <v>9000000</v>
      </c>
      <c r="U101" s="135">
        <f t="shared" si="1"/>
        <v>10080000.000000002</v>
      </c>
      <c r="V101" s="116" t="s">
        <v>42</v>
      </c>
      <c r="W101" s="116">
        <v>2017</v>
      </c>
      <c r="X101" s="116"/>
    </row>
    <row r="102" spans="1:24" ht="12.75" customHeight="1" x14ac:dyDescent="0.2">
      <c r="A102" s="116" t="s">
        <v>582</v>
      </c>
      <c r="B102" s="69" t="s">
        <v>31</v>
      </c>
      <c r="C102" s="116" t="s">
        <v>152</v>
      </c>
      <c r="D102" s="116" t="s">
        <v>153</v>
      </c>
      <c r="E102" s="116" t="s">
        <v>154</v>
      </c>
      <c r="F102" s="116" t="s">
        <v>155</v>
      </c>
      <c r="G102" s="116" t="s">
        <v>28</v>
      </c>
      <c r="H102" s="136"/>
      <c r="I102" s="116">
        <v>230000000</v>
      </c>
      <c r="J102" s="111" t="s">
        <v>33</v>
      </c>
      <c r="K102" s="116" t="s">
        <v>359</v>
      </c>
      <c r="L102" s="116" t="s">
        <v>151</v>
      </c>
      <c r="M102" s="116" t="s">
        <v>30</v>
      </c>
      <c r="N102" s="116" t="s">
        <v>50</v>
      </c>
      <c r="O102" s="116" t="s">
        <v>34</v>
      </c>
      <c r="P102" s="136" t="s">
        <v>72</v>
      </c>
      <c r="Q102" s="116" t="s">
        <v>74</v>
      </c>
      <c r="R102" s="135">
        <v>1885</v>
      </c>
      <c r="S102" s="135">
        <v>1357.14</v>
      </c>
      <c r="T102" s="135">
        <f t="shared" si="0"/>
        <v>2558208.9000000004</v>
      </c>
      <c r="U102" s="135">
        <f t="shared" si="1"/>
        <v>2865193.9680000008</v>
      </c>
      <c r="V102" s="116"/>
      <c r="W102" s="116">
        <v>2017</v>
      </c>
      <c r="X102" s="116"/>
    </row>
    <row r="103" spans="1:24" ht="12.75" customHeight="1" x14ac:dyDescent="0.2">
      <c r="A103" s="116" t="s">
        <v>583</v>
      </c>
      <c r="B103" s="69" t="s">
        <v>31</v>
      </c>
      <c r="C103" s="116" t="s">
        <v>158</v>
      </c>
      <c r="D103" s="116" t="s">
        <v>153</v>
      </c>
      <c r="E103" s="116" t="s">
        <v>159</v>
      </c>
      <c r="F103" s="116" t="s">
        <v>160</v>
      </c>
      <c r="G103" s="116" t="s">
        <v>28</v>
      </c>
      <c r="H103" s="136"/>
      <c r="I103" s="116">
        <v>230000000</v>
      </c>
      <c r="J103" s="111" t="s">
        <v>33</v>
      </c>
      <c r="K103" s="116" t="s">
        <v>359</v>
      </c>
      <c r="L103" s="116" t="s">
        <v>162</v>
      </c>
      <c r="M103" s="116" t="s">
        <v>30</v>
      </c>
      <c r="N103" s="116" t="s">
        <v>50</v>
      </c>
      <c r="O103" s="116" t="s">
        <v>34</v>
      </c>
      <c r="P103" s="136" t="s">
        <v>72</v>
      </c>
      <c r="Q103" s="116" t="s">
        <v>74</v>
      </c>
      <c r="R103" s="135">
        <v>600</v>
      </c>
      <c r="S103" s="135">
        <v>13500</v>
      </c>
      <c r="T103" s="135">
        <f t="shared" si="0"/>
        <v>8100000</v>
      </c>
      <c r="U103" s="135">
        <f t="shared" si="1"/>
        <v>9072000</v>
      </c>
      <c r="V103" s="116"/>
      <c r="W103" s="116">
        <v>2017</v>
      </c>
      <c r="X103" s="116"/>
    </row>
    <row r="104" spans="1:24" ht="12.75" customHeight="1" x14ac:dyDescent="0.2">
      <c r="A104" s="116" t="s">
        <v>584</v>
      </c>
      <c r="B104" s="69" t="s">
        <v>31</v>
      </c>
      <c r="C104" s="116" t="s">
        <v>152</v>
      </c>
      <c r="D104" s="116" t="s">
        <v>153</v>
      </c>
      <c r="E104" s="116" t="s">
        <v>154</v>
      </c>
      <c r="F104" s="116" t="s">
        <v>155</v>
      </c>
      <c r="G104" s="116" t="s">
        <v>28</v>
      </c>
      <c r="H104" s="136"/>
      <c r="I104" s="116">
        <v>230000000</v>
      </c>
      <c r="J104" s="111" t="s">
        <v>33</v>
      </c>
      <c r="K104" s="116" t="s">
        <v>359</v>
      </c>
      <c r="L104" s="116" t="s">
        <v>29</v>
      </c>
      <c r="M104" s="116" t="s">
        <v>30</v>
      </c>
      <c r="N104" s="116" t="s">
        <v>50</v>
      </c>
      <c r="O104" s="116" t="s">
        <v>34</v>
      </c>
      <c r="P104" s="136" t="s">
        <v>72</v>
      </c>
      <c r="Q104" s="116" t="s">
        <v>74</v>
      </c>
      <c r="R104" s="135">
        <v>1885</v>
      </c>
      <c r="S104" s="135">
        <v>1357.14</v>
      </c>
      <c r="T104" s="135">
        <f t="shared" si="0"/>
        <v>2558208.9000000004</v>
      </c>
      <c r="U104" s="135">
        <f t="shared" si="1"/>
        <v>2865193.9680000008</v>
      </c>
      <c r="V104" s="116"/>
      <c r="W104" s="116">
        <v>2017</v>
      </c>
      <c r="X104" s="116"/>
    </row>
    <row r="105" spans="1:24" ht="12.75" customHeight="1" x14ac:dyDescent="0.2">
      <c r="A105" s="116" t="s">
        <v>585</v>
      </c>
      <c r="B105" s="69" t="s">
        <v>31</v>
      </c>
      <c r="C105" s="116" t="s">
        <v>70</v>
      </c>
      <c r="D105" s="116" t="s">
        <v>66</v>
      </c>
      <c r="E105" s="116" t="s">
        <v>71</v>
      </c>
      <c r="F105" s="116" t="s">
        <v>586</v>
      </c>
      <c r="G105" s="116" t="s">
        <v>28</v>
      </c>
      <c r="H105" s="136"/>
      <c r="I105" s="116">
        <v>230000000</v>
      </c>
      <c r="J105" s="111" t="s">
        <v>33</v>
      </c>
      <c r="K105" s="116" t="s">
        <v>359</v>
      </c>
      <c r="L105" s="116" t="s">
        <v>29</v>
      </c>
      <c r="M105" s="116" t="s">
        <v>30</v>
      </c>
      <c r="N105" s="116" t="s">
        <v>38</v>
      </c>
      <c r="O105" s="116" t="s">
        <v>34</v>
      </c>
      <c r="P105" s="128" t="s">
        <v>69</v>
      </c>
      <c r="Q105" s="116" t="s">
        <v>68</v>
      </c>
      <c r="R105" s="135">
        <v>538</v>
      </c>
      <c r="S105" s="135">
        <v>3417.85</v>
      </c>
      <c r="T105" s="135">
        <f t="shared" si="0"/>
        <v>1838803.3</v>
      </c>
      <c r="U105" s="135">
        <f t="shared" si="1"/>
        <v>2059459.6960000002</v>
      </c>
      <c r="V105" s="116"/>
      <c r="W105" s="116">
        <v>2017</v>
      </c>
      <c r="X105" s="116"/>
    </row>
    <row r="106" spans="1:24" ht="12.75" customHeight="1" x14ac:dyDescent="0.2">
      <c r="A106" s="116" t="s">
        <v>587</v>
      </c>
      <c r="B106" s="69" t="s">
        <v>31</v>
      </c>
      <c r="C106" s="116" t="s">
        <v>70</v>
      </c>
      <c r="D106" s="116" t="s">
        <v>66</v>
      </c>
      <c r="E106" s="116" t="s">
        <v>71</v>
      </c>
      <c r="F106" s="116" t="s">
        <v>588</v>
      </c>
      <c r="G106" s="116" t="s">
        <v>28</v>
      </c>
      <c r="H106" s="136"/>
      <c r="I106" s="116">
        <v>230000000</v>
      </c>
      <c r="J106" s="111" t="s">
        <v>33</v>
      </c>
      <c r="K106" s="116" t="s">
        <v>359</v>
      </c>
      <c r="L106" s="116" t="s">
        <v>29</v>
      </c>
      <c r="M106" s="116" t="s">
        <v>30</v>
      </c>
      <c r="N106" s="116" t="s">
        <v>38</v>
      </c>
      <c r="O106" s="116" t="s">
        <v>34</v>
      </c>
      <c r="P106" s="128" t="s">
        <v>69</v>
      </c>
      <c r="Q106" s="116" t="s">
        <v>68</v>
      </c>
      <c r="R106" s="135">
        <v>833</v>
      </c>
      <c r="S106" s="135">
        <v>3360.71</v>
      </c>
      <c r="T106" s="135">
        <f t="shared" si="0"/>
        <v>2799471.43</v>
      </c>
      <c r="U106" s="135">
        <f t="shared" si="1"/>
        <v>3135408.0016000005</v>
      </c>
      <c r="V106" s="116"/>
      <c r="W106" s="116">
        <v>2017</v>
      </c>
      <c r="X106" s="116"/>
    </row>
    <row r="107" spans="1:24" ht="12.75" customHeight="1" x14ac:dyDescent="0.2">
      <c r="A107" s="116" t="s">
        <v>589</v>
      </c>
      <c r="B107" s="69" t="s">
        <v>31</v>
      </c>
      <c r="C107" s="116" t="s">
        <v>70</v>
      </c>
      <c r="D107" s="116" t="s">
        <v>66</v>
      </c>
      <c r="E107" s="116" t="s">
        <v>71</v>
      </c>
      <c r="F107" s="116" t="s">
        <v>590</v>
      </c>
      <c r="G107" s="116" t="s">
        <v>28</v>
      </c>
      <c r="H107" s="136"/>
      <c r="I107" s="116">
        <v>230000000</v>
      </c>
      <c r="J107" s="111" t="s">
        <v>33</v>
      </c>
      <c r="K107" s="116" t="s">
        <v>359</v>
      </c>
      <c r="L107" s="116" t="s">
        <v>29</v>
      </c>
      <c r="M107" s="116" t="s">
        <v>30</v>
      </c>
      <c r="N107" s="116" t="s">
        <v>38</v>
      </c>
      <c r="O107" s="116" t="s">
        <v>34</v>
      </c>
      <c r="P107" s="128" t="s">
        <v>69</v>
      </c>
      <c r="Q107" s="116" t="s">
        <v>68</v>
      </c>
      <c r="R107" s="135">
        <v>537</v>
      </c>
      <c r="S107" s="135">
        <v>2200</v>
      </c>
      <c r="T107" s="135">
        <f t="shared" si="0"/>
        <v>1181400</v>
      </c>
      <c r="U107" s="135">
        <f t="shared" si="1"/>
        <v>1323168.0000000002</v>
      </c>
      <c r="V107" s="116"/>
      <c r="W107" s="116">
        <v>2017</v>
      </c>
      <c r="X107" s="116"/>
    </row>
    <row r="108" spans="1:24" ht="12.75" customHeight="1" x14ac:dyDescent="0.2">
      <c r="A108" s="116" t="s">
        <v>591</v>
      </c>
      <c r="B108" s="69" t="s">
        <v>31</v>
      </c>
      <c r="C108" s="116" t="s">
        <v>70</v>
      </c>
      <c r="D108" s="116" t="s">
        <v>66</v>
      </c>
      <c r="E108" s="116" t="s">
        <v>71</v>
      </c>
      <c r="F108" s="116" t="s">
        <v>592</v>
      </c>
      <c r="G108" s="116" t="s">
        <v>28</v>
      </c>
      <c r="H108" s="136"/>
      <c r="I108" s="116">
        <v>230000000</v>
      </c>
      <c r="J108" s="111" t="s">
        <v>33</v>
      </c>
      <c r="K108" s="116" t="s">
        <v>359</v>
      </c>
      <c r="L108" s="116" t="s">
        <v>29</v>
      </c>
      <c r="M108" s="116" t="s">
        <v>30</v>
      </c>
      <c r="N108" s="116" t="s">
        <v>38</v>
      </c>
      <c r="O108" s="116" t="s">
        <v>34</v>
      </c>
      <c r="P108" s="128" t="s">
        <v>69</v>
      </c>
      <c r="Q108" s="116" t="s">
        <v>68</v>
      </c>
      <c r="R108" s="135">
        <v>401</v>
      </c>
      <c r="S108" s="135">
        <v>1919.64</v>
      </c>
      <c r="T108" s="135">
        <f t="shared" si="0"/>
        <v>769775.64</v>
      </c>
      <c r="U108" s="135">
        <f t="shared" si="1"/>
        <v>862148.71680000005</v>
      </c>
      <c r="V108" s="116"/>
      <c r="W108" s="116">
        <v>2017</v>
      </c>
      <c r="X108" s="116"/>
    </row>
    <row r="109" spans="1:24" ht="12.75" customHeight="1" x14ac:dyDescent="0.2">
      <c r="A109" s="116" t="s">
        <v>593</v>
      </c>
      <c r="B109" s="69" t="s">
        <v>31</v>
      </c>
      <c r="C109" s="116" t="s">
        <v>134</v>
      </c>
      <c r="D109" s="116" t="s">
        <v>135</v>
      </c>
      <c r="E109" s="116" t="s">
        <v>136</v>
      </c>
      <c r="F109" s="116" t="s">
        <v>594</v>
      </c>
      <c r="G109" s="116" t="s">
        <v>28</v>
      </c>
      <c r="H109" s="136"/>
      <c r="I109" s="116">
        <v>230000000</v>
      </c>
      <c r="J109" s="111" t="s">
        <v>33</v>
      </c>
      <c r="K109" s="116" t="s">
        <v>359</v>
      </c>
      <c r="L109" s="116" t="s">
        <v>29</v>
      </c>
      <c r="M109" s="116" t="s">
        <v>30</v>
      </c>
      <c r="N109" s="116" t="s">
        <v>50</v>
      </c>
      <c r="O109" s="116" t="s">
        <v>34</v>
      </c>
      <c r="P109" s="136" t="s">
        <v>429</v>
      </c>
      <c r="Q109" s="116" t="s">
        <v>39</v>
      </c>
      <c r="R109" s="135">
        <v>3</v>
      </c>
      <c r="S109" s="135">
        <v>6142184.3200000003</v>
      </c>
      <c r="T109" s="135">
        <f t="shared" si="0"/>
        <v>18426552.960000001</v>
      </c>
      <c r="U109" s="135">
        <f t="shared" si="1"/>
        <v>20637739.315200005</v>
      </c>
      <c r="V109" s="116"/>
      <c r="W109" s="116">
        <v>2017</v>
      </c>
      <c r="X109" s="116"/>
    </row>
    <row r="110" spans="1:24" ht="12.75" customHeight="1" x14ac:dyDescent="0.2">
      <c r="A110" s="116" t="s">
        <v>595</v>
      </c>
      <c r="B110" s="69" t="s">
        <v>31</v>
      </c>
      <c r="C110" s="116" t="s">
        <v>139</v>
      </c>
      <c r="D110" s="116" t="s">
        <v>76</v>
      </c>
      <c r="E110" s="116" t="s">
        <v>140</v>
      </c>
      <c r="F110" s="116" t="s">
        <v>596</v>
      </c>
      <c r="G110" s="116" t="s">
        <v>28</v>
      </c>
      <c r="H110" s="136"/>
      <c r="I110" s="116">
        <v>230000000</v>
      </c>
      <c r="J110" s="111" t="s">
        <v>33</v>
      </c>
      <c r="K110" s="116" t="s">
        <v>359</v>
      </c>
      <c r="L110" s="116" t="s">
        <v>29</v>
      </c>
      <c r="M110" s="116" t="s">
        <v>30</v>
      </c>
      <c r="N110" s="116" t="s">
        <v>50</v>
      </c>
      <c r="O110" s="116" t="s">
        <v>34</v>
      </c>
      <c r="P110" s="136" t="s">
        <v>429</v>
      </c>
      <c r="Q110" s="116" t="s">
        <v>39</v>
      </c>
      <c r="R110" s="135">
        <v>3</v>
      </c>
      <c r="S110" s="135">
        <v>151532</v>
      </c>
      <c r="T110" s="135">
        <f t="shared" si="0"/>
        <v>454596</v>
      </c>
      <c r="U110" s="135">
        <f t="shared" si="1"/>
        <v>509147.52000000008</v>
      </c>
      <c r="V110" s="116"/>
      <c r="W110" s="116">
        <v>2017</v>
      </c>
      <c r="X110" s="116"/>
    </row>
    <row r="111" spans="1:24" ht="12.75" customHeight="1" x14ac:dyDescent="0.2">
      <c r="A111" s="116" t="s">
        <v>597</v>
      </c>
      <c r="B111" s="69" t="s">
        <v>31</v>
      </c>
      <c r="C111" s="116" t="s">
        <v>143</v>
      </c>
      <c r="D111" s="116" t="s">
        <v>144</v>
      </c>
      <c r="E111" s="116" t="s">
        <v>145</v>
      </c>
      <c r="F111" s="116" t="s">
        <v>598</v>
      </c>
      <c r="G111" s="116" t="s">
        <v>28</v>
      </c>
      <c r="H111" s="136"/>
      <c r="I111" s="116">
        <v>230000000</v>
      </c>
      <c r="J111" s="111" t="s">
        <v>33</v>
      </c>
      <c r="K111" s="116" t="s">
        <v>359</v>
      </c>
      <c r="L111" s="116" t="s">
        <v>29</v>
      </c>
      <c r="M111" s="116" t="s">
        <v>30</v>
      </c>
      <c r="N111" s="116" t="s">
        <v>50</v>
      </c>
      <c r="O111" s="116" t="s">
        <v>34</v>
      </c>
      <c r="P111" s="136" t="s">
        <v>428</v>
      </c>
      <c r="Q111" s="116" t="s">
        <v>64</v>
      </c>
      <c r="R111" s="135">
        <v>1</v>
      </c>
      <c r="S111" s="135">
        <v>39178260</v>
      </c>
      <c r="T111" s="135">
        <f t="shared" si="0"/>
        <v>39178260</v>
      </c>
      <c r="U111" s="135">
        <f t="shared" si="1"/>
        <v>43879651.200000003</v>
      </c>
      <c r="V111" s="116"/>
      <c r="W111" s="116">
        <v>2017</v>
      </c>
      <c r="X111" s="116"/>
    </row>
    <row r="112" spans="1:24" ht="12.75" customHeight="1" x14ac:dyDescent="0.2">
      <c r="A112" s="116" t="s">
        <v>599</v>
      </c>
      <c r="B112" s="69" t="s">
        <v>31</v>
      </c>
      <c r="C112" s="116" t="s">
        <v>149</v>
      </c>
      <c r="D112" s="116" t="s">
        <v>79</v>
      </c>
      <c r="E112" s="116" t="s">
        <v>126</v>
      </c>
      <c r="F112" s="116" t="s">
        <v>600</v>
      </c>
      <c r="G112" s="116" t="s">
        <v>28</v>
      </c>
      <c r="H112" s="136"/>
      <c r="I112" s="116">
        <v>230000000</v>
      </c>
      <c r="J112" s="111" t="s">
        <v>33</v>
      </c>
      <c r="K112" s="116" t="s">
        <v>359</v>
      </c>
      <c r="L112" s="116" t="s">
        <v>29</v>
      </c>
      <c r="M112" s="116" t="s">
        <v>30</v>
      </c>
      <c r="N112" s="116" t="s">
        <v>38</v>
      </c>
      <c r="O112" s="116" t="s">
        <v>34</v>
      </c>
      <c r="P112" s="136" t="s">
        <v>429</v>
      </c>
      <c r="Q112" s="116" t="s">
        <v>39</v>
      </c>
      <c r="R112" s="135">
        <v>5</v>
      </c>
      <c r="S112" s="135">
        <v>1919642.85</v>
      </c>
      <c r="T112" s="135">
        <f t="shared" si="0"/>
        <v>9598214.25</v>
      </c>
      <c r="U112" s="135">
        <f t="shared" si="1"/>
        <v>10749999.960000001</v>
      </c>
      <c r="V112" s="116"/>
      <c r="W112" s="116">
        <v>2017</v>
      </c>
      <c r="X112" s="116"/>
    </row>
    <row r="113" spans="1:24" ht="12.75" customHeight="1" x14ac:dyDescent="0.2">
      <c r="A113" s="116" t="s">
        <v>601</v>
      </c>
      <c r="B113" s="69" t="s">
        <v>31</v>
      </c>
      <c r="C113" s="116" t="s">
        <v>422</v>
      </c>
      <c r="D113" s="116" t="s">
        <v>423</v>
      </c>
      <c r="E113" s="116" t="s">
        <v>424</v>
      </c>
      <c r="F113" s="116" t="s">
        <v>425</v>
      </c>
      <c r="G113" s="116" t="s">
        <v>52</v>
      </c>
      <c r="H113" s="136"/>
      <c r="I113" s="116">
        <v>230000000</v>
      </c>
      <c r="J113" s="111" t="s">
        <v>33</v>
      </c>
      <c r="K113" s="116" t="s">
        <v>359</v>
      </c>
      <c r="L113" s="116" t="s">
        <v>29</v>
      </c>
      <c r="M113" s="116" t="s">
        <v>30</v>
      </c>
      <c r="N113" s="116" t="s">
        <v>50</v>
      </c>
      <c r="O113" s="116" t="s">
        <v>34</v>
      </c>
      <c r="P113" s="136" t="s">
        <v>602</v>
      </c>
      <c r="Q113" s="116" t="s">
        <v>157</v>
      </c>
      <c r="R113" s="135">
        <v>4</v>
      </c>
      <c r="S113" s="135">
        <v>67195</v>
      </c>
      <c r="T113" s="135">
        <f t="shared" si="0"/>
        <v>268780</v>
      </c>
      <c r="U113" s="135">
        <f t="shared" si="1"/>
        <v>301033.60000000003</v>
      </c>
      <c r="V113" s="116"/>
      <c r="W113" s="116">
        <v>2017</v>
      </c>
      <c r="X113" s="116"/>
    </row>
    <row r="114" spans="1:24" ht="12.75" customHeight="1" x14ac:dyDescent="0.2">
      <c r="A114" s="137" t="s">
        <v>669</v>
      </c>
      <c r="B114" s="69" t="s">
        <v>31</v>
      </c>
      <c r="C114" s="69" t="s">
        <v>603</v>
      </c>
      <c r="D114" s="69" t="s">
        <v>604</v>
      </c>
      <c r="E114" s="69" t="s">
        <v>605</v>
      </c>
      <c r="F114" s="69" t="s">
        <v>606</v>
      </c>
      <c r="G114" s="69" t="s">
        <v>28</v>
      </c>
      <c r="H114" s="128"/>
      <c r="I114" s="69">
        <v>230000000</v>
      </c>
      <c r="J114" s="111" t="s">
        <v>33</v>
      </c>
      <c r="K114" s="116" t="s">
        <v>359</v>
      </c>
      <c r="L114" s="69" t="s">
        <v>29</v>
      </c>
      <c r="M114" s="69" t="s">
        <v>30</v>
      </c>
      <c r="N114" s="69" t="s">
        <v>67</v>
      </c>
      <c r="O114" s="69" t="s">
        <v>34</v>
      </c>
      <c r="P114" s="128" t="s">
        <v>429</v>
      </c>
      <c r="Q114" s="69" t="s">
        <v>39</v>
      </c>
      <c r="R114" s="135">
        <v>1</v>
      </c>
      <c r="S114" s="135">
        <v>33915714</v>
      </c>
      <c r="T114" s="135">
        <f t="shared" si="0"/>
        <v>33915714</v>
      </c>
      <c r="U114" s="135">
        <f t="shared" si="1"/>
        <v>37985599.680000007</v>
      </c>
      <c r="V114" s="116"/>
      <c r="W114" s="116">
        <v>2017</v>
      </c>
      <c r="X114" s="116"/>
    </row>
    <row r="115" spans="1:24" ht="12.75" customHeight="1" x14ac:dyDescent="0.2">
      <c r="A115" s="137" t="s">
        <v>670</v>
      </c>
      <c r="B115" s="69" t="s">
        <v>31</v>
      </c>
      <c r="C115" s="69" t="s">
        <v>607</v>
      </c>
      <c r="D115" s="69" t="s">
        <v>608</v>
      </c>
      <c r="E115" s="69" t="s">
        <v>609</v>
      </c>
      <c r="F115" s="69" t="s">
        <v>610</v>
      </c>
      <c r="G115" s="69" t="s">
        <v>28</v>
      </c>
      <c r="H115" s="128"/>
      <c r="I115" s="69">
        <v>230000000</v>
      </c>
      <c r="J115" s="111" t="s">
        <v>33</v>
      </c>
      <c r="K115" s="116" t="s">
        <v>359</v>
      </c>
      <c r="L115" s="69" t="s">
        <v>29</v>
      </c>
      <c r="M115" s="69" t="s">
        <v>30</v>
      </c>
      <c r="N115" s="69" t="s">
        <v>38</v>
      </c>
      <c r="O115" s="69" t="s">
        <v>34</v>
      </c>
      <c r="P115" s="128" t="s">
        <v>429</v>
      </c>
      <c r="Q115" s="69" t="s">
        <v>39</v>
      </c>
      <c r="R115" s="135">
        <v>1</v>
      </c>
      <c r="S115" s="135">
        <v>34821429</v>
      </c>
      <c r="T115" s="135">
        <f t="shared" si="0"/>
        <v>34821429</v>
      </c>
      <c r="U115" s="135">
        <f t="shared" si="1"/>
        <v>39000000.480000004</v>
      </c>
      <c r="V115" s="116"/>
      <c r="W115" s="116">
        <v>2017</v>
      </c>
      <c r="X115" s="116"/>
    </row>
    <row r="116" spans="1:24" ht="12.75" customHeight="1" x14ac:dyDescent="0.2">
      <c r="A116" s="137" t="s">
        <v>671</v>
      </c>
      <c r="B116" s="69" t="s">
        <v>31</v>
      </c>
      <c r="C116" s="69" t="s">
        <v>117</v>
      </c>
      <c r="D116" s="69" t="s">
        <v>118</v>
      </c>
      <c r="E116" s="69" t="s">
        <v>119</v>
      </c>
      <c r="F116" s="69" t="s">
        <v>611</v>
      </c>
      <c r="G116" s="69" t="s">
        <v>28</v>
      </c>
      <c r="H116" s="128"/>
      <c r="I116" s="69">
        <v>230000000</v>
      </c>
      <c r="J116" s="111" t="s">
        <v>33</v>
      </c>
      <c r="K116" s="116" t="s">
        <v>359</v>
      </c>
      <c r="L116" s="69" t="s">
        <v>29</v>
      </c>
      <c r="M116" s="69" t="s">
        <v>30</v>
      </c>
      <c r="N116" s="69" t="s">
        <v>38</v>
      </c>
      <c r="O116" s="69" t="s">
        <v>34</v>
      </c>
      <c r="P116" s="128" t="s">
        <v>429</v>
      </c>
      <c r="Q116" s="69" t="s">
        <v>39</v>
      </c>
      <c r="R116" s="135">
        <v>1</v>
      </c>
      <c r="S116" s="135">
        <v>35937500</v>
      </c>
      <c r="T116" s="135">
        <f t="shared" si="0"/>
        <v>35937500</v>
      </c>
      <c r="U116" s="135">
        <f t="shared" si="1"/>
        <v>40250000.000000007</v>
      </c>
      <c r="V116" s="116" t="s">
        <v>42</v>
      </c>
      <c r="W116" s="116">
        <v>2017</v>
      </c>
      <c r="X116" s="116"/>
    </row>
    <row r="117" spans="1:24" ht="12.75" customHeight="1" x14ac:dyDescent="0.2">
      <c r="A117" s="137" t="s">
        <v>672</v>
      </c>
      <c r="B117" s="69" t="s">
        <v>31</v>
      </c>
      <c r="C117" s="69" t="s">
        <v>43</v>
      </c>
      <c r="D117" s="69" t="s">
        <v>40</v>
      </c>
      <c r="E117" s="69" t="s">
        <v>44</v>
      </c>
      <c r="F117" s="69" t="s">
        <v>612</v>
      </c>
      <c r="G117" s="69" t="s">
        <v>24</v>
      </c>
      <c r="H117" s="128"/>
      <c r="I117" s="69">
        <v>230000000</v>
      </c>
      <c r="J117" s="138" t="s">
        <v>33</v>
      </c>
      <c r="K117" s="116" t="s">
        <v>359</v>
      </c>
      <c r="L117" s="69" t="s">
        <v>29</v>
      </c>
      <c r="M117" s="69" t="s">
        <v>30</v>
      </c>
      <c r="N117" s="69" t="s">
        <v>67</v>
      </c>
      <c r="O117" s="69" t="s">
        <v>34</v>
      </c>
      <c r="P117" s="128" t="s">
        <v>429</v>
      </c>
      <c r="Q117" s="69" t="s">
        <v>39</v>
      </c>
      <c r="R117" s="135">
        <v>1</v>
      </c>
      <c r="S117" s="135">
        <v>35285700</v>
      </c>
      <c r="T117" s="135">
        <f t="shared" si="0"/>
        <v>35285700</v>
      </c>
      <c r="U117" s="135">
        <f t="shared" si="1"/>
        <v>39519984.000000007</v>
      </c>
      <c r="V117" s="116" t="s">
        <v>42</v>
      </c>
      <c r="W117" s="116">
        <v>2017</v>
      </c>
      <c r="X117" s="116"/>
    </row>
    <row r="118" spans="1:24" ht="12.75" customHeight="1" x14ac:dyDescent="0.2">
      <c r="A118" s="137" t="s">
        <v>673</v>
      </c>
      <c r="B118" s="69" t="s">
        <v>31</v>
      </c>
      <c r="C118" s="69" t="s">
        <v>613</v>
      </c>
      <c r="D118" s="69" t="s">
        <v>40</v>
      </c>
      <c r="E118" s="69" t="s">
        <v>614</v>
      </c>
      <c r="F118" s="69" t="s">
        <v>615</v>
      </c>
      <c r="G118" s="69" t="s">
        <v>28</v>
      </c>
      <c r="H118" s="128"/>
      <c r="I118" s="69">
        <v>230000000</v>
      </c>
      <c r="J118" s="111" t="s">
        <v>33</v>
      </c>
      <c r="K118" s="116" t="s">
        <v>359</v>
      </c>
      <c r="L118" s="69" t="s">
        <v>29</v>
      </c>
      <c r="M118" s="69" t="s">
        <v>30</v>
      </c>
      <c r="N118" s="69" t="s">
        <v>38</v>
      </c>
      <c r="O118" s="69" t="s">
        <v>34</v>
      </c>
      <c r="P118" s="128" t="s">
        <v>429</v>
      </c>
      <c r="Q118" s="69" t="s">
        <v>39</v>
      </c>
      <c r="R118" s="135">
        <v>1</v>
      </c>
      <c r="S118" s="135">
        <v>30357143</v>
      </c>
      <c r="T118" s="135">
        <f t="shared" si="0"/>
        <v>30357143</v>
      </c>
      <c r="U118" s="135">
        <f t="shared" si="1"/>
        <v>34000000.160000004</v>
      </c>
      <c r="V118" s="116"/>
      <c r="W118" s="116">
        <v>2017</v>
      </c>
      <c r="X118" s="116"/>
    </row>
    <row r="119" spans="1:24" ht="12.75" customHeight="1" x14ac:dyDescent="0.2">
      <c r="A119" s="137" t="s">
        <v>674</v>
      </c>
      <c r="B119" s="69" t="s">
        <v>31</v>
      </c>
      <c r="C119" s="69" t="s">
        <v>616</v>
      </c>
      <c r="D119" s="69" t="s">
        <v>40</v>
      </c>
      <c r="E119" s="69" t="s">
        <v>617</v>
      </c>
      <c r="F119" s="69" t="s">
        <v>618</v>
      </c>
      <c r="G119" s="69" t="s">
        <v>24</v>
      </c>
      <c r="H119" s="128"/>
      <c r="I119" s="69">
        <v>230000000</v>
      </c>
      <c r="J119" s="111" t="s">
        <v>33</v>
      </c>
      <c r="K119" s="116" t="s">
        <v>359</v>
      </c>
      <c r="L119" s="69" t="s">
        <v>29</v>
      </c>
      <c r="M119" s="69" t="s">
        <v>30</v>
      </c>
      <c r="N119" s="69" t="s">
        <v>38</v>
      </c>
      <c r="O119" s="69" t="s">
        <v>34</v>
      </c>
      <c r="P119" s="128" t="s">
        <v>429</v>
      </c>
      <c r="Q119" s="69" t="s">
        <v>39</v>
      </c>
      <c r="R119" s="135">
        <v>1</v>
      </c>
      <c r="S119" s="135">
        <v>33928571</v>
      </c>
      <c r="T119" s="135">
        <f t="shared" si="0"/>
        <v>33928571</v>
      </c>
      <c r="U119" s="135">
        <f t="shared" si="1"/>
        <v>37999999.520000003</v>
      </c>
      <c r="V119" s="116" t="s">
        <v>42</v>
      </c>
      <c r="W119" s="116">
        <v>2017</v>
      </c>
      <c r="X119" s="116"/>
    </row>
    <row r="120" spans="1:24" ht="12.75" customHeight="1" x14ac:dyDescent="0.2">
      <c r="A120" s="137" t="s">
        <v>675</v>
      </c>
      <c r="B120" s="69" t="s">
        <v>31</v>
      </c>
      <c r="C120" s="69" t="s">
        <v>619</v>
      </c>
      <c r="D120" s="69" t="s">
        <v>620</v>
      </c>
      <c r="E120" s="69" t="s">
        <v>621</v>
      </c>
      <c r="F120" s="69" t="s">
        <v>622</v>
      </c>
      <c r="G120" s="69" t="s">
        <v>28</v>
      </c>
      <c r="H120" s="128"/>
      <c r="I120" s="69">
        <v>230000000</v>
      </c>
      <c r="J120" s="111" t="s">
        <v>33</v>
      </c>
      <c r="K120" s="116" t="s">
        <v>359</v>
      </c>
      <c r="L120" s="69" t="s">
        <v>29</v>
      </c>
      <c r="M120" s="69" t="s">
        <v>30</v>
      </c>
      <c r="N120" s="69" t="s">
        <v>38</v>
      </c>
      <c r="O120" s="69" t="s">
        <v>34</v>
      </c>
      <c r="P120" s="128" t="s">
        <v>429</v>
      </c>
      <c r="Q120" s="69" t="s">
        <v>39</v>
      </c>
      <c r="R120" s="135">
        <v>1</v>
      </c>
      <c r="S120" s="135">
        <v>26995535</v>
      </c>
      <c r="T120" s="135">
        <f t="shared" si="0"/>
        <v>26995535</v>
      </c>
      <c r="U120" s="135">
        <f t="shared" si="1"/>
        <v>30234999.200000003</v>
      </c>
      <c r="V120" s="116"/>
      <c r="W120" s="116">
        <v>2017</v>
      </c>
      <c r="X120" s="116"/>
    </row>
    <row r="121" spans="1:24" ht="12.75" customHeight="1" x14ac:dyDescent="0.2">
      <c r="A121" s="131" t="s">
        <v>655</v>
      </c>
      <c r="B121" s="119" t="s">
        <v>645</v>
      </c>
      <c r="C121" s="131" t="s">
        <v>646</v>
      </c>
      <c r="D121" s="131" t="s">
        <v>647</v>
      </c>
      <c r="E121" s="131" t="s">
        <v>648</v>
      </c>
      <c r="F121" s="131" t="s">
        <v>649</v>
      </c>
      <c r="G121" s="131" t="s">
        <v>28</v>
      </c>
      <c r="H121" s="132" t="s">
        <v>32</v>
      </c>
      <c r="I121" s="131">
        <v>230000000</v>
      </c>
      <c r="J121" s="111" t="s">
        <v>33</v>
      </c>
      <c r="K121" s="68" t="s">
        <v>359</v>
      </c>
      <c r="L121" s="131" t="s">
        <v>650</v>
      </c>
      <c r="M121" s="131" t="s">
        <v>30</v>
      </c>
      <c r="N121" s="131" t="s">
        <v>38</v>
      </c>
      <c r="O121" s="131" t="s">
        <v>34</v>
      </c>
      <c r="P121" s="89">
        <v>168</v>
      </c>
      <c r="Q121" s="131" t="s">
        <v>651</v>
      </c>
      <c r="R121" s="133">
        <v>224</v>
      </c>
      <c r="S121" s="133">
        <v>330861.59999999998</v>
      </c>
      <c r="T121" s="135">
        <f t="shared" si="0"/>
        <v>74112998.399999991</v>
      </c>
      <c r="U121" s="135">
        <f t="shared" si="1"/>
        <v>83006558.208000004</v>
      </c>
      <c r="V121" s="131"/>
      <c r="W121" s="134">
        <v>2017</v>
      </c>
      <c r="X121" s="131"/>
    </row>
    <row r="122" spans="1:24" ht="12.75" customHeight="1" x14ac:dyDescent="0.2">
      <c r="A122" s="131" t="s">
        <v>656</v>
      </c>
      <c r="B122" s="119" t="s">
        <v>645</v>
      </c>
      <c r="C122" s="131" t="s">
        <v>646</v>
      </c>
      <c r="D122" s="131" t="s">
        <v>647</v>
      </c>
      <c r="E122" s="131" t="s">
        <v>648</v>
      </c>
      <c r="F122" s="131" t="s">
        <v>649</v>
      </c>
      <c r="G122" s="131" t="s">
        <v>28</v>
      </c>
      <c r="H122" s="132" t="s">
        <v>32</v>
      </c>
      <c r="I122" s="131">
        <v>230000000</v>
      </c>
      <c r="J122" s="111" t="s">
        <v>33</v>
      </c>
      <c r="K122" s="68" t="s">
        <v>359</v>
      </c>
      <c r="L122" s="131" t="s">
        <v>29</v>
      </c>
      <c r="M122" s="131" t="s">
        <v>30</v>
      </c>
      <c r="N122" s="131" t="s">
        <v>38</v>
      </c>
      <c r="O122" s="131" t="s">
        <v>34</v>
      </c>
      <c r="P122" s="89">
        <v>168</v>
      </c>
      <c r="Q122" s="131" t="s">
        <v>651</v>
      </c>
      <c r="R122" s="133">
        <v>188</v>
      </c>
      <c r="S122" s="133">
        <v>330861.59999999998</v>
      </c>
      <c r="T122" s="135">
        <f t="shared" si="0"/>
        <v>62201980.799999997</v>
      </c>
      <c r="U122" s="135">
        <f t="shared" si="1"/>
        <v>69666218.496000007</v>
      </c>
      <c r="V122" s="131"/>
      <c r="W122" s="134">
        <v>2017</v>
      </c>
      <c r="X122" s="131"/>
    </row>
    <row r="123" spans="1:24" ht="12.75" customHeight="1" x14ac:dyDescent="0.2">
      <c r="A123" s="131" t="s">
        <v>657</v>
      </c>
      <c r="B123" s="119" t="s">
        <v>645</v>
      </c>
      <c r="C123" s="131" t="s">
        <v>646</v>
      </c>
      <c r="D123" s="131" t="s">
        <v>647</v>
      </c>
      <c r="E123" s="131" t="s">
        <v>648</v>
      </c>
      <c r="F123" s="131" t="s">
        <v>649</v>
      </c>
      <c r="G123" s="131" t="s">
        <v>28</v>
      </c>
      <c r="H123" s="132" t="s">
        <v>32</v>
      </c>
      <c r="I123" s="131">
        <v>230000000</v>
      </c>
      <c r="J123" s="111" t="s">
        <v>33</v>
      </c>
      <c r="K123" s="68" t="s">
        <v>359</v>
      </c>
      <c r="L123" s="131" t="s">
        <v>654</v>
      </c>
      <c r="M123" s="131" t="s">
        <v>30</v>
      </c>
      <c r="N123" s="131" t="s">
        <v>38</v>
      </c>
      <c r="O123" s="131" t="s">
        <v>34</v>
      </c>
      <c r="P123" s="89">
        <v>168</v>
      </c>
      <c r="Q123" s="131" t="s">
        <v>651</v>
      </c>
      <c r="R123" s="133">
        <v>224</v>
      </c>
      <c r="S123" s="133">
        <v>330861.59999999998</v>
      </c>
      <c r="T123" s="135">
        <f t="shared" si="0"/>
        <v>74112998.399999991</v>
      </c>
      <c r="U123" s="135">
        <f t="shared" si="1"/>
        <v>83006558.208000004</v>
      </c>
      <c r="V123" s="131"/>
      <c r="W123" s="134">
        <v>2017</v>
      </c>
      <c r="X123" s="131"/>
    </row>
    <row r="124" spans="1:24" s="70" customFormat="1" ht="14.25" customHeight="1" x14ac:dyDescent="0.2">
      <c r="A124" s="54" t="s">
        <v>435</v>
      </c>
      <c r="B124" s="64"/>
      <c r="C124" s="64"/>
      <c r="D124" s="64"/>
      <c r="E124" s="64"/>
      <c r="F124" s="64"/>
      <c r="G124" s="64"/>
      <c r="H124" s="51"/>
      <c r="I124" s="51"/>
      <c r="J124" s="51"/>
      <c r="K124" s="51"/>
      <c r="L124" s="51"/>
      <c r="M124" s="51"/>
      <c r="N124" s="51"/>
      <c r="O124" s="51"/>
      <c r="P124" s="65"/>
      <c r="Q124" s="51"/>
      <c r="R124" s="71"/>
      <c r="S124" s="71"/>
      <c r="T124" s="71">
        <f>SUM(T65:T123)</f>
        <v>777158497.1099999</v>
      </c>
      <c r="U124" s="71">
        <f>SUM(U65:U123)</f>
        <v>870417516.76320004</v>
      </c>
      <c r="V124" s="68"/>
      <c r="W124" s="68"/>
      <c r="X124" s="68"/>
    </row>
    <row r="125" spans="1:24" ht="12.75" customHeight="1" x14ac:dyDescent="0.25">
      <c r="A125" s="54" t="s">
        <v>436</v>
      </c>
      <c r="B125" s="56"/>
      <c r="C125" s="56"/>
      <c r="D125" s="56"/>
      <c r="E125" s="56"/>
      <c r="F125" s="56"/>
      <c r="G125" s="56"/>
      <c r="H125" s="58"/>
      <c r="I125" s="58"/>
      <c r="J125" s="58"/>
      <c r="K125" s="58"/>
      <c r="L125" s="58"/>
      <c r="M125" s="58"/>
      <c r="N125" s="58"/>
      <c r="O125" s="58"/>
      <c r="P125" s="59"/>
      <c r="Q125" s="58"/>
      <c r="R125" s="60"/>
      <c r="S125" s="60"/>
      <c r="T125" s="60"/>
      <c r="U125" s="61"/>
      <c r="V125" s="58"/>
      <c r="W125" s="58"/>
      <c r="X125" s="58"/>
    </row>
    <row r="126" spans="1:24" ht="12.75" customHeight="1" x14ac:dyDescent="0.25">
      <c r="A126" s="72" t="s">
        <v>432</v>
      </c>
      <c r="B126" s="56"/>
      <c r="C126" s="56"/>
      <c r="D126" s="56"/>
      <c r="E126" s="56"/>
      <c r="F126" s="56"/>
      <c r="G126" s="56"/>
      <c r="H126" s="58"/>
      <c r="I126" s="58"/>
      <c r="J126" s="58"/>
      <c r="K126" s="58"/>
      <c r="L126" s="58"/>
      <c r="M126" s="58"/>
      <c r="N126" s="58"/>
      <c r="O126" s="58"/>
      <c r="P126" s="59"/>
      <c r="Q126" s="58"/>
      <c r="R126" s="60"/>
      <c r="S126" s="60"/>
      <c r="T126" s="61"/>
      <c r="U126" s="61"/>
      <c r="V126" s="58"/>
      <c r="W126" s="58"/>
      <c r="X126" s="58"/>
    </row>
    <row r="127" spans="1:24" ht="12.75" customHeight="1" x14ac:dyDescent="0.2">
      <c r="A127" s="51" t="s">
        <v>285</v>
      </c>
      <c r="B127" s="68" t="s">
        <v>56</v>
      </c>
      <c r="C127" s="139" t="s">
        <v>281</v>
      </c>
      <c r="D127" s="140" t="s">
        <v>282</v>
      </c>
      <c r="E127" s="124" t="s">
        <v>283</v>
      </c>
      <c r="F127" s="140" t="s">
        <v>286</v>
      </c>
      <c r="G127" s="111" t="s">
        <v>28</v>
      </c>
      <c r="H127" s="111">
        <v>80</v>
      </c>
      <c r="I127" s="142">
        <v>230000000</v>
      </c>
      <c r="J127" s="111" t="s">
        <v>33</v>
      </c>
      <c r="K127" s="119" t="s">
        <v>104</v>
      </c>
      <c r="L127" s="126" t="s">
        <v>25</v>
      </c>
      <c r="M127" s="53"/>
      <c r="N127" s="111" t="s">
        <v>278</v>
      </c>
      <c r="O127" s="141" t="s">
        <v>34</v>
      </c>
      <c r="P127" s="53" t="s">
        <v>61</v>
      </c>
      <c r="Q127" s="111"/>
      <c r="R127" s="126"/>
      <c r="S127" s="126"/>
      <c r="T127" s="143">
        <v>0</v>
      </c>
      <c r="U127" s="66">
        <f t="shared" ref="U127:U149" si="2">T127*1.12</f>
        <v>0</v>
      </c>
      <c r="V127" s="53"/>
      <c r="W127" s="122">
        <v>2017</v>
      </c>
      <c r="X127" s="53">
        <v>11.14</v>
      </c>
    </row>
    <row r="128" spans="1:24" ht="12.75" customHeight="1" x14ac:dyDescent="0.25">
      <c r="A128" s="58" t="s">
        <v>291</v>
      </c>
      <c r="B128" s="74" t="s">
        <v>31</v>
      </c>
      <c r="C128" s="144" t="s">
        <v>288</v>
      </c>
      <c r="D128" s="145" t="s">
        <v>289</v>
      </c>
      <c r="E128" s="145" t="s">
        <v>289</v>
      </c>
      <c r="F128" s="145" t="s">
        <v>290</v>
      </c>
      <c r="G128" s="75" t="s">
        <v>28</v>
      </c>
      <c r="H128" s="75">
        <v>30</v>
      </c>
      <c r="I128" s="76">
        <v>230000000</v>
      </c>
      <c r="J128" s="111" t="s">
        <v>33</v>
      </c>
      <c r="K128" s="75" t="s">
        <v>292</v>
      </c>
      <c r="L128" s="77" t="s">
        <v>25</v>
      </c>
      <c r="M128" s="73"/>
      <c r="N128" s="146" t="s">
        <v>258</v>
      </c>
      <c r="O128" s="147" t="s">
        <v>34</v>
      </c>
      <c r="P128" s="73" t="s">
        <v>61</v>
      </c>
      <c r="Q128" s="75"/>
      <c r="R128" s="77"/>
      <c r="S128" s="77"/>
      <c r="T128" s="143">
        <v>0</v>
      </c>
      <c r="U128" s="66">
        <f t="shared" si="2"/>
        <v>0</v>
      </c>
      <c r="V128" s="73"/>
      <c r="W128" s="148">
        <v>2017</v>
      </c>
      <c r="X128" s="73" t="s">
        <v>284</v>
      </c>
    </row>
    <row r="129" spans="1:25" ht="12.75" customHeight="1" x14ac:dyDescent="0.25">
      <c r="A129" s="58" t="s">
        <v>294</v>
      </c>
      <c r="B129" s="74" t="s">
        <v>31</v>
      </c>
      <c r="C129" s="144" t="s">
        <v>288</v>
      </c>
      <c r="D129" s="145" t="s">
        <v>289</v>
      </c>
      <c r="E129" s="145" t="s">
        <v>289</v>
      </c>
      <c r="F129" s="145" t="s">
        <v>293</v>
      </c>
      <c r="G129" s="75" t="s">
        <v>28</v>
      </c>
      <c r="H129" s="75">
        <v>30</v>
      </c>
      <c r="I129" s="76">
        <v>230000000</v>
      </c>
      <c r="J129" s="111" t="s">
        <v>33</v>
      </c>
      <c r="K129" s="75" t="s">
        <v>292</v>
      </c>
      <c r="L129" s="77" t="s">
        <v>25</v>
      </c>
      <c r="M129" s="73"/>
      <c r="N129" s="146" t="s">
        <v>258</v>
      </c>
      <c r="O129" s="147" t="s">
        <v>34</v>
      </c>
      <c r="P129" s="73" t="s">
        <v>61</v>
      </c>
      <c r="Q129" s="75"/>
      <c r="R129" s="77"/>
      <c r="S129" s="77"/>
      <c r="T129" s="143">
        <v>0</v>
      </c>
      <c r="U129" s="66">
        <f t="shared" si="2"/>
        <v>0</v>
      </c>
      <c r="V129" s="73"/>
      <c r="W129" s="148">
        <v>2017</v>
      </c>
      <c r="X129" s="73" t="s">
        <v>284</v>
      </c>
    </row>
    <row r="130" spans="1:25" ht="12.75" customHeight="1" x14ac:dyDescent="0.25">
      <c r="A130" s="58" t="s">
        <v>296</v>
      </c>
      <c r="B130" s="74" t="s">
        <v>31</v>
      </c>
      <c r="C130" s="144" t="s">
        <v>288</v>
      </c>
      <c r="D130" s="145" t="s">
        <v>289</v>
      </c>
      <c r="E130" s="145" t="s">
        <v>289</v>
      </c>
      <c r="F130" s="145" t="s">
        <v>295</v>
      </c>
      <c r="G130" s="75" t="s">
        <v>28</v>
      </c>
      <c r="H130" s="75">
        <v>30</v>
      </c>
      <c r="I130" s="76">
        <v>230000000</v>
      </c>
      <c r="J130" s="111" t="s">
        <v>33</v>
      </c>
      <c r="K130" s="75" t="s">
        <v>292</v>
      </c>
      <c r="L130" s="77" t="s">
        <v>25</v>
      </c>
      <c r="M130" s="73"/>
      <c r="N130" s="146" t="s">
        <v>258</v>
      </c>
      <c r="O130" s="147" t="s">
        <v>34</v>
      </c>
      <c r="P130" s="73" t="s">
        <v>61</v>
      </c>
      <c r="Q130" s="75"/>
      <c r="R130" s="77"/>
      <c r="S130" s="77"/>
      <c r="T130" s="143">
        <v>0</v>
      </c>
      <c r="U130" s="66">
        <f t="shared" si="2"/>
        <v>0</v>
      </c>
      <c r="V130" s="73"/>
      <c r="W130" s="148">
        <v>2017</v>
      </c>
      <c r="X130" s="73" t="s">
        <v>284</v>
      </c>
    </row>
    <row r="131" spans="1:25" ht="12.75" customHeight="1" x14ac:dyDescent="0.25">
      <c r="A131" s="58" t="s">
        <v>298</v>
      </c>
      <c r="B131" s="74" t="s">
        <v>31</v>
      </c>
      <c r="C131" s="144" t="s">
        <v>288</v>
      </c>
      <c r="D131" s="145" t="s">
        <v>289</v>
      </c>
      <c r="E131" s="145" t="s">
        <v>289</v>
      </c>
      <c r="F131" s="145" t="s">
        <v>297</v>
      </c>
      <c r="G131" s="75" t="s">
        <v>28</v>
      </c>
      <c r="H131" s="75">
        <v>30</v>
      </c>
      <c r="I131" s="76">
        <v>230000000</v>
      </c>
      <c r="J131" s="111" t="s">
        <v>33</v>
      </c>
      <c r="K131" s="75" t="s">
        <v>292</v>
      </c>
      <c r="L131" s="77" t="s">
        <v>25</v>
      </c>
      <c r="M131" s="73"/>
      <c r="N131" s="146" t="s">
        <v>258</v>
      </c>
      <c r="O131" s="147" t="s">
        <v>34</v>
      </c>
      <c r="P131" s="73" t="s">
        <v>61</v>
      </c>
      <c r="Q131" s="75"/>
      <c r="R131" s="77"/>
      <c r="S131" s="77"/>
      <c r="T131" s="143">
        <v>0</v>
      </c>
      <c r="U131" s="66">
        <f t="shared" si="2"/>
        <v>0</v>
      </c>
      <c r="V131" s="73"/>
      <c r="W131" s="148">
        <v>2017</v>
      </c>
      <c r="X131" s="73" t="s">
        <v>284</v>
      </c>
    </row>
    <row r="132" spans="1:25" ht="12.75" customHeight="1" x14ac:dyDescent="0.25">
      <c r="A132" s="58" t="s">
        <v>300</v>
      </c>
      <c r="B132" s="74" t="s">
        <v>31</v>
      </c>
      <c r="C132" s="144" t="s">
        <v>288</v>
      </c>
      <c r="D132" s="145" t="s">
        <v>289</v>
      </c>
      <c r="E132" s="145" t="s">
        <v>289</v>
      </c>
      <c r="F132" s="145" t="s">
        <v>299</v>
      </c>
      <c r="G132" s="75" t="s">
        <v>28</v>
      </c>
      <c r="H132" s="75">
        <v>30</v>
      </c>
      <c r="I132" s="76">
        <v>230000000</v>
      </c>
      <c r="J132" s="111" t="s">
        <v>33</v>
      </c>
      <c r="K132" s="75" t="s">
        <v>292</v>
      </c>
      <c r="L132" s="77" t="s">
        <v>25</v>
      </c>
      <c r="M132" s="73"/>
      <c r="N132" s="146" t="s">
        <v>258</v>
      </c>
      <c r="O132" s="147" t="s">
        <v>34</v>
      </c>
      <c r="P132" s="73" t="s">
        <v>61</v>
      </c>
      <c r="Q132" s="75"/>
      <c r="R132" s="77"/>
      <c r="S132" s="77"/>
      <c r="T132" s="143">
        <v>0</v>
      </c>
      <c r="U132" s="66">
        <f t="shared" si="2"/>
        <v>0</v>
      </c>
      <c r="V132" s="73"/>
      <c r="W132" s="148">
        <v>2017</v>
      </c>
      <c r="X132" s="73" t="s">
        <v>284</v>
      </c>
    </row>
    <row r="133" spans="1:25" ht="12.75" customHeight="1" x14ac:dyDescent="0.2">
      <c r="A133" s="51" t="s">
        <v>307</v>
      </c>
      <c r="B133" s="53" t="s">
        <v>31</v>
      </c>
      <c r="C133" s="150" t="s">
        <v>305</v>
      </c>
      <c r="D133" s="138" t="s">
        <v>306</v>
      </c>
      <c r="E133" s="151" t="s">
        <v>306</v>
      </c>
      <c r="F133" s="152" t="s">
        <v>308</v>
      </c>
      <c r="G133" s="111" t="s">
        <v>28</v>
      </c>
      <c r="H133" s="122">
        <v>0</v>
      </c>
      <c r="I133" s="111">
        <v>230000000</v>
      </c>
      <c r="J133" s="111" t="s">
        <v>33</v>
      </c>
      <c r="K133" s="153" t="s">
        <v>62</v>
      </c>
      <c r="L133" s="111" t="s">
        <v>25</v>
      </c>
      <c r="M133" s="53"/>
      <c r="N133" s="111" t="s">
        <v>259</v>
      </c>
      <c r="O133" s="68" t="s">
        <v>34</v>
      </c>
      <c r="P133" s="53" t="s">
        <v>61</v>
      </c>
      <c r="Q133" s="154"/>
      <c r="R133" s="155"/>
      <c r="S133" s="156"/>
      <c r="T133" s="143">
        <v>0</v>
      </c>
      <c r="U133" s="66">
        <f t="shared" si="2"/>
        <v>0</v>
      </c>
      <c r="V133" s="156"/>
      <c r="W133" s="157">
        <v>2017</v>
      </c>
      <c r="X133" s="158" t="s">
        <v>468</v>
      </c>
      <c r="Y133" s="159"/>
    </row>
    <row r="134" spans="1:25" ht="12.75" customHeight="1" x14ac:dyDescent="0.2">
      <c r="A134" s="51" t="s">
        <v>310</v>
      </c>
      <c r="B134" s="53" t="s">
        <v>31</v>
      </c>
      <c r="C134" s="150" t="s">
        <v>305</v>
      </c>
      <c r="D134" s="138" t="s">
        <v>306</v>
      </c>
      <c r="E134" s="151" t="s">
        <v>306</v>
      </c>
      <c r="F134" s="160" t="s">
        <v>311</v>
      </c>
      <c r="G134" s="111" t="s">
        <v>28</v>
      </c>
      <c r="H134" s="122">
        <v>0</v>
      </c>
      <c r="I134" s="111">
        <v>230000000</v>
      </c>
      <c r="J134" s="111" t="s">
        <v>33</v>
      </c>
      <c r="K134" s="153" t="s">
        <v>62</v>
      </c>
      <c r="L134" s="111" t="s">
        <v>25</v>
      </c>
      <c r="M134" s="53"/>
      <c r="N134" s="111" t="s">
        <v>259</v>
      </c>
      <c r="O134" s="68" t="s">
        <v>34</v>
      </c>
      <c r="P134" s="53" t="s">
        <v>61</v>
      </c>
      <c r="Q134" s="154"/>
      <c r="R134" s="155"/>
      <c r="S134" s="156"/>
      <c r="T134" s="143">
        <v>0</v>
      </c>
      <c r="U134" s="66">
        <f t="shared" si="2"/>
        <v>0</v>
      </c>
      <c r="V134" s="156"/>
      <c r="W134" s="157">
        <v>2017</v>
      </c>
      <c r="X134" s="158" t="s">
        <v>468</v>
      </c>
      <c r="Y134" s="159"/>
    </row>
    <row r="135" spans="1:25" ht="12.75" customHeight="1" x14ac:dyDescent="0.2">
      <c r="A135" s="51" t="s">
        <v>312</v>
      </c>
      <c r="B135" s="53" t="s">
        <v>31</v>
      </c>
      <c r="C135" s="150" t="s">
        <v>305</v>
      </c>
      <c r="D135" s="138" t="s">
        <v>306</v>
      </c>
      <c r="E135" s="151" t="s">
        <v>306</v>
      </c>
      <c r="F135" s="160" t="s">
        <v>313</v>
      </c>
      <c r="G135" s="111" t="s">
        <v>28</v>
      </c>
      <c r="H135" s="122">
        <v>0</v>
      </c>
      <c r="I135" s="111">
        <v>230000000</v>
      </c>
      <c r="J135" s="111" t="s">
        <v>33</v>
      </c>
      <c r="K135" s="153" t="s">
        <v>62</v>
      </c>
      <c r="L135" s="111" t="s">
        <v>25</v>
      </c>
      <c r="M135" s="53"/>
      <c r="N135" s="111" t="s">
        <v>259</v>
      </c>
      <c r="O135" s="68" t="s">
        <v>34</v>
      </c>
      <c r="P135" s="53" t="s">
        <v>61</v>
      </c>
      <c r="Q135" s="154"/>
      <c r="R135" s="155"/>
      <c r="S135" s="156"/>
      <c r="T135" s="143">
        <v>0</v>
      </c>
      <c r="U135" s="66">
        <f t="shared" si="2"/>
        <v>0</v>
      </c>
      <c r="V135" s="156"/>
      <c r="W135" s="157">
        <v>2017</v>
      </c>
      <c r="X135" s="158" t="s">
        <v>468</v>
      </c>
    </row>
    <row r="136" spans="1:25" ht="12.75" customHeight="1" x14ac:dyDescent="0.2">
      <c r="A136" s="51" t="s">
        <v>315</v>
      </c>
      <c r="B136" s="53" t="s">
        <v>31</v>
      </c>
      <c r="C136" s="150" t="s">
        <v>305</v>
      </c>
      <c r="D136" s="138" t="s">
        <v>306</v>
      </c>
      <c r="E136" s="151" t="s">
        <v>306</v>
      </c>
      <c r="F136" s="160" t="s">
        <v>314</v>
      </c>
      <c r="G136" s="111" t="s">
        <v>28</v>
      </c>
      <c r="H136" s="122">
        <v>0</v>
      </c>
      <c r="I136" s="111">
        <v>230000000</v>
      </c>
      <c r="J136" s="111" t="s">
        <v>33</v>
      </c>
      <c r="K136" s="153" t="s">
        <v>62</v>
      </c>
      <c r="L136" s="111" t="s">
        <v>25</v>
      </c>
      <c r="M136" s="53"/>
      <c r="N136" s="111" t="s">
        <v>259</v>
      </c>
      <c r="O136" s="68" t="s">
        <v>316</v>
      </c>
      <c r="P136" s="53" t="s">
        <v>61</v>
      </c>
      <c r="Q136" s="154"/>
      <c r="R136" s="155"/>
      <c r="S136" s="156"/>
      <c r="T136" s="143">
        <v>0</v>
      </c>
      <c r="U136" s="66">
        <f t="shared" si="2"/>
        <v>0</v>
      </c>
      <c r="V136" s="156"/>
      <c r="W136" s="157">
        <v>2017</v>
      </c>
      <c r="X136" s="158" t="s">
        <v>468</v>
      </c>
      <c r="Y136" s="159"/>
    </row>
    <row r="137" spans="1:25" ht="12.75" customHeight="1" x14ac:dyDescent="0.2">
      <c r="A137" s="58" t="s">
        <v>317</v>
      </c>
      <c r="B137" s="53" t="s">
        <v>31</v>
      </c>
      <c r="C137" s="150" t="s">
        <v>305</v>
      </c>
      <c r="D137" s="138" t="s">
        <v>306</v>
      </c>
      <c r="E137" s="151" t="s">
        <v>306</v>
      </c>
      <c r="F137" s="160" t="s">
        <v>318</v>
      </c>
      <c r="G137" s="111" t="s">
        <v>28</v>
      </c>
      <c r="H137" s="122">
        <v>0</v>
      </c>
      <c r="I137" s="111">
        <v>230000000</v>
      </c>
      <c r="J137" s="111" t="s">
        <v>33</v>
      </c>
      <c r="K137" s="153" t="s">
        <v>62</v>
      </c>
      <c r="L137" s="111" t="s">
        <v>25</v>
      </c>
      <c r="M137" s="53"/>
      <c r="N137" s="111" t="s">
        <v>259</v>
      </c>
      <c r="O137" s="68" t="s">
        <v>34</v>
      </c>
      <c r="P137" s="53" t="s">
        <v>61</v>
      </c>
      <c r="Q137" s="154"/>
      <c r="R137" s="155"/>
      <c r="S137" s="156"/>
      <c r="T137" s="143">
        <v>0</v>
      </c>
      <c r="U137" s="66">
        <f t="shared" si="2"/>
        <v>0</v>
      </c>
      <c r="V137" s="156"/>
      <c r="W137" s="157">
        <v>2017</v>
      </c>
      <c r="X137" s="158" t="s">
        <v>468</v>
      </c>
      <c r="Y137" s="159"/>
    </row>
    <row r="138" spans="1:25" ht="12.75" customHeight="1" x14ac:dyDescent="0.2">
      <c r="A138" s="58" t="s">
        <v>319</v>
      </c>
      <c r="B138" s="53" t="s">
        <v>31</v>
      </c>
      <c r="C138" s="150" t="s">
        <v>305</v>
      </c>
      <c r="D138" s="138" t="s">
        <v>306</v>
      </c>
      <c r="E138" s="151" t="s">
        <v>306</v>
      </c>
      <c r="F138" s="160" t="s">
        <v>320</v>
      </c>
      <c r="G138" s="111" t="s">
        <v>28</v>
      </c>
      <c r="H138" s="122">
        <v>0</v>
      </c>
      <c r="I138" s="111">
        <v>230000000</v>
      </c>
      <c r="J138" s="111" t="s">
        <v>33</v>
      </c>
      <c r="K138" s="153" t="s">
        <v>62</v>
      </c>
      <c r="L138" s="111" t="s">
        <v>25</v>
      </c>
      <c r="M138" s="53"/>
      <c r="N138" s="111" t="s">
        <v>259</v>
      </c>
      <c r="O138" s="68" t="s">
        <v>34</v>
      </c>
      <c r="P138" s="53" t="s">
        <v>61</v>
      </c>
      <c r="Q138" s="154"/>
      <c r="R138" s="155"/>
      <c r="S138" s="156"/>
      <c r="T138" s="143">
        <v>0</v>
      </c>
      <c r="U138" s="66">
        <f t="shared" si="2"/>
        <v>0</v>
      </c>
      <c r="V138" s="156"/>
      <c r="W138" s="157">
        <v>2017</v>
      </c>
      <c r="X138" s="158" t="s">
        <v>468</v>
      </c>
      <c r="Y138" s="159"/>
    </row>
    <row r="139" spans="1:25" ht="12.75" customHeight="1" x14ac:dyDescent="0.2">
      <c r="A139" s="58" t="s">
        <v>321</v>
      </c>
      <c r="B139" s="53" t="s">
        <v>31</v>
      </c>
      <c r="C139" s="150" t="s">
        <v>305</v>
      </c>
      <c r="D139" s="138" t="s">
        <v>306</v>
      </c>
      <c r="E139" s="151" t="s">
        <v>306</v>
      </c>
      <c r="F139" s="160" t="s">
        <v>322</v>
      </c>
      <c r="G139" s="111" t="s">
        <v>28</v>
      </c>
      <c r="H139" s="122">
        <v>0</v>
      </c>
      <c r="I139" s="111">
        <v>230000000</v>
      </c>
      <c r="J139" s="111" t="s">
        <v>33</v>
      </c>
      <c r="K139" s="153" t="s">
        <v>62</v>
      </c>
      <c r="L139" s="111" t="s">
        <v>25</v>
      </c>
      <c r="M139" s="53"/>
      <c r="N139" s="111" t="s">
        <v>259</v>
      </c>
      <c r="O139" s="68" t="s">
        <v>34</v>
      </c>
      <c r="P139" s="53" t="s">
        <v>61</v>
      </c>
      <c r="Q139" s="154"/>
      <c r="R139" s="155"/>
      <c r="S139" s="156"/>
      <c r="T139" s="143">
        <v>0</v>
      </c>
      <c r="U139" s="66">
        <f t="shared" si="2"/>
        <v>0</v>
      </c>
      <c r="V139" s="156"/>
      <c r="W139" s="157">
        <v>2017</v>
      </c>
      <c r="X139" s="158" t="s">
        <v>468</v>
      </c>
      <c r="Y139" s="159"/>
    </row>
    <row r="140" spans="1:25" ht="12.75" customHeight="1" x14ac:dyDescent="0.2">
      <c r="A140" s="58" t="s">
        <v>323</v>
      </c>
      <c r="B140" s="53" t="s">
        <v>31</v>
      </c>
      <c r="C140" s="150" t="s">
        <v>305</v>
      </c>
      <c r="D140" s="138" t="s">
        <v>306</v>
      </c>
      <c r="E140" s="151" t="s">
        <v>306</v>
      </c>
      <c r="F140" s="160" t="s">
        <v>324</v>
      </c>
      <c r="G140" s="111" t="s">
        <v>28</v>
      </c>
      <c r="H140" s="122">
        <v>0</v>
      </c>
      <c r="I140" s="111">
        <v>230000000</v>
      </c>
      <c r="J140" s="111" t="s">
        <v>33</v>
      </c>
      <c r="K140" s="153" t="s">
        <v>62</v>
      </c>
      <c r="L140" s="111" t="s">
        <v>25</v>
      </c>
      <c r="M140" s="53"/>
      <c r="N140" s="111" t="s">
        <v>259</v>
      </c>
      <c r="O140" s="68" t="s">
        <v>34</v>
      </c>
      <c r="P140" s="53" t="s">
        <v>61</v>
      </c>
      <c r="Q140" s="154"/>
      <c r="R140" s="155"/>
      <c r="S140" s="156"/>
      <c r="T140" s="143">
        <v>0</v>
      </c>
      <c r="U140" s="66">
        <f t="shared" si="2"/>
        <v>0</v>
      </c>
      <c r="V140" s="156"/>
      <c r="W140" s="157">
        <v>2017</v>
      </c>
      <c r="X140" s="158" t="s">
        <v>468</v>
      </c>
      <c r="Y140" s="159"/>
    </row>
    <row r="141" spans="1:25" ht="12.75" customHeight="1" x14ac:dyDescent="0.2">
      <c r="A141" s="58" t="s">
        <v>325</v>
      </c>
      <c r="B141" s="53" t="s">
        <v>31</v>
      </c>
      <c r="C141" s="150" t="s">
        <v>305</v>
      </c>
      <c r="D141" s="138" t="s">
        <v>306</v>
      </c>
      <c r="E141" s="151" t="s">
        <v>306</v>
      </c>
      <c r="F141" s="160" t="s">
        <v>326</v>
      </c>
      <c r="G141" s="111" t="s">
        <v>28</v>
      </c>
      <c r="H141" s="122">
        <v>0</v>
      </c>
      <c r="I141" s="111">
        <v>230000000</v>
      </c>
      <c r="J141" s="111" t="s">
        <v>33</v>
      </c>
      <c r="K141" s="153" t="s">
        <v>62</v>
      </c>
      <c r="L141" s="111" t="s">
        <v>25</v>
      </c>
      <c r="M141" s="53"/>
      <c r="N141" s="111" t="s">
        <v>259</v>
      </c>
      <c r="O141" s="68" t="s">
        <v>34</v>
      </c>
      <c r="P141" s="53" t="s">
        <v>61</v>
      </c>
      <c r="Q141" s="154"/>
      <c r="R141" s="155"/>
      <c r="S141" s="156"/>
      <c r="T141" s="143">
        <v>0</v>
      </c>
      <c r="U141" s="66">
        <f t="shared" si="2"/>
        <v>0</v>
      </c>
      <c r="V141" s="156"/>
      <c r="W141" s="157">
        <v>2017</v>
      </c>
      <c r="X141" s="158" t="s">
        <v>468</v>
      </c>
      <c r="Y141" s="159"/>
    </row>
    <row r="142" spans="1:25" ht="12.75" customHeight="1" x14ac:dyDescent="0.2">
      <c r="A142" s="58" t="s">
        <v>327</v>
      </c>
      <c r="B142" s="53" t="s">
        <v>31</v>
      </c>
      <c r="C142" s="150" t="s">
        <v>305</v>
      </c>
      <c r="D142" s="138" t="s">
        <v>306</v>
      </c>
      <c r="E142" s="151" t="s">
        <v>306</v>
      </c>
      <c r="F142" s="160" t="s">
        <v>328</v>
      </c>
      <c r="G142" s="111" t="s">
        <v>28</v>
      </c>
      <c r="H142" s="122">
        <v>0</v>
      </c>
      <c r="I142" s="111">
        <v>230000000</v>
      </c>
      <c r="J142" s="111" t="s">
        <v>33</v>
      </c>
      <c r="K142" s="153" t="s">
        <v>62</v>
      </c>
      <c r="L142" s="111" t="s">
        <v>25</v>
      </c>
      <c r="M142" s="53"/>
      <c r="N142" s="111" t="s">
        <v>259</v>
      </c>
      <c r="O142" s="68" t="s">
        <v>34</v>
      </c>
      <c r="P142" s="53" t="s">
        <v>61</v>
      </c>
      <c r="Q142" s="154"/>
      <c r="R142" s="155"/>
      <c r="S142" s="156"/>
      <c r="T142" s="143">
        <v>0</v>
      </c>
      <c r="U142" s="66">
        <f t="shared" si="2"/>
        <v>0</v>
      </c>
      <c r="V142" s="156"/>
      <c r="W142" s="157">
        <v>2017</v>
      </c>
      <c r="X142" s="158" t="s">
        <v>468</v>
      </c>
      <c r="Y142" s="159"/>
    </row>
    <row r="143" spans="1:25" ht="12.75" customHeight="1" x14ac:dyDescent="0.25">
      <c r="A143" s="58" t="s">
        <v>265</v>
      </c>
      <c r="B143" s="74" t="s">
        <v>31</v>
      </c>
      <c r="C143" s="161" t="s">
        <v>262</v>
      </c>
      <c r="D143" s="161" t="s">
        <v>263</v>
      </c>
      <c r="E143" s="161" t="s">
        <v>263</v>
      </c>
      <c r="F143" s="161" t="s">
        <v>264</v>
      </c>
      <c r="G143" s="161" t="s">
        <v>28</v>
      </c>
      <c r="H143" s="162">
        <v>50</v>
      </c>
      <c r="I143" s="163">
        <v>230000000</v>
      </c>
      <c r="J143" s="111" t="s">
        <v>33</v>
      </c>
      <c r="K143" s="73" t="s">
        <v>58</v>
      </c>
      <c r="L143" s="77" t="s">
        <v>25</v>
      </c>
      <c r="M143" s="73"/>
      <c r="N143" s="146" t="s">
        <v>258</v>
      </c>
      <c r="O143" s="73" t="s">
        <v>34</v>
      </c>
      <c r="P143" s="73" t="s">
        <v>61</v>
      </c>
      <c r="Q143" s="164"/>
      <c r="R143" s="165"/>
      <c r="S143" s="165"/>
      <c r="T143" s="143">
        <v>0</v>
      </c>
      <c r="U143" s="66">
        <f t="shared" si="2"/>
        <v>0</v>
      </c>
      <c r="V143" s="166"/>
      <c r="W143" s="148">
        <v>2017</v>
      </c>
      <c r="X143" s="146">
        <v>11.14</v>
      </c>
    </row>
    <row r="144" spans="1:25" ht="12.75" customHeight="1" x14ac:dyDescent="0.25">
      <c r="A144" s="58" t="s">
        <v>267</v>
      </c>
      <c r="B144" s="74" t="s">
        <v>31</v>
      </c>
      <c r="C144" s="161" t="s">
        <v>262</v>
      </c>
      <c r="D144" s="161" t="s">
        <v>263</v>
      </c>
      <c r="E144" s="161" t="s">
        <v>263</v>
      </c>
      <c r="F144" s="161" t="s">
        <v>266</v>
      </c>
      <c r="G144" s="161" t="s">
        <v>28</v>
      </c>
      <c r="H144" s="162">
        <v>50</v>
      </c>
      <c r="I144" s="163">
        <v>230000000</v>
      </c>
      <c r="J144" s="111" t="s">
        <v>33</v>
      </c>
      <c r="K144" s="74" t="s">
        <v>58</v>
      </c>
      <c r="L144" s="77" t="s">
        <v>25</v>
      </c>
      <c r="M144" s="73"/>
      <c r="N144" s="146" t="s">
        <v>258</v>
      </c>
      <c r="O144" s="73" t="s">
        <v>34</v>
      </c>
      <c r="P144" s="73" t="s">
        <v>61</v>
      </c>
      <c r="Q144" s="164"/>
      <c r="R144" s="165"/>
      <c r="S144" s="165"/>
      <c r="T144" s="143">
        <v>0</v>
      </c>
      <c r="U144" s="66">
        <f t="shared" si="2"/>
        <v>0</v>
      </c>
      <c r="V144" s="166"/>
      <c r="W144" s="148">
        <v>2017</v>
      </c>
      <c r="X144" s="146">
        <v>11.14</v>
      </c>
    </row>
    <row r="145" spans="1:24" ht="12.75" customHeight="1" x14ac:dyDescent="0.25">
      <c r="A145" s="58" t="s">
        <v>269</v>
      </c>
      <c r="B145" s="74" t="s">
        <v>31</v>
      </c>
      <c r="C145" s="161" t="s">
        <v>262</v>
      </c>
      <c r="D145" s="161" t="s">
        <v>263</v>
      </c>
      <c r="E145" s="161" t="s">
        <v>263</v>
      </c>
      <c r="F145" s="161" t="s">
        <v>268</v>
      </c>
      <c r="G145" s="161" t="s">
        <v>28</v>
      </c>
      <c r="H145" s="162">
        <v>50</v>
      </c>
      <c r="I145" s="163">
        <v>230000000</v>
      </c>
      <c r="J145" s="111" t="s">
        <v>33</v>
      </c>
      <c r="K145" s="73" t="s">
        <v>58</v>
      </c>
      <c r="L145" s="77" t="s">
        <v>25</v>
      </c>
      <c r="M145" s="73"/>
      <c r="N145" s="146" t="s">
        <v>258</v>
      </c>
      <c r="O145" s="73" t="s">
        <v>34</v>
      </c>
      <c r="P145" s="73" t="s">
        <v>61</v>
      </c>
      <c r="Q145" s="164"/>
      <c r="R145" s="165"/>
      <c r="S145" s="165"/>
      <c r="T145" s="143">
        <v>0</v>
      </c>
      <c r="U145" s="66">
        <f t="shared" si="2"/>
        <v>0</v>
      </c>
      <c r="V145" s="166"/>
      <c r="W145" s="148">
        <v>2017</v>
      </c>
      <c r="X145" s="146">
        <v>11.14</v>
      </c>
    </row>
    <row r="146" spans="1:24" ht="12.75" customHeight="1" x14ac:dyDescent="0.25">
      <c r="A146" s="58" t="s">
        <v>271</v>
      </c>
      <c r="B146" s="74" t="s">
        <v>31</v>
      </c>
      <c r="C146" s="161" t="s">
        <v>262</v>
      </c>
      <c r="D146" s="161" t="s">
        <v>263</v>
      </c>
      <c r="E146" s="161" t="s">
        <v>263</v>
      </c>
      <c r="F146" s="161" t="s">
        <v>270</v>
      </c>
      <c r="G146" s="161" t="s">
        <v>28</v>
      </c>
      <c r="H146" s="162">
        <v>50</v>
      </c>
      <c r="I146" s="163">
        <v>230000000</v>
      </c>
      <c r="J146" s="111" t="s">
        <v>33</v>
      </c>
      <c r="K146" s="74" t="s">
        <v>58</v>
      </c>
      <c r="L146" s="77" t="s">
        <v>25</v>
      </c>
      <c r="M146" s="73"/>
      <c r="N146" s="146" t="s">
        <v>258</v>
      </c>
      <c r="O146" s="73" t="s">
        <v>34</v>
      </c>
      <c r="P146" s="73" t="s">
        <v>61</v>
      </c>
      <c r="Q146" s="164"/>
      <c r="R146" s="165"/>
      <c r="S146" s="165"/>
      <c r="T146" s="143">
        <v>0</v>
      </c>
      <c r="U146" s="66">
        <f t="shared" si="2"/>
        <v>0</v>
      </c>
      <c r="V146" s="166"/>
      <c r="W146" s="148">
        <v>2017</v>
      </c>
      <c r="X146" s="146">
        <v>11.14</v>
      </c>
    </row>
    <row r="147" spans="1:24" ht="12.75" customHeight="1" x14ac:dyDescent="0.25">
      <c r="A147" s="58" t="s">
        <v>273</v>
      </c>
      <c r="B147" s="74" t="s">
        <v>31</v>
      </c>
      <c r="C147" s="161" t="s">
        <v>262</v>
      </c>
      <c r="D147" s="161" t="s">
        <v>263</v>
      </c>
      <c r="E147" s="161" t="s">
        <v>263</v>
      </c>
      <c r="F147" s="161" t="s">
        <v>272</v>
      </c>
      <c r="G147" s="161" t="s">
        <v>28</v>
      </c>
      <c r="H147" s="162">
        <v>50</v>
      </c>
      <c r="I147" s="163">
        <v>230000000</v>
      </c>
      <c r="J147" s="111" t="s">
        <v>33</v>
      </c>
      <c r="K147" s="73" t="s">
        <v>58</v>
      </c>
      <c r="L147" s="77" t="s">
        <v>25</v>
      </c>
      <c r="M147" s="73"/>
      <c r="N147" s="146" t="s">
        <v>258</v>
      </c>
      <c r="O147" s="73" t="s">
        <v>34</v>
      </c>
      <c r="P147" s="73" t="s">
        <v>61</v>
      </c>
      <c r="Q147" s="164"/>
      <c r="R147" s="165"/>
      <c r="S147" s="165"/>
      <c r="T147" s="143">
        <v>0</v>
      </c>
      <c r="U147" s="66">
        <f t="shared" si="2"/>
        <v>0</v>
      </c>
      <c r="V147" s="166"/>
      <c r="W147" s="148">
        <v>2017</v>
      </c>
      <c r="X147" s="146">
        <v>11.14</v>
      </c>
    </row>
    <row r="148" spans="1:24" ht="12.75" customHeight="1" x14ac:dyDescent="0.25">
      <c r="A148" s="58" t="s">
        <v>275</v>
      </c>
      <c r="B148" s="74" t="s">
        <v>31</v>
      </c>
      <c r="C148" s="161" t="s">
        <v>262</v>
      </c>
      <c r="D148" s="161" t="s">
        <v>263</v>
      </c>
      <c r="E148" s="161" t="s">
        <v>263</v>
      </c>
      <c r="F148" s="161" t="s">
        <v>274</v>
      </c>
      <c r="G148" s="161" t="s">
        <v>28</v>
      </c>
      <c r="H148" s="162">
        <v>50</v>
      </c>
      <c r="I148" s="163">
        <v>230000000</v>
      </c>
      <c r="J148" s="111" t="s">
        <v>33</v>
      </c>
      <c r="K148" s="74" t="s">
        <v>58</v>
      </c>
      <c r="L148" s="77" t="s">
        <v>25</v>
      </c>
      <c r="M148" s="73"/>
      <c r="N148" s="146" t="s">
        <v>258</v>
      </c>
      <c r="O148" s="73" t="s">
        <v>34</v>
      </c>
      <c r="P148" s="73" t="s">
        <v>61</v>
      </c>
      <c r="Q148" s="164"/>
      <c r="R148" s="165"/>
      <c r="S148" s="165"/>
      <c r="T148" s="143">
        <v>0</v>
      </c>
      <c r="U148" s="66">
        <f t="shared" si="2"/>
        <v>0</v>
      </c>
      <c r="V148" s="166"/>
      <c r="W148" s="148">
        <v>2017</v>
      </c>
      <c r="X148" s="146">
        <v>11.14</v>
      </c>
    </row>
    <row r="149" spans="1:24" ht="12.75" customHeight="1" x14ac:dyDescent="0.25">
      <c r="A149" s="58" t="s">
        <v>277</v>
      </c>
      <c r="B149" s="74" t="s">
        <v>31</v>
      </c>
      <c r="C149" s="161" t="s">
        <v>262</v>
      </c>
      <c r="D149" s="161" t="s">
        <v>263</v>
      </c>
      <c r="E149" s="161" t="s">
        <v>263</v>
      </c>
      <c r="F149" s="161" t="s">
        <v>276</v>
      </c>
      <c r="G149" s="161" t="s">
        <v>28</v>
      </c>
      <c r="H149" s="162">
        <v>50</v>
      </c>
      <c r="I149" s="163">
        <v>230000000</v>
      </c>
      <c r="J149" s="111" t="s">
        <v>33</v>
      </c>
      <c r="K149" s="73" t="s">
        <v>58</v>
      </c>
      <c r="L149" s="77" t="s">
        <v>25</v>
      </c>
      <c r="M149" s="73"/>
      <c r="N149" s="146" t="s">
        <v>258</v>
      </c>
      <c r="O149" s="73" t="s">
        <v>34</v>
      </c>
      <c r="P149" s="73" t="s">
        <v>61</v>
      </c>
      <c r="Q149" s="164"/>
      <c r="R149" s="165"/>
      <c r="S149" s="165"/>
      <c r="T149" s="143">
        <v>0</v>
      </c>
      <c r="U149" s="66">
        <f t="shared" si="2"/>
        <v>0</v>
      </c>
      <c r="V149" s="166"/>
      <c r="W149" s="148">
        <v>2017</v>
      </c>
      <c r="X149" s="146">
        <v>11.14</v>
      </c>
    </row>
    <row r="150" spans="1:24" ht="12.75" customHeight="1" x14ac:dyDescent="0.25">
      <c r="A150" s="72" t="s">
        <v>437</v>
      </c>
      <c r="B150" s="56"/>
      <c r="C150" s="56"/>
      <c r="D150" s="56"/>
      <c r="E150" s="56"/>
      <c r="F150" s="56"/>
      <c r="G150" s="56"/>
      <c r="H150" s="58"/>
      <c r="I150" s="58"/>
      <c r="J150" s="58"/>
      <c r="K150" s="58"/>
      <c r="L150" s="58"/>
      <c r="M150" s="58"/>
      <c r="N150" s="58"/>
      <c r="O150" s="58"/>
      <c r="P150" s="59"/>
      <c r="Q150" s="58"/>
      <c r="R150" s="60"/>
      <c r="S150" s="60"/>
      <c r="T150" s="78">
        <f>SUM(T127:T131)</f>
        <v>0</v>
      </c>
      <c r="U150" s="78">
        <f>SUM(U127:U131)</f>
        <v>0</v>
      </c>
      <c r="V150" s="58"/>
      <c r="W150" s="58"/>
      <c r="X150" s="58"/>
    </row>
    <row r="151" spans="1:24" ht="12.75" customHeight="1" x14ac:dyDescent="0.25">
      <c r="A151" s="72" t="s">
        <v>438</v>
      </c>
      <c r="B151" s="56"/>
      <c r="C151" s="56"/>
      <c r="D151" s="56"/>
      <c r="E151" s="56"/>
      <c r="F151" s="56"/>
      <c r="G151" s="56"/>
      <c r="H151" s="58"/>
      <c r="I151" s="58"/>
      <c r="J151" s="58"/>
      <c r="K151" s="58"/>
      <c r="L151" s="58"/>
      <c r="M151" s="58"/>
      <c r="N151" s="58"/>
      <c r="O151" s="58"/>
      <c r="P151" s="59"/>
      <c r="Q151" s="58"/>
      <c r="R151" s="60"/>
      <c r="S151" s="60"/>
      <c r="T151" s="61"/>
      <c r="U151" s="61"/>
      <c r="V151" s="58"/>
      <c r="W151" s="58"/>
      <c r="X151" s="58"/>
    </row>
    <row r="152" spans="1:24" ht="12.75" customHeight="1" x14ac:dyDescent="0.2">
      <c r="A152" s="51" t="s">
        <v>443</v>
      </c>
      <c r="B152" s="68" t="s">
        <v>56</v>
      </c>
      <c r="C152" s="139" t="s">
        <v>281</v>
      </c>
      <c r="D152" s="140" t="s">
        <v>282</v>
      </c>
      <c r="E152" s="124" t="s">
        <v>283</v>
      </c>
      <c r="F152" s="140" t="s">
        <v>286</v>
      </c>
      <c r="G152" s="111" t="s">
        <v>28</v>
      </c>
      <c r="H152" s="111">
        <v>80</v>
      </c>
      <c r="I152" s="142">
        <v>230000000</v>
      </c>
      <c r="J152" s="111" t="s">
        <v>33</v>
      </c>
      <c r="K152" s="167" t="s">
        <v>359</v>
      </c>
      <c r="L152" s="126" t="s">
        <v>25</v>
      </c>
      <c r="M152" s="53"/>
      <c r="N152" s="152" t="s">
        <v>444</v>
      </c>
      <c r="O152" s="141" t="s">
        <v>34</v>
      </c>
      <c r="P152" s="53" t="s">
        <v>61</v>
      </c>
      <c r="Q152" s="111"/>
      <c r="R152" s="126"/>
      <c r="S152" s="126"/>
      <c r="T152" s="143">
        <v>148899972</v>
      </c>
      <c r="U152" s="66">
        <f t="shared" ref="U152:U174" si="3">T152*1.12</f>
        <v>166767968.64000002</v>
      </c>
      <c r="V152" s="53"/>
      <c r="W152" s="122">
        <v>2017</v>
      </c>
      <c r="X152" s="53"/>
    </row>
    <row r="153" spans="1:24" ht="12.75" customHeight="1" x14ac:dyDescent="0.25">
      <c r="A153" s="58" t="s">
        <v>446</v>
      </c>
      <c r="B153" s="74" t="s">
        <v>31</v>
      </c>
      <c r="C153" s="144" t="s">
        <v>288</v>
      </c>
      <c r="D153" s="145" t="s">
        <v>289</v>
      </c>
      <c r="E153" s="145" t="s">
        <v>289</v>
      </c>
      <c r="F153" s="145" t="s">
        <v>290</v>
      </c>
      <c r="G153" s="75" t="s">
        <v>28</v>
      </c>
      <c r="H153" s="75">
        <v>30</v>
      </c>
      <c r="I153" s="76">
        <v>230000000</v>
      </c>
      <c r="J153" s="111" t="s">
        <v>33</v>
      </c>
      <c r="K153" s="168" t="s">
        <v>359</v>
      </c>
      <c r="L153" s="77" t="s">
        <v>25</v>
      </c>
      <c r="M153" s="73"/>
      <c r="N153" s="138" t="s">
        <v>445</v>
      </c>
      <c r="O153" s="147" t="s">
        <v>34</v>
      </c>
      <c r="P153" s="73" t="s">
        <v>61</v>
      </c>
      <c r="Q153" s="75"/>
      <c r="R153" s="77"/>
      <c r="S153" s="77"/>
      <c r="T153" s="168">
        <v>1926660</v>
      </c>
      <c r="U153" s="66">
        <f t="shared" si="3"/>
        <v>2157859.2000000002</v>
      </c>
      <c r="V153" s="73"/>
      <c r="W153" s="148">
        <v>2017</v>
      </c>
      <c r="X153" s="73"/>
    </row>
    <row r="154" spans="1:24" ht="12.75" customHeight="1" x14ac:dyDescent="0.25">
      <c r="A154" s="58" t="s">
        <v>447</v>
      </c>
      <c r="B154" s="74" t="s">
        <v>31</v>
      </c>
      <c r="C154" s="144" t="s">
        <v>288</v>
      </c>
      <c r="D154" s="145" t="s">
        <v>289</v>
      </c>
      <c r="E154" s="145" t="s">
        <v>289</v>
      </c>
      <c r="F154" s="145" t="s">
        <v>293</v>
      </c>
      <c r="G154" s="75" t="s">
        <v>28</v>
      </c>
      <c r="H154" s="75">
        <v>30</v>
      </c>
      <c r="I154" s="76">
        <v>230000000</v>
      </c>
      <c r="J154" s="111" t="s">
        <v>33</v>
      </c>
      <c r="K154" s="168" t="s">
        <v>359</v>
      </c>
      <c r="L154" s="77" t="s">
        <v>25</v>
      </c>
      <c r="M154" s="73"/>
      <c r="N154" s="138" t="s">
        <v>445</v>
      </c>
      <c r="O154" s="147" t="s">
        <v>34</v>
      </c>
      <c r="P154" s="73" t="s">
        <v>61</v>
      </c>
      <c r="Q154" s="75"/>
      <c r="R154" s="77"/>
      <c r="S154" s="77"/>
      <c r="T154" s="168">
        <v>1986660</v>
      </c>
      <c r="U154" s="66">
        <f t="shared" si="3"/>
        <v>2225059.2000000002</v>
      </c>
      <c r="V154" s="73"/>
      <c r="W154" s="148">
        <v>2017</v>
      </c>
      <c r="X154" s="73"/>
    </row>
    <row r="155" spans="1:24" ht="12.75" customHeight="1" x14ac:dyDescent="0.25">
      <c r="A155" s="58" t="s">
        <v>448</v>
      </c>
      <c r="B155" s="74" t="s">
        <v>31</v>
      </c>
      <c r="C155" s="144" t="s">
        <v>288</v>
      </c>
      <c r="D155" s="145" t="s">
        <v>289</v>
      </c>
      <c r="E155" s="145" t="s">
        <v>289</v>
      </c>
      <c r="F155" s="145" t="s">
        <v>295</v>
      </c>
      <c r="G155" s="75" t="s">
        <v>28</v>
      </c>
      <c r="H155" s="75">
        <v>30</v>
      </c>
      <c r="I155" s="76">
        <v>230000000</v>
      </c>
      <c r="J155" s="111" t="s">
        <v>33</v>
      </c>
      <c r="K155" s="168" t="s">
        <v>359</v>
      </c>
      <c r="L155" s="77" t="s">
        <v>25</v>
      </c>
      <c r="M155" s="73"/>
      <c r="N155" s="138" t="s">
        <v>445</v>
      </c>
      <c r="O155" s="147" t="s">
        <v>34</v>
      </c>
      <c r="P155" s="73" t="s">
        <v>61</v>
      </c>
      <c r="Q155" s="75"/>
      <c r="R155" s="77"/>
      <c r="S155" s="77"/>
      <c r="T155" s="168">
        <v>1188000</v>
      </c>
      <c r="U155" s="66">
        <f t="shared" si="3"/>
        <v>1330560.0000000002</v>
      </c>
      <c r="V155" s="73"/>
      <c r="W155" s="148">
        <v>2017</v>
      </c>
      <c r="X155" s="73"/>
    </row>
    <row r="156" spans="1:24" ht="12.75" customHeight="1" x14ac:dyDescent="0.25">
      <c r="A156" s="58" t="s">
        <v>449</v>
      </c>
      <c r="B156" s="74" t="s">
        <v>31</v>
      </c>
      <c r="C156" s="144" t="s">
        <v>288</v>
      </c>
      <c r="D156" s="145" t="s">
        <v>289</v>
      </c>
      <c r="E156" s="145" t="s">
        <v>289</v>
      </c>
      <c r="F156" s="145" t="s">
        <v>297</v>
      </c>
      <c r="G156" s="75" t="s">
        <v>28</v>
      </c>
      <c r="H156" s="75">
        <v>30</v>
      </c>
      <c r="I156" s="76">
        <v>230000000</v>
      </c>
      <c r="J156" s="111" t="s">
        <v>33</v>
      </c>
      <c r="K156" s="168" t="s">
        <v>359</v>
      </c>
      <c r="L156" s="77" t="s">
        <v>25</v>
      </c>
      <c r="M156" s="73"/>
      <c r="N156" s="138" t="s">
        <v>445</v>
      </c>
      <c r="O156" s="147" t="s">
        <v>34</v>
      </c>
      <c r="P156" s="73" t="s">
        <v>61</v>
      </c>
      <c r="Q156" s="75"/>
      <c r="R156" s="77"/>
      <c r="S156" s="77"/>
      <c r="T156" s="168">
        <v>1947810</v>
      </c>
      <c r="U156" s="66">
        <f t="shared" si="3"/>
        <v>2181547.2000000002</v>
      </c>
      <c r="V156" s="73"/>
      <c r="W156" s="148">
        <v>2017</v>
      </c>
      <c r="X156" s="73"/>
    </row>
    <row r="157" spans="1:24" ht="12.75" customHeight="1" x14ac:dyDescent="0.25">
      <c r="A157" s="58" t="s">
        <v>450</v>
      </c>
      <c r="B157" s="74" t="s">
        <v>31</v>
      </c>
      <c r="C157" s="144" t="s">
        <v>288</v>
      </c>
      <c r="D157" s="145" t="s">
        <v>289</v>
      </c>
      <c r="E157" s="145" t="s">
        <v>289</v>
      </c>
      <c r="F157" s="145" t="s">
        <v>299</v>
      </c>
      <c r="G157" s="75" t="s">
        <v>28</v>
      </c>
      <c r="H157" s="75">
        <v>30</v>
      </c>
      <c r="I157" s="76">
        <v>230000000</v>
      </c>
      <c r="J157" s="111" t="s">
        <v>33</v>
      </c>
      <c r="K157" s="168" t="s">
        <v>359</v>
      </c>
      <c r="L157" s="77" t="s">
        <v>25</v>
      </c>
      <c r="M157" s="73"/>
      <c r="N157" s="138" t="s">
        <v>445</v>
      </c>
      <c r="O157" s="147" t="s">
        <v>34</v>
      </c>
      <c r="P157" s="73" t="s">
        <v>61</v>
      </c>
      <c r="Q157" s="75"/>
      <c r="R157" s="77"/>
      <c r="S157" s="77"/>
      <c r="T157" s="168">
        <v>1432500</v>
      </c>
      <c r="U157" s="66">
        <f t="shared" si="3"/>
        <v>1604400.0000000002</v>
      </c>
      <c r="V157" s="73"/>
      <c r="W157" s="148">
        <v>2017</v>
      </c>
      <c r="X157" s="73"/>
    </row>
    <row r="158" spans="1:24" ht="12" customHeight="1" x14ac:dyDescent="0.25">
      <c r="A158" s="58" t="s">
        <v>483</v>
      </c>
      <c r="B158" s="74" t="s">
        <v>31</v>
      </c>
      <c r="C158" s="169" t="s">
        <v>250</v>
      </c>
      <c r="D158" s="169" t="s">
        <v>251</v>
      </c>
      <c r="E158" s="169" t="s">
        <v>251</v>
      </c>
      <c r="F158" s="169" t="s">
        <v>260</v>
      </c>
      <c r="G158" s="152" t="s">
        <v>253</v>
      </c>
      <c r="H158" s="170">
        <v>100</v>
      </c>
      <c r="I158" s="76">
        <v>230000000</v>
      </c>
      <c r="J158" s="111" t="s">
        <v>33</v>
      </c>
      <c r="K158" s="167" t="s">
        <v>359</v>
      </c>
      <c r="L158" s="152" t="s">
        <v>252</v>
      </c>
      <c r="M158" s="53"/>
      <c r="N158" s="170" t="s">
        <v>279</v>
      </c>
      <c r="O158" s="141" t="s">
        <v>34</v>
      </c>
      <c r="P158" s="73" t="s">
        <v>61</v>
      </c>
      <c r="Q158" s="111"/>
      <c r="R158" s="126"/>
      <c r="S158" s="126"/>
      <c r="T158" s="171">
        <v>5416660</v>
      </c>
      <c r="U158" s="66">
        <f t="shared" si="3"/>
        <v>6066659.2000000002</v>
      </c>
      <c r="V158" s="53"/>
      <c r="W158" s="148">
        <v>2017</v>
      </c>
      <c r="X158" s="53"/>
    </row>
    <row r="159" spans="1:24" ht="12.75" customHeight="1" x14ac:dyDescent="0.25">
      <c r="A159" s="58" t="s">
        <v>484</v>
      </c>
      <c r="B159" s="74" t="s">
        <v>31</v>
      </c>
      <c r="C159" s="169" t="s">
        <v>250</v>
      </c>
      <c r="D159" s="169" t="s">
        <v>251</v>
      </c>
      <c r="E159" s="169" t="s">
        <v>251</v>
      </c>
      <c r="F159" s="169" t="s">
        <v>261</v>
      </c>
      <c r="G159" s="152" t="s">
        <v>253</v>
      </c>
      <c r="H159" s="170">
        <v>100</v>
      </c>
      <c r="I159" s="76">
        <v>230000000</v>
      </c>
      <c r="J159" s="111" t="s">
        <v>33</v>
      </c>
      <c r="K159" s="167" t="s">
        <v>359</v>
      </c>
      <c r="L159" s="152" t="s">
        <v>75</v>
      </c>
      <c r="M159" s="53"/>
      <c r="N159" s="170" t="s">
        <v>279</v>
      </c>
      <c r="O159" s="141" t="s">
        <v>34</v>
      </c>
      <c r="P159" s="73" t="s">
        <v>61</v>
      </c>
      <c r="Q159" s="111"/>
      <c r="R159" s="126"/>
      <c r="S159" s="126"/>
      <c r="T159" s="171">
        <v>10833340</v>
      </c>
      <c r="U159" s="66">
        <f t="shared" si="3"/>
        <v>12133340.800000001</v>
      </c>
      <c r="V159" s="53"/>
      <c r="W159" s="148">
        <v>2017</v>
      </c>
      <c r="X159" s="53"/>
    </row>
    <row r="160" spans="1:24" ht="12.75" customHeight="1" x14ac:dyDescent="0.25">
      <c r="A160" s="58" t="s">
        <v>485</v>
      </c>
      <c r="B160" s="74" t="s">
        <v>31</v>
      </c>
      <c r="C160" s="169" t="s">
        <v>254</v>
      </c>
      <c r="D160" s="138" t="s">
        <v>255</v>
      </c>
      <c r="E160" s="138" t="s">
        <v>256</v>
      </c>
      <c r="F160" s="138" t="s">
        <v>465</v>
      </c>
      <c r="G160" s="152" t="s">
        <v>52</v>
      </c>
      <c r="H160" s="170">
        <v>100</v>
      </c>
      <c r="I160" s="76">
        <v>230000000</v>
      </c>
      <c r="J160" s="111" t="s">
        <v>33</v>
      </c>
      <c r="K160" s="167" t="s">
        <v>359</v>
      </c>
      <c r="L160" s="152" t="s">
        <v>252</v>
      </c>
      <c r="M160" s="69"/>
      <c r="N160" s="170" t="s">
        <v>279</v>
      </c>
      <c r="O160" s="141" t="s">
        <v>34</v>
      </c>
      <c r="P160" s="73" t="s">
        <v>61</v>
      </c>
      <c r="Q160" s="172"/>
      <c r="R160" s="129"/>
      <c r="S160" s="129"/>
      <c r="T160" s="171">
        <v>2300000</v>
      </c>
      <c r="U160" s="66">
        <f t="shared" si="3"/>
        <v>2576000.0000000005</v>
      </c>
      <c r="V160" s="69"/>
      <c r="W160" s="148">
        <v>2017</v>
      </c>
      <c r="X160" s="62"/>
    </row>
    <row r="161" spans="1:24" ht="12.75" customHeight="1" x14ac:dyDescent="0.2">
      <c r="A161" s="58" t="s">
        <v>486</v>
      </c>
      <c r="B161" s="74" t="s">
        <v>31</v>
      </c>
      <c r="C161" s="169" t="s">
        <v>301</v>
      </c>
      <c r="D161" s="169" t="s">
        <v>302</v>
      </c>
      <c r="E161" s="169" t="s">
        <v>302</v>
      </c>
      <c r="F161" s="169" t="s">
        <v>466</v>
      </c>
      <c r="G161" s="152" t="s">
        <v>52</v>
      </c>
      <c r="H161" s="170">
        <v>100</v>
      </c>
      <c r="I161" s="76">
        <v>230000000</v>
      </c>
      <c r="J161" s="111" t="s">
        <v>33</v>
      </c>
      <c r="K161" s="167" t="s">
        <v>359</v>
      </c>
      <c r="L161" s="152" t="s">
        <v>252</v>
      </c>
      <c r="M161" s="53"/>
      <c r="N161" s="170" t="s">
        <v>279</v>
      </c>
      <c r="O161" s="141" t="s">
        <v>34</v>
      </c>
      <c r="P161" s="73" t="s">
        <v>61</v>
      </c>
      <c r="Q161" s="173"/>
      <c r="R161" s="174"/>
      <c r="S161" s="174"/>
      <c r="T161" s="171">
        <v>1500000</v>
      </c>
      <c r="U161" s="66">
        <f t="shared" si="3"/>
        <v>1680000.0000000002</v>
      </c>
      <c r="V161" s="174"/>
      <c r="W161" s="148">
        <v>2017</v>
      </c>
      <c r="X161" s="149"/>
    </row>
    <row r="162" spans="1:24" ht="12.75" customHeight="1" x14ac:dyDescent="0.2">
      <c r="A162" s="58" t="s">
        <v>487</v>
      </c>
      <c r="B162" s="74" t="s">
        <v>31</v>
      </c>
      <c r="C162" s="169" t="s">
        <v>301</v>
      </c>
      <c r="D162" s="169" t="s">
        <v>302</v>
      </c>
      <c r="E162" s="169" t="s">
        <v>302</v>
      </c>
      <c r="F162" s="169" t="s">
        <v>467</v>
      </c>
      <c r="G162" s="152" t="s">
        <v>52</v>
      </c>
      <c r="H162" s="170">
        <v>100</v>
      </c>
      <c r="I162" s="76">
        <v>230000000</v>
      </c>
      <c r="J162" s="111" t="s">
        <v>33</v>
      </c>
      <c r="K162" s="167" t="s">
        <v>359</v>
      </c>
      <c r="L162" s="152" t="s">
        <v>75</v>
      </c>
      <c r="M162" s="53"/>
      <c r="N162" s="170" t="s">
        <v>279</v>
      </c>
      <c r="O162" s="141" t="s">
        <v>34</v>
      </c>
      <c r="P162" s="73" t="s">
        <v>61</v>
      </c>
      <c r="Q162" s="173"/>
      <c r="R162" s="174"/>
      <c r="S162" s="174"/>
      <c r="T162" s="171">
        <v>1500000</v>
      </c>
      <c r="U162" s="66">
        <f t="shared" si="3"/>
        <v>1680000.0000000002</v>
      </c>
      <c r="V162" s="174"/>
      <c r="W162" s="148">
        <v>2017</v>
      </c>
      <c r="X162" s="149"/>
    </row>
    <row r="163" spans="1:24" ht="12.75" customHeight="1" x14ac:dyDescent="0.25">
      <c r="A163" s="58" t="s">
        <v>474</v>
      </c>
      <c r="B163" s="74" t="s">
        <v>31</v>
      </c>
      <c r="C163" s="161" t="s">
        <v>262</v>
      </c>
      <c r="D163" s="161" t="s">
        <v>263</v>
      </c>
      <c r="E163" s="161" t="s">
        <v>263</v>
      </c>
      <c r="F163" s="161" t="s">
        <v>264</v>
      </c>
      <c r="G163" s="161" t="s">
        <v>28</v>
      </c>
      <c r="H163" s="162">
        <v>50</v>
      </c>
      <c r="I163" s="163">
        <v>230000000</v>
      </c>
      <c r="J163" s="111" t="s">
        <v>33</v>
      </c>
      <c r="K163" s="153" t="s">
        <v>62</v>
      </c>
      <c r="L163" s="77" t="s">
        <v>25</v>
      </c>
      <c r="M163" s="73"/>
      <c r="N163" s="153" t="s">
        <v>259</v>
      </c>
      <c r="O163" s="73" t="s">
        <v>34</v>
      </c>
      <c r="P163" s="73" t="s">
        <v>61</v>
      </c>
      <c r="Q163" s="164"/>
      <c r="R163" s="165"/>
      <c r="S163" s="165"/>
      <c r="T163" s="165">
        <v>744000</v>
      </c>
      <c r="U163" s="66">
        <f t="shared" si="3"/>
        <v>833280.00000000012</v>
      </c>
      <c r="V163" s="166"/>
      <c r="W163" s="148">
        <v>2017</v>
      </c>
      <c r="X163" s="146"/>
    </row>
    <row r="164" spans="1:24" ht="12.75" customHeight="1" x14ac:dyDescent="0.25">
      <c r="A164" s="58" t="s">
        <v>475</v>
      </c>
      <c r="B164" s="74" t="s">
        <v>31</v>
      </c>
      <c r="C164" s="161" t="s">
        <v>262</v>
      </c>
      <c r="D164" s="161" t="s">
        <v>263</v>
      </c>
      <c r="E164" s="161" t="s">
        <v>263</v>
      </c>
      <c r="F164" s="161" t="s">
        <v>266</v>
      </c>
      <c r="G164" s="161" t="s">
        <v>28</v>
      </c>
      <c r="H164" s="162">
        <v>50</v>
      </c>
      <c r="I164" s="163">
        <v>230000000</v>
      </c>
      <c r="J164" s="111" t="s">
        <v>33</v>
      </c>
      <c r="K164" s="153" t="s">
        <v>62</v>
      </c>
      <c r="L164" s="77" t="s">
        <v>25</v>
      </c>
      <c r="M164" s="73"/>
      <c r="N164" s="153" t="s">
        <v>259</v>
      </c>
      <c r="O164" s="73" t="s">
        <v>34</v>
      </c>
      <c r="P164" s="73" t="s">
        <v>61</v>
      </c>
      <c r="Q164" s="164"/>
      <c r="R164" s="165"/>
      <c r="S164" s="165"/>
      <c r="T164" s="165">
        <v>1644000</v>
      </c>
      <c r="U164" s="66">
        <f t="shared" si="3"/>
        <v>1841280.0000000002</v>
      </c>
      <c r="V164" s="166"/>
      <c r="W164" s="148">
        <v>2017</v>
      </c>
      <c r="X164" s="146"/>
    </row>
    <row r="165" spans="1:24" ht="12.75" customHeight="1" x14ac:dyDescent="0.25">
      <c r="A165" s="58" t="s">
        <v>476</v>
      </c>
      <c r="B165" s="74" t="s">
        <v>31</v>
      </c>
      <c r="C165" s="161" t="s">
        <v>262</v>
      </c>
      <c r="D165" s="161" t="s">
        <v>263</v>
      </c>
      <c r="E165" s="161" t="s">
        <v>263</v>
      </c>
      <c r="F165" s="161" t="s">
        <v>268</v>
      </c>
      <c r="G165" s="161" t="s">
        <v>28</v>
      </c>
      <c r="H165" s="162">
        <v>50</v>
      </c>
      <c r="I165" s="163">
        <v>230000000</v>
      </c>
      <c r="J165" s="111" t="s">
        <v>33</v>
      </c>
      <c r="K165" s="153" t="s">
        <v>62</v>
      </c>
      <c r="L165" s="77" t="s">
        <v>25</v>
      </c>
      <c r="M165" s="73"/>
      <c r="N165" s="153" t="s">
        <v>259</v>
      </c>
      <c r="O165" s="73" t="s">
        <v>34</v>
      </c>
      <c r="P165" s="73" t="s">
        <v>61</v>
      </c>
      <c r="Q165" s="164"/>
      <c r="R165" s="165"/>
      <c r="S165" s="165"/>
      <c r="T165" s="165">
        <v>632000</v>
      </c>
      <c r="U165" s="66">
        <f t="shared" si="3"/>
        <v>707840.00000000012</v>
      </c>
      <c r="V165" s="166"/>
      <c r="W165" s="148">
        <v>2017</v>
      </c>
      <c r="X165" s="146"/>
    </row>
    <row r="166" spans="1:24" ht="12.75" customHeight="1" x14ac:dyDescent="0.25">
      <c r="A166" s="58" t="s">
        <v>477</v>
      </c>
      <c r="B166" s="74" t="s">
        <v>31</v>
      </c>
      <c r="C166" s="161" t="s">
        <v>262</v>
      </c>
      <c r="D166" s="161" t="s">
        <v>263</v>
      </c>
      <c r="E166" s="161" t="s">
        <v>263</v>
      </c>
      <c r="F166" s="161" t="s">
        <v>270</v>
      </c>
      <c r="G166" s="161" t="s">
        <v>28</v>
      </c>
      <c r="H166" s="162">
        <v>50</v>
      </c>
      <c r="I166" s="163">
        <v>230000000</v>
      </c>
      <c r="J166" s="111" t="s">
        <v>33</v>
      </c>
      <c r="K166" s="153" t="s">
        <v>62</v>
      </c>
      <c r="L166" s="77" t="s">
        <v>25</v>
      </c>
      <c r="M166" s="73"/>
      <c r="N166" s="153" t="s">
        <v>259</v>
      </c>
      <c r="O166" s="73" t="s">
        <v>34</v>
      </c>
      <c r="P166" s="73" t="s">
        <v>61</v>
      </c>
      <c r="Q166" s="164"/>
      <c r="R166" s="165"/>
      <c r="S166" s="165"/>
      <c r="T166" s="165">
        <v>600000</v>
      </c>
      <c r="U166" s="66">
        <f t="shared" si="3"/>
        <v>672000.00000000012</v>
      </c>
      <c r="V166" s="166"/>
      <c r="W166" s="148">
        <v>2017</v>
      </c>
      <c r="X166" s="146"/>
    </row>
    <row r="167" spans="1:24" ht="12.75" customHeight="1" x14ac:dyDescent="0.25">
      <c r="A167" s="58" t="s">
        <v>478</v>
      </c>
      <c r="B167" s="74" t="s">
        <v>31</v>
      </c>
      <c r="C167" s="161" t="s">
        <v>262</v>
      </c>
      <c r="D167" s="161" t="s">
        <v>263</v>
      </c>
      <c r="E167" s="161" t="s">
        <v>263</v>
      </c>
      <c r="F167" s="161" t="s">
        <v>272</v>
      </c>
      <c r="G167" s="161" t="s">
        <v>28</v>
      </c>
      <c r="H167" s="162">
        <v>50</v>
      </c>
      <c r="I167" s="163">
        <v>230000000</v>
      </c>
      <c r="J167" s="111" t="s">
        <v>33</v>
      </c>
      <c r="K167" s="153" t="s">
        <v>62</v>
      </c>
      <c r="L167" s="77" t="s">
        <v>25</v>
      </c>
      <c r="M167" s="73"/>
      <c r="N167" s="153" t="s">
        <v>259</v>
      </c>
      <c r="O167" s="73" t="s">
        <v>34</v>
      </c>
      <c r="P167" s="73" t="s">
        <v>61</v>
      </c>
      <c r="Q167" s="164"/>
      <c r="R167" s="165"/>
      <c r="S167" s="165"/>
      <c r="T167" s="165">
        <v>480000</v>
      </c>
      <c r="U167" s="66">
        <f t="shared" si="3"/>
        <v>537600</v>
      </c>
      <c r="V167" s="166"/>
      <c r="W167" s="148">
        <v>2017</v>
      </c>
      <c r="X167" s="146"/>
    </row>
    <row r="168" spans="1:24" ht="12.75" customHeight="1" x14ac:dyDescent="0.25">
      <c r="A168" s="58" t="s">
        <v>479</v>
      </c>
      <c r="B168" s="74" t="s">
        <v>31</v>
      </c>
      <c r="C168" s="161" t="s">
        <v>262</v>
      </c>
      <c r="D168" s="161" t="s">
        <v>263</v>
      </c>
      <c r="E168" s="161" t="s">
        <v>263</v>
      </c>
      <c r="F168" s="161" t="s">
        <v>274</v>
      </c>
      <c r="G168" s="161" t="s">
        <v>28</v>
      </c>
      <c r="H168" s="162">
        <v>50</v>
      </c>
      <c r="I168" s="163">
        <v>230000000</v>
      </c>
      <c r="J168" s="111" t="s">
        <v>33</v>
      </c>
      <c r="K168" s="153" t="s">
        <v>62</v>
      </c>
      <c r="L168" s="77" t="s">
        <v>25</v>
      </c>
      <c r="M168" s="73"/>
      <c r="N168" s="153" t="s">
        <v>259</v>
      </c>
      <c r="O168" s="73" t="s">
        <v>34</v>
      </c>
      <c r="P168" s="73" t="s">
        <v>61</v>
      </c>
      <c r="Q168" s="164"/>
      <c r="R168" s="165"/>
      <c r="S168" s="165"/>
      <c r="T168" s="165">
        <v>479999.99</v>
      </c>
      <c r="U168" s="66">
        <f t="shared" si="3"/>
        <v>537599.98880000005</v>
      </c>
      <c r="V168" s="166"/>
      <c r="W168" s="148">
        <v>2017</v>
      </c>
      <c r="X168" s="146"/>
    </row>
    <row r="169" spans="1:24" ht="12.75" customHeight="1" x14ac:dyDescent="0.25">
      <c r="A169" s="58" t="s">
        <v>480</v>
      </c>
      <c r="B169" s="74" t="s">
        <v>31</v>
      </c>
      <c r="C169" s="161" t="s">
        <v>262</v>
      </c>
      <c r="D169" s="161" t="s">
        <v>263</v>
      </c>
      <c r="E169" s="161" t="s">
        <v>263</v>
      </c>
      <c r="F169" s="161" t="s">
        <v>276</v>
      </c>
      <c r="G169" s="161" t="s">
        <v>28</v>
      </c>
      <c r="H169" s="162">
        <v>50</v>
      </c>
      <c r="I169" s="163">
        <v>230000000</v>
      </c>
      <c r="J169" s="111" t="s">
        <v>33</v>
      </c>
      <c r="K169" s="153" t="s">
        <v>62</v>
      </c>
      <c r="L169" s="77" t="s">
        <v>25</v>
      </c>
      <c r="M169" s="73"/>
      <c r="N169" s="153" t="s">
        <v>259</v>
      </c>
      <c r="O169" s="73" t="s">
        <v>34</v>
      </c>
      <c r="P169" s="73" t="s">
        <v>61</v>
      </c>
      <c r="Q169" s="164"/>
      <c r="R169" s="165"/>
      <c r="S169" s="165"/>
      <c r="T169" s="165">
        <v>12730000</v>
      </c>
      <c r="U169" s="66">
        <f t="shared" si="3"/>
        <v>14257600.000000002</v>
      </c>
      <c r="V169" s="166"/>
      <c r="W169" s="148">
        <v>2017</v>
      </c>
      <c r="X169" s="146"/>
    </row>
    <row r="170" spans="1:24" ht="12.75" customHeight="1" x14ac:dyDescent="0.2">
      <c r="A170" s="58" t="s">
        <v>488</v>
      </c>
      <c r="B170" s="74" t="s">
        <v>31</v>
      </c>
      <c r="C170" s="175" t="s">
        <v>280</v>
      </c>
      <c r="D170" s="138" t="s">
        <v>502</v>
      </c>
      <c r="E170" s="138" t="s">
        <v>502</v>
      </c>
      <c r="F170" s="176" t="s">
        <v>503</v>
      </c>
      <c r="G170" s="138" t="s">
        <v>253</v>
      </c>
      <c r="H170" s="162">
        <v>50</v>
      </c>
      <c r="I170" s="163">
        <v>230000000</v>
      </c>
      <c r="J170" s="111" t="s">
        <v>33</v>
      </c>
      <c r="K170" s="153" t="s">
        <v>359</v>
      </c>
      <c r="L170" s="153" t="s">
        <v>257</v>
      </c>
      <c r="M170" s="53"/>
      <c r="N170" s="153" t="s">
        <v>504</v>
      </c>
      <c r="O170" s="153" t="s">
        <v>303</v>
      </c>
      <c r="P170" s="73" t="s">
        <v>61</v>
      </c>
      <c r="Q170" s="173"/>
      <c r="R170" s="174"/>
      <c r="S170" s="174"/>
      <c r="T170" s="177">
        <v>783613080</v>
      </c>
      <c r="U170" s="66">
        <f t="shared" si="3"/>
        <v>877646649.60000014</v>
      </c>
      <c r="V170" s="174"/>
      <c r="W170" s="148">
        <v>2017</v>
      </c>
      <c r="X170" s="149"/>
    </row>
    <row r="171" spans="1:24" ht="12.75" customHeight="1" x14ac:dyDescent="0.2">
      <c r="A171" s="58" t="s">
        <v>638</v>
      </c>
      <c r="B171" s="74" t="s">
        <v>31</v>
      </c>
      <c r="C171" s="175" t="s">
        <v>627</v>
      </c>
      <c r="D171" s="138" t="s">
        <v>629</v>
      </c>
      <c r="E171" s="138" t="s">
        <v>629</v>
      </c>
      <c r="F171" s="176" t="s">
        <v>630</v>
      </c>
      <c r="G171" s="138" t="s">
        <v>24</v>
      </c>
      <c r="H171" s="162">
        <v>40</v>
      </c>
      <c r="I171" s="163">
        <v>230000000</v>
      </c>
      <c r="J171" s="111" t="s">
        <v>33</v>
      </c>
      <c r="K171" s="153" t="s">
        <v>359</v>
      </c>
      <c r="L171" s="153" t="s">
        <v>634</v>
      </c>
      <c r="M171" s="53"/>
      <c r="N171" s="153" t="s">
        <v>636</v>
      </c>
      <c r="O171" s="153" t="s">
        <v>303</v>
      </c>
      <c r="P171" s="73" t="s">
        <v>61</v>
      </c>
      <c r="Q171" s="173"/>
      <c r="R171" s="174"/>
      <c r="S171" s="174"/>
      <c r="T171" s="177">
        <v>145637530</v>
      </c>
      <c r="U171" s="66">
        <f t="shared" si="3"/>
        <v>163114033.60000002</v>
      </c>
      <c r="V171" s="174"/>
      <c r="W171" s="148">
        <v>2017</v>
      </c>
      <c r="X171" s="149"/>
    </row>
    <row r="172" spans="1:24" ht="12.75" customHeight="1" x14ac:dyDescent="0.2">
      <c r="A172" s="58" t="s">
        <v>639</v>
      </c>
      <c r="B172" s="74" t="s">
        <v>31</v>
      </c>
      <c r="C172" s="175" t="s">
        <v>628</v>
      </c>
      <c r="D172" s="138" t="s">
        <v>631</v>
      </c>
      <c r="E172" s="138" t="s">
        <v>631</v>
      </c>
      <c r="F172" s="176" t="s">
        <v>632</v>
      </c>
      <c r="G172" s="138" t="s">
        <v>24</v>
      </c>
      <c r="H172" s="162">
        <v>80</v>
      </c>
      <c r="I172" s="163">
        <v>230000000</v>
      </c>
      <c r="J172" s="111" t="s">
        <v>33</v>
      </c>
      <c r="K172" s="153" t="s">
        <v>359</v>
      </c>
      <c r="L172" s="153" t="s">
        <v>635</v>
      </c>
      <c r="M172" s="53"/>
      <c r="N172" s="153" t="s">
        <v>637</v>
      </c>
      <c r="O172" s="153" t="s">
        <v>27</v>
      </c>
      <c r="P172" s="73" t="s">
        <v>61</v>
      </c>
      <c r="Q172" s="173"/>
      <c r="R172" s="174"/>
      <c r="S172" s="174"/>
      <c r="T172" s="177">
        <v>7500000</v>
      </c>
      <c r="U172" s="66">
        <f t="shared" si="3"/>
        <v>8400000</v>
      </c>
      <c r="V172" s="174"/>
      <c r="W172" s="148">
        <v>2017</v>
      </c>
      <c r="X172" s="149"/>
    </row>
    <row r="173" spans="1:24" ht="12.75" customHeight="1" x14ac:dyDescent="0.2">
      <c r="A173" s="58" t="s">
        <v>640</v>
      </c>
      <c r="B173" s="74" t="s">
        <v>31</v>
      </c>
      <c r="C173" s="175" t="s">
        <v>628</v>
      </c>
      <c r="D173" s="138" t="s">
        <v>631</v>
      </c>
      <c r="E173" s="138" t="s">
        <v>631</v>
      </c>
      <c r="F173" s="176" t="s">
        <v>633</v>
      </c>
      <c r="G173" s="138" t="s">
        <v>24</v>
      </c>
      <c r="H173" s="162">
        <v>80</v>
      </c>
      <c r="I173" s="163">
        <v>230000000</v>
      </c>
      <c r="J173" s="111" t="s">
        <v>33</v>
      </c>
      <c r="K173" s="153" t="s">
        <v>359</v>
      </c>
      <c r="L173" s="153" t="s">
        <v>635</v>
      </c>
      <c r="M173" s="53"/>
      <c r="N173" s="153" t="s">
        <v>637</v>
      </c>
      <c r="O173" s="153" t="s">
        <v>27</v>
      </c>
      <c r="P173" s="73" t="s">
        <v>61</v>
      </c>
      <c r="Q173" s="173"/>
      <c r="R173" s="174"/>
      <c r="S173" s="174"/>
      <c r="T173" s="177">
        <v>7900000</v>
      </c>
      <c r="U173" s="66">
        <f t="shared" si="3"/>
        <v>8848000</v>
      </c>
      <c r="V173" s="174"/>
      <c r="W173" s="148">
        <v>2017</v>
      </c>
      <c r="X173" s="149"/>
    </row>
    <row r="174" spans="1:24" ht="12.75" customHeight="1" x14ac:dyDescent="0.2">
      <c r="A174" s="58" t="s">
        <v>662</v>
      </c>
      <c r="B174" s="74" t="s">
        <v>31</v>
      </c>
      <c r="C174" s="178" t="s">
        <v>659</v>
      </c>
      <c r="D174" s="179" t="s">
        <v>660</v>
      </c>
      <c r="E174" s="179" t="s">
        <v>660</v>
      </c>
      <c r="F174" s="178" t="s">
        <v>663</v>
      </c>
      <c r="G174" s="180" t="s">
        <v>28</v>
      </c>
      <c r="H174" s="178">
        <v>0</v>
      </c>
      <c r="I174" s="163">
        <v>230000000</v>
      </c>
      <c r="J174" s="111" t="s">
        <v>33</v>
      </c>
      <c r="K174" s="181" t="s">
        <v>359</v>
      </c>
      <c r="L174" s="182" t="s">
        <v>661</v>
      </c>
      <c r="M174" s="53"/>
      <c r="N174" s="183" t="s">
        <v>279</v>
      </c>
      <c r="O174" s="183" t="s">
        <v>34</v>
      </c>
      <c r="P174" s="73" t="s">
        <v>61</v>
      </c>
      <c r="Q174" s="173"/>
      <c r="R174" s="174"/>
      <c r="S174" s="174"/>
      <c r="T174" s="177">
        <v>370356000</v>
      </c>
      <c r="U174" s="66">
        <f t="shared" si="3"/>
        <v>414798720.00000006</v>
      </c>
      <c r="V174" s="174"/>
      <c r="W174" s="148">
        <v>2017</v>
      </c>
      <c r="X174" s="149"/>
    </row>
    <row r="175" spans="1:24" ht="12.75" customHeight="1" x14ac:dyDescent="0.25">
      <c r="A175" s="72" t="s">
        <v>439</v>
      </c>
      <c r="B175" s="56"/>
      <c r="C175" s="56"/>
      <c r="D175" s="56"/>
      <c r="E175" s="56"/>
      <c r="F175" s="56"/>
      <c r="G175" s="56"/>
      <c r="H175" s="58"/>
      <c r="I175" s="58"/>
      <c r="J175" s="58"/>
      <c r="K175" s="58"/>
      <c r="L175" s="58"/>
      <c r="M175" s="58"/>
      <c r="N175" s="58"/>
      <c r="O175" s="58"/>
      <c r="P175" s="59"/>
      <c r="Q175" s="58"/>
      <c r="R175" s="60"/>
      <c r="S175" s="60"/>
      <c r="T175" s="79">
        <f>SUM(T152:T174)</f>
        <v>1511248211.99</v>
      </c>
      <c r="U175" s="49">
        <f>SUM(U152:U174)</f>
        <v>1692597997.4288001</v>
      </c>
      <c r="V175" s="58"/>
      <c r="W175" s="58"/>
      <c r="X175" s="58"/>
    </row>
    <row r="176" spans="1:24" ht="12.75" customHeight="1" x14ac:dyDescent="0.25">
      <c r="A176" s="54" t="s">
        <v>329</v>
      </c>
      <c r="B176" s="80"/>
      <c r="C176" s="80"/>
      <c r="D176" s="80"/>
      <c r="E176" s="80"/>
      <c r="F176" s="80"/>
      <c r="G176" s="80"/>
      <c r="H176" s="72"/>
      <c r="I176" s="72"/>
      <c r="J176" s="72"/>
      <c r="K176" s="72"/>
      <c r="L176" s="72"/>
      <c r="M176" s="72"/>
      <c r="N176" s="72"/>
      <c r="O176" s="58"/>
      <c r="P176" s="81"/>
      <c r="Q176" s="72"/>
      <c r="R176" s="78"/>
      <c r="S176" s="78"/>
      <c r="T176" s="82"/>
      <c r="U176" s="82"/>
      <c r="V176" s="72"/>
      <c r="W176" s="72"/>
      <c r="X176" s="58"/>
    </row>
    <row r="177" spans="1:24" ht="12.75" customHeight="1" x14ac:dyDescent="0.25">
      <c r="A177" s="72" t="s">
        <v>432</v>
      </c>
      <c r="B177" s="54"/>
      <c r="C177" s="54"/>
      <c r="D177" s="54"/>
      <c r="E177" s="54"/>
      <c r="F177" s="54"/>
      <c r="G177" s="54"/>
      <c r="H177" s="54"/>
      <c r="I177" s="54"/>
      <c r="J177" s="54"/>
      <c r="K177" s="54"/>
      <c r="L177" s="54"/>
      <c r="M177" s="54"/>
      <c r="N177" s="54"/>
      <c r="O177" s="69"/>
      <c r="P177" s="83"/>
      <c r="Q177" s="54"/>
      <c r="R177" s="84"/>
      <c r="S177" s="84"/>
      <c r="T177" s="71"/>
      <c r="U177" s="71"/>
      <c r="V177" s="54"/>
      <c r="W177" s="54"/>
      <c r="X177" s="69"/>
    </row>
    <row r="178" spans="1:24" ht="12.75" customHeight="1" x14ac:dyDescent="0.25">
      <c r="A178" s="184" t="s">
        <v>339</v>
      </c>
      <c r="B178" s="126" t="s">
        <v>338</v>
      </c>
      <c r="C178" s="126" t="s">
        <v>334</v>
      </c>
      <c r="D178" s="126" t="s">
        <v>335</v>
      </c>
      <c r="E178" s="126" t="s">
        <v>336</v>
      </c>
      <c r="F178" s="126" t="s">
        <v>337</v>
      </c>
      <c r="G178" s="126" t="s">
        <v>28</v>
      </c>
      <c r="H178" s="184">
        <v>100</v>
      </c>
      <c r="I178" s="142">
        <v>230000000</v>
      </c>
      <c r="J178" s="111" t="s">
        <v>33</v>
      </c>
      <c r="K178" s="126" t="s">
        <v>58</v>
      </c>
      <c r="L178" s="126" t="s">
        <v>25</v>
      </c>
      <c r="M178" s="53"/>
      <c r="N178" s="111" t="s">
        <v>340</v>
      </c>
      <c r="O178" s="126" t="s">
        <v>27</v>
      </c>
      <c r="P178" s="53" t="s">
        <v>61</v>
      </c>
      <c r="Q178" s="126"/>
      <c r="R178" s="114"/>
      <c r="S178" s="114"/>
      <c r="T178" s="126">
        <v>0</v>
      </c>
      <c r="U178" s="168">
        <f t="shared" ref="U178:U187" si="4">T178*1.12</f>
        <v>0</v>
      </c>
      <c r="V178" s="126"/>
      <c r="W178" s="122">
        <v>2017</v>
      </c>
      <c r="X178" s="126" t="s">
        <v>284</v>
      </c>
    </row>
    <row r="179" spans="1:24" ht="12.75" customHeight="1" x14ac:dyDescent="0.25">
      <c r="A179" s="184" t="s">
        <v>342</v>
      </c>
      <c r="B179" s="126" t="s">
        <v>338</v>
      </c>
      <c r="C179" s="126" t="s">
        <v>334</v>
      </c>
      <c r="D179" s="126" t="s">
        <v>335</v>
      </c>
      <c r="E179" s="126" t="s">
        <v>336</v>
      </c>
      <c r="F179" s="126" t="s">
        <v>341</v>
      </c>
      <c r="G179" s="126" t="s">
        <v>28</v>
      </c>
      <c r="H179" s="184">
        <v>100</v>
      </c>
      <c r="I179" s="142">
        <v>230000000</v>
      </c>
      <c r="J179" s="111" t="s">
        <v>33</v>
      </c>
      <c r="K179" s="126" t="s">
        <v>58</v>
      </c>
      <c r="L179" s="126" t="s">
        <v>25</v>
      </c>
      <c r="M179" s="53"/>
      <c r="N179" s="111" t="s">
        <v>340</v>
      </c>
      <c r="O179" s="126" t="s">
        <v>27</v>
      </c>
      <c r="P179" s="53" t="s">
        <v>61</v>
      </c>
      <c r="Q179" s="126"/>
      <c r="R179" s="114"/>
      <c r="S179" s="114"/>
      <c r="T179" s="126">
        <v>0</v>
      </c>
      <c r="U179" s="168">
        <f t="shared" si="4"/>
        <v>0</v>
      </c>
      <c r="V179" s="126"/>
      <c r="W179" s="122">
        <v>2017</v>
      </c>
      <c r="X179" s="126" t="s">
        <v>284</v>
      </c>
    </row>
    <row r="180" spans="1:24" ht="12.75" customHeight="1" x14ac:dyDescent="0.25">
      <c r="A180" s="51" t="s">
        <v>346</v>
      </c>
      <c r="B180" s="126" t="s">
        <v>338</v>
      </c>
      <c r="C180" s="126" t="s">
        <v>343</v>
      </c>
      <c r="D180" s="126" t="s">
        <v>344</v>
      </c>
      <c r="E180" s="126" t="s">
        <v>344</v>
      </c>
      <c r="F180" s="126" t="s">
        <v>345</v>
      </c>
      <c r="G180" s="126" t="s">
        <v>28</v>
      </c>
      <c r="H180" s="184">
        <v>100</v>
      </c>
      <c r="I180" s="142">
        <v>230000000</v>
      </c>
      <c r="J180" s="111" t="s">
        <v>33</v>
      </c>
      <c r="K180" s="126" t="s">
        <v>58</v>
      </c>
      <c r="L180" s="126" t="s">
        <v>25</v>
      </c>
      <c r="M180" s="53"/>
      <c r="N180" s="111" t="s">
        <v>340</v>
      </c>
      <c r="O180" s="126" t="s">
        <v>27</v>
      </c>
      <c r="P180" s="53" t="s">
        <v>61</v>
      </c>
      <c r="Q180" s="126"/>
      <c r="R180" s="114"/>
      <c r="S180" s="114"/>
      <c r="T180" s="126">
        <v>0</v>
      </c>
      <c r="U180" s="168">
        <f t="shared" si="4"/>
        <v>0</v>
      </c>
      <c r="V180" s="126"/>
      <c r="W180" s="122">
        <v>2017</v>
      </c>
      <c r="X180" s="126" t="s">
        <v>284</v>
      </c>
    </row>
    <row r="181" spans="1:24" ht="12.75" customHeight="1" x14ac:dyDescent="0.25">
      <c r="A181" s="51" t="s">
        <v>350</v>
      </c>
      <c r="B181" s="126" t="s">
        <v>338</v>
      </c>
      <c r="C181" s="126" t="s">
        <v>347</v>
      </c>
      <c r="D181" s="126" t="s">
        <v>348</v>
      </c>
      <c r="E181" s="126" t="s">
        <v>348</v>
      </c>
      <c r="F181" s="126" t="s">
        <v>349</v>
      </c>
      <c r="G181" s="126" t="s">
        <v>28</v>
      </c>
      <c r="H181" s="184">
        <v>100</v>
      </c>
      <c r="I181" s="142">
        <v>230000000</v>
      </c>
      <c r="J181" s="111" t="s">
        <v>33</v>
      </c>
      <c r="K181" s="126" t="s">
        <v>58</v>
      </c>
      <c r="L181" s="126" t="s">
        <v>25</v>
      </c>
      <c r="M181" s="53"/>
      <c r="N181" s="111" t="s">
        <v>340</v>
      </c>
      <c r="O181" s="126" t="s">
        <v>27</v>
      </c>
      <c r="P181" s="53" t="s">
        <v>61</v>
      </c>
      <c r="Q181" s="126"/>
      <c r="R181" s="114"/>
      <c r="S181" s="114"/>
      <c r="T181" s="126">
        <v>0</v>
      </c>
      <c r="U181" s="168">
        <f t="shared" si="4"/>
        <v>0</v>
      </c>
      <c r="V181" s="126"/>
      <c r="W181" s="122">
        <v>2017</v>
      </c>
      <c r="X181" s="126" t="s">
        <v>284</v>
      </c>
    </row>
    <row r="182" spans="1:24" ht="12.75" customHeight="1" x14ac:dyDescent="0.25">
      <c r="A182" s="51" t="s">
        <v>354</v>
      </c>
      <c r="B182" s="126" t="s">
        <v>338</v>
      </c>
      <c r="C182" s="126" t="s">
        <v>351</v>
      </c>
      <c r="D182" s="126" t="s">
        <v>352</v>
      </c>
      <c r="E182" s="126" t="s">
        <v>352</v>
      </c>
      <c r="F182" s="126" t="s">
        <v>353</v>
      </c>
      <c r="G182" s="126" t="s">
        <v>28</v>
      </c>
      <c r="H182" s="184">
        <v>100</v>
      </c>
      <c r="I182" s="142">
        <v>230000000</v>
      </c>
      <c r="J182" s="111" t="s">
        <v>33</v>
      </c>
      <c r="K182" s="126" t="s">
        <v>58</v>
      </c>
      <c r="L182" s="126" t="s">
        <v>25</v>
      </c>
      <c r="M182" s="53"/>
      <c r="N182" s="111" t="s">
        <v>340</v>
      </c>
      <c r="O182" s="126" t="s">
        <v>27</v>
      </c>
      <c r="P182" s="53" t="s">
        <v>61</v>
      </c>
      <c r="Q182" s="126"/>
      <c r="R182" s="114"/>
      <c r="S182" s="114"/>
      <c r="T182" s="126">
        <v>0</v>
      </c>
      <c r="U182" s="168">
        <f t="shared" si="4"/>
        <v>0</v>
      </c>
      <c r="V182" s="126"/>
      <c r="W182" s="122">
        <v>2017</v>
      </c>
      <c r="X182" s="126" t="s">
        <v>284</v>
      </c>
    </row>
    <row r="183" spans="1:24" ht="12.75" customHeight="1" x14ac:dyDescent="0.25">
      <c r="A183" s="51" t="s">
        <v>358</v>
      </c>
      <c r="B183" s="126" t="s">
        <v>338</v>
      </c>
      <c r="C183" s="126" t="s">
        <v>355</v>
      </c>
      <c r="D183" s="126" t="s">
        <v>356</v>
      </c>
      <c r="E183" s="126" t="s">
        <v>356</v>
      </c>
      <c r="F183" s="126" t="s">
        <v>357</v>
      </c>
      <c r="G183" s="126" t="s">
        <v>28</v>
      </c>
      <c r="H183" s="184">
        <v>100</v>
      </c>
      <c r="I183" s="142">
        <v>230000000</v>
      </c>
      <c r="J183" s="111" t="s">
        <v>33</v>
      </c>
      <c r="K183" s="126" t="s">
        <v>58</v>
      </c>
      <c r="L183" s="126" t="s">
        <v>25</v>
      </c>
      <c r="M183" s="53"/>
      <c r="N183" s="111" t="s">
        <v>340</v>
      </c>
      <c r="O183" s="126" t="s">
        <v>27</v>
      </c>
      <c r="P183" s="53" t="s">
        <v>61</v>
      </c>
      <c r="Q183" s="126"/>
      <c r="R183" s="114"/>
      <c r="S183" s="114"/>
      <c r="T183" s="126">
        <v>0</v>
      </c>
      <c r="U183" s="168">
        <f t="shared" si="4"/>
        <v>0</v>
      </c>
      <c r="V183" s="126"/>
      <c r="W183" s="122">
        <v>2017</v>
      </c>
      <c r="X183" s="126" t="s">
        <v>284</v>
      </c>
    </row>
    <row r="184" spans="1:24" ht="12.75" customHeight="1" x14ac:dyDescent="0.25">
      <c r="A184" s="184" t="s">
        <v>367</v>
      </c>
      <c r="B184" s="126" t="s">
        <v>338</v>
      </c>
      <c r="C184" s="126" t="s">
        <v>363</v>
      </c>
      <c r="D184" s="126" t="s">
        <v>364</v>
      </c>
      <c r="E184" s="126" t="s">
        <v>365</v>
      </c>
      <c r="F184" s="126" t="s">
        <v>366</v>
      </c>
      <c r="G184" s="126" t="s">
        <v>28</v>
      </c>
      <c r="H184" s="184">
        <v>100</v>
      </c>
      <c r="I184" s="142">
        <v>230000000</v>
      </c>
      <c r="J184" s="111" t="s">
        <v>33</v>
      </c>
      <c r="K184" s="126" t="s">
        <v>58</v>
      </c>
      <c r="L184" s="126" t="s">
        <v>25</v>
      </c>
      <c r="M184" s="53"/>
      <c r="N184" s="111" t="s">
        <v>340</v>
      </c>
      <c r="O184" s="126" t="s">
        <v>27</v>
      </c>
      <c r="P184" s="53" t="s">
        <v>61</v>
      </c>
      <c r="Q184" s="126"/>
      <c r="R184" s="114"/>
      <c r="S184" s="114"/>
      <c r="T184" s="126">
        <v>0</v>
      </c>
      <c r="U184" s="168">
        <f t="shared" si="4"/>
        <v>0</v>
      </c>
      <c r="V184" s="126"/>
      <c r="W184" s="122">
        <v>2017</v>
      </c>
      <c r="X184" s="126" t="s">
        <v>284</v>
      </c>
    </row>
    <row r="185" spans="1:24" ht="12.75" customHeight="1" x14ac:dyDescent="0.25">
      <c r="A185" s="184" t="s">
        <v>369</v>
      </c>
      <c r="B185" s="126" t="s">
        <v>338</v>
      </c>
      <c r="C185" s="126" t="s">
        <v>363</v>
      </c>
      <c r="D185" s="126" t="s">
        <v>364</v>
      </c>
      <c r="E185" s="126" t="s">
        <v>365</v>
      </c>
      <c r="F185" s="126" t="s">
        <v>368</v>
      </c>
      <c r="G185" s="126" t="s">
        <v>28</v>
      </c>
      <c r="H185" s="184">
        <v>100</v>
      </c>
      <c r="I185" s="142">
        <v>230000000</v>
      </c>
      <c r="J185" s="111" t="s">
        <v>33</v>
      </c>
      <c r="K185" s="126" t="s">
        <v>58</v>
      </c>
      <c r="L185" s="126" t="s">
        <v>25</v>
      </c>
      <c r="M185" s="53"/>
      <c r="N185" s="111" t="s">
        <v>340</v>
      </c>
      <c r="O185" s="126" t="s">
        <v>27</v>
      </c>
      <c r="P185" s="53" t="s">
        <v>61</v>
      </c>
      <c r="Q185" s="126"/>
      <c r="R185" s="114"/>
      <c r="S185" s="114"/>
      <c r="T185" s="126">
        <v>0</v>
      </c>
      <c r="U185" s="168">
        <f t="shared" si="4"/>
        <v>0</v>
      </c>
      <c r="V185" s="126"/>
      <c r="W185" s="122">
        <v>2017</v>
      </c>
      <c r="X185" s="126" t="s">
        <v>309</v>
      </c>
    </row>
    <row r="186" spans="1:24" ht="12.75" customHeight="1" x14ac:dyDescent="0.2">
      <c r="A186" s="68" t="s">
        <v>372</v>
      </c>
      <c r="B186" s="74" t="s">
        <v>31</v>
      </c>
      <c r="C186" s="44" t="s">
        <v>373</v>
      </c>
      <c r="D186" s="85" t="s">
        <v>374</v>
      </c>
      <c r="E186" s="85" t="s">
        <v>374</v>
      </c>
      <c r="F186" s="85" t="s">
        <v>375</v>
      </c>
      <c r="G186" s="85" t="s">
        <v>28</v>
      </c>
      <c r="H186" s="86">
        <v>50</v>
      </c>
      <c r="I186" s="76">
        <v>230000000</v>
      </c>
      <c r="J186" s="111" t="s">
        <v>33</v>
      </c>
      <c r="K186" s="75" t="s">
        <v>62</v>
      </c>
      <c r="L186" s="87" t="s">
        <v>25</v>
      </c>
      <c r="M186" s="164"/>
      <c r="N186" s="161" t="s">
        <v>258</v>
      </c>
      <c r="O186" s="185" t="s">
        <v>376</v>
      </c>
      <c r="P186" s="73" t="s">
        <v>61</v>
      </c>
      <c r="Q186" s="186"/>
      <c r="R186" s="187"/>
      <c r="S186" s="187"/>
      <c r="T186" s="126">
        <v>0</v>
      </c>
      <c r="U186" s="66">
        <f t="shared" si="4"/>
        <v>0</v>
      </c>
      <c r="V186" s="77"/>
      <c r="W186" s="148">
        <v>2017</v>
      </c>
      <c r="X186" s="126">
        <v>11.14</v>
      </c>
    </row>
    <row r="187" spans="1:24" ht="12.75" customHeight="1" x14ac:dyDescent="0.2">
      <c r="A187" s="51" t="s">
        <v>370</v>
      </c>
      <c r="B187" s="68" t="s">
        <v>56</v>
      </c>
      <c r="C187" s="53" t="s">
        <v>361</v>
      </c>
      <c r="D187" s="111" t="s">
        <v>362</v>
      </c>
      <c r="E187" s="53" t="s">
        <v>362</v>
      </c>
      <c r="F187" s="53" t="s">
        <v>371</v>
      </c>
      <c r="G187" s="53" t="s">
        <v>52</v>
      </c>
      <c r="H187" s="111">
        <v>100</v>
      </c>
      <c r="I187" s="113">
        <v>230000000</v>
      </c>
      <c r="J187" s="111" t="s">
        <v>33</v>
      </c>
      <c r="K187" s="53" t="s">
        <v>58</v>
      </c>
      <c r="L187" s="111" t="s">
        <v>25</v>
      </c>
      <c r="M187" s="111"/>
      <c r="N187" s="111" t="s">
        <v>287</v>
      </c>
      <c r="O187" s="111" t="s">
        <v>34</v>
      </c>
      <c r="P187" s="53" t="s">
        <v>61</v>
      </c>
      <c r="Q187" s="111"/>
      <c r="R187" s="114"/>
      <c r="S187" s="114"/>
      <c r="T187" s="126">
        <v>0</v>
      </c>
      <c r="U187" s="66">
        <f t="shared" si="4"/>
        <v>0</v>
      </c>
      <c r="V187" s="126"/>
      <c r="W187" s="122">
        <v>2017</v>
      </c>
      <c r="X187" s="126">
        <v>11.14</v>
      </c>
    </row>
    <row r="188" spans="1:24" ht="12.75" customHeight="1" x14ac:dyDescent="0.25">
      <c r="A188" s="72" t="s">
        <v>440</v>
      </c>
      <c r="B188" s="88"/>
      <c r="C188" s="85"/>
      <c r="D188" s="57"/>
      <c r="E188" s="57"/>
      <c r="F188" s="69"/>
      <c r="G188" s="69"/>
      <c r="H188" s="86"/>
      <c r="I188" s="76"/>
      <c r="J188" s="75"/>
      <c r="K188" s="74"/>
      <c r="L188" s="75"/>
      <c r="M188" s="73"/>
      <c r="N188" s="73"/>
      <c r="O188" s="73"/>
      <c r="P188" s="89"/>
      <c r="Q188" s="73"/>
      <c r="R188" s="90"/>
      <c r="S188" s="60"/>
      <c r="T188" s="78">
        <f>SUM(T178:T183)</f>
        <v>0</v>
      </c>
      <c r="U188" s="78">
        <f>SUM(U178:U183)</f>
        <v>0</v>
      </c>
      <c r="V188" s="77"/>
      <c r="W188" s="75"/>
      <c r="X188" s="73"/>
    </row>
    <row r="189" spans="1:24" ht="12.75" customHeight="1" x14ac:dyDescent="0.25">
      <c r="A189" s="72" t="s">
        <v>438</v>
      </c>
      <c r="B189" s="88"/>
      <c r="C189" s="62"/>
      <c r="D189" s="91"/>
      <c r="E189" s="62"/>
      <c r="F189" s="62"/>
      <c r="G189" s="88"/>
      <c r="H189" s="63"/>
      <c r="I189" s="76"/>
      <c r="J189" s="75"/>
      <c r="K189" s="92"/>
      <c r="L189" s="87"/>
      <c r="M189" s="75"/>
      <c r="N189" s="62"/>
      <c r="O189" s="93"/>
      <c r="P189" s="89"/>
      <c r="Q189" s="63"/>
      <c r="R189" s="60"/>
      <c r="S189" s="60"/>
      <c r="T189" s="94"/>
      <c r="U189" s="90"/>
      <c r="V189" s="77"/>
      <c r="W189" s="75"/>
      <c r="X189" s="73"/>
    </row>
    <row r="190" spans="1:24" ht="12.75" customHeight="1" x14ac:dyDescent="0.25">
      <c r="A190" s="184" t="s">
        <v>453</v>
      </c>
      <c r="B190" s="126" t="s">
        <v>338</v>
      </c>
      <c r="C190" s="126" t="s">
        <v>334</v>
      </c>
      <c r="D190" s="126" t="s">
        <v>335</v>
      </c>
      <c r="E190" s="126" t="s">
        <v>336</v>
      </c>
      <c r="F190" s="126" t="s">
        <v>337</v>
      </c>
      <c r="G190" s="126" t="s">
        <v>28</v>
      </c>
      <c r="H190" s="184">
        <v>100</v>
      </c>
      <c r="I190" s="142">
        <v>230000000</v>
      </c>
      <c r="J190" s="111" t="s">
        <v>33</v>
      </c>
      <c r="K190" s="168" t="s">
        <v>359</v>
      </c>
      <c r="L190" s="126" t="s">
        <v>25</v>
      </c>
      <c r="M190" s="53"/>
      <c r="N190" s="138" t="s">
        <v>451</v>
      </c>
      <c r="O190" s="126" t="s">
        <v>27</v>
      </c>
      <c r="P190" s="53" t="s">
        <v>61</v>
      </c>
      <c r="Q190" s="126"/>
      <c r="R190" s="114"/>
      <c r="S190" s="114"/>
      <c r="T190" s="168">
        <v>41349456</v>
      </c>
      <c r="U190" s="168">
        <f>T190*1.12</f>
        <v>46311390.720000006</v>
      </c>
      <c r="V190" s="126"/>
      <c r="W190" s="122">
        <v>2017</v>
      </c>
      <c r="X190" s="126"/>
    </row>
    <row r="191" spans="1:24" ht="12.75" customHeight="1" x14ac:dyDescent="0.25">
      <c r="A191" s="184" t="s">
        <v>454</v>
      </c>
      <c r="B191" s="126" t="s">
        <v>338</v>
      </c>
      <c r="C191" s="126" t="s">
        <v>334</v>
      </c>
      <c r="D191" s="126" t="s">
        <v>335</v>
      </c>
      <c r="E191" s="126" t="s">
        <v>336</v>
      </c>
      <c r="F191" s="126" t="s">
        <v>341</v>
      </c>
      <c r="G191" s="126" t="s">
        <v>28</v>
      </c>
      <c r="H191" s="184">
        <v>100</v>
      </c>
      <c r="I191" s="142">
        <v>230000000</v>
      </c>
      <c r="J191" s="111" t="s">
        <v>33</v>
      </c>
      <c r="K191" s="168" t="s">
        <v>359</v>
      </c>
      <c r="L191" s="126" t="s">
        <v>25</v>
      </c>
      <c r="M191" s="53"/>
      <c r="N191" s="138" t="s">
        <v>451</v>
      </c>
      <c r="O191" s="126" t="s">
        <v>27</v>
      </c>
      <c r="P191" s="53" t="s">
        <v>61</v>
      </c>
      <c r="Q191" s="126"/>
      <c r="R191" s="114"/>
      <c r="S191" s="114"/>
      <c r="T191" s="168">
        <v>89236920</v>
      </c>
      <c r="U191" s="168">
        <f t="shared" ref="U191:U213" si="5">T191*1.12</f>
        <v>99945350.400000006</v>
      </c>
      <c r="V191" s="126"/>
      <c r="W191" s="122">
        <v>2017</v>
      </c>
      <c r="X191" s="126"/>
    </row>
    <row r="192" spans="1:24" ht="12.75" customHeight="1" x14ac:dyDescent="0.25">
      <c r="A192" s="51" t="s">
        <v>455</v>
      </c>
      <c r="B192" s="126" t="s">
        <v>338</v>
      </c>
      <c r="C192" s="126" t="s">
        <v>343</v>
      </c>
      <c r="D192" s="126" t="s">
        <v>344</v>
      </c>
      <c r="E192" s="126" t="s">
        <v>344</v>
      </c>
      <c r="F192" s="126" t="s">
        <v>345</v>
      </c>
      <c r="G192" s="126" t="s">
        <v>28</v>
      </c>
      <c r="H192" s="184">
        <v>100</v>
      </c>
      <c r="I192" s="142">
        <v>230000000</v>
      </c>
      <c r="J192" s="111" t="s">
        <v>33</v>
      </c>
      <c r="K192" s="168" t="s">
        <v>359</v>
      </c>
      <c r="L192" s="126" t="s">
        <v>25</v>
      </c>
      <c r="M192" s="53"/>
      <c r="N192" s="138" t="s">
        <v>451</v>
      </c>
      <c r="O192" s="126" t="s">
        <v>27</v>
      </c>
      <c r="P192" s="53" t="s">
        <v>61</v>
      </c>
      <c r="Q192" s="126"/>
      <c r="R192" s="114"/>
      <c r="S192" s="114"/>
      <c r="T192" s="168">
        <v>24437700</v>
      </c>
      <c r="U192" s="168">
        <f t="shared" si="5"/>
        <v>27370224.000000004</v>
      </c>
      <c r="V192" s="126"/>
      <c r="W192" s="122">
        <v>2017</v>
      </c>
      <c r="X192" s="126"/>
    </row>
    <row r="193" spans="1:24" ht="12.75" customHeight="1" x14ac:dyDescent="0.25">
      <c r="A193" s="51" t="s">
        <v>456</v>
      </c>
      <c r="B193" s="126" t="s">
        <v>338</v>
      </c>
      <c r="C193" s="126" t="s">
        <v>347</v>
      </c>
      <c r="D193" s="126" t="s">
        <v>348</v>
      </c>
      <c r="E193" s="126" t="s">
        <v>348</v>
      </c>
      <c r="F193" s="126" t="s">
        <v>349</v>
      </c>
      <c r="G193" s="126" t="s">
        <v>28</v>
      </c>
      <c r="H193" s="184">
        <v>100</v>
      </c>
      <c r="I193" s="142">
        <v>230000000</v>
      </c>
      <c r="J193" s="111" t="s">
        <v>33</v>
      </c>
      <c r="K193" s="168" t="s">
        <v>359</v>
      </c>
      <c r="L193" s="126" t="s">
        <v>25</v>
      </c>
      <c r="M193" s="53"/>
      <c r="N193" s="138" t="s">
        <v>451</v>
      </c>
      <c r="O193" s="126" t="s">
        <v>27</v>
      </c>
      <c r="P193" s="53" t="s">
        <v>61</v>
      </c>
      <c r="Q193" s="126"/>
      <c r="R193" s="114"/>
      <c r="S193" s="114"/>
      <c r="T193" s="168">
        <v>13399920</v>
      </c>
      <c r="U193" s="168">
        <f t="shared" si="5"/>
        <v>15007910.400000002</v>
      </c>
      <c r="V193" s="126"/>
      <c r="W193" s="122">
        <v>2017</v>
      </c>
      <c r="X193" s="126"/>
    </row>
    <row r="194" spans="1:24" ht="12.75" customHeight="1" x14ac:dyDescent="0.25">
      <c r="A194" s="51" t="s">
        <v>457</v>
      </c>
      <c r="B194" s="126" t="s">
        <v>338</v>
      </c>
      <c r="C194" s="126" t="s">
        <v>351</v>
      </c>
      <c r="D194" s="126" t="s">
        <v>352</v>
      </c>
      <c r="E194" s="126" t="s">
        <v>352</v>
      </c>
      <c r="F194" s="126" t="s">
        <v>353</v>
      </c>
      <c r="G194" s="126" t="s">
        <v>28</v>
      </c>
      <c r="H194" s="184">
        <v>100</v>
      </c>
      <c r="I194" s="142">
        <v>230000000</v>
      </c>
      <c r="J194" s="111" t="s">
        <v>33</v>
      </c>
      <c r="K194" s="168" t="s">
        <v>359</v>
      </c>
      <c r="L194" s="126" t="s">
        <v>25</v>
      </c>
      <c r="M194" s="53"/>
      <c r="N194" s="138" t="s">
        <v>451</v>
      </c>
      <c r="O194" s="126" t="s">
        <v>27</v>
      </c>
      <c r="P194" s="53" t="s">
        <v>61</v>
      </c>
      <c r="Q194" s="126"/>
      <c r="R194" s="114"/>
      <c r="S194" s="114"/>
      <c r="T194" s="168">
        <v>18156180</v>
      </c>
      <c r="U194" s="168">
        <f t="shared" si="5"/>
        <v>20334921.600000001</v>
      </c>
      <c r="V194" s="126"/>
      <c r="W194" s="122">
        <v>2017</v>
      </c>
      <c r="X194" s="126"/>
    </row>
    <row r="195" spans="1:24" ht="12.75" customHeight="1" x14ac:dyDescent="0.25">
      <c r="A195" s="51" t="s">
        <v>458</v>
      </c>
      <c r="B195" s="126" t="s">
        <v>338</v>
      </c>
      <c r="C195" s="126" t="s">
        <v>355</v>
      </c>
      <c r="D195" s="126" t="s">
        <v>356</v>
      </c>
      <c r="E195" s="126" t="s">
        <v>356</v>
      </c>
      <c r="F195" s="126" t="s">
        <v>357</v>
      </c>
      <c r="G195" s="126" t="s">
        <v>28</v>
      </c>
      <c r="H195" s="184">
        <v>100</v>
      </c>
      <c r="I195" s="142">
        <v>230000000</v>
      </c>
      <c r="J195" s="111" t="s">
        <v>33</v>
      </c>
      <c r="K195" s="168" t="s">
        <v>359</v>
      </c>
      <c r="L195" s="126" t="s">
        <v>25</v>
      </c>
      <c r="M195" s="53"/>
      <c r="N195" s="138" t="s">
        <v>451</v>
      </c>
      <c r="O195" s="126" t="s">
        <v>27</v>
      </c>
      <c r="P195" s="53" t="s">
        <v>61</v>
      </c>
      <c r="Q195" s="126"/>
      <c r="R195" s="114"/>
      <c r="S195" s="114"/>
      <c r="T195" s="168">
        <v>78936000</v>
      </c>
      <c r="U195" s="168">
        <f t="shared" si="5"/>
        <v>88408320.000000015</v>
      </c>
      <c r="V195" s="126"/>
      <c r="W195" s="122">
        <v>2017</v>
      </c>
      <c r="X195" s="126"/>
    </row>
    <row r="196" spans="1:24" ht="12.75" customHeight="1" x14ac:dyDescent="0.25">
      <c r="A196" s="184" t="s">
        <v>459</v>
      </c>
      <c r="B196" s="126" t="s">
        <v>338</v>
      </c>
      <c r="C196" s="126" t="s">
        <v>363</v>
      </c>
      <c r="D196" s="126" t="s">
        <v>364</v>
      </c>
      <c r="E196" s="126" t="s">
        <v>365</v>
      </c>
      <c r="F196" s="126" t="s">
        <v>366</v>
      </c>
      <c r="G196" s="126" t="s">
        <v>28</v>
      </c>
      <c r="H196" s="184">
        <v>100</v>
      </c>
      <c r="I196" s="142">
        <v>230000000</v>
      </c>
      <c r="J196" s="111" t="s">
        <v>33</v>
      </c>
      <c r="K196" s="168" t="s">
        <v>359</v>
      </c>
      <c r="L196" s="126" t="s">
        <v>25</v>
      </c>
      <c r="M196" s="53"/>
      <c r="N196" s="138" t="s">
        <v>451</v>
      </c>
      <c r="O196" s="126" t="s">
        <v>27</v>
      </c>
      <c r="P196" s="53" t="s">
        <v>61</v>
      </c>
      <c r="Q196" s="126"/>
      <c r="R196" s="114"/>
      <c r="S196" s="114"/>
      <c r="T196" s="168">
        <v>6435061.7999999998</v>
      </c>
      <c r="U196" s="168">
        <f t="shared" si="5"/>
        <v>7207269.216</v>
      </c>
      <c r="V196" s="126"/>
      <c r="W196" s="122">
        <v>2017</v>
      </c>
      <c r="X196" s="126"/>
    </row>
    <row r="197" spans="1:24" ht="12.75" customHeight="1" x14ac:dyDescent="0.25">
      <c r="A197" s="184" t="s">
        <v>460</v>
      </c>
      <c r="B197" s="126" t="s">
        <v>338</v>
      </c>
      <c r="C197" s="126" t="s">
        <v>363</v>
      </c>
      <c r="D197" s="126" t="s">
        <v>364</v>
      </c>
      <c r="E197" s="126" t="s">
        <v>365</v>
      </c>
      <c r="F197" s="168" t="s">
        <v>452</v>
      </c>
      <c r="G197" s="126" t="s">
        <v>28</v>
      </c>
      <c r="H197" s="184">
        <v>100</v>
      </c>
      <c r="I197" s="142">
        <v>230000000</v>
      </c>
      <c r="J197" s="111" t="s">
        <v>33</v>
      </c>
      <c r="K197" s="168" t="s">
        <v>359</v>
      </c>
      <c r="L197" s="126" t="s">
        <v>25</v>
      </c>
      <c r="M197" s="53"/>
      <c r="N197" s="138" t="s">
        <v>451</v>
      </c>
      <c r="O197" s="126" t="s">
        <v>27</v>
      </c>
      <c r="P197" s="53" t="s">
        <v>61</v>
      </c>
      <c r="Q197" s="126"/>
      <c r="R197" s="114"/>
      <c r="S197" s="114"/>
      <c r="T197" s="168">
        <v>5742720</v>
      </c>
      <c r="U197" s="168">
        <f t="shared" si="5"/>
        <v>6431846.4000000004</v>
      </c>
      <c r="V197" s="126"/>
      <c r="W197" s="122">
        <v>2017</v>
      </c>
      <c r="X197" s="126"/>
    </row>
    <row r="198" spans="1:24" ht="12.75" customHeight="1" x14ac:dyDescent="0.2">
      <c r="A198" s="68" t="s">
        <v>489</v>
      </c>
      <c r="B198" s="126" t="s">
        <v>338</v>
      </c>
      <c r="C198" s="126" t="s">
        <v>363</v>
      </c>
      <c r="D198" s="126" t="s">
        <v>364</v>
      </c>
      <c r="E198" s="126" t="s">
        <v>365</v>
      </c>
      <c r="F198" s="168" t="s">
        <v>377</v>
      </c>
      <c r="G198" s="126" t="s">
        <v>28</v>
      </c>
      <c r="H198" s="184">
        <v>100</v>
      </c>
      <c r="I198" s="142">
        <v>230000000</v>
      </c>
      <c r="J198" s="111" t="s">
        <v>33</v>
      </c>
      <c r="K198" s="168" t="s">
        <v>359</v>
      </c>
      <c r="L198" s="126" t="s">
        <v>25</v>
      </c>
      <c r="M198" s="53"/>
      <c r="N198" s="138" t="s">
        <v>451</v>
      </c>
      <c r="O198" s="168" t="s">
        <v>27</v>
      </c>
      <c r="P198" s="53" t="s">
        <v>61</v>
      </c>
      <c r="Q198" s="63"/>
      <c r="R198" s="60"/>
      <c r="S198" s="60"/>
      <c r="T198" s="168">
        <v>2831268</v>
      </c>
      <c r="U198" s="168">
        <f t="shared" si="5"/>
        <v>3171020.16</v>
      </c>
      <c r="V198" s="77"/>
      <c r="W198" s="122">
        <v>2017</v>
      </c>
      <c r="X198" s="73"/>
    </row>
    <row r="199" spans="1:24" ht="12.75" customHeight="1" x14ac:dyDescent="0.2">
      <c r="A199" s="68" t="s">
        <v>490</v>
      </c>
      <c r="B199" s="126" t="s">
        <v>338</v>
      </c>
      <c r="C199" s="188" t="s">
        <v>461</v>
      </c>
      <c r="D199" s="189" t="s">
        <v>462</v>
      </c>
      <c r="E199" s="189" t="s">
        <v>463</v>
      </c>
      <c r="F199" s="189" t="s">
        <v>464</v>
      </c>
      <c r="G199" s="152" t="s">
        <v>24</v>
      </c>
      <c r="H199" s="170">
        <v>0</v>
      </c>
      <c r="I199" s="142">
        <v>230000000</v>
      </c>
      <c r="J199" s="111" t="s">
        <v>33</v>
      </c>
      <c r="K199" s="168" t="s">
        <v>359</v>
      </c>
      <c r="L199" s="152" t="s">
        <v>304</v>
      </c>
      <c r="M199" s="75"/>
      <c r="N199" s="62" t="s">
        <v>473</v>
      </c>
      <c r="O199" s="138" t="s">
        <v>26</v>
      </c>
      <c r="P199" s="53" t="s">
        <v>61</v>
      </c>
      <c r="Q199" s="63"/>
      <c r="R199" s="60"/>
      <c r="S199" s="60"/>
      <c r="T199" s="94">
        <v>19251750</v>
      </c>
      <c r="U199" s="190">
        <f>T199</f>
        <v>19251750</v>
      </c>
      <c r="V199" s="77"/>
      <c r="W199" s="122">
        <v>2017</v>
      </c>
      <c r="X199" s="73"/>
    </row>
    <row r="200" spans="1:24" ht="12.75" customHeight="1" x14ac:dyDescent="0.2">
      <c r="A200" s="68" t="s">
        <v>491</v>
      </c>
      <c r="B200" s="126" t="s">
        <v>338</v>
      </c>
      <c r="C200" s="188" t="s">
        <v>330</v>
      </c>
      <c r="D200" s="189" t="s">
        <v>331</v>
      </c>
      <c r="E200" s="189" t="s">
        <v>331</v>
      </c>
      <c r="F200" s="189" t="s">
        <v>314</v>
      </c>
      <c r="G200" s="152" t="s">
        <v>28</v>
      </c>
      <c r="H200" s="170">
        <v>0</v>
      </c>
      <c r="I200" s="142">
        <v>230000000</v>
      </c>
      <c r="J200" s="111" t="s">
        <v>33</v>
      </c>
      <c r="K200" s="168" t="s">
        <v>62</v>
      </c>
      <c r="L200" s="152" t="s">
        <v>25</v>
      </c>
      <c r="M200" s="75"/>
      <c r="N200" s="62" t="s">
        <v>259</v>
      </c>
      <c r="O200" s="138" t="s">
        <v>482</v>
      </c>
      <c r="P200" s="53" t="s">
        <v>61</v>
      </c>
      <c r="Q200" s="63"/>
      <c r="R200" s="60"/>
      <c r="S200" s="60"/>
      <c r="T200" s="94">
        <v>69550000</v>
      </c>
      <c r="U200" s="168">
        <f t="shared" si="5"/>
        <v>77896000</v>
      </c>
      <c r="V200" s="77"/>
      <c r="W200" s="122">
        <v>2017</v>
      </c>
      <c r="X200" s="73"/>
    </row>
    <row r="201" spans="1:24" ht="12.75" customHeight="1" x14ac:dyDescent="0.2">
      <c r="A201" s="68" t="s">
        <v>492</v>
      </c>
      <c r="B201" s="126" t="s">
        <v>338</v>
      </c>
      <c r="C201" s="188" t="s">
        <v>330</v>
      </c>
      <c r="D201" s="189" t="s">
        <v>331</v>
      </c>
      <c r="E201" s="189" t="s">
        <v>331</v>
      </c>
      <c r="F201" s="189" t="s">
        <v>308</v>
      </c>
      <c r="G201" s="152" t="s">
        <v>28</v>
      </c>
      <c r="H201" s="170">
        <v>0</v>
      </c>
      <c r="I201" s="142">
        <v>230000000</v>
      </c>
      <c r="J201" s="111" t="s">
        <v>33</v>
      </c>
      <c r="K201" s="168" t="s">
        <v>62</v>
      </c>
      <c r="L201" s="152" t="s">
        <v>25</v>
      </c>
      <c r="M201" s="75"/>
      <c r="N201" s="62" t="s">
        <v>259</v>
      </c>
      <c r="O201" s="138" t="s">
        <v>34</v>
      </c>
      <c r="P201" s="53" t="s">
        <v>61</v>
      </c>
      <c r="Q201" s="63"/>
      <c r="R201" s="60"/>
      <c r="S201" s="60"/>
      <c r="T201" s="94">
        <v>67150000</v>
      </c>
      <c r="U201" s="168">
        <f t="shared" si="5"/>
        <v>75208000</v>
      </c>
      <c r="V201" s="77"/>
      <c r="W201" s="122">
        <v>2017</v>
      </c>
      <c r="X201" s="73"/>
    </row>
    <row r="202" spans="1:24" ht="12.75" customHeight="1" x14ac:dyDescent="0.2">
      <c r="A202" s="68" t="s">
        <v>493</v>
      </c>
      <c r="B202" s="126" t="s">
        <v>338</v>
      </c>
      <c r="C202" s="188" t="s">
        <v>330</v>
      </c>
      <c r="D202" s="189" t="s">
        <v>331</v>
      </c>
      <c r="E202" s="189" t="s">
        <v>331</v>
      </c>
      <c r="F202" s="189" t="s">
        <v>469</v>
      </c>
      <c r="G202" s="152" t="s">
        <v>28</v>
      </c>
      <c r="H202" s="170">
        <v>0</v>
      </c>
      <c r="I202" s="142">
        <v>230000000</v>
      </c>
      <c r="J202" s="111" t="s">
        <v>33</v>
      </c>
      <c r="K202" s="168" t="s">
        <v>62</v>
      </c>
      <c r="L202" s="152" t="s">
        <v>25</v>
      </c>
      <c r="M202" s="75"/>
      <c r="N202" s="62" t="s">
        <v>259</v>
      </c>
      <c r="O202" s="138" t="s">
        <v>34</v>
      </c>
      <c r="P202" s="53" t="s">
        <v>61</v>
      </c>
      <c r="Q202" s="63"/>
      <c r="R202" s="60"/>
      <c r="S202" s="60"/>
      <c r="T202" s="94">
        <v>14882875</v>
      </c>
      <c r="U202" s="168">
        <f t="shared" si="5"/>
        <v>16668820.000000002</v>
      </c>
      <c r="V202" s="77"/>
      <c r="W202" s="122">
        <v>2017</v>
      </c>
      <c r="X202" s="73"/>
    </row>
    <row r="203" spans="1:24" ht="12.75" customHeight="1" x14ac:dyDescent="0.2">
      <c r="A203" s="68" t="s">
        <v>494</v>
      </c>
      <c r="B203" s="126" t="s">
        <v>338</v>
      </c>
      <c r="C203" s="188" t="s">
        <v>330</v>
      </c>
      <c r="D203" s="189" t="s">
        <v>331</v>
      </c>
      <c r="E203" s="189" t="s">
        <v>331</v>
      </c>
      <c r="F203" s="189" t="s">
        <v>470</v>
      </c>
      <c r="G203" s="152" t="s">
        <v>28</v>
      </c>
      <c r="H203" s="170">
        <v>0</v>
      </c>
      <c r="I203" s="142">
        <v>230000000</v>
      </c>
      <c r="J203" s="111" t="s">
        <v>33</v>
      </c>
      <c r="K203" s="168" t="s">
        <v>62</v>
      </c>
      <c r="L203" s="152" t="s">
        <v>25</v>
      </c>
      <c r="M203" s="75"/>
      <c r="N203" s="62" t="s">
        <v>259</v>
      </c>
      <c r="O203" s="138" t="s">
        <v>34</v>
      </c>
      <c r="P203" s="53" t="s">
        <v>61</v>
      </c>
      <c r="Q203" s="63"/>
      <c r="R203" s="60"/>
      <c r="S203" s="60"/>
      <c r="T203" s="94">
        <v>11906300</v>
      </c>
      <c r="U203" s="168">
        <f t="shared" si="5"/>
        <v>13335056.000000002</v>
      </c>
      <c r="V203" s="77"/>
      <c r="W203" s="122">
        <v>2017</v>
      </c>
      <c r="X203" s="73"/>
    </row>
    <row r="204" spans="1:24" ht="12.75" customHeight="1" x14ac:dyDescent="0.2">
      <c r="A204" s="68" t="s">
        <v>495</v>
      </c>
      <c r="B204" s="126" t="s">
        <v>338</v>
      </c>
      <c r="C204" s="188" t="s">
        <v>330</v>
      </c>
      <c r="D204" s="189" t="s">
        <v>331</v>
      </c>
      <c r="E204" s="189" t="s">
        <v>331</v>
      </c>
      <c r="F204" s="189" t="s">
        <v>471</v>
      </c>
      <c r="G204" s="152" t="s">
        <v>28</v>
      </c>
      <c r="H204" s="170">
        <v>0</v>
      </c>
      <c r="I204" s="142">
        <v>230000000</v>
      </c>
      <c r="J204" s="111" t="s">
        <v>33</v>
      </c>
      <c r="K204" s="168" t="s">
        <v>62</v>
      </c>
      <c r="L204" s="152" t="s">
        <v>25</v>
      </c>
      <c r="M204" s="75"/>
      <c r="N204" s="62" t="s">
        <v>259</v>
      </c>
      <c r="O204" s="138" t="s">
        <v>34</v>
      </c>
      <c r="P204" s="53" t="s">
        <v>61</v>
      </c>
      <c r="Q204" s="63"/>
      <c r="R204" s="60"/>
      <c r="S204" s="60"/>
      <c r="T204" s="94">
        <v>8929725</v>
      </c>
      <c r="U204" s="168">
        <f t="shared" si="5"/>
        <v>10001292.000000002</v>
      </c>
      <c r="V204" s="77"/>
      <c r="W204" s="122">
        <v>2017</v>
      </c>
      <c r="X204" s="73"/>
    </row>
    <row r="205" spans="1:24" ht="12.75" customHeight="1" x14ac:dyDescent="0.2">
      <c r="A205" s="68" t="s">
        <v>496</v>
      </c>
      <c r="B205" s="126" t="s">
        <v>338</v>
      </c>
      <c r="C205" s="188" t="s">
        <v>330</v>
      </c>
      <c r="D205" s="189" t="s">
        <v>331</v>
      </c>
      <c r="E205" s="189" t="s">
        <v>331</v>
      </c>
      <c r="F205" s="189" t="s">
        <v>472</v>
      </c>
      <c r="G205" s="152" t="s">
        <v>28</v>
      </c>
      <c r="H205" s="170">
        <v>0</v>
      </c>
      <c r="I205" s="142">
        <v>230000000</v>
      </c>
      <c r="J205" s="111" t="s">
        <v>33</v>
      </c>
      <c r="K205" s="168" t="s">
        <v>62</v>
      </c>
      <c r="L205" s="152" t="s">
        <v>25</v>
      </c>
      <c r="M205" s="75"/>
      <c r="N205" s="62" t="s">
        <v>259</v>
      </c>
      <c r="O205" s="138" t="s">
        <v>34</v>
      </c>
      <c r="P205" s="53" t="s">
        <v>61</v>
      </c>
      <c r="Q205" s="63"/>
      <c r="R205" s="60"/>
      <c r="S205" s="60"/>
      <c r="T205" s="94">
        <v>8929725</v>
      </c>
      <c r="U205" s="168">
        <f t="shared" si="5"/>
        <v>10001292.000000002</v>
      </c>
      <c r="V205" s="77"/>
      <c r="W205" s="122">
        <v>2017</v>
      </c>
      <c r="X205" s="73"/>
    </row>
    <row r="206" spans="1:24" ht="12.75" customHeight="1" x14ac:dyDescent="0.2">
      <c r="A206" s="68" t="s">
        <v>497</v>
      </c>
      <c r="B206" s="126" t="s">
        <v>338</v>
      </c>
      <c r="C206" s="188" t="s">
        <v>330</v>
      </c>
      <c r="D206" s="189" t="s">
        <v>331</v>
      </c>
      <c r="E206" s="189" t="s">
        <v>331</v>
      </c>
      <c r="F206" s="189" t="s">
        <v>313</v>
      </c>
      <c r="G206" s="152" t="s">
        <v>28</v>
      </c>
      <c r="H206" s="170">
        <v>0</v>
      </c>
      <c r="I206" s="142">
        <v>230000000</v>
      </c>
      <c r="J206" s="111" t="s">
        <v>33</v>
      </c>
      <c r="K206" s="168" t="s">
        <v>62</v>
      </c>
      <c r="L206" s="152" t="s">
        <v>25</v>
      </c>
      <c r="M206" s="75"/>
      <c r="N206" s="62" t="s">
        <v>259</v>
      </c>
      <c r="O206" s="138" t="s">
        <v>34</v>
      </c>
      <c r="P206" s="53" t="s">
        <v>61</v>
      </c>
      <c r="Q206" s="63"/>
      <c r="R206" s="60"/>
      <c r="S206" s="60"/>
      <c r="T206" s="94">
        <v>2295717</v>
      </c>
      <c r="U206" s="168">
        <f t="shared" si="5"/>
        <v>2571203.04</v>
      </c>
      <c r="V206" s="77"/>
      <c r="W206" s="122">
        <v>2017</v>
      </c>
      <c r="X206" s="73"/>
    </row>
    <row r="207" spans="1:24" ht="12.75" customHeight="1" x14ac:dyDescent="0.2">
      <c r="A207" s="68" t="s">
        <v>498</v>
      </c>
      <c r="B207" s="126" t="s">
        <v>338</v>
      </c>
      <c r="C207" s="188" t="s">
        <v>330</v>
      </c>
      <c r="D207" s="189" t="s">
        <v>331</v>
      </c>
      <c r="E207" s="189" t="s">
        <v>331</v>
      </c>
      <c r="F207" s="189" t="s">
        <v>324</v>
      </c>
      <c r="G207" s="152" t="s">
        <v>28</v>
      </c>
      <c r="H207" s="170">
        <v>0</v>
      </c>
      <c r="I207" s="142">
        <v>230000000</v>
      </c>
      <c r="J207" s="111" t="s">
        <v>33</v>
      </c>
      <c r="K207" s="168" t="s">
        <v>62</v>
      </c>
      <c r="L207" s="152" t="s">
        <v>25</v>
      </c>
      <c r="M207" s="75"/>
      <c r="N207" s="62" t="s">
        <v>259</v>
      </c>
      <c r="O207" s="138" t="s">
        <v>34</v>
      </c>
      <c r="P207" s="53" t="s">
        <v>61</v>
      </c>
      <c r="Q207" s="63"/>
      <c r="R207" s="60"/>
      <c r="S207" s="60"/>
      <c r="T207" s="94">
        <v>2295717</v>
      </c>
      <c r="U207" s="168">
        <f t="shared" si="5"/>
        <v>2571203.04</v>
      </c>
      <c r="V207" s="77"/>
      <c r="W207" s="122">
        <v>2017</v>
      </c>
      <c r="X207" s="73"/>
    </row>
    <row r="208" spans="1:24" ht="12.75" customHeight="1" x14ac:dyDescent="0.2">
      <c r="A208" s="68" t="s">
        <v>499</v>
      </c>
      <c r="B208" s="126" t="s">
        <v>338</v>
      </c>
      <c r="C208" s="188" t="s">
        <v>330</v>
      </c>
      <c r="D208" s="189" t="s">
        <v>331</v>
      </c>
      <c r="E208" s="189" t="s">
        <v>331</v>
      </c>
      <c r="F208" s="189" t="s">
        <v>326</v>
      </c>
      <c r="G208" s="152" t="s">
        <v>28</v>
      </c>
      <c r="H208" s="170">
        <v>0</v>
      </c>
      <c r="I208" s="142">
        <v>230000000</v>
      </c>
      <c r="J208" s="111" t="s">
        <v>33</v>
      </c>
      <c r="K208" s="168" t="s">
        <v>62</v>
      </c>
      <c r="L208" s="152" t="s">
        <v>25</v>
      </c>
      <c r="M208" s="75"/>
      <c r="N208" s="62" t="s">
        <v>259</v>
      </c>
      <c r="O208" s="138" t="s">
        <v>34</v>
      </c>
      <c r="P208" s="53" t="s">
        <v>61</v>
      </c>
      <c r="Q208" s="63"/>
      <c r="R208" s="60"/>
      <c r="S208" s="60"/>
      <c r="T208" s="94">
        <v>2295717</v>
      </c>
      <c r="U208" s="168">
        <f t="shared" si="5"/>
        <v>2571203.04</v>
      </c>
      <c r="V208" s="77"/>
      <c r="W208" s="122">
        <v>2017</v>
      </c>
      <c r="X208" s="73"/>
    </row>
    <row r="209" spans="1:28" ht="12.75" customHeight="1" x14ac:dyDescent="0.2">
      <c r="A209" s="68" t="s">
        <v>500</v>
      </c>
      <c r="B209" s="126" t="s">
        <v>338</v>
      </c>
      <c r="C209" s="188" t="s">
        <v>330</v>
      </c>
      <c r="D209" s="189" t="s">
        <v>331</v>
      </c>
      <c r="E209" s="189" t="s">
        <v>331</v>
      </c>
      <c r="F209" s="189" t="s">
        <v>328</v>
      </c>
      <c r="G209" s="152" t="s">
        <v>28</v>
      </c>
      <c r="H209" s="170">
        <v>0</v>
      </c>
      <c r="I209" s="142">
        <v>230000000</v>
      </c>
      <c r="J209" s="111" t="s">
        <v>33</v>
      </c>
      <c r="K209" s="168" t="s">
        <v>62</v>
      </c>
      <c r="L209" s="152" t="s">
        <v>25</v>
      </c>
      <c r="M209" s="75"/>
      <c r="N209" s="62" t="s">
        <v>259</v>
      </c>
      <c r="O209" s="138" t="s">
        <v>34</v>
      </c>
      <c r="P209" s="53" t="s">
        <v>61</v>
      </c>
      <c r="Q209" s="63"/>
      <c r="R209" s="60"/>
      <c r="S209" s="60"/>
      <c r="T209" s="94">
        <v>2295717</v>
      </c>
      <c r="U209" s="168">
        <f t="shared" si="5"/>
        <v>2571203.04</v>
      </c>
      <c r="V209" s="77"/>
      <c r="W209" s="122">
        <v>2017</v>
      </c>
      <c r="X209" s="73"/>
    </row>
    <row r="210" spans="1:28" ht="12.75" customHeight="1" x14ac:dyDescent="0.2">
      <c r="A210" s="68" t="s">
        <v>481</v>
      </c>
      <c r="B210" s="74" t="s">
        <v>31</v>
      </c>
      <c r="C210" s="44" t="s">
        <v>373</v>
      </c>
      <c r="D210" s="85" t="s">
        <v>374</v>
      </c>
      <c r="E210" s="85" t="s">
        <v>374</v>
      </c>
      <c r="F210" s="85" t="s">
        <v>375</v>
      </c>
      <c r="G210" s="85" t="s">
        <v>28</v>
      </c>
      <c r="H210" s="86">
        <v>50</v>
      </c>
      <c r="I210" s="76">
        <v>230000000</v>
      </c>
      <c r="J210" s="111" t="s">
        <v>33</v>
      </c>
      <c r="K210" s="168" t="s">
        <v>359</v>
      </c>
      <c r="L210" s="87" t="s">
        <v>25</v>
      </c>
      <c r="M210" s="164"/>
      <c r="N210" s="161" t="s">
        <v>278</v>
      </c>
      <c r="O210" s="185" t="s">
        <v>34</v>
      </c>
      <c r="P210" s="73" t="s">
        <v>61</v>
      </c>
      <c r="Q210" s="186"/>
      <c r="R210" s="187"/>
      <c r="S210" s="187"/>
      <c r="T210" s="77">
        <v>25599877</v>
      </c>
      <c r="U210" s="168">
        <f t="shared" si="5"/>
        <v>28671862.240000002</v>
      </c>
      <c r="V210" s="77"/>
      <c r="W210" s="148">
        <v>2017</v>
      </c>
      <c r="X210" s="191"/>
    </row>
    <row r="211" spans="1:28" ht="12.75" customHeight="1" x14ac:dyDescent="0.2">
      <c r="A211" s="51" t="s">
        <v>501</v>
      </c>
      <c r="B211" s="68" t="s">
        <v>56</v>
      </c>
      <c r="C211" s="53" t="s">
        <v>361</v>
      </c>
      <c r="D211" s="111" t="s">
        <v>362</v>
      </c>
      <c r="E211" s="53" t="s">
        <v>362</v>
      </c>
      <c r="F211" s="53" t="s">
        <v>371</v>
      </c>
      <c r="G211" s="53" t="s">
        <v>52</v>
      </c>
      <c r="H211" s="111">
        <v>100</v>
      </c>
      <c r="I211" s="113">
        <v>230000000</v>
      </c>
      <c r="J211" s="111" t="s">
        <v>33</v>
      </c>
      <c r="K211" s="168" t="s">
        <v>359</v>
      </c>
      <c r="L211" s="111" t="s">
        <v>25</v>
      </c>
      <c r="M211" s="111"/>
      <c r="N211" s="161" t="s">
        <v>278</v>
      </c>
      <c r="O211" s="111" t="s">
        <v>34</v>
      </c>
      <c r="P211" s="53" t="s">
        <v>61</v>
      </c>
      <c r="Q211" s="111"/>
      <c r="R211" s="114"/>
      <c r="S211" s="114"/>
      <c r="T211" s="126">
        <v>2500000</v>
      </c>
      <c r="U211" s="168">
        <f t="shared" si="5"/>
        <v>2800000.0000000005</v>
      </c>
      <c r="V211" s="126"/>
      <c r="W211" s="122">
        <v>2017</v>
      </c>
      <c r="X211" s="53"/>
    </row>
    <row r="212" spans="1:28" ht="12.75" customHeight="1" x14ac:dyDescent="0.2">
      <c r="A212" s="68" t="s">
        <v>507</v>
      </c>
      <c r="B212" s="68" t="s">
        <v>56</v>
      </c>
      <c r="C212" s="192" t="s">
        <v>332</v>
      </c>
      <c r="D212" s="175" t="s">
        <v>333</v>
      </c>
      <c r="E212" s="175" t="s">
        <v>333</v>
      </c>
      <c r="F212" s="176" t="s">
        <v>505</v>
      </c>
      <c r="G212" s="138" t="s">
        <v>28</v>
      </c>
      <c r="H212" s="111">
        <v>100</v>
      </c>
      <c r="I212" s="113">
        <v>230000000</v>
      </c>
      <c r="J212" s="111" t="s">
        <v>33</v>
      </c>
      <c r="K212" s="153" t="s">
        <v>359</v>
      </c>
      <c r="L212" s="153" t="s">
        <v>257</v>
      </c>
      <c r="M212" s="75"/>
      <c r="N212" s="153" t="s">
        <v>504</v>
      </c>
      <c r="O212" s="111" t="s">
        <v>34</v>
      </c>
      <c r="P212" s="53" t="s">
        <v>61</v>
      </c>
      <c r="Q212" s="63"/>
      <c r="R212" s="60"/>
      <c r="S212" s="60"/>
      <c r="T212" s="177">
        <v>10586610</v>
      </c>
      <c r="U212" s="168">
        <f t="shared" si="5"/>
        <v>11857003.200000001</v>
      </c>
      <c r="V212" s="77"/>
      <c r="W212" s="122">
        <v>2017</v>
      </c>
      <c r="X212" s="73"/>
    </row>
    <row r="213" spans="1:28" ht="12.75" customHeight="1" x14ac:dyDescent="0.2">
      <c r="A213" s="68" t="s">
        <v>508</v>
      </c>
      <c r="B213" s="68" t="s">
        <v>56</v>
      </c>
      <c r="C213" s="192" t="s">
        <v>332</v>
      </c>
      <c r="D213" s="175" t="s">
        <v>333</v>
      </c>
      <c r="E213" s="175" t="s">
        <v>333</v>
      </c>
      <c r="F213" s="176" t="s">
        <v>506</v>
      </c>
      <c r="G213" s="138" t="s">
        <v>24</v>
      </c>
      <c r="H213" s="111">
        <v>100</v>
      </c>
      <c r="I213" s="113">
        <v>230000000</v>
      </c>
      <c r="J213" s="111" t="s">
        <v>33</v>
      </c>
      <c r="K213" s="153" t="s">
        <v>359</v>
      </c>
      <c r="L213" s="153" t="s">
        <v>257</v>
      </c>
      <c r="M213" s="75"/>
      <c r="N213" s="153" t="s">
        <v>504</v>
      </c>
      <c r="O213" s="111" t="s">
        <v>34</v>
      </c>
      <c r="P213" s="53" t="s">
        <v>61</v>
      </c>
      <c r="Q213" s="63"/>
      <c r="R213" s="60"/>
      <c r="S213" s="60"/>
      <c r="T213" s="177">
        <v>1567230</v>
      </c>
      <c r="U213" s="168">
        <f t="shared" si="5"/>
        <v>1755297.6</v>
      </c>
      <c r="V213" s="77"/>
      <c r="W213" s="122">
        <v>2017</v>
      </c>
      <c r="X213" s="73"/>
    </row>
    <row r="214" spans="1:28" ht="12.75" customHeight="1" x14ac:dyDescent="0.2">
      <c r="A214" s="68" t="s">
        <v>626</v>
      </c>
      <c r="B214" s="74" t="s">
        <v>31</v>
      </c>
      <c r="C214" s="169" t="s">
        <v>624</v>
      </c>
      <c r="D214" s="138" t="s">
        <v>625</v>
      </c>
      <c r="E214" s="138" t="s">
        <v>625</v>
      </c>
      <c r="F214" s="138" t="s">
        <v>623</v>
      </c>
      <c r="G214" s="152" t="s">
        <v>24</v>
      </c>
      <c r="H214" s="170">
        <v>100</v>
      </c>
      <c r="I214" s="76">
        <v>230000000</v>
      </c>
      <c r="J214" s="111" t="s">
        <v>33</v>
      </c>
      <c r="K214" s="167" t="s">
        <v>359</v>
      </c>
      <c r="L214" s="152" t="s">
        <v>360</v>
      </c>
      <c r="M214" s="69"/>
      <c r="N214" s="170" t="s">
        <v>279</v>
      </c>
      <c r="O214" s="141" t="s">
        <v>34</v>
      </c>
      <c r="P214" s="73" t="s">
        <v>61</v>
      </c>
      <c r="Q214" s="172"/>
      <c r="R214" s="129"/>
      <c r="S214" s="129"/>
      <c r="T214" s="171">
        <v>2250000</v>
      </c>
      <c r="U214" s="66">
        <f>T214*1.12</f>
        <v>2520000.0000000005</v>
      </c>
      <c r="V214" s="69"/>
      <c r="W214" s="148">
        <v>2017</v>
      </c>
      <c r="X214" s="62"/>
    </row>
    <row r="215" spans="1:28" ht="12.75" customHeight="1" x14ac:dyDescent="0.2">
      <c r="A215" s="68" t="s">
        <v>643</v>
      </c>
      <c r="B215" s="74" t="s">
        <v>31</v>
      </c>
      <c r="C215" s="169" t="s">
        <v>332</v>
      </c>
      <c r="D215" s="138" t="s">
        <v>333</v>
      </c>
      <c r="E215" s="138" t="s">
        <v>333</v>
      </c>
      <c r="F215" s="138" t="s">
        <v>641</v>
      </c>
      <c r="G215" s="152" t="s">
        <v>28</v>
      </c>
      <c r="H215" s="170">
        <v>80</v>
      </c>
      <c r="I215" s="76">
        <v>230000000</v>
      </c>
      <c r="J215" s="111" t="s">
        <v>33</v>
      </c>
      <c r="K215" s="167" t="s">
        <v>359</v>
      </c>
      <c r="L215" s="152" t="s">
        <v>642</v>
      </c>
      <c r="M215" s="69"/>
      <c r="N215" s="170" t="s">
        <v>637</v>
      </c>
      <c r="O215" s="141" t="s">
        <v>34</v>
      </c>
      <c r="P215" s="73" t="s">
        <v>61</v>
      </c>
      <c r="Q215" s="172"/>
      <c r="R215" s="129"/>
      <c r="S215" s="129"/>
      <c r="T215" s="171">
        <v>1776774.64</v>
      </c>
      <c r="U215" s="66">
        <f>T215*1.12</f>
        <v>1989987.5968000002</v>
      </c>
      <c r="V215" s="69"/>
      <c r="W215" s="148">
        <v>2017</v>
      </c>
      <c r="X215" s="62"/>
    </row>
    <row r="216" spans="1:28" ht="12.75" customHeight="1" x14ac:dyDescent="0.2">
      <c r="A216" s="68" t="s">
        <v>668</v>
      </c>
      <c r="B216" s="74" t="s">
        <v>31</v>
      </c>
      <c r="C216" s="178" t="s">
        <v>664</v>
      </c>
      <c r="D216" s="179" t="s">
        <v>665</v>
      </c>
      <c r="E216" s="179" t="s">
        <v>665</v>
      </c>
      <c r="F216" s="178" t="s">
        <v>666</v>
      </c>
      <c r="G216" s="193" t="s">
        <v>24</v>
      </c>
      <c r="H216" s="194">
        <v>0</v>
      </c>
      <c r="I216" s="76">
        <v>230000000</v>
      </c>
      <c r="J216" s="111" t="s">
        <v>33</v>
      </c>
      <c r="K216" s="167" t="s">
        <v>359</v>
      </c>
      <c r="L216" s="193" t="s">
        <v>304</v>
      </c>
      <c r="M216" s="53"/>
      <c r="N216" s="195" t="s">
        <v>473</v>
      </c>
      <c r="O216" s="195" t="s">
        <v>667</v>
      </c>
      <c r="P216" s="73" t="s">
        <v>61</v>
      </c>
      <c r="Q216" s="173"/>
      <c r="R216" s="174"/>
      <c r="S216" s="174"/>
      <c r="T216" s="171">
        <v>222161161.88</v>
      </c>
      <c r="U216" s="66">
        <f>T216*1.12</f>
        <v>248820501.30560002</v>
      </c>
      <c r="V216" s="174"/>
      <c r="W216" s="148">
        <v>2017</v>
      </c>
      <c r="X216" s="149"/>
    </row>
    <row r="217" spans="1:28" ht="12.75" customHeight="1" x14ac:dyDescent="0.25">
      <c r="A217" s="72" t="s">
        <v>441</v>
      </c>
      <c r="B217" s="80"/>
      <c r="C217" s="80"/>
      <c r="D217" s="80"/>
      <c r="E217" s="80"/>
      <c r="F217" s="80"/>
      <c r="G217" s="80"/>
      <c r="H217" s="72"/>
      <c r="I217" s="72"/>
      <c r="J217" s="72"/>
      <c r="K217" s="72"/>
      <c r="L217" s="72"/>
      <c r="M217" s="72"/>
      <c r="N217" s="72"/>
      <c r="O217" s="58"/>
      <c r="P217" s="81"/>
      <c r="Q217" s="72"/>
      <c r="R217" s="78"/>
      <c r="S217" s="78"/>
      <c r="T217" s="79">
        <f>SUM(T190:T216)</f>
        <v>756750122.31999993</v>
      </c>
      <c r="U217" s="49">
        <f>SUM(U190:U216)</f>
        <v>845249926.99839997</v>
      </c>
      <c r="V217" s="72"/>
      <c r="W217" s="72"/>
      <c r="X217" s="58"/>
    </row>
    <row r="220" spans="1:28" s="28" customFormat="1" x14ac:dyDescent="0.2">
      <c r="A220" s="103"/>
      <c r="B220" s="103"/>
      <c r="C220" s="103"/>
      <c r="D220" s="103"/>
      <c r="E220" s="103"/>
      <c r="F220" s="103"/>
      <c r="G220" s="103"/>
      <c r="H220" s="103"/>
      <c r="I220" s="103"/>
      <c r="J220" s="103"/>
      <c r="K220" s="103"/>
      <c r="L220" s="103"/>
      <c r="M220" s="103"/>
      <c r="N220" s="103"/>
      <c r="O220" s="103"/>
      <c r="P220" s="103"/>
      <c r="Q220" s="103"/>
      <c r="R220" s="95"/>
      <c r="S220" s="95"/>
      <c r="T220" s="95"/>
      <c r="U220" s="95"/>
      <c r="V220" s="103"/>
      <c r="W220" s="103"/>
      <c r="X220" s="103"/>
      <c r="Y220" s="103"/>
      <c r="Z220" s="103"/>
      <c r="AA220" s="103"/>
      <c r="AB220" s="103"/>
    </row>
    <row r="221" spans="1:28" s="28" customFormat="1" x14ac:dyDescent="0.2">
      <c r="A221" s="96"/>
      <c r="B221" s="96"/>
      <c r="C221" s="103"/>
      <c r="D221" s="103"/>
      <c r="E221" s="96"/>
      <c r="F221" s="96"/>
      <c r="G221" s="103"/>
      <c r="H221" s="103"/>
      <c r="I221" s="103"/>
      <c r="J221" s="103"/>
      <c r="K221" s="103"/>
      <c r="L221" s="103"/>
      <c r="M221" s="103"/>
      <c r="N221" s="103"/>
      <c r="O221" s="103"/>
      <c r="P221" s="103"/>
      <c r="Q221" s="103"/>
      <c r="R221" s="95"/>
      <c r="S221" s="95"/>
      <c r="T221" s="95"/>
      <c r="U221" s="95"/>
      <c r="V221" s="103"/>
      <c r="W221" s="103"/>
      <c r="X221" s="103"/>
      <c r="Y221" s="103"/>
      <c r="Z221" s="103"/>
      <c r="AA221" s="103"/>
      <c r="AB221" s="103"/>
    </row>
    <row r="222" spans="1:28" s="28" customFormat="1" x14ac:dyDescent="0.2">
      <c r="A222" s="103"/>
      <c r="B222" s="103"/>
      <c r="C222" s="103"/>
      <c r="D222" s="103"/>
      <c r="E222" s="103"/>
      <c r="F222" s="103"/>
      <c r="G222" s="103"/>
      <c r="H222" s="103"/>
      <c r="I222" s="103"/>
      <c r="J222" s="103"/>
      <c r="K222" s="103"/>
      <c r="L222" s="103"/>
      <c r="M222" s="103"/>
      <c r="N222" s="103"/>
      <c r="O222" s="103"/>
      <c r="P222" s="103"/>
      <c r="Q222" s="103"/>
      <c r="R222" s="95"/>
      <c r="S222" s="95"/>
      <c r="T222" s="95"/>
      <c r="U222" s="95"/>
      <c r="V222" s="103"/>
      <c r="W222" s="103"/>
      <c r="X222" s="103"/>
      <c r="Y222" s="103"/>
      <c r="Z222" s="103"/>
      <c r="AA222" s="103"/>
      <c r="AB222" s="103"/>
    </row>
    <row r="223" spans="1:28" s="28" customFormat="1" ht="12.75" customHeight="1" x14ac:dyDescent="0.2">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row>
    <row r="224" spans="1:28" s="28" customFormat="1" x14ac:dyDescent="0.2">
      <c r="A224" s="96"/>
      <c r="B224" s="96"/>
      <c r="C224" s="96"/>
      <c r="D224" s="103"/>
      <c r="E224" s="103"/>
      <c r="F224" s="103"/>
      <c r="G224" s="103"/>
      <c r="H224" s="103"/>
      <c r="I224" s="103"/>
      <c r="J224" s="103"/>
      <c r="K224" s="103"/>
      <c r="L224" s="103"/>
      <c r="M224" s="103"/>
      <c r="N224" s="103"/>
      <c r="O224" s="103"/>
      <c r="P224" s="103"/>
      <c r="Q224" s="103"/>
      <c r="R224" s="95"/>
      <c r="S224" s="95"/>
      <c r="T224" s="95"/>
      <c r="U224" s="95"/>
      <c r="V224" s="103"/>
      <c r="W224" s="103"/>
      <c r="X224" s="103"/>
      <c r="Y224" s="103"/>
      <c r="Z224" s="103"/>
      <c r="AA224" s="103"/>
      <c r="AB224" s="103"/>
    </row>
    <row r="225" spans="1:28" s="28" customFormat="1" ht="12.75" customHeight="1" x14ac:dyDescent="0.2">
      <c r="A225" s="103"/>
      <c r="B225" s="103"/>
      <c r="C225" s="103"/>
      <c r="D225" s="103"/>
      <c r="E225" s="103"/>
      <c r="F225" s="103"/>
      <c r="G225" s="103"/>
      <c r="H225" s="103"/>
      <c r="I225" s="103"/>
      <c r="J225" s="103"/>
      <c r="K225" s="103"/>
      <c r="L225" s="103"/>
      <c r="M225" s="103"/>
      <c r="N225" s="103"/>
      <c r="O225" s="103"/>
      <c r="P225" s="103"/>
      <c r="Q225" s="103"/>
      <c r="R225" s="95"/>
      <c r="S225" s="95"/>
      <c r="T225" s="95"/>
      <c r="U225" s="95"/>
      <c r="V225" s="103"/>
      <c r="W225" s="103"/>
      <c r="X225" s="103"/>
      <c r="Y225" s="103"/>
      <c r="Z225" s="103"/>
      <c r="AA225" s="103"/>
      <c r="AB225" s="103"/>
    </row>
    <row r="226" spans="1:28" s="28" customFormat="1" x14ac:dyDescent="0.2">
      <c r="A226" s="103"/>
      <c r="B226" s="103"/>
      <c r="C226" s="103"/>
      <c r="D226" s="103"/>
      <c r="E226" s="103"/>
      <c r="F226" s="103"/>
      <c r="G226" s="103"/>
      <c r="H226" s="103"/>
      <c r="I226" s="103"/>
      <c r="J226" s="103"/>
      <c r="K226" s="103"/>
      <c r="L226" s="103"/>
      <c r="M226" s="103"/>
      <c r="N226" s="103"/>
      <c r="O226" s="103"/>
      <c r="P226" s="103"/>
      <c r="Q226" s="103"/>
      <c r="R226" s="95"/>
      <c r="S226" s="95"/>
      <c r="T226" s="95"/>
      <c r="U226" s="95"/>
      <c r="V226" s="103"/>
      <c r="W226" s="103"/>
      <c r="X226" s="103"/>
      <c r="Y226" s="103"/>
      <c r="Z226" s="103"/>
      <c r="AA226" s="103"/>
      <c r="AB226" s="103"/>
    </row>
    <row r="227" spans="1:28" s="28" customFormat="1" x14ac:dyDescent="0.2">
      <c r="A227" s="103"/>
      <c r="B227" s="103"/>
      <c r="C227" s="103"/>
      <c r="D227" s="103"/>
      <c r="E227" s="103"/>
      <c r="F227" s="103"/>
      <c r="G227" s="103"/>
      <c r="H227" s="103"/>
      <c r="I227" s="103"/>
      <c r="J227" s="103"/>
      <c r="K227" s="103"/>
      <c r="L227" s="103"/>
      <c r="M227" s="103"/>
      <c r="N227" s="103"/>
      <c r="O227" s="103"/>
      <c r="P227" s="103"/>
      <c r="Q227" s="103"/>
      <c r="R227" s="95"/>
      <c r="S227" s="95"/>
      <c r="T227" s="95"/>
      <c r="U227" s="95"/>
      <c r="V227" s="103"/>
      <c r="W227" s="103"/>
      <c r="X227" s="103"/>
      <c r="Y227" s="103"/>
      <c r="Z227" s="103"/>
      <c r="AA227" s="103"/>
      <c r="AB227" s="103"/>
    </row>
    <row r="228" spans="1:28" s="28" customFormat="1" x14ac:dyDescent="0.2">
      <c r="A228" s="103"/>
      <c r="B228" s="103"/>
      <c r="C228" s="103"/>
      <c r="D228" s="103"/>
      <c r="E228" s="103"/>
      <c r="F228" s="103"/>
      <c r="G228" s="103"/>
      <c r="H228" s="103"/>
      <c r="I228" s="103"/>
      <c r="J228" s="103"/>
      <c r="K228" s="103"/>
      <c r="L228" s="103"/>
      <c r="M228" s="103"/>
      <c r="N228" s="103"/>
      <c r="O228" s="103"/>
      <c r="P228" s="103"/>
      <c r="Q228" s="103"/>
      <c r="R228" s="95"/>
      <c r="S228" s="95"/>
      <c r="T228" s="95"/>
      <c r="U228" s="95"/>
      <c r="V228" s="103"/>
      <c r="W228" s="103"/>
      <c r="X228" s="103"/>
      <c r="Y228" s="103"/>
      <c r="Z228" s="103"/>
      <c r="AA228" s="103"/>
      <c r="AB228" s="103"/>
    </row>
    <row r="229" spans="1:28" s="28" customFormat="1" x14ac:dyDescent="0.2">
      <c r="A229" s="103"/>
      <c r="B229" s="103"/>
      <c r="C229" s="103"/>
      <c r="D229" s="103"/>
      <c r="E229" s="103"/>
      <c r="F229" s="103"/>
      <c r="G229" s="103"/>
      <c r="H229" s="103"/>
      <c r="I229" s="103"/>
      <c r="J229" s="103"/>
      <c r="K229" s="103"/>
      <c r="L229" s="103"/>
      <c r="M229" s="103"/>
      <c r="N229" s="103"/>
      <c r="O229" s="103"/>
      <c r="P229" s="103"/>
      <c r="Q229" s="103"/>
      <c r="R229" s="95"/>
      <c r="S229" s="95"/>
      <c r="T229" s="95"/>
      <c r="U229" s="95"/>
      <c r="V229" s="103"/>
      <c r="W229" s="103"/>
      <c r="X229" s="103"/>
      <c r="Y229" s="103"/>
      <c r="Z229" s="103"/>
      <c r="AA229" s="103"/>
      <c r="AB229" s="103"/>
    </row>
    <row r="230" spans="1:28" s="28" customFormat="1" x14ac:dyDescent="0.2">
      <c r="A230" s="103"/>
      <c r="B230" s="103"/>
      <c r="C230" s="103"/>
      <c r="D230" s="103"/>
      <c r="E230" s="103"/>
      <c r="F230" s="103"/>
      <c r="G230" s="103"/>
      <c r="H230" s="103"/>
      <c r="I230" s="103"/>
      <c r="J230" s="103"/>
      <c r="K230" s="103"/>
      <c r="L230" s="103"/>
      <c r="M230" s="103"/>
      <c r="N230" s="103"/>
      <c r="O230" s="103"/>
      <c r="P230" s="103"/>
      <c r="Q230" s="103"/>
      <c r="R230" s="95"/>
      <c r="S230" s="95"/>
      <c r="T230" s="95"/>
      <c r="U230" s="95"/>
      <c r="V230" s="103"/>
      <c r="W230" s="103"/>
      <c r="X230" s="103"/>
      <c r="Y230" s="103"/>
      <c r="Z230" s="103"/>
      <c r="AA230" s="103"/>
      <c r="AB230" s="103"/>
    </row>
    <row r="231" spans="1:28" s="28" customFormat="1" x14ac:dyDescent="0.2">
      <c r="A231" s="103"/>
      <c r="B231" s="103"/>
      <c r="C231" s="103"/>
      <c r="D231" s="103"/>
      <c r="E231" s="103"/>
      <c r="F231" s="103"/>
      <c r="G231" s="103"/>
      <c r="H231" s="103"/>
      <c r="I231" s="103"/>
      <c r="J231" s="103"/>
      <c r="K231" s="103"/>
      <c r="L231" s="103"/>
      <c r="M231" s="103"/>
      <c r="N231" s="103"/>
      <c r="O231" s="103"/>
      <c r="P231" s="103"/>
      <c r="Q231" s="103"/>
      <c r="R231" s="95"/>
      <c r="S231" s="95"/>
      <c r="T231" s="95"/>
      <c r="U231" s="95"/>
      <c r="V231" s="103"/>
      <c r="W231" s="103"/>
      <c r="X231" s="103"/>
      <c r="Y231" s="103"/>
      <c r="Z231" s="103"/>
      <c r="AA231" s="103"/>
      <c r="AB231" s="103"/>
    </row>
    <row r="232" spans="1:28" s="28" customFormat="1" x14ac:dyDescent="0.2">
      <c r="A232" s="97"/>
      <c r="B232" s="97"/>
      <c r="C232" s="97"/>
      <c r="D232" s="97"/>
      <c r="E232" s="97"/>
      <c r="F232" s="97"/>
      <c r="G232" s="97"/>
      <c r="H232" s="97"/>
      <c r="I232" s="97"/>
      <c r="J232" s="97"/>
      <c r="K232" s="97"/>
      <c r="L232" s="97"/>
      <c r="M232" s="97"/>
      <c r="N232" s="97"/>
      <c r="O232" s="97"/>
      <c r="P232" s="97"/>
      <c r="Q232" s="103"/>
      <c r="R232" s="95"/>
      <c r="S232" s="95"/>
      <c r="T232" s="95"/>
      <c r="U232" s="95"/>
      <c r="V232" s="103"/>
      <c r="W232" s="103"/>
      <c r="X232" s="103"/>
      <c r="Y232" s="103"/>
      <c r="Z232" s="103"/>
      <c r="AA232" s="103"/>
      <c r="AB232" s="103"/>
    </row>
    <row r="233" spans="1:28" s="28" customFormat="1" x14ac:dyDescent="0.2">
      <c r="A233" s="103"/>
      <c r="B233" s="103"/>
      <c r="C233" s="103"/>
      <c r="D233" s="103"/>
      <c r="E233" s="103"/>
      <c r="F233" s="103"/>
      <c r="G233" s="103"/>
      <c r="H233" s="103"/>
      <c r="I233" s="103"/>
      <c r="J233" s="103"/>
      <c r="K233" s="103"/>
      <c r="L233" s="103"/>
      <c r="M233" s="103"/>
      <c r="N233" s="103"/>
      <c r="O233" s="103"/>
      <c r="P233" s="103"/>
      <c r="Q233" s="103"/>
      <c r="R233" s="95"/>
      <c r="S233" s="95"/>
      <c r="T233" s="95"/>
      <c r="U233" s="95"/>
      <c r="V233" s="103"/>
      <c r="W233" s="103"/>
      <c r="X233" s="103"/>
      <c r="Y233" s="103"/>
      <c r="Z233" s="103"/>
      <c r="AA233" s="103"/>
      <c r="AB233" s="103"/>
    </row>
    <row r="234" spans="1:28" s="28" customFormat="1" ht="12.75" customHeight="1" x14ac:dyDescent="0.2">
      <c r="A234" s="103"/>
      <c r="B234" s="103"/>
      <c r="C234" s="103"/>
      <c r="D234" s="103"/>
      <c r="E234" s="103"/>
      <c r="F234" s="103"/>
      <c r="G234" s="103"/>
      <c r="H234" s="103"/>
      <c r="I234" s="103"/>
      <c r="J234" s="103"/>
      <c r="K234" s="103"/>
      <c r="L234" s="103"/>
      <c r="M234" s="103"/>
      <c r="N234" s="103"/>
      <c r="O234" s="103"/>
      <c r="P234" s="103"/>
      <c r="Q234" s="103"/>
      <c r="R234" s="95"/>
      <c r="S234" s="95"/>
      <c r="T234" s="95"/>
      <c r="U234" s="95"/>
      <c r="V234" s="103"/>
      <c r="W234" s="103"/>
      <c r="X234" s="103"/>
      <c r="Y234" s="103"/>
      <c r="Z234" s="103"/>
      <c r="AA234" s="103"/>
      <c r="AB234" s="103"/>
    </row>
    <row r="235" spans="1:28" s="28" customFormat="1" x14ac:dyDescent="0.2">
      <c r="A235" s="103"/>
      <c r="B235" s="103"/>
      <c r="C235" s="103"/>
      <c r="D235" s="103"/>
      <c r="E235" s="103"/>
      <c r="F235" s="103"/>
      <c r="G235" s="103"/>
      <c r="H235" s="103"/>
      <c r="I235" s="103"/>
      <c r="J235" s="103"/>
      <c r="K235" s="103"/>
      <c r="L235" s="103"/>
      <c r="M235" s="103"/>
      <c r="N235" s="103"/>
      <c r="O235" s="103"/>
      <c r="P235" s="103"/>
      <c r="Q235" s="103"/>
      <c r="R235" s="95"/>
      <c r="S235" s="95"/>
      <c r="T235" s="95"/>
      <c r="U235" s="95"/>
      <c r="V235" s="103"/>
      <c r="W235" s="103"/>
      <c r="X235" s="103"/>
      <c r="Y235" s="103"/>
      <c r="Z235" s="103"/>
      <c r="AA235" s="103"/>
      <c r="AB235" s="103"/>
    </row>
    <row r="236" spans="1:28" s="28" customFormat="1" x14ac:dyDescent="0.2">
      <c r="A236" s="103"/>
      <c r="B236" s="103"/>
      <c r="C236" s="103"/>
      <c r="D236" s="103"/>
      <c r="E236" s="103"/>
      <c r="F236" s="103"/>
      <c r="G236" s="103"/>
      <c r="H236" s="103"/>
      <c r="I236" s="103"/>
      <c r="J236" s="103"/>
      <c r="K236" s="103"/>
      <c r="L236" s="103"/>
      <c r="M236" s="103"/>
      <c r="N236" s="103"/>
      <c r="O236" s="103"/>
      <c r="P236" s="103"/>
      <c r="Q236" s="103"/>
      <c r="R236" s="95"/>
      <c r="S236" s="95"/>
      <c r="T236" s="95"/>
      <c r="U236" s="95"/>
      <c r="V236" s="103"/>
      <c r="W236" s="103"/>
      <c r="X236" s="103"/>
      <c r="Y236" s="103"/>
      <c r="Z236" s="103"/>
      <c r="AA236" s="103"/>
      <c r="AB236" s="103"/>
    </row>
    <row r="237" spans="1:28" s="28" customFormat="1" ht="12.75" customHeight="1" x14ac:dyDescent="0.2">
      <c r="A237" s="103"/>
      <c r="B237" s="103"/>
      <c r="C237" s="103"/>
      <c r="D237" s="103"/>
      <c r="E237" s="103"/>
      <c r="F237" s="103"/>
      <c r="G237" s="103"/>
      <c r="H237" s="103"/>
      <c r="I237" s="103"/>
      <c r="J237" s="103"/>
      <c r="K237" s="103"/>
      <c r="L237" s="103"/>
      <c r="M237" s="103"/>
      <c r="N237" s="103"/>
      <c r="O237" s="103"/>
      <c r="P237" s="103"/>
      <c r="Q237" s="103"/>
      <c r="R237" s="95"/>
      <c r="S237" s="95"/>
      <c r="T237" s="95"/>
      <c r="U237" s="95"/>
      <c r="V237" s="103"/>
      <c r="W237" s="103"/>
      <c r="X237" s="103"/>
      <c r="Y237" s="103"/>
      <c r="Z237" s="103"/>
      <c r="AA237" s="103"/>
      <c r="AB237" s="103"/>
    </row>
    <row r="238" spans="1:28" s="28" customFormat="1" x14ac:dyDescent="0.2">
      <c r="A238" s="98"/>
      <c r="B238" s="98"/>
      <c r="C238" s="98"/>
      <c r="D238" s="98"/>
      <c r="E238" s="98"/>
      <c r="F238" s="98"/>
      <c r="G238" s="103"/>
      <c r="H238" s="103"/>
      <c r="I238" s="103"/>
      <c r="J238" s="103"/>
      <c r="K238" s="103"/>
      <c r="L238" s="103"/>
      <c r="M238" s="103"/>
      <c r="N238" s="103"/>
      <c r="O238" s="103"/>
      <c r="P238" s="103"/>
      <c r="Q238" s="103"/>
      <c r="R238" s="95"/>
      <c r="S238" s="95"/>
      <c r="T238" s="95"/>
      <c r="U238" s="95"/>
      <c r="V238" s="103"/>
      <c r="W238" s="103"/>
      <c r="X238" s="103"/>
      <c r="Y238" s="103"/>
      <c r="Z238" s="103"/>
      <c r="AA238" s="103"/>
      <c r="AB238" s="103"/>
    </row>
    <row r="239" spans="1:28" s="28" customFormat="1" x14ac:dyDescent="0.2">
      <c r="A239" s="103"/>
      <c r="B239" s="103"/>
      <c r="C239" s="103"/>
      <c r="D239" s="103"/>
      <c r="E239" s="103"/>
      <c r="F239" s="103"/>
      <c r="G239" s="103"/>
      <c r="H239" s="103"/>
      <c r="I239" s="103"/>
      <c r="J239" s="103"/>
      <c r="K239" s="103"/>
      <c r="L239" s="103"/>
      <c r="M239" s="103"/>
      <c r="N239" s="103"/>
      <c r="O239" s="103"/>
      <c r="P239" s="103"/>
      <c r="Q239" s="103"/>
      <c r="R239" s="95"/>
      <c r="S239" s="95"/>
      <c r="T239" s="95"/>
      <c r="U239" s="95"/>
      <c r="V239" s="103"/>
      <c r="W239" s="103"/>
      <c r="X239" s="103"/>
      <c r="Y239" s="103"/>
      <c r="Z239" s="103"/>
      <c r="AA239" s="103"/>
      <c r="AB239" s="103"/>
    </row>
    <row r="240" spans="1:28" s="28" customFormat="1" x14ac:dyDescent="0.2">
      <c r="A240" s="103"/>
      <c r="B240" s="103"/>
      <c r="C240" s="103"/>
      <c r="D240" s="103"/>
      <c r="E240" s="103"/>
      <c r="F240" s="103"/>
      <c r="G240" s="103"/>
      <c r="H240" s="103"/>
      <c r="I240" s="103"/>
      <c r="J240" s="103"/>
      <c r="K240" s="103"/>
      <c r="L240" s="103"/>
      <c r="M240" s="103"/>
      <c r="N240" s="103"/>
      <c r="O240" s="103"/>
      <c r="P240" s="103"/>
      <c r="Q240" s="103"/>
      <c r="R240" s="95"/>
      <c r="S240" s="95"/>
      <c r="T240" s="95"/>
      <c r="U240" s="95"/>
      <c r="V240" s="103"/>
      <c r="W240" s="103"/>
      <c r="X240" s="103"/>
      <c r="Y240" s="103"/>
      <c r="Z240" s="103"/>
      <c r="AA240" s="103"/>
      <c r="AB240" s="103"/>
    </row>
    <row r="241" spans="1:28" s="28" customFormat="1" x14ac:dyDescent="0.2">
      <c r="A241" s="103"/>
      <c r="B241" s="103"/>
      <c r="C241" s="103"/>
      <c r="D241" s="103"/>
      <c r="E241" s="103"/>
      <c r="F241" s="103"/>
      <c r="G241" s="103"/>
      <c r="H241" s="103"/>
      <c r="I241" s="103"/>
      <c r="J241" s="103"/>
      <c r="K241" s="103"/>
      <c r="L241" s="103"/>
      <c r="M241" s="103"/>
      <c r="N241" s="103"/>
      <c r="O241" s="103"/>
      <c r="P241" s="103"/>
      <c r="Q241" s="103"/>
      <c r="R241" s="95"/>
      <c r="S241" s="95"/>
      <c r="T241" s="95"/>
      <c r="U241" s="95"/>
      <c r="V241" s="103"/>
      <c r="W241" s="103"/>
      <c r="X241" s="103"/>
      <c r="Y241" s="103"/>
      <c r="Z241" s="103"/>
      <c r="AA241" s="103"/>
      <c r="AB241" s="103"/>
    </row>
    <row r="242" spans="1:28" s="28" customFormat="1" ht="12.75" customHeight="1" x14ac:dyDescent="0.2">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row>
    <row r="243" spans="1:28" s="28" customFormat="1" x14ac:dyDescent="0.2">
      <c r="A243" s="103"/>
      <c r="B243" s="103"/>
      <c r="C243" s="103"/>
      <c r="D243" s="103"/>
      <c r="E243" s="103"/>
      <c r="F243" s="103"/>
      <c r="G243" s="103"/>
      <c r="H243" s="103"/>
      <c r="I243" s="103"/>
      <c r="J243" s="103"/>
      <c r="K243" s="103"/>
      <c r="L243" s="103"/>
      <c r="M243" s="103"/>
      <c r="N243" s="103"/>
      <c r="O243" s="103"/>
      <c r="P243" s="103"/>
      <c r="Q243" s="103"/>
      <c r="R243" s="95"/>
      <c r="S243" s="95"/>
      <c r="T243" s="95"/>
      <c r="U243" s="95"/>
      <c r="V243" s="103"/>
      <c r="W243" s="103"/>
      <c r="X243" s="103"/>
      <c r="Y243" s="103"/>
      <c r="Z243" s="103"/>
      <c r="AA243" s="103"/>
      <c r="AB243" s="103"/>
    </row>
    <row r="244" spans="1:28" s="28" customFormat="1" x14ac:dyDescent="0.2">
      <c r="A244" s="103"/>
      <c r="B244" s="103"/>
      <c r="C244" s="103"/>
      <c r="D244" s="103"/>
      <c r="E244" s="103"/>
      <c r="F244" s="103"/>
      <c r="G244" s="103"/>
      <c r="H244" s="103"/>
      <c r="I244" s="103"/>
      <c r="J244" s="103"/>
      <c r="K244" s="103"/>
      <c r="L244" s="103"/>
      <c r="M244" s="103"/>
      <c r="N244" s="103"/>
      <c r="O244" s="103"/>
      <c r="P244" s="103"/>
      <c r="Q244" s="103"/>
      <c r="R244" s="95"/>
      <c r="S244" s="95"/>
      <c r="T244" s="95"/>
      <c r="U244" s="95"/>
      <c r="V244" s="103"/>
      <c r="W244" s="103"/>
      <c r="X244" s="103"/>
      <c r="Y244" s="103"/>
      <c r="Z244" s="103"/>
      <c r="AA244" s="103"/>
      <c r="AB244" s="103"/>
    </row>
    <row r="245" spans="1:28" s="28" customFormat="1" x14ac:dyDescent="0.2">
      <c r="A245" s="103"/>
      <c r="B245" s="103"/>
      <c r="C245" s="103"/>
      <c r="D245" s="103"/>
      <c r="E245" s="103"/>
      <c r="F245" s="103"/>
      <c r="G245" s="103"/>
      <c r="H245" s="103"/>
      <c r="I245" s="103"/>
      <c r="J245" s="103"/>
      <c r="K245" s="103"/>
      <c r="L245" s="103"/>
      <c r="M245" s="103"/>
      <c r="N245" s="103"/>
      <c r="O245" s="103"/>
      <c r="P245" s="103"/>
      <c r="Q245" s="103"/>
      <c r="R245" s="95"/>
      <c r="S245" s="95"/>
      <c r="T245" s="95"/>
      <c r="U245" s="95"/>
      <c r="V245" s="103"/>
      <c r="W245" s="103"/>
      <c r="X245" s="103"/>
      <c r="Y245" s="103"/>
      <c r="Z245" s="103"/>
      <c r="AA245" s="103"/>
      <c r="AB245" s="103"/>
    </row>
    <row r="246" spans="1:28" s="28" customFormat="1" x14ac:dyDescent="0.2">
      <c r="A246" s="103"/>
      <c r="B246" s="103"/>
      <c r="C246" s="103"/>
      <c r="D246" s="103"/>
      <c r="E246" s="103"/>
      <c r="F246" s="103"/>
      <c r="G246" s="103"/>
      <c r="H246" s="103"/>
      <c r="I246" s="103"/>
      <c r="J246" s="103"/>
      <c r="K246" s="103"/>
      <c r="L246" s="103"/>
      <c r="M246" s="103"/>
      <c r="N246" s="103"/>
      <c r="O246" s="103"/>
      <c r="P246" s="103"/>
      <c r="Q246" s="103"/>
      <c r="R246" s="95"/>
      <c r="S246" s="95"/>
      <c r="T246" s="95"/>
      <c r="U246" s="95"/>
      <c r="V246" s="103"/>
      <c r="W246" s="103"/>
      <c r="X246" s="103"/>
      <c r="Y246" s="103"/>
      <c r="Z246" s="103"/>
      <c r="AA246" s="103"/>
      <c r="AB246" s="103"/>
    </row>
    <row r="247" spans="1:28" s="28" customFormat="1" x14ac:dyDescent="0.2">
      <c r="A247" s="103"/>
      <c r="B247" s="103"/>
      <c r="C247" s="103"/>
      <c r="D247" s="103"/>
      <c r="E247" s="103"/>
      <c r="F247" s="103"/>
      <c r="G247" s="103"/>
      <c r="H247" s="103"/>
      <c r="I247" s="103"/>
      <c r="J247" s="103"/>
      <c r="K247" s="103"/>
      <c r="L247" s="103"/>
      <c r="M247" s="103"/>
      <c r="N247" s="103"/>
      <c r="O247" s="103"/>
      <c r="P247" s="103"/>
      <c r="Q247" s="103"/>
      <c r="R247" s="95"/>
      <c r="S247" s="95"/>
      <c r="T247" s="95"/>
      <c r="U247" s="95"/>
      <c r="V247" s="103"/>
      <c r="W247" s="103"/>
      <c r="X247" s="103"/>
      <c r="Y247" s="103"/>
      <c r="Z247" s="103"/>
      <c r="AA247" s="103"/>
      <c r="AB247" s="103"/>
    </row>
    <row r="248" spans="1:28" s="28" customFormat="1" ht="26.25" customHeight="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3"/>
      <c r="Z248" s="103"/>
      <c r="AA248" s="103"/>
      <c r="AB248" s="103"/>
    </row>
    <row r="249" spans="1:28" s="28" customFormat="1" ht="12.75" customHeight="1" x14ac:dyDescent="0.2">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row>
    <row r="250" spans="1:28" s="28" customFormat="1" ht="12.75" customHeight="1" x14ac:dyDescent="0.2">
      <c r="A250" s="103"/>
      <c r="B250" s="103"/>
      <c r="C250" s="103"/>
      <c r="D250" s="103"/>
      <c r="E250" s="103"/>
      <c r="F250" s="103"/>
      <c r="G250" s="103"/>
      <c r="H250" s="103"/>
      <c r="I250" s="103"/>
      <c r="J250" s="103"/>
      <c r="K250" s="103"/>
      <c r="L250" s="103"/>
      <c r="M250" s="103"/>
      <c r="N250" s="103"/>
      <c r="O250" s="103"/>
      <c r="P250" s="103"/>
      <c r="Q250" s="103"/>
      <c r="R250" s="95"/>
      <c r="S250" s="95"/>
      <c r="T250" s="95"/>
      <c r="U250" s="95"/>
      <c r="V250" s="103"/>
      <c r="W250" s="103"/>
      <c r="X250" s="103"/>
      <c r="Y250" s="103"/>
      <c r="Z250" s="103"/>
      <c r="AA250" s="103"/>
      <c r="AB250" s="103"/>
    </row>
    <row r="251" spans="1:28" s="28" customFormat="1" ht="37.5" customHeight="1" x14ac:dyDescent="0.2">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3"/>
      <c r="Z251" s="103"/>
      <c r="AA251" s="103"/>
      <c r="AB251" s="103"/>
    </row>
    <row r="252" spans="1:28" s="28" customFormat="1" ht="12.75" customHeight="1" x14ac:dyDescent="0.2">
      <c r="A252" s="103"/>
      <c r="B252" s="103"/>
      <c r="C252" s="103"/>
      <c r="D252" s="103"/>
      <c r="E252" s="103"/>
      <c r="F252" s="103"/>
      <c r="G252" s="103"/>
      <c r="H252" s="103"/>
      <c r="I252" s="103"/>
      <c r="J252" s="103"/>
      <c r="K252" s="103"/>
      <c r="L252" s="103"/>
      <c r="M252" s="103"/>
      <c r="N252" s="103"/>
      <c r="O252" s="103"/>
      <c r="P252" s="103"/>
      <c r="Q252" s="103"/>
      <c r="R252" s="95"/>
      <c r="S252" s="95"/>
      <c r="T252" s="95"/>
      <c r="U252" s="95"/>
      <c r="V252" s="103"/>
      <c r="W252" s="103"/>
      <c r="X252" s="103"/>
      <c r="Y252" s="103"/>
      <c r="Z252" s="103"/>
      <c r="AA252" s="103"/>
      <c r="AB252" s="103"/>
    </row>
    <row r="253" spans="1:28" s="28" customFormat="1" x14ac:dyDescent="0.2">
      <c r="A253" s="103"/>
      <c r="B253" s="103"/>
      <c r="C253" s="103"/>
      <c r="D253" s="103"/>
      <c r="E253" s="103"/>
      <c r="F253" s="103"/>
      <c r="G253" s="103"/>
      <c r="H253" s="103"/>
      <c r="I253" s="103"/>
      <c r="J253" s="103"/>
      <c r="K253" s="103"/>
      <c r="L253" s="103"/>
      <c r="M253" s="103"/>
      <c r="N253" s="103"/>
      <c r="O253" s="103"/>
      <c r="P253" s="103"/>
      <c r="Q253" s="103"/>
      <c r="R253" s="95"/>
      <c r="S253" s="95"/>
      <c r="T253" s="95"/>
      <c r="U253" s="95"/>
      <c r="V253" s="103"/>
      <c r="W253" s="103"/>
      <c r="X253" s="103"/>
      <c r="Y253" s="103"/>
      <c r="Z253" s="103"/>
      <c r="AA253" s="103"/>
      <c r="AB253" s="103"/>
    </row>
    <row r="254" spans="1:28" s="28" customFormat="1" x14ac:dyDescent="0.2">
      <c r="A254" s="103"/>
      <c r="B254" s="103"/>
      <c r="C254" s="103"/>
      <c r="D254" s="103"/>
      <c r="E254" s="103"/>
      <c r="F254" s="103"/>
      <c r="G254" s="103"/>
      <c r="H254" s="103"/>
      <c r="I254" s="103"/>
      <c r="J254" s="103"/>
      <c r="K254" s="103"/>
      <c r="L254" s="103"/>
      <c r="M254" s="103"/>
      <c r="N254" s="103"/>
      <c r="O254" s="103"/>
      <c r="P254" s="103"/>
      <c r="Q254" s="103"/>
      <c r="R254" s="95"/>
      <c r="S254" s="95"/>
      <c r="T254" s="95"/>
      <c r="U254" s="95"/>
      <c r="V254" s="103"/>
      <c r="W254" s="103"/>
      <c r="X254" s="103"/>
      <c r="Y254" s="103"/>
      <c r="Z254" s="103"/>
      <c r="AA254" s="103"/>
      <c r="AB254" s="103"/>
    </row>
    <row r="255" spans="1:28" s="28" customFormat="1" x14ac:dyDescent="0.2">
      <c r="A255" s="103"/>
      <c r="B255" s="103"/>
      <c r="C255" s="103"/>
      <c r="D255" s="103"/>
      <c r="E255" s="103"/>
      <c r="F255" s="103"/>
      <c r="G255" s="103"/>
      <c r="H255" s="103"/>
      <c r="I255" s="103"/>
      <c r="J255" s="103"/>
      <c r="K255" s="103"/>
      <c r="L255" s="103"/>
      <c r="M255" s="103"/>
      <c r="N255" s="103"/>
      <c r="O255" s="103"/>
      <c r="P255" s="103"/>
      <c r="Q255" s="103"/>
      <c r="R255" s="95"/>
      <c r="S255" s="95"/>
      <c r="T255" s="95"/>
      <c r="U255" s="95"/>
      <c r="V255" s="103"/>
      <c r="W255" s="103"/>
      <c r="X255" s="103"/>
      <c r="Y255" s="103"/>
      <c r="Z255" s="103"/>
      <c r="AA255" s="103"/>
      <c r="AB255" s="103"/>
    </row>
    <row r="256" spans="1:28" s="28" customFormat="1" x14ac:dyDescent="0.2">
      <c r="A256" s="103"/>
      <c r="B256" s="103"/>
      <c r="C256" s="103"/>
      <c r="D256" s="103"/>
      <c r="E256" s="103"/>
      <c r="F256" s="103"/>
      <c r="G256" s="103"/>
      <c r="H256" s="103"/>
      <c r="I256" s="103"/>
      <c r="J256" s="103"/>
      <c r="K256" s="103"/>
      <c r="L256" s="103"/>
      <c r="M256" s="103"/>
      <c r="N256" s="103"/>
      <c r="O256" s="103"/>
      <c r="P256" s="103"/>
      <c r="Q256" s="103"/>
      <c r="R256" s="95"/>
      <c r="S256" s="95"/>
      <c r="T256" s="95"/>
      <c r="U256" s="95"/>
      <c r="V256" s="103"/>
      <c r="W256" s="103"/>
      <c r="X256" s="103"/>
      <c r="Y256" s="103"/>
      <c r="Z256" s="103"/>
      <c r="AA256" s="103"/>
      <c r="AB256" s="103"/>
    </row>
    <row r="257" spans="1:29" s="28" customFormat="1" x14ac:dyDescent="0.2">
      <c r="A257" s="103"/>
      <c r="B257" s="103"/>
      <c r="C257" s="103"/>
      <c r="D257" s="103"/>
      <c r="E257" s="103"/>
      <c r="F257" s="103"/>
      <c r="G257" s="103"/>
      <c r="H257" s="103"/>
      <c r="I257" s="103"/>
      <c r="J257" s="103"/>
      <c r="K257" s="103"/>
      <c r="L257" s="103"/>
      <c r="M257" s="103"/>
      <c r="N257" s="103"/>
      <c r="O257" s="103"/>
      <c r="P257" s="103"/>
      <c r="Q257" s="103"/>
      <c r="R257" s="95"/>
      <c r="S257" s="95"/>
      <c r="T257" s="95"/>
      <c r="U257" s="95"/>
      <c r="V257" s="103"/>
      <c r="W257" s="103"/>
      <c r="X257" s="103"/>
      <c r="Y257" s="103"/>
      <c r="Z257" s="103"/>
      <c r="AA257" s="103"/>
      <c r="AB257" s="103"/>
    </row>
    <row r="258" spans="1:29" s="28" customFormat="1" ht="24" customHeight="1" x14ac:dyDescent="0.2">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3"/>
      <c r="Z258" s="103"/>
      <c r="AA258" s="103"/>
      <c r="AB258" s="103"/>
    </row>
    <row r="259" spans="1:29" s="28" customFormat="1" ht="25.5" customHeight="1" x14ac:dyDescent="0.2">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3"/>
      <c r="Z259" s="103"/>
      <c r="AA259" s="103"/>
      <c r="AB259" s="103"/>
    </row>
    <row r="260" spans="1:29" s="28" customFormat="1" x14ac:dyDescent="0.2">
      <c r="A260" s="103"/>
      <c r="B260" s="103"/>
      <c r="C260" s="103"/>
      <c r="D260" s="103"/>
      <c r="E260" s="103"/>
      <c r="F260" s="103"/>
      <c r="G260" s="103"/>
      <c r="H260" s="103"/>
      <c r="I260" s="103"/>
      <c r="J260" s="103"/>
      <c r="K260" s="103"/>
      <c r="L260" s="103"/>
      <c r="M260" s="103"/>
      <c r="N260" s="103"/>
      <c r="O260" s="103"/>
      <c r="P260" s="103"/>
      <c r="Q260" s="103"/>
      <c r="R260" s="95"/>
      <c r="S260" s="95"/>
      <c r="T260" s="95"/>
      <c r="U260" s="95"/>
      <c r="V260" s="103"/>
      <c r="W260" s="103"/>
      <c r="X260" s="103"/>
      <c r="Y260" s="103"/>
      <c r="Z260" s="103"/>
      <c r="AA260" s="103"/>
      <c r="AB260" s="103"/>
    </row>
    <row r="261" spans="1:29" s="28" customFormat="1" x14ac:dyDescent="0.2">
      <c r="A261" s="103"/>
      <c r="B261" s="103"/>
      <c r="C261" s="103"/>
      <c r="D261" s="103"/>
      <c r="E261" s="103"/>
      <c r="F261" s="103"/>
      <c r="G261" s="103"/>
      <c r="H261" s="103"/>
      <c r="I261" s="103"/>
      <c r="J261" s="103"/>
      <c r="K261" s="103"/>
      <c r="L261" s="103"/>
      <c r="M261" s="103"/>
      <c r="N261" s="103"/>
      <c r="O261" s="103"/>
      <c r="P261" s="103"/>
      <c r="Q261" s="103"/>
      <c r="R261" s="95"/>
      <c r="S261" s="95"/>
      <c r="T261" s="95"/>
      <c r="U261" s="95"/>
      <c r="V261" s="103"/>
      <c r="W261" s="103"/>
      <c r="X261" s="103"/>
      <c r="Y261" s="103"/>
      <c r="Z261" s="103"/>
      <c r="AA261" s="103"/>
      <c r="AB261" s="103"/>
    </row>
    <row r="262" spans="1:29" s="28" customFormat="1" ht="12.75" customHeight="1" x14ac:dyDescent="0.2">
      <c r="A262" s="103"/>
      <c r="B262" s="103"/>
      <c r="C262" s="103"/>
      <c r="D262" s="103"/>
      <c r="E262" s="103"/>
      <c r="F262" s="103"/>
      <c r="G262" s="103"/>
      <c r="H262" s="103"/>
      <c r="I262" s="103"/>
      <c r="J262" s="103"/>
      <c r="K262" s="103"/>
      <c r="L262" s="103"/>
      <c r="M262" s="103"/>
      <c r="N262" s="103"/>
      <c r="O262" s="103"/>
      <c r="P262" s="103"/>
      <c r="Q262" s="99"/>
      <c r="R262" s="95"/>
      <c r="S262" s="95"/>
      <c r="T262" s="95"/>
      <c r="U262" s="95"/>
      <c r="V262" s="103"/>
      <c r="W262" s="103"/>
      <c r="X262" s="103"/>
      <c r="Y262" s="103"/>
      <c r="Z262" s="103"/>
      <c r="AA262" s="103"/>
      <c r="AB262" s="103"/>
    </row>
    <row r="263" spans="1:29" s="28" customFormat="1" x14ac:dyDescent="0.2">
      <c r="A263" s="99"/>
      <c r="B263" s="99"/>
      <c r="C263" s="99"/>
      <c r="D263" s="99"/>
      <c r="E263" s="99"/>
      <c r="F263" s="99"/>
      <c r="G263" s="99"/>
      <c r="H263" s="99"/>
      <c r="I263" s="99"/>
      <c r="J263" s="99"/>
      <c r="K263" s="99"/>
      <c r="L263" s="99"/>
      <c r="M263" s="99"/>
      <c r="N263" s="99"/>
      <c r="O263" s="99"/>
      <c r="P263" s="99"/>
      <c r="Q263" s="99"/>
      <c r="R263" s="99"/>
      <c r="S263" s="95"/>
      <c r="T263" s="95"/>
      <c r="U263" s="95"/>
      <c r="V263" s="103"/>
      <c r="W263" s="103"/>
      <c r="X263" s="103"/>
      <c r="Y263" s="103"/>
      <c r="Z263" s="103"/>
      <c r="AA263" s="103"/>
      <c r="AB263" s="103"/>
      <c r="AC263" s="103"/>
    </row>
  </sheetData>
  <protectedRanges>
    <protectedRange algorithmName="SHA-512" hashValue="QffJ369ULy4vHnBPOeCuVoFSmW//MKZScl+sGQEv9ujZlG9pbXemm1OKX2Q5eKbxp066nKePTDEkmpqYSsvQNQ==" saltValue="yp2VY+z33O+z3ORueCOBEQ==" spinCount="100000" sqref="C189 C200:C209" name="Диапазон3_5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89 H200:H209 F198 D189:F189 D200:F209" name="Диапазон3_5_1_2_1_2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M189 Q189:S189 M199:M209 Q198:S209 M212:M213 Q212:S213" name="Диапазон3_5_1_2_1_3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189 T198:T209" name="Диапазон3_5_1_2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88" name="Диапазон3_5_1_2_1_2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188" name="Диапазон3_16_6_1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X263"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W220:W262" name="Диапазон3_19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C161:C162" name="ОПЗМСЛ 1_3_27_7_2"/>
    <protectedRange algorithmName="SHA-512" hashValue="pp1JAhsESRl5PtMTxnt1dlxEChqc3UeEJF1Je83893e1jdkZN0g2b3lrbliN1ZSjtQ3v3OfLx2Z40HxAxmUIDQ==" saltValue="D9+uN8+ncRCBDMotufjYAg==" spinCount="100000" sqref="F179:G179" name="Диапазон3_74_5_1_1_1_1_17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79" name="Диапазон3_74_5_1_3_1_1_1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79" name="Диапазон3_1_1_1_6_18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79" name="Диапазон3_74_5_1_3_2_13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79" name="Диапазон3_74_6_3_1_17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80:G180" name="Диапазон3_74_5_1_1_1_1_17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80" name="Диапазон3_74_5_1_3_1_1_1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80" name="Диапазон3_1_1_1_6_18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80" name="Диапазон3_74_5_1_3_2_13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80" name="Диапазон3_74_6_3_1_17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81:G181" name="Диапазон3_74_5_1_1_1_1_17_1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81" name="Диапазон3_74_5_1_3_1_1_12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81" name="Диапазон3_1_1_1_6_18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81" name="Диапазон3_74_5_1_3_2_13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81" name="Диапазон3_74_6_3_1_17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82:G182" name="Диапазон3_74_5_1_1_1_1_17_1_3"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H182" name="Диапазон3_74_5_1_5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82" name="Диапазон3_1_1_1_6_18_1_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V182" name="Диапазон3_74_5_1_5_2_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82" name="Диапазон3_74_6_3_1_17_1_3"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91:G191" name="Диапазон3_74_5_1_1_1_1_17_1_4"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91" name="Диапазон3_74_5_1_3_1_1_12_1_3"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91" name="Диапазон3_1_1_1_6_18_1_4"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T191" name="Диапазон3_10_13_1_3"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91" name="Диапазон3_74_5_1_3_2_13_1_3"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91" name="Диапазон3_74_6_3_1_17_1_4"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92:G192" name="Диапазон3_74_5_1_1_1_1_17_1_5"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92" name="Диапазон3_74_5_1_3_1_1_12_1_4"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92" name="Диапазон3_1_1_1_6_18_1_5"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T192" name="Диапазон3_10_13_1_4"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92" name="Диапазон3_74_5_1_3_2_13_1_4"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92" name="Диапазон3_74_6_3_1_17_1_5"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93:G193" name="Диапазон3_74_5_1_1_1_1_17_1_6"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H193" name="Диапазон3_74_5_1_3_1_1_12_1_5"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93" name="Диапазон3_1_1_1_6_18_1_6"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T193" name="Диапазон3_10_13_1_5"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93" name="Диапазон3_74_5_1_3_2_13_1_5"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93" name="Диапазон3_74_6_3_1_17_1_6"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94:G194" name="Диапазон3_74_5_1_1_1_1_17_1_7"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H194" name="Диапазон3_74_5_1_5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94" name="Диапазон3_1_1_1_6_18_1_7"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T194" name="Диапазон3_13_2_1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V194" name="Диапазон3_74_5_1_5_2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94" name="Диапазон3_74_6_3_1_17_1_7" securityDescriptor="O:WDG:WDD:(A;;CC;;;S-1-5-21-1281035640-548247933-376692995-11259)(A;;CC;;;S-1-5-21-1281035640-548247933-376692995-11258)(A;;CC;;;S-1-5-21-1281035640-548247933-376692995-5864)"/>
    <protectedRange sqref="G133" name="Диапазон3_9_1_1_2_1_1_1_2_1_5" securityDescriptor="O:WDG:WDD:(A;;CC;;;S-1-5-21-1281035640-548247933-376692995-11259)(A;;CC;;;S-1-5-21-1281035640-548247933-376692995-11258)(A;;CC;;;S-1-5-21-1281035640-548247933-376692995-5864)"/>
    <protectedRange sqref="F133" name="Диапазон3_12_4_1_2_2_2_1_5" securityDescriptor="O:WDG:WDD:(A;;CC;;;S-1-5-21-1281035640-548247933-376692995-11259)(A;;CC;;;S-1-5-21-1281035640-548247933-376692995-11258)(A;;CC;;;S-1-5-21-1281035640-548247933-376692995-5864)"/>
    <protectedRange sqref="D133" name="Диапазон3_12_3_2_3_1_2_1_5" securityDescriptor="O:WDG:WDD:(A;;CC;;;S-1-5-21-1281035640-548247933-376692995-11259)(A;;CC;;;S-1-5-21-1281035640-548247933-376692995-11258)(A;;CC;;;S-1-5-21-1281035640-548247933-376692995-5864)"/>
    <protectedRange sqref="E133" name="Диапазон3_12_4_2_3_1_2_1_5" securityDescriptor="O:WDG:WDD:(A;;CC;;;S-1-5-21-1281035640-548247933-376692995-11259)(A;;CC;;;S-1-5-21-1281035640-548247933-376692995-11258)(A;;CC;;;S-1-5-21-1281035640-548247933-376692995-5864)"/>
    <protectedRange sqref="G134" name="Диапазон3_9_1_1_2_1_1_1_2_1_1_1" securityDescriptor="O:WDG:WDD:(A;;CC;;;S-1-5-21-1281035640-548247933-376692995-11259)(A;;CC;;;S-1-5-21-1281035640-548247933-376692995-11258)(A;;CC;;;S-1-5-21-1281035640-548247933-376692995-5864)"/>
    <protectedRange sqref="F134" name="Диапазон3_12_4_1_2_2_2_1_1_1" securityDescriptor="O:WDG:WDD:(A;;CC;;;S-1-5-21-1281035640-548247933-376692995-11259)(A;;CC;;;S-1-5-21-1281035640-548247933-376692995-11258)(A;;CC;;;S-1-5-21-1281035640-548247933-376692995-5864)"/>
    <protectedRange sqref="D134" name="Диапазон3_12_3_2_3_1_2_1_1_1" securityDescriptor="O:WDG:WDD:(A;;CC;;;S-1-5-21-1281035640-548247933-376692995-11259)(A;;CC;;;S-1-5-21-1281035640-548247933-376692995-11258)(A;;CC;;;S-1-5-21-1281035640-548247933-376692995-5864)"/>
    <protectedRange sqref="E134" name="Диапазон3_12_4_2_3_1_2_1_1_1" securityDescriptor="O:WDG:WDD:(A;;CC;;;S-1-5-21-1281035640-548247933-376692995-11259)(A;;CC;;;S-1-5-21-1281035640-548247933-376692995-11258)(A;;CC;;;S-1-5-21-1281035640-548247933-376692995-5864)"/>
    <protectedRange sqref="G135" name="Диапазон3_9_1_1_2_1_1_1_2_1_2_1" securityDescriptor="O:WDG:WDD:(A;;CC;;;S-1-5-21-1281035640-548247933-376692995-11259)(A;;CC;;;S-1-5-21-1281035640-548247933-376692995-11258)(A;;CC;;;S-1-5-21-1281035640-548247933-376692995-5864)"/>
    <protectedRange sqref="F135" name="Диапазон3_12_4_1_2_2_2_1_2_1" securityDescriptor="O:WDG:WDD:(A;;CC;;;S-1-5-21-1281035640-548247933-376692995-11259)(A;;CC;;;S-1-5-21-1281035640-548247933-376692995-11258)(A;;CC;;;S-1-5-21-1281035640-548247933-376692995-5864)"/>
    <protectedRange sqref="D135" name="Диапазон3_12_3_2_3_1_2_1_2_1" securityDescriptor="O:WDG:WDD:(A;;CC;;;S-1-5-21-1281035640-548247933-376692995-11259)(A;;CC;;;S-1-5-21-1281035640-548247933-376692995-11258)(A;;CC;;;S-1-5-21-1281035640-548247933-376692995-5864)"/>
    <protectedRange sqref="E135" name="Диапазон3_12_4_2_3_1_2_1_2_1" securityDescriptor="O:WDG:WDD:(A;;CC;;;S-1-5-21-1281035640-548247933-376692995-11259)(A;;CC;;;S-1-5-21-1281035640-548247933-376692995-11258)(A;;CC;;;S-1-5-21-1281035640-548247933-376692995-5864)"/>
    <protectedRange sqref="G136" name="Диапазон3_9_1_1_2_1_1_1_3_1_1" securityDescriptor="O:WDG:WDD:(A;;CC;;;S-1-5-21-1281035640-548247933-376692995-11259)(A;;CC;;;S-1-5-21-1281035640-548247933-376692995-11258)(A;;CC;;;S-1-5-21-1281035640-548247933-376692995-5864)"/>
    <protectedRange sqref="F136" name="Диапазон3_12_4_1_2_2_3_1_1" securityDescriptor="O:WDG:WDD:(A;;CC;;;S-1-5-21-1281035640-548247933-376692995-11259)(A;;CC;;;S-1-5-21-1281035640-548247933-376692995-11258)(A;;CC;;;S-1-5-21-1281035640-548247933-376692995-5864)"/>
    <protectedRange sqref="D136" name="Диапазон3_12_3_2_3_1_3_1_1" securityDescriptor="O:WDG:WDD:(A;;CC;;;S-1-5-21-1281035640-548247933-376692995-11259)(A;;CC;;;S-1-5-21-1281035640-548247933-376692995-11258)(A;;CC;;;S-1-5-21-1281035640-548247933-376692995-5864)"/>
    <protectedRange sqref="E136" name="Диапазон3_12_4_2_3_1_3_1_1" securityDescriptor="O:WDG:WDD:(A;;CC;;;S-1-5-21-1281035640-548247933-376692995-11259)(A;;CC;;;S-1-5-21-1281035640-548247933-376692995-11258)(A;;CC;;;S-1-5-21-1281035640-548247933-376692995-5864)"/>
    <protectedRange sqref="G137:G139" name="Диапазон3_9_1_1_2_1_1_1_2_1_3_1" securityDescriptor="O:WDG:WDD:(A;;CC;;;S-1-5-21-1281035640-548247933-376692995-11259)(A;;CC;;;S-1-5-21-1281035640-548247933-376692995-11258)(A;;CC;;;S-1-5-21-1281035640-548247933-376692995-5864)"/>
    <protectedRange sqref="F137:F139" name="Диапазон3_12_4_1_2_2_2_1_3_1" securityDescriptor="O:WDG:WDD:(A;;CC;;;S-1-5-21-1281035640-548247933-376692995-11259)(A;;CC;;;S-1-5-21-1281035640-548247933-376692995-11258)(A;;CC;;;S-1-5-21-1281035640-548247933-376692995-5864)"/>
    <protectedRange sqref="D137:D139" name="Диапазон3_12_3_2_3_1_2_1_3_1" securityDescriptor="O:WDG:WDD:(A;;CC;;;S-1-5-21-1281035640-548247933-376692995-11259)(A;;CC;;;S-1-5-21-1281035640-548247933-376692995-11258)(A;;CC;;;S-1-5-21-1281035640-548247933-376692995-5864)"/>
    <protectedRange sqref="E137:E139" name="Диапазон3_12_4_2_3_1_2_1_3_1" securityDescriptor="O:WDG:WDD:(A;;CC;;;S-1-5-21-1281035640-548247933-376692995-11259)(A;;CC;;;S-1-5-21-1281035640-548247933-376692995-11258)(A;;CC;;;S-1-5-21-1281035640-548247933-376692995-5864)"/>
    <protectedRange sqref="G140:G142" name="Диапазон3_9_1_1_2_1_1_1_2_1_4_1" securityDescriptor="O:WDG:WDD:(A;;CC;;;S-1-5-21-1281035640-548247933-376692995-11259)(A;;CC;;;S-1-5-21-1281035640-548247933-376692995-11258)(A;;CC;;;S-1-5-21-1281035640-548247933-376692995-5864)"/>
    <protectedRange sqref="F140:F142" name="Диапазон3_12_4_1_2_2_2_1_4_1" securityDescriptor="O:WDG:WDD:(A;;CC;;;S-1-5-21-1281035640-548247933-376692995-11259)(A;;CC;;;S-1-5-21-1281035640-548247933-376692995-11258)(A;;CC;;;S-1-5-21-1281035640-548247933-376692995-5864)"/>
    <protectedRange sqref="D140:D142" name="Диапазон3_12_3_2_3_1_2_1_4_1" securityDescriptor="O:WDG:WDD:(A;;CC;;;S-1-5-21-1281035640-548247933-376692995-11259)(A;;CC;;;S-1-5-21-1281035640-548247933-376692995-11258)(A;;CC;;;S-1-5-21-1281035640-548247933-376692995-5864)"/>
    <protectedRange sqref="E140:E142" name="Диапазон3_12_4_2_3_1_2_1_4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H210" name="Диапазон3_5_1_2_1_1_1_2_1_2_1_1_2"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Q210:S210" name="Диапазон3_5_1_2_1_1_1_2_1_3_1_1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T210" name="Диапазон3_5_1_2_1_2_1_1_2_1_1_1_2"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210" name="Диапазон3_1_1_1_6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M210" name="Диапазон3_74_5_1_3_2_1_2" securityDescriptor="O:WDG:WDD:(A;;CC;;;S-1-5-21-1281035640-548247933-376692995-11259)(A;;CC;;;S-1-5-21-1281035640-548247933-376692995-11258)(A;;CC;;;S-1-5-21-1281035640-548247933-376692995-5864)"/>
    <protectedRange algorithmName="SHA-512" hashValue="Kpots8pOQ+ImnW6CfHlpfX/D9u+Gk9fULsViyRenhRwmfsGEFC9x8vh6MqTSLIYxM3Hn2MZufX8ix64QKWJ3zA==" saltValue="sJaho+WVuHZj8uozVsE3rg==" spinCount="100000" sqref="G210" name="Диапазон3_74_5_1_5_2_1_1_1_1" securityDescriptor="O:WDG:WDD:(A;;CC;;;S-1-5-21-1281035640-548247933-376692995-11259)(A;;CC;;;S-1-5-21-1281035640-548247933-376692995-11258)(A;;CC;;;S-1-5-21-1281035640-548247933-376692995-5864)"/>
    <protectedRange algorithmName="SHA-512" hashValue="l2RgWLDULmRPbdB+bzIMjatu2+UVmYdoBybVXkFXQ+dL0k6WvqZVpTayevBeAD/3x/M37rejK0quAjOrYyX//Q==" saltValue="tBlqRvx86bA4asju2fud0g==" spinCount="100000" sqref="D210:E210" name="Диапазон3_74_5_1_1_1_4_1_1_1_1" securityDescriptor="O:WDG:WDD:(A;;CC;;;S-1-5-21-1281035640-548247933-376692995-11259)(A;;CC;;;S-1-5-21-1281035640-548247933-376692995-11258)(A;;CC;;;S-1-5-21-1281035640-548247933-376692995-5864)"/>
    <protectedRange algorithmName="SHA-512" hashValue="rLWhzHJXb2MhevPOkqneRN4dedyY0sPnhm/XEIXoJLGUU4UopDQNFsR17jKXdaz+3IsRc7NF6CvhHfs3HhuZvQ==" saltValue="att8HCYj7BE03y0/uR31Mw==" spinCount="100000" sqref="F210" name="Диапазон3_74_5_1_5_1_1_1_1_1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H186" name="Диапазон3_5_1_2_1_1_1_2_1_2_1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Q186:S186" name="Диапазон3_5_1_2_1_1_1_2_1_3_1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186" name="Диапазон3_1_1_1_6_1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M186" name="Диапазон3_74_5_1_3_2_1_2_1" securityDescriptor="O:WDG:WDD:(A;;CC;;;S-1-5-21-1281035640-548247933-376692995-11259)(A;;CC;;;S-1-5-21-1281035640-548247933-376692995-11258)(A;;CC;;;S-1-5-21-1281035640-548247933-376692995-5864)"/>
    <protectedRange algorithmName="SHA-512" hashValue="Kpots8pOQ+ImnW6CfHlpfX/D9u+Gk9fULsViyRenhRwmfsGEFC9x8vh6MqTSLIYxM3Hn2MZufX8ix64QKWJ3zA==" saltValue="sJaho+WVuHZj8uozVsE3rg==" spinCount="100000" sqref="G186" name="Диапазон3_74_5_1_5_2_1_1_1_1_1" securityDescriptor="O:WDG:WDD:(A;;CC;;;S-1-5-21-1281035640-548247933-376692995-11259)(A;;CC;;;S-1-5-21-1281035640-548247933-376692995-11258)(A;;CC;;;S-1-5-21-1281035640-548247933-376692995-5864)"/>
    <protectedRange algorithmName="SHA-512" hashValue="l2RgWLDULmRPbdB+bzIMjatu2+UVmYdoBybVXkFXQ+dL0k6WvqZVpTayevBeAD/3x/M37rejK0quAjOrYyX//Q==" saltValue="tBlqRvx86bA4asju2fud0g==" spinCount="100000" sqref="D186:E186" name="Диапазон3_74_5_1_1_1_4_1_1_1_1_1" securityDescriptor="O:WDG:WDD:(A;;CC;;;S-1-5-21-1281035640-548247933-376692995-11259)(A;;CC;;;S-1-5-21-1281035640-548247933-376692995-11258)(A;;CC;;;S-1-5-21-1281035640-548247933-376692995-5864)"/>
    <protectedRange algorithmName="SHA-512" hashValue="rLWhzHJXb2MhevPOkqneRN4dedyY0sPnhm/XEIXoJLGUU4UopDQNFsR17jKXdaz+3IsRc7NF6CvhHfs3HhuZvQ==" saltValue="att8HCYj7BE03y0/uR31Mw==" spinCount="100000" sqref="F186" name="Диапазон3_74_5_1_5_1_1_1_1_1_1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C143" name="Диапазон3_74_5_1_2_2_1_2_1_2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D143" name="Диапазон3_74_5_1_8_2_1_2_1_2_1_2"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43" name="Диапазон3_74_5_1_8_2_1_2_1_2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143" name="Диапазон3_74_5_1_8_2_1_2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3" name="Диапазон3_74_5_1_4_3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3" name="Диапазон3_74_5_1_1_1_2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3" name="Диапазон3_4_1_7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3:S143" name="Диапазон3_74_5_1_3_1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4" name="Диапазон3_74_5_1_2_1_5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4" name="Диапазон3_74_5_1_8_1_5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4" name="Диапазон3_74_5_1_8_1_5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4" name="Диапазон3_74_5_1_8_1_5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4" name="Диапазон3_74_5_1_4_4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4" name="Диапазон3_74_5_1_1_1_3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4" name="Диапазон3_4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4:S144" name="Диапазон3_74_5_1_3_1_3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5" name="Диапазон3_74_5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5" name="Диапазон3_74_5_1_8_1_1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5" name="Диапазон3_74_5_1_8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5" name="Диапазон3_74_5_1_8_1_1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5" name="Диапазон3_74_5_1_4_5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5" name="Диапазон3_74_5_1_1_1_4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5" name="Диапазон3_4_1_2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5:S145" name="Диапазон3_74_5_1_3_1_4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6" name="Диапазон3_74_5_1_2_1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6" name="Диапазон3_74_5_1_8_1_2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6" name="Диапазон3_74_5_1_8_1_2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6" name="Диапазон3_74_5_1_8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6" name="Диапазон3_74_5_1_4_6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6" name="Диапазон3_74_5_1_1_1_5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6" name="Диапазон3_4_1_3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6:S146" name="Диапазон3_74_5_1_3_1_5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7" name="Диапазон3_74_5_1_2_1_3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7" name="Диапазон3_74_5_1_8_1_3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7" name="Диапазон3_74_5_1_8_1_3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7" name="Диапазон3_74_5_1_8_1_3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7" name="Диапазон3_74_5_1_4_7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7" name="Диапазон3_74_5_1_1_1_6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7" name="Диапазон3_4_1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7:S147" name="Диапазон3_74_5_1_3_1_6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8" name="Диапазон3_74_5_1_2_1_4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8" name="Диапазон3_74_5_1_8_1_4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8" name="Диапазон3_74_5_1_8_1_4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8" name="Диапазон3_74_5_1_8_1_4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8" name="Диапазон3_74_5_1_4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8" name="Диапазон3_74_5_1_1_1_7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8" name="Диапазон3_4_1_5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8:S148" name="Диапазон3_74_5_1_3_1_7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49" name="Диапазон3_74_5_1_2_2_1_1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49" name="Диапазон3_74_5_1_8_2_1_1_3"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49" name="Диапазон3_74_5_1_8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49" name="Диапазон3_74_5_1_8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49" name="Диапазон3_74_5_1_5_3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49" name="Диапазон3_74_5_1_1_2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49" name="Диапазон3_4_2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49:S149" name="Диапазон3_74_5_1_3_2_1_1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C163" name="Диапазон3_74_5_1_2_2_1_2_1_2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D163" name="Диапазон3_74_5_1_8_2_1_2_1_2_1_2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63" name="Диапазон3_74_5_1_8_2_1_2_1_2_1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163" name="Диапазон3_74_5_1_8_2_1_2_1_2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3" name="Диапазон3_74_5_1_4_3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3" name="Диапазон3_74_5_1_1_1_2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3" name="Диапазон3_4_1_7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3:S163" name="Диапазон3_74_5_1_3_1_2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3" name="Диапазон3_74_6_2_1_7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4" name="Диапазон3_74_5_1_2_1_5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4" name="Диапазон3_74_5_1_8_1_5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4" name="Диапазон3_74_5_1_8_1_5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4" name="Диапазон3_74_5_1_8_1_5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4" name="Диапазон3_74_5_1_4_4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4" name="Диапазон3_74_5_1_1_1_3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4" name="Диапазон3_4_1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4:S164" name="Диапазон3_74_5_1_3_1_3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4" name="Диапазон3_74_6_2_1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5" name="Диапазон3_74_5_1_2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5" name="Диапазон3_74_5_1_8_1_1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5" name="Диапазон3_74_5_1_8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5" name="Диапазон3_74_5_1_8_1_1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5" name="Диапазон3_74_5_1_4_5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5" name="Диапазон3_74_5_1_1_1_4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5" name="Диапазон3_4_1_2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5:S165" name="Диапазон3_74_5_1_3_1_4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5" name="Диапазон3_74_6_2_1_2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6" name="Диапазон3_74_5_1_2_1_2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6" name="Диапазон3_74_5_1_8_1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6" name="Диапазон3_74_5_1_8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6" name="Диапазон3_74_5_1_8_1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6" name="Диапазон3_74_5_1_4_6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6" name="Диапазон3_74_5_1_1_1_5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6" name="Диапазон3_4_1_3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6:S166" name="Диапазон3_74_5_1_3_1_5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6" name="Диапазон3_74_6_2_1_3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7" name="Диапазон3_74_5_1_2_1_3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7" name="Диапазон3_74_5_1_8_1_3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7" name="Диапазон3_74_5_1_8_1_3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7" name="Диапазон3_74_5_1_8_1_3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7" name="Диапазон3_74_5_1_4_7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7" name="Диапазон3_74_5_1_1_1_6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7" name="Диапазон3_4_1_4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7:S167" name="Диапазон3_74_5_1_3_1_6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7" name="Диапазон3_74_6_2_1_4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8" name="Диапазон3_74_5_1_2_1_4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8" name="Диапазон3_74_5_1_8_1_4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8" name="Диапазон3_74_5_1_8_1_4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8" name="Диапазон3_74_5_1_8_1_4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8" name="Диапазон3_74_5_1_4_8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8" name="Диапазон3_74_5_1_1_1_7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8" name="Диапазон3_4_1_5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8:S168" name="Диапазон3_74_5_1_3_1_7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8" name="Диапазон3_74_6_2_1_5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169" name="Диапазон3_74_5_1_2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D169" name="Диапазон3_74_5_1_8_2_1_1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169" name="Диапазон3_74_5_1_8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169" name="Диапазон3_74_5_1_8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169" name="Диапазон3_74_5_1_5_3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169:H173" name="Диапазон3_74_5_1_1_2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169" name="Диапазон3_4_2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169:S169" name="Диапазон3_74_5_1_3_2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169" name="Диапазон3_74_6_2_2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11" name="ОПЗМСЛ 1_3_27_7_4"/>
    <protectedRange algorithmName="SHA-512" hashValue="AgnE8FT6XkouICQ9PjQ002htFCPJWMhSUbJWuvsr5/0Jzuj4AmEyH0me2eKr99+RWJxJ6biW571rL7F9pmGanA==" saltValue="4WzUJzWZAuqQhXGDdJzFGQ==" spinCount="100000" sqref="A21" name="ОПЗМСЛ 1_3_27_7_5"/>
    <protectedRange algorithmName="SHA-512" hashValue="AgnE8FT6XkouICQ9PjQ002htFCPJWMhSUbJWuvsr5/0Jzuj4AmEyH0me2eKr99+RWJxJ6biW571rL7F9pmGanA==" saltValue="4WzUJzWZAuqQhXGDdJzFGQ==" spinCount="100000" sqref="A28" name="ОПЗМСЛ 1_3_4_2_1_2_1"/>
    <protectedRange algorithmName="SHA-512" hashValue="AgnE8FT6XkouICQ9PjQ002htFCPJWMhSUbJWuvsr5/0Jzuj4AmEyH0me2eKr99+RWJxJ6biW571rL7F9pmGanA==" saltValue="4WzUJzWZAuqQhXGDdJzFGQ==" spinCount="100000" sqref="C58" name="ОПЗМСЛ 1_6_1_1_1"/>
    <protectedRange algorithmName="SHA-512" hashValue="drKhttPo2H9ZL50bFlfnLVgF2Gk6gEju4d5gtKplhMOY9rPWsZPYLwm5k1Skrktfg7DGONmxDriTwg8Ue8hCXg==" saltValue="D7wiaZnfCPV89eh4y8IVlw==" spinCount="100000" sqref="G60" name="Данияр_2_1_1"/>
    <protectedRange algorithmName="SHA-512" hashValue="AgnE8FT6XkouICQ9PjQ002htFCPJWMhSUbJWuvsr5/0Jzuj4AmEyH0me2eKr99+RWJxJ6biW571rL7F9pmGanA==" saltValue="4WzUJzWZAuqQhXGDdJzFGQ==" spinCount="100000" sqref="C60" name="ОПЗМСЛ 1_6_1_1"/>
    <protectedRange algorithmName="SHA-512" hashValue="AgnE8FT6XkouICQ9PjQ002htFCPJWMhSUbJWuvsr5/0Jzuj4AmEyH0me2eKr99+RWJxJ6biW571rL7F9pmGanA==" saltValue="4WzUJzWZAuqQhXGDdJzFGQ==" spinCount="100000" sqref="C61" name="ОПЗМСЛ 1_6_1_1_2"/>
    <protectedRange algorithmName="SHA-512" hashValue="drKhttPo2H9ZL50bFlfnLVgF2Gk6gEju4d5gtKplhMOY9rPWsZPYLwm5k1Skrktfg7DGONmxDriTwg8Ue8hCXg==" saltValue="D7wiaZnfCPV89eh4y8IVlw==" spinCount="100000" sqref="G121" name="Данияр_2_1_1_1"/>
    <protectedRange algorithmName="SHA-512" hashValue="AgnE8FT6XkouICQ9PjQ002htFCPJWMhSUbJWuvsr5/0Jzuj4AmEyH0me2eKr99+RWJxJ6biW571rL7F9pmGanA==" saltValue="4WzUJzWZAuqQhXGDdJzFGQ==" spinCount="100000" sqref="C121" name="ОПЗМСЛ 1_6_1_1_3"/>
    <protectedRange algorithmName="SHA-512" hashValue="AgnE8FT6XkouICQ9PjQ002htFCPJWMhSUbJWuvsr5/0Jzuj4AmEyH0me2eKr99+RWJxJ6biW571rL7F9pmGanA==" saltValue="4WzUJzWZAuqQhXGDdJzFGQ==" spinCount="100000" sqref="C122" name="ОПЗМСЛ 1_6_1_1_4"/>
    <protectedRange algorithmName="SHA-512" hashValue="Zu+fJKN5b27RXh4cCUauzdsF788x+hfgnL/ZXlpUuB37EXARNNmN4+/pC6QWDpIBGcr1XsfAYE8CJNyaByKjBg==" saltValue="FNQh+bxgwhRtNnFPzyMJeQ==" spinCount="100000" sqref="C174" name="Диапазон3_5_2_1_4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D174" name="Диапазон3_5_3_1_7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174" name="Диапазон3_5_3_1_7_1_1" securityDescriptor="O:WDG:WDD:(A;;CC;;;S-1-5-21-1281035640-548247933-376692995-11259)(A;;CC;;;S-1-5-21-1281035640-548247933-376692995-11258)(A;;CC;;;S-1-5-21-1281035640-548247933-376692995-5864)"/>
  </protectedRanges>
  <autoFilter ref="A6:X217"/>
  <conditionalFormatting sqref="F187">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{1DB49B17-74DD-4782-AE90-AE23956146D3}</x14:id>
        </ext>
      </extLst>
    </cfRule>
  </conditionalFormatting>
  <conditionalFormatting sqref="F211">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{F09CE39C-3F14-4328-9006-0FFC5D9B1BE2}</x14:id>
        </ext>
      </extLst>
    </cfRule>
  </conditionalFormatting>
  <pageMargins left="0.70866141732283472" right="0.70866141732283472" top="0.74803149606299213" bottom="0.74803149606299213" header="0.31496062992125984" footer="0.31496062992125984"/>
  <pageSetup paperSize="8" scale="65" fitToWidth="0" fitToHeight="0" orientation="landscape" r:id="rId1"/>
  <extLst>
    <ext xmlns:x14="http://schemas.microsoft.com/office/spreadsheetml/2009/9/main" uri="{78C0D931-6437-407d-A8EE-F0AAD7539E65}">
      <x14:conditionalFormattings>
        <x14:conditionalFormatting xmlns:xm="http://schemas.microsoft.com/office/excel/2006/main">
          <x14:cfRule type="dataBar" id="{1DB49B17-74DD-4782-AE90-AE23956146D3}">
            <x14:dataBar minLength="0" maxLength="100" border="1" negativeBarBorderColorSameAsPositive="0">
              <x14:cfvo type="autoMin"/>
              <x14:cfvo type="autoMax"/>
              <x14:borderColor rgb="FFFFB628"/>
              <x14:negativeFillColor rgb="FFFF0000"/>
              <x14:negativeBorderColor rgb="FFFF0000"/>
              <x14:axisColor rgb="FF000000"/>
            </x14:dataBar>
          </x14:cfRule>
          <xm:sqref>F187</xm:sqref>
        </x14:conditionalFormatting>
        <x14:conditionalFormatting xmlns:xm="http://schemas.microsoft.com/office/excel/2006/main">
          <x14:cfRule type="dataBar" id="{F09CE39C-3F14-4328-9006-0FFC5D9B1BE2}">
            <x14:dataBar minLength="0" maxLength="100" border="1" negativeBarBorderColorSameAsPositive="0">
              <x14:cfvo type="autoMin"/>
              <x14:cfvo type="autoMax"/>
              <x14:borderColor rgb="FFFFB628"/>
              <x14:negativeFillColor rgb="FFFF0000"/>
              <x14:negativeBorderColor rgb="FFFF0000"/>
              <x14:axisColor rgb="FF000000"/>
            </x14:dataBar>
          </x14:cfRule>
          <xm:sqref>F211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zoomScale="85" zoomScaleNormal="85" workbookViewId="0">
      <selection activeCell="O21" sqref="O21"/>
    </sheetView>
  </sheetViews>
  <sheetFormatPr defaultRowHeight="15" x14ac:dyDescent="0.25"/>
  <cols>
    <col min="1" max="16384" width="9.140625" style="25"/>
  </cols>
  <sheetData>
    <row r="1" spans="1:38" s="6" customFormat="1" ht="15.75" x14ac:dyDescent="0.25">
      <c r="A1" s="2"/>
      <c r="B1" s="3" t="s">
        <v>378</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379</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380</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107" t="s">
        <v>381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2"/>
      <c r="AF4" s="2"/>
      <c r="AG4" s="2"/>
      <c r="AH4" s="2"/>
      <c r="AI4" s="2"/>
      <c r="AJ4" s="2"/>
      <c r="AK4" s="2"/>
      <c r="AL4" s="2"/>
    </row>
    <row r="5" spans="1:38" s="6" customFormat="1" ht="15.75" x14ac:dyDescent="0.25">
      <c r="A5" s="2"/>
      <c r="B5" s="8" t="s">
        <v>382</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107" t="s">
        <v>383</v>
      </c>
      <c r="C6" s="107"/>
      <c r="D6" s="107"/>
      <c r="E6" s="107"/>
      <c r="F6" s="107"/>
      <c r="G6" s="107"/>
      <c r="H6" s="107"/>
      <c r="I6" s="107"/>
      <c r="J6" s="107"/>
      <c r="K6" s="107"/>
      <c r="L6" s="107"/>
      <c r="M6" s="107"/>
      <c r="N6" s="107"/>
      <c r="O6" s="107"/>
      <c r="P6" s="107"/>
      <c r="Q6" s="107"/>
      <c r="R6" s="107"/>
      <c r="S6" s="107"/>
      <c r="T6" s="107"/>
      <c r="U6" s="107"/>
      <c r="V6" s="107"/>
      <c r="W6" s="107"/>
      <c r="X6" s="3"/>
      <c r="Y6" s="2"/>
      <c r="Z6" s="2"/>
      <c r="AA6" s="2"/>
      <c r="AB6" s="2"/>
      <c r="AC6" s="2"/>
      <c r="AD6" s="2"/>
      <c r="AE6" s="2"/>
      <c r="AF6" s="2"/>
      <c r="AG6" s="2"/>
      <c r="AH6" s="2"/>
      <c r="AI6" s="2"/>
      <c r="AJ6" s="2"/>
      <c r="AK6" s="2"/>
      <c r="AL6" s="2"/>
    </row>
    <row r="7" spans="1:38" s="6" customFormat="1" ht="15.75" x14ac:dyDescent="0.25">
      <c r="A7" s="9"/>
      <c r="B7" s="10" t="s">
        <v>384</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385</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386</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387</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388</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389</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390</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391</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107" t="s">
        <v>392</v>
      </c>
      <c r="C15" s="107"/>
      <c r="D15" s="107"/>
      <c r="E15" s="107"/>
      <c r="F15" s="107"/>
      <c r="G15" s="107"/>
      <c r="H15" s="107"/>
      <c r="I15" s="107"/>
      <c r="J15" s="107"/>
      <c r="K15" s="107"/>
      <c r="L15" s="107"/>
      <c r="M15" s="107"/>
      <c r="N15" s="107"/>
      <c r="O15" s="107"/>
      <c r="P15" s="107"/>
      <c r="Q15" s="107"/>
      <c r="R15" s="107"/>
      <c r="S15" s="107"/>
      <c r="T15" s="107"/>
      <c r="U15" s="107"/>
      <c r="V15" s="107"/>
      <c r="W15" s="107"/>
      <c r="X15" s="3"/>
      <c r="Y15" s="2"/>
      <c r="Z15" s="2"/>
      <c r="AA15" s="2"/>
      <c r="AB15" s="2"/>
      <c r="AC15" s="2"/>
      <c r="AD15" s="2"/>
      <c r="AE15" s="2"/>
      <c r="AF15" s="2"/>
      <c r="AG15" s="2"/>
      <c r="AH15" s="2"/>
      <c r="AI15" s="2"/>
      <c r="AJ15" s="2"/>
      <c r="AK15" s="2"/>
      <c r="AL15" s="2"/>
    </row>
    <row r="16" spans="1:38" s="6" customFormat="1" ht="15.75" x14ac:dyDescent="0.25">
      <c r="A16" s="7"/>
      <c r="B16" s="12" t="s">
        <v>393</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394</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110" t="s">
        <v>395</v>
      </c>
      <c r="C18" s="110"/>
      <c r="D18" s="110"/>
      <c r="E18" s="110"/>
      <c r="F18" s="110"/>
      <c r="G18" s="110"/>
      <c r="H18" s="110"/>
      <c r="I18" s="110"/>
      <c r="J18" s="110"/>
      <c r="K18" s="110"/>
      <c r="L18" s="110"/>
      <c r="M18" s="110"/>
      <c r="N18" s="110"/>
      <c r="O18" s="110"/>
      <c r="P18" s="110"/>
      <c r="Q18" s="110"/>
      <c r="R18" s="110"/>
      <c r="S18" s="110"/>
      <c r="T18" s="110"/>
      <c r="U18" s="110"/>
      <c r="V18" s="110"/>
      <c r="W18" s="110"/>
      <c r="X18" s="3"/>
      <c r="Y18" s="2"/>
      <c r="Z18" s="2"/>
      <c r="AA18" s="2"/>
      <c r="AB18" s="2"/>
      <c r="AC18" s="2"/>
      <c r="AD18" s="2"/>
      <c r="AE18" s="2"/>
      <c r="AF18" s="2"/>
      <c r="AG18" s="2"/>
      <c r="AH18" s="2"/>
      <c r="AI18" s="2"/>
      <c r="AJ18" s="2"/>
      <c r="AK18" s="2"/>
      <c r="AL18" s="2"/>
    </row>
    <row r="19" spans="1:38" s="6" customFormat="1" ht="15.75" x14ac:dyDescent="0.25">
      <c r="A19" s="7"/>
      <c r="B19" s="15" t="s">
        <v>396</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397</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398</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399</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107" t="s">
        <v>400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2"/>
      <c r="AF23" s="2"/>
      <c r="AG23" s="2"/>
      <c r="AH23" s="2"/>
      <c r="AI23" s="2"/>
      <c r="AJ23" s="2"/>
      <c r="AK23" s="2"/>
      <c r="AL23" s="2"/>
    </row>
    <row r="24" spans="1:38" s="6" customFormat="1" ht="15.75" x14ac:dyDescent="0.25">
      <c r="A24" s="9">
        <v>6</v>
      </c>
      <c r="B24" s="12" t="s">
        <v>401</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402</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403</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404</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405</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15.75" x14ac:dyDescent="0.25">
      <c r="A29" s="17">
        <v>11</v>
      </c>
      <c r="B29" s="109" t="s">
        <v>406</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8"/>
      <c r="AF29" s="18"/>
      <c r="AG29" s="18"/>
      <c r="AH29" s="18"/>
      <c r="AI29" s="18"/>
      <c r="AJ29" s="18"/>
      <c r="AK29" s="18"/>
      <c r="AL29" s="18"/>
    </row>
    <row r="30" spans="1:38" s="6" customFormat="1" ht="15.75" x14ac:dyDescent="0.25">
      <c r="A30" s="9">
        <v>12</v>
      </c>
      <c r="B30" s="107" t="s">
        <v>407</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2"/>
      <c r="AF30" s="2"/>
      <c r="AG30" s="2"/>
      <c r="AH30" s="2"/>
      <c r="AI30" s="2"/>
      <c r="AJ30" s="2"/>
      <c r="AK30" s="2"/>
      <c r="AL30" s="2"/>
    </row>
    <row r="31" spans="1:38" s="6" customFormat="1" ht="15.75" x14ac:dyDescent="0.25">
      <c r="A31" s="9">
        <v>13</v>
      </c>
      <c r="B31" s="107" t="s">
        <v>408</v>
      </c>
      <c r="C31" s="107"/>
      <c r="D31" s="107"/>
      <c r="E31" s="107"/>
      <c r="F31" s="107"/>
      <c r="G31" s="107"/>
      <c r="H31" s="107"/>
      <c r="I31" s="107"/>
      <c r="J31" s="107"/>
      <c r="K31" s="107"/>
      <c r="L31" s="107"/>
      <c r="M31" s="107"/>
      <c r="N31" s="107"/>
      <c r="O31" s="107"/>
      <c r="P31" s="107"/>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108" t="s">
        <v>409</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8"/>
      <c r="AF32" s="18"/>
      <c r="AG32" s="18"/>
      <c r="AH32" s="18"/>
      <c r="AI32" s="18"/>
      <c r="AJ32" s="18"/>
      <c r="AK32" s="18"/>
      <c r="AL32" s="18"/>
    </row>
    <row r="33" spans="1:39" s="6" customFormat="1" ht="15.75" x14ac:dyDescent="0.25">
      <c r="A33" s="9">
        <v>15</v>
      </c>
      <c r="B33" s="107" t="s">
        <v>410</v>
      </c>
      <c r="C33" s="107"/>
      <c r="D33" s="107"/>
      <c r="E33" s="107"/>
      <c r="F33" s="107"/>
      <c r="G33" s="107"/>
      <c r="H33" s="107"/>
      <c r="I33" s="107"/>
      <c r="J33" s="107"/>
      <c r="K33" s="107"/>
      <c r="L33" s="107"/>
      <c r="M33" s="107"/>
      <c r="N33" s="107"/>
      <c r="O33" s="107"/>
      <c r="P33" s="107"/>
      <c r="Q33" s="107"/>
      <c r="R33" s="107"/>
      <c r="S33" s="107"/>
      <c r="T33" s="107"/>
      <c r="U33" s="107"/>
      <c r="V33" s="107"/>
      <c r="W33" s="107"/>
      <c r="X33" s="107"/>
      <c r="Y33" s="2"/>
      <c r="Z33" s="2"/>
      <c r="AA33" s="2"/>
      <c r="AB33" s="2"/>
      <c r="AC33" s="2"/>
      <c r="AD33" s="2"/>
      <c r="AE33" s="2"/>
      <c r="AF33" s="2"/>
      <c r="AG33" s="2"/>
      <c r="AH33" s="2"/>
      <c r="AI33" s="2"/>
      <c r="AJ33" s="2"/>
      <c r="AK33" s="2"/>
      <c r="AL33" s="2"/>
    </row>
    <row r="34" spans="1:39" s="6" customFormat="1" ht="15.75" x14ac:dyDescent="0.25">
      <c r="A34" s="9">
        <v>16</v>
      </c>
      <c r="B34" s="3" t="s">
        <v>411</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412</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413</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414</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415</v>
      </c>
      <c r="B38" s="3" t="s">
        <v>416</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107" t="s">
        <v>417</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2"/>
      <c r="AF39" s="2"/>
      <c r="AG39" s="2"/>
      <c r="AH39" s="2"/>
      <c r="AI39" s="2"/>
      <c r="AJ39" s="2"/>
      <c r="AK39" s="2"/>
      <c r="AL39" s="2"/>
    </row>
    <row r="40" spans="1:39" s="6" customFormat="1" ht="46.5" customHeight="1" x14ac:dyDescent="0.25">
      <c r="A40" s="9">
        <v>23</v>
      </c>
      <c r="B40" s="107" t="s">
        <v>418</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2"/>
      <c r="AF40" s="2"/>
      <c r="AG40" s="2"/>
      <c r="AH40" s="2"/>
      <c r="AI40" s="2"/>
      <c r="AJ40" s="2"/>
      <c r="AK40" s="2"/>
      <c r="AL40" s="2"/>
    </row>
    <row r="41" spans="1:39" s="6" customFormat="1" ht="15.75" x14ac:dyDescent="0.25">
      <c r="A41" s="9">
        <v>24</v>
      </c>
      <c r="B41" s="3" t="s">
        <v>419</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420</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106" t="s">
        <v>421</v>
      </c>
      <c r="C43" s="106"/>
      <c r="D43" s="106"/>
      <c r="E43" s="106"/>
      <c r="F43" s="106"/>
      <c r="G43" s="106"/>
      <c r="H43" s="106"/>
      <c r="I43" s="106"/>
      <c r="J43" s="106"/>
      <c r="K43" s="106"/>
      <c r="L43" s="106"/>
      <c r="M43" s="106"/>
      <c r="N43" s="106"/>
      <c r="O43" s="106"/>
      <c r="P43" s="106"/>
      <c r="Q43" s="106"/>
      <c r="R43" s="106"/>
      <c r="S43" s="106"/>
      <c r="T43" s="106"/>
      <c r="U43" s="106"/>
      <c r="V43" s="106"/>
      <c r="W43" s="106"/>
      <c r="X43" s="106"/>
      <c r="Y43" s="2"/>
      <c r="Z43" s="2"/>
      <c r="AA43" s="2"/>
      <c r="AB43" s="2"/>
      <c r="AC43" s="2"/>
      <c r="AD43" s="2"/>
      <c r="AE43" s="2"/>
      <c r="AF43" s="2"/>
      <c r="AG43" s="2"/>
      <c r="AH43" s="2"/>
      <c r="AI43" s="2"/>
      <c r="AJ43" s="2"/>
      <c r="AK43" s="2"/>
      <c r="AL43" s="2"/>
    </row>
    <row r="44" spans="1:39" s="6" customFormat="1" ht="15.75" x14ac:dyDescent="0.25">
      <c r="A44" s="2"/>
      <c r="B44" s="7"/>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29:AD29"/>
    <mergeCell ref="B4:AD4"/>
    <mergeCell ref="B6:W6"/>
    <mergeCell ref="B15:W15"/>
    <mergeCell ref="B18:W18"/>
    <mergeCell ref="B23:AD23"/>
    <mergeCell ref="B43:X43"/>
    <mergeCell ref="C44:Y44"/>
    <mergeCell ref="B30:AD30"/>
    <mergeCell ref="B31:P31"/>
    <mergeCell ref="B32:AD32"/>
    <mergeCell ref="B33:X33"/>
    <mergeCell ref="B39:AD39"/>
    <mergeCell ref="B40:AD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vt:lpstr>
      <vt:lpstr>инструкция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2017-05-25T10:58:28Z</cp:lastPrinted>
  <dcterms:created xsi:type="dcterms:W3CDTF">2017-04-28T06:34:39Z</dcterms:created>
  <dcterms:modified xsi:type="dcterms:W3CDTF">2017-05-26T12:13:01Z</dcterms:modified>
</cp:coreProperties>
</file>