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g-filesrv-01\общая папка департамента лзимс$\1. ПЛАН ЗАКУПОК\2017г\изменения и дополнения\"/>
    </mc:Choice>
  </mc:AlternateContent>
  <bookViews>
    <workbookView xWindow="0" yWindow="0" windowWidth="28800" windowHeight="11235"/>
  </bookViews>
  <sheets>
    <sheet name="№21" sheetId="3" r:id="rId1"/>
    <sheet name="инструкция" sheetId="2" r:id="rId2"/>
  </sheets>
  <definedNames>
    <definedName name="_xlnm._FilterDatabase" localSheetId="0" hidden="1">№21!$A$6:$AG$6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5" i="3" l="1"/>
  <c r="AB26" i="3"/>
  <c r="AB27" i="3"/>
  <c r="AB28" i="3"/>
  <c r="AB29" i="3"/>
  <c r="AB30" i="3"/>
  <c r="AB31" i="3"/>
  <c r="AB32" i="3"/>
  <c r="AB33" i="3"/>
  <c r="AB34" i="3"/>
  <c r="AB35" i="3"/>
  <c r="AB36" i="3"/>
  <c r="AB37" i="3"/>
  <c r="AB38" i="3"/>
  <c r="AB39" i="3"/>
  <c r="AB40" i="3"/>
  <c r="AB24" i="3"/>
  <c r="AB9" i="3"/>
  <c r="AB10" i="3"/>
  <c r="AA41" i="3"/>
  <c r="AA21" i="3" l="1"/>
  <c r="AB20" i="3"/>
  <c r="AB19" i="3"/>
  <c r="AB63" i="3" l="1"/>
  <c r="AB41" i="3" l="1"/>
  <c r="AB64" i="3" l="1"/>
  <c r="AB65" i="3"/>
  <c r="AB56" i="3"/>
  <c r="AB57" i="3"/>
  <c r="AB58" i="3"/>
  <c r="AB59" i="3"/>
  <c r="AB60" i="3"/>
  <c r="AB61" i="3"/>
  <c r="AB62" i="3"/>
  <c r="AB54" i="3"/>
  <c r="AA55" i="3"/>
  <c r="AB55" i="3" l="1"/>
  <c r="AA66" i="3"/>
  <c r="AB52" i="3"/>
  <c r="AB53" i="3"/>
  <c r="AB18" i="3" l="1"/>
  <c r="AB51" i="3" l="1"/>
  <c r="AB14" i="3"/>
  <c r="AB15" i="3"/>
  <c r="AB16" i="3"/>
  <c r="AB17" i="3"/>
  <c r="AB44" i="3" l="1"/>
  <c r="AB45" i="3"/>
  <c r="AB46" i="3"/>
  <c r="AB47" i="3"/>
  <c r="AB48" i="3"/>
  <c r="AB49" i="3"/>
  <c r="AB50" i="3"/>
  <c r="AB43" i="3"/>
  <c r="AB13" i="3"/>
  <c r="AB21" i="3" s="1"/>
  <c r="AB11" i="3"/>
  <c r="AA11" i="3"/>
  <c r="AB66" i="3" l="1"/>
</calcChain>
</file>

<file path=xl/sharedStrings.xml><?xml version="1.0" encoding="utf-8"?>
<sst xmlns="http://schemas.openxmlformats.org/spreadsheetml/2006/main" count="1152" uniqueCount="289">
  <si>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</si>
  <si>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</si>
  <si>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</si>
  <si>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</si>
  <si>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</si>
  <si>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</si>
  <si>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</si>
  <si>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</si>
  <si>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</si>
  <si>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</si>
  <si>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</si>
  <si>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</si>
  <si>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</si>
  <si>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</si>
  <si>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</si>
  <si>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</si>
  <si>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</si>
  <si>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</si>
  <si>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</si>
  <si>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</si>
  <si>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</si>
  <si>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</si>
  <si>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</si>
  <si>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</si>
  <si>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</si>
  <si>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</si>
  <si>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</si>
  <si>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</si>
  <si>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</si>
  <si>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</si>
  <si>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</si>
  <si>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ОИ</t>
  </si>
  <si>
    <t>Атырауская область</t>
  </si>
  <si>
    <t>100% предоплата</t>
  </si>
  <si>
    <t>промежуточный платеж  100 % в течении 30 рабочих дней.</t>
  </si>
  <si>
    <t>г. Атырау ул. Валиханова, 1</t>
  </si>
  <si>
    <t>промежуточный платеж  90% в течении 30 рабочих дней; 10 % окончательный расчет</t>
  </si>
  <si>
    <t>*</t>
  </si>
  <si>
    <t>май</t>
  </si>
  <si>
    <t>ДКС</t>
  </si>
  <si>
    <t>р</t>
  </si>
  <si>
    <t>работы</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</si>
  <si>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</si>
  <si>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</si>
  <si>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</si>
  <si>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ЭОТ</t>
  </si>
  <si>
    <t>Жобалау бойынша инженерлік жұмыстар</t>
  </si>
  <si>
    <t xml:space="preserve"> 30% предоплата; промежуточный платеж 90% в течении 30 рабочих дней с пропорциональным удержанием; 10 % окончательный расчет</t>
  </si>
  <si>
    <t xml:space="preserve">71.12.35.100.000.00.0999.000000000003 </t>
  </si>
  <si>
    <t xml:space="preserve">Инженерно-геодезические работы </t>
  </si>
  <si>
    <t>Инженерлік-геодезиялық  жұмыстар</t>
  </si>
  <si>
    <t xml:space="preserve">Топогеодезические/геологические изыскания </t>
  </si>
  <si>
    <t xml:space="preserve">Топогеодезиялық/геологиялық зерттеу </t>
  </si>
  <si>
    <t xml:space="preserve">Атырауская область Исатайский район </t>
  </si>
  <si>
    <t xml:space="preserve">Атырауская область Кзылкогинский район </t>
  </si>
  <si>
    <t>ДГР</t>
  </si>
  <si>
    <t>июнь-ноябрь</t>
  </si>
  <si>
    <t xml:space="preserve">Атырауская область Жылыойский район </t>
  </si>
  <si>
    <t>30% предоплата; промежуточный платеж 90% в течении 30 рабочих дней с пропорциональным удержанием; 10 % окончательный расчет</t>
  </si>
  <si>
    <t xml:space="preserve"> жобалау бойынша инженерлік жұмыстар 
</t>
  </si>
  <si>
    <t xml:space="preserve">Жобалау  бойынша инженерлік жұмыстар және сонымен байланысты жұмыстар (көше/авто және темір жолдар/тораптар, байланыс желісін/ кәсіпорын/технологиялық процестерді, су/канализация/дренаж жүйелерін, ғимарат/құрылыс/территория/нысан, электр станциясын, қалдықтарды өңдеу қондырғысын  жобалаудан басқа) </t>
  </si>
  <si>
    <t>3.Услуги</t>
  </si>
  <si>
    <t>у</t>
  </si>
  <si>
    <t>услуги</t>
  </si>
  <si>
    <t>71.12.20.000.000.00.0777.000000000000</t>
  </si>
  <si>
    <t>Услуги по авторскому/техническому надзору/управлению проектами, работами</t>
  </si>
  <si>
    <t>июнь</t>
  </si>
  <si>
    <t xml:space="preserve">Авторлық/техникалық бақылау/жобалар, жұмыстарды басқару бойынша қызметтер </t>
  </si>
  <si>
    <t>Услуги по экспертизе проектами, касающимися строительства зданий</t>
  </si>
  <si>
    <t>ғимараттар құрылысына қатысты жобаларды  сараптама қызметтері</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</si>
  <si>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</si>
  <si>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</si>
  <si>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</si>
  <si>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</si>
  <si>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</si>
  <si>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</si>
  <si>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</si>
  <si>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</si>
  <si>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</si>
  <si>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</si>
  <si>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</si>
  <si>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</si>
  <si>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</si>
  <si>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</si>
  <si>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</si>
  <si>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</si>
  <si>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</si>
  <si>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</si>
  <si>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</si>
  <si>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</si>
  <si>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</si>
  <si>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</si>
  <si>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</si>
  <si>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</si>
  <si>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</si>
  <si>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</si>
  <si>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</si>
  <si>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</si>
  <si>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</si>
  <si>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</si>
  <si>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</si>
  <si>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</si>
  <si>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</si>
  <si>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</si>
  <si>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</si>
  <si>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</si>
  <si>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</si>
  <si>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</si>
  <si>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</si>
  <si>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</si>
  <si>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</si>
  <si>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</si>
  <si>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</si>
  <si>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</si>
  <si>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</si>
  <si>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302 Р</t>
  </si>
  <si>
    <t>Жобалау бойынша және соған қатысты жұмыстар бойынша инженерлік жұмыстар (автомагистраль/автокөлік жолы/темір жолы/ұшу алабы/көшелер/ғимараттар/құрылыстар/территориялар/нысандар/электр станциялары/қалдықтарды өңдеу/канализация/су/аудау жүйелері/байланыс желілерінен басқа)</t>
  </si>
  <si>
    <t>Дополнение к проекту опытно-промышленной разработки месторождения Новобогатинское Западное с проектом предОВОС</t>
  </si>
  <si>
    <t>Алдын ала ҚОӘБ жобасымен бірге Батыс Новобогат кен орнын  тәжірибелік-өнеркәсіптік игеру жобасына толықтыру</t>
  </si>
  <si>
    <t xml:space="preserve">май-ноябрь </t>
  </si>
  <si>
    <t>309 Р</t>
  </si>
  <si>
    <t>09.10.12.900.011.00.0999.000000000000</t>
  </si>
  <si>
    <t>Работы по обустройству скважин</t>
  </si>
  <si>
    <t xml:space="preserve"> ұңғымаларды жайластыру  жұмыстары</t>
  </si>
  <si>
    <t>Расширение системы сбора и транспорта нефти на м/р Алтыкуль (3скв.)</t>
  </si>
  <si>
    <t>«Алтыкөл» кен орнындағы мұнайды жинау және тасымалдау жүйесін кеңейту» (3скв)</t>
  </si>
  <si>
    <t>Атырауская область Жылыойский район</t>
  </si>
  <si>
    <t xml:space="preserve">сентябрь-декабрь </t>
  </si>
  <si>
    <t>Приложение 1</t>
  </si>
  <si>
    <t>Исключить</t>
  </si>
  <si>
    <t>2. Работы</t>
  </si>
  <si>
    <t>Итого по работам исключить</t>
  </si>
  <si>
    <t>Включить</t>
  </si>
  <si>
    <t>Итого по работам включить</t>
  </si>
  <si>
    <t>Итого по услугам исключить</t>
  </si>
  <si>
    <t>Итого по услугам включить</t>
  </si>
  <si>
    <t>21 изменения и дополнения в План закупок товаров, работ и услуг АО "Эмбамунайгаз" на 2017 год</t>
  </si>
  <si>
    <t>309-1 Р</t>
  </si>
  <si>
    <t xml:space="preserve">август-декабрь </t>
  </si>
  <si>
    <t>июль</t>
  </si>
  <si>
    <t>453 У</t>
  </si>
  <si>
    <t>454 У</t>
  </si>
  <si>
    <t>455 У</t>
  </si>
  <si>
    <t>456 У</t>
  </si>
  <si>
    <t>457 У</t>
  </si>
  <si>
    <t>458 У</t>
  </si>
  <si>
    <t>459 У</t>
  </si>
  <si>
    <t>460 У</t>
  </si>
  <si>
    <t xml:space="preserve">Расширение системы сбора и транспорта нефти по м/р  НГДУ "Жайыкмунайгаз" </t>
  </si>
  <si>
    <t>Расширение системы сбора и транспорта нефти м/р В.Молдабек</t>
  </si>
  <si>
    <t>Инженерные изыскания Обустройства скважин НСВ-1,НСВ-2 и НСВ-3 м/р С.Нуржанова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</si>
  <si>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</si>
  <si>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специальных разделов Обустройства скважин НСВ-1,НСВ-2 и НСВ-3 м/р С.Нуржанова</t>
  </si>
  <si>
    <t>август 2017-июнь 2018</t>
  </si>
  <si>
    <t xml:space="preserve">август -октябрь </t>
  </si>
  <si>
    <t>«Жайықмұнайгаз» МГӨБ кен орнында мұнайды жинау және тасымалдау жүйесін кеңейту   (22 ұнғыма)</t>
  </si>
  <si>
    <t>Шығыс Молдабек кен орнында мұнайды жинау және тасымалдау жүйесін кеңейту (7скв)</t>
  </si>
  <si>
    <t xml:space="preserve">С.Нұржанов к/о НСВ-1, НСВ-2, НСВ-3 ұнғыларың жайластыру нысанына инженерлік зерттеу жұмыстары </t>
  </si>
  <si>
    <t xml:space="preserve">С.Нұржанов к/о НСВ-1, НСВ-2, НСВ-3 ұнғыларың жайластыру нысанына арнайы тараулар дайындау 
</t>
  </si>
  <si>
    <t>461 У</t>
  </si>
  <si>
    <t>302-1 Р</t>
  </si>
  <si>
    <t>313 Р</t>
  </si>
  <si>
    <t>314 Р</t>
  </si>
  <si>
    <t>315 Р</t>
  </si>
  <si>
    <t>316 Р</t>
  </si>
  <si>
    <t>80.20.10.000.004.00.0777.000000000000</t>
  </si>
  <si>
    <t>Услуги по обеспечению радиационной безопасности</t>
  </si>
  <si>
    <t>Радиациялық қауіпсіздік қамтамасыз ету жөніндегі қызметтер</t>
  </si>
  <si>
    <t>Услуги по идентификации, сортировке и весовому контролю металлолома на площадках временного хранения НГДУ "Жылыоймунайгаз" АО "Эмбамунайгаз"</t>
  </si>
  <si>
    <t xml:space="preserve">«Ембімұнайгаз» АҚ «Жылыоймұнайгаз» МГӨБ-ның уақытша сақтау алаңдарындағы темір сынықтарын  идентификациялау, сұрыптау және салмағын бақылау бойынша қызметтер </t>
  </si>
  <si>
    <t xml:space="preserve">«Ембімұнайгаз» АҚ «Жайыкмұнайгаз» МГӨБ-ның уақытша сақтау алаңдарындағы темір сынықтарын  идентификациялау, сұрыптау және салмағын бақылау бойынша қызметтер </t>
  </si>
  <si>
    <t>ЭОТТ</t>
  </si>
  <si>
    <t>август</t>
  </si>
  <si>
    <t>462 У</t>
  </si>
  <si>
    <t>463 У</t>
  </si>
  <si>
    <t>ДООС</t>
  </si>
  <si>
    <t>ДСП</t>
  </si>
  <si>
    <t>37 У</t>
  </si>
  <si>
    <t>86.90.19.335.005.00.0777.000000000000</t>
  </si>
  <si>
    <t>Услуги по медицинскому осмотру персонала, включая предварительные, периодические и  внеочередные (внеплановые) осмотры</t>
  </si>
  <si>
    <t>қызметкерлерді дәрігерлік тексерістен өткізуқызметі. Соның ішінде алдын - ала, кезең - кезең, кезектен тыс (жоспардан тыс) тексерістер.</t>
  </si>
  <si>
    <t>Обязательный медицинский осмотр работников АО "ЭМГ"</t>
  </si>
  <si>
    <t>"ЕМГ" АҚ   қызметкерлерін міндетті медициналық тексеру</t>
  </si>
  <si>
    <t>п.137, пп.9</t>
  </si>
  <si>
    <t>декабрь 2016г., январь 2017г.</t>
  </si>
  <si>
    <t xml:space="preserve">январь-декабрь </t>
  </si>
  <si>
    <t>48 У</t>
  </si>
  <si>
    <t>56.10.19.000.001.00.0777.000000000000</t>
  </si>
  <si>
    <t>Услуги по обеспечению питанием работников</t>
  </si>
  <si>
    <t>қызметкерлерді тамақпен қамтамасыз ету жөніндегі қызмет</t>
  </si>
  <si>
    <t>Услуги питания работников  на месторождениях АО "Эмбамунайгаз"</t>
  </si>
  <si>
    <t>"Ембімұнайгаз" АҚ   кен орындарындағы қызметкерлерді тамақтандыру жөніндегі қызмет көрсету</t>
  </si>
  <si>
    <t xml:space="preserve">п.137, пп.4 </t>
  </si>
  <si>
    <t xml:space="preserve"> 50% предоплата от месячного объема оказанных услуг; промежуточный платеж 50 % в течении 30 рабочих дней с пропорциональным удержанием</t>
  </si>
  <si>
    <t>164-2 У</t>
  </si>
  <si>
    <t>18.12.19.900.002.00.0777.000000000000</t>
  </si>
  <si>
    <t>Услуги полиграфические по изготовлению/печатанию полиграфической продукции (кроме книг, фото, периодических изданий)</t>
  </si>
  <si>
    <t>Баспа өнімдерін басып шығару қызметтері ( Кітаптар, фотосуреттер , мерзімді басылымдардан басқа )</t>
  </si>
  <si>
    <t>Изготовление панно с нанесением логотипа АО "Эмбамунайгаз"</t>
  </si>
  <si>
    <t xml:space="preserve">"Ембімұнайгаз" АҚ-ның логотипі бейнеленген  панно дайындату </t>
  </si>
  <si>
    <t>п.137, пп.2</t>
  </si>
  <si>
    <t>июнь-декабрь</t>
  </si>
  <si>
    <t>165-2 У</t>
  </si>
  <si>
    <t>Изготовление подарочного набора с нанесением логотипа АО "Эмбамунайгаз"</t>
  </si>
  <si>
    <t xml:space="preserve">"Ембімұнайгаз" АҚ-ның логотипі бейнеленген  сыйлыққа берілетін жиынтықтар  дайындату </t>
  </si>
  <si>
    <t>166-2 У</t>
  </si>
  <si>
    <t>Изготовление сувенирной продукции с логотипом АО "Эмбамунайгаз"</t>
  </si>
  <si>
    <t xml:space="preserve">"Ембімұнайгаз" АҚ-ның логотипі бейнеленген  ескерткішке берілетін өнімдер  дайындату </t>
  </si>
  <si>
    <t>183-2 У</t>
  </si>
  <si>
    <t>02.40.10.335.002.00.0777.000000000000</t>
  </si>
  <si>
    <t>Услуги в области лесоводства по посадке, подсадке, пересадке саженцев</t>
  </si>
  <si>
    <t>Орман шаруашылығы төңірегіндегі қызмет</t>
  </si>
  <si>
    <t>Орман шаруашылығы төңірегіндегі, ағаштарды отырғызу, басқа жерге көшіру қызметі</t>
  </si>
  <si>
    <t>Озеленению прилегаемой территории Общества (НГДУ "Жайыкмунайгаз")</t>
  </si>
  <si>
    <t xml:space="preserve">Қоғам аумағын көгалдандыру ("Жайыкмұнайгаз" МГӨБ) </t>
  </si>
  <si>
    <t>июль-декабрь</t>
  </si>
  <si>
    <t>184-2 У</t>
  </si>
  <si>
    <t>Озеленению прилегаемой территории Общества (НГДУ "Жылыоймунайгаз")</t>
  </si>
  <si>
    <t xml:space="preserve">Қоғам аумағын көгалдандыру  ("Жылыоймұнайгаз" МГӨБ) </t>
  </si>
  <si>
    <t>185-2 У</t>
  </si>
  <si>
    <t>Озеленению прилегаемой территории Общества (НГДУ "Доссормунайгаз")</t>
  </si>
  <si>
    <t>Қоғам аумағын көгалдандыру   ("Доссормұнайгаз" МГӨБ)</t>
  </si>
  <si>
    <t>186-2 У</t>
  </si>
  <si>
    <t>Озеленению прилегаемой территории Общества (НГДУ "Кайнармунайгаз")</t>
  </si>
  <si>
    <t xml:space="preserve">Қоғам аумағын көгалдандыру  ("Кайнармұнайгаз" МГӨБ) </t>
  </si>
  <si>
    <t>187-2 У</t>
  </si>
  <si>
    <t>Озеленению прилегаемой территории Общества (УПТиКО)</t>
  </si>
  <si>
    <t xml:space="preserve">Қоғам аумағын көгалдандыру  (ӨТҚжЖК) </t>
  </si>
  <si>
    <t>188-2 У</t>
  </si>
  <si>
    <t>02.40.10.299.007.00.0777.000000000000</t>
  </si>
  <si>
    <t>Услуги по поливу зеленых насаждений</t>
  </si>
  <si>
    <t>жасыл көшеттерді суару қызметі</t>
  </si>
  <si>
    <t>Услуги по поливу зеленных насаждении прилегающей территории Общества (АУП)</t>
  </si>
  <si>
    <t>Қоғам аумағындағы жасыл көшеттерді суару қызметі (Басқару аппараты)</t>
  </si>
  <si>
    <t>189-2 У</t>
  </si>
  <si>
    <t>Посадка саженцев (НГДУ "Жайыкмунайгаз")</t>
  </si>
  <si>
    <t>Ағаштарды отырғызу ("Жайыкмұнайгаз" МГӨБ)</t>
  </si>
  <si>
    <t>ЦПЭ</t>
  </si>
  <si>
    <t>190-2 У</t>
  </si>
  <si>
    <t>Посадка саженцев (НГДУ "Жылыоймунайгаз")</t>
  </si>
  <si>
    <t>Ағаштарды отырғызу  ("Жылыоймұнайгаз" МГӨБ)</t>
  </si>
  <si>
    <t>191-2 У</t>
  </si>
  <si>
    <t>Посадка саженцев (НГДУ "Доссормунайгаз")</t>
  </si>
  <si>
    <t>Ағаштарды отырғызу  ("Доссормұнайгаз" МГӨБ)</t>
  </si>
  <si>
    <t>192-2 У</t>
  </si>
  <si>
    <t>Посадка саженцев (НГДУ "Кайнармунайгаз")</t>
  </si>
  <si>
    <t>Ағаштарды отырғызу  ("Кайнармұнайгаз" МГӨБ)</t>
  </si>
  <si>
    <t>193-2 У</t>
  </si>
  <si>
    <t>Посадка саженцев (упр. "Эмбамунайзнерго")</t>
  </si>
  <si>
    <t>Ағаштарды отырғызу ("Ембімұнайэнерго" басқармасы)</t>
  </si>
  <si>
    <t>194-2 У</t>
  </si>
  <si>
    <t>Посадка саженцев (УПТиКО)</t>
  </si>
  <si>
    <t xml:space="preserve">Ағаштарды отырғызу (ӨТҚжЖК) </t>
  </si>
  <si>
    <t>исключить</t>
  </si>
  <si>
    <t>11,20,21</t>
  </si>
  <si>
    <t>37-1 У</t>
  </si>
  <si>
    <t>48-1 У</t>
  </si>
  <si>
    <t>164-3 У</t>
  </si>
  <si>
    <t>165-3 У</t>
  </si>
  <si>
    <t>166-3 У</t>
  </si>
  <si>
    <t>183-3 У</t>
  </si>
  <si>
    <t>184-3 У</t>
  </si>
  <si>
    <t>185-3 У</t>
  </si>
  <si>
    <t>186-3 У</t>
  </si>
  <si>
    <t>август-декабрь</t>
  </si>
  <si>
    <t>Услуги по обеспечению лечебным питанием работников  на месторождениях АО "Эмбамунайгаз"</t>
  </si>
  <si>
    <t>"Ембімұнайгаз" АҚ   кен орындарындағы қызметкерлерді емдік тамақпен қамтамасыз ету жөніндегі қызмет</t>
  </si>
  <si>
    <t>Озеленению прилегаемой территории Общества (АУП)</t>
  </si>
  <si>
    <t>Қоғам аумағын көгалдандыру  (Басқару аппараты)</t>
  </si>
  <si>
    <t>464 У</t>
  </si>
  <si>
    <t>465 У</t>
  </si>
  <si>
    <t>466 У</t>
  </si>
  <si>
    <t>2016/2017</t>
  </si>
  <si>
    <t>50% предоплата от месячного объема оказанных услуг; промежуточный платеж 50 % в течении 30 рабочих дней с пропорциональным удержанием</t>
  </si>
  <si>
    <t>ДРНГМ</t>
  </si>
  <si>
    <t>317 Р</t>
  </si>
  <si>
    <t>318 Р</t>
  </si>
  <si>
    <t>Проект опытно-промышленной эксплуатации газовых горизонтов месторождения Западная Прорва, с проектом предОВОС</t>
  </si>
  <si>
    <t>Жылыоймунайгаз өндіру басқарамасының Батыс Прорва кен орнының газ қабатын игеру сынағына проект ҚОҚЖ бірге</t>
  </si>
  <si>
    <t>г.Атырау, ул.Валиханова, 1</t>
  </si>
  <si>
    <t>09.10.11.500.000.00.0999.000000000000</t>
  </si>
  <si>
    <t>Работы по ремонту/реконструкции скважин</t>
  </si>
  <si>
    <t>Проведение КРС с полным комплексом опытно-фильтрационных работ на месторождении Комсомольский НГДУ Доссормунайгаз</t>
  </si>
  <si>
    <t>Ұңғымаларды жөндеу / қайта құру бойынша жұмыстар</t>
  </si>
  <si>
    <t>Доссормунайгаз өндіру басқармасының Комсомольск кен орындагы ұңғымалардың кұрделі жөндеуі сынықтық жұмыстарымен бірге</t>
  </si>
  <si>
    <t>Ұңғымаларды жөндеу/қалпына келтіру жұмыстары</t>
  </si>
  <si>
    <t xml:space="preserve">июль-декабрь </t>
  </si>
  <si>
    <t>Приказ №586 от 06.06.2017г.</t>
  </si>
  <si>
    <t>Ф.И.О. и должность ответственного лица, заполнившего данную форму и контактный телефон. Начальник отдела планирования закупок и местного содержания Максот Е. тел.8 7122 993425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</si>
</sst>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р_._-;\-* #,##0.00\ _р_._-;_-* &quot;-&quot;??\ _р_._-;_-@_-"/>
    <numFmt numFmtId="164" formatCode="#,##0.00;[Red]#,##0.00"/>
    <numFmt numFmtId="165" formatCode="[$-419]General"/>
    <numFmt numFmtId="166" formatCode="[$-419]0"/>
    <numFmt numFmtId="167" formatCode="_(* #,##0.00_);_(* \(#,##0.00\);_(* &quot;-&quot;??_);_(@_)"/>
    <numFmt numFmtId="168" formatCode="[$-419]#,##0.00"/>
    <numFmt numFmtId="169" formatCode="_-* #,##0.00_р_._-;\-* #,##0.00_р_._-;_-* &quot;-&quot;??_р_._-;_-@_-"/>
    <numFmt numFmtId="170" formatCode="[$-419]#,##0"/>
    <numFmt numFmtId="171" formatCode="_-* #,##0_р_._-;\-* #,##0_р_._-;_-* &quot;-&quot;??_р_._-;_-@_-"/>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u/>
      <sz val="10"/>
      <name val="Times New Roman"/>
      <family val="1"/>
      <charset val="204"/>
    </font>
    <font>
      <b/>
      <u/>
      <sz val="10"/>
      <name val="Times New Roman"/>
      <family val="1"/>
      <charset val="204"/>
    </font>
  </fonts>
  <fills count="6">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39">
    <xf numFmtId="0" fontId="0" fillId="0" borderId="0"/>
    <xf numFmtId="43"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5" fontId="7" fillId="2" borderId="0"/>
    <xf numFmtId="0" fontId="8" fillId="0" borderId="0"/>
    <xf numFmtId="167"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9"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6" fillId="0" borderId="0"/>
    <xf numFmtId="0" fontId="9" fillId="0" borderId="0"/>
    <xf numFmtId="0" fontId="8" fillId="0" borderId="0"/>
    <xf numFmtId="0" fontId="10" fillId="0" borderId="0"/>
    <xf numFmtId="0" fontId="8" fillId="0" borderId="0"/>
    <xf numFmtId="49" fontId="11" fillId="3" borderId="2">
      <alignment vertical="center"/>
    </xf>
    <xf numFmtId="0" fontId="8" fillId="0" borderId="0"/>
    <xf numFmtId="0" fontId="6" fillId="0" borderId="0"/>
    <xf numFmtId="0" fontId="1" fillId="0" borderId="0"/>
  </cellStyleXfs>
  <cellXfs count="163">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4" fontId="3" fillId="0" borderId="0" xfId="4" applyNumberFormat="1" applyFont="1" applyFill="1" applyBorder="1" applyAlignment="1">
      <alignment vertical="center"/>
    </xf>
    <xf numFmtId="0" fontId="0" fillId="0" borderId="0" xfId="0" applyFill="1"/>
    <xf numFmtId="4" fontId="3" fillId="5" borderId="1" xfId="2" applyNumberFormat="1" applyFont="1" applyFill="1" applyBorder="1" applyAlignment="1">
      <alignment horizontal="left" vertical="center"/>
    </xf>
    <xf numFmtId="4" fontId="3" fillId="5" borderId="1" xfId="0" applyNumberFormat="1" applyFont="1" applyFill="1" applyBorder="1" applyAlignment="1">
      <alignment horizontal="left" vertical="center"/>
    </xf>
    <xf numFmtId="0" fontId="3" fillId="5" borderId="1" xfId="0" applyFont="1" applyFill="1" applyBorder="1" applyAlignment="1">
      <alignment horizontal="left" vertical="center"/>
    </xf>
    <xf numFmtId="0" fontId="3" fillId="5" borderId="1" xfId="4" applyFont="1" applyFill="1" applyBorder="1" applyAlignment="1">
      <alignment horizontal="left" vertical="top"/>
    </xf>
    <xf numFmtId="0" fontId="3" fillId="5" borderId="0" xfId="4" applyFont="1" applyFill="1" applyBorder="1" applyAlignment="1">
      <alignment horizontal="left" vertical="center"/>
    </xf>
    <xf numFmtId="0" fontId="3" fillId="5" borderId="1" xfId="3" applyFont="1" applyFill="1" applyBorder="1" applyAlignment="1">
      <alignment horizontal="left" vertical="center" wrapText="1"/>
    </xf>
    <xf numFmtId="171" fontId="3" fillId="5" borderId="1" xfId="1" applyNumberFormat="1" applyFont="1" applyFill="1" applyBorder="1" applyAlignment="1">
      <alignment horizontal="left" vertical="center"/>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justify" vertical="justify" wrapText="1"/>
    </xf>
    <xf numFmtId="0" fontId="12" fillId="4" borderId="0" xfId="0" applyNumberFormat="1" applyFont="1" applyFill="1" applyBorder="1" applyAlignment="1">
      <alignment horizontal="left" vertical="center" wrapText="1"/>
    </xf>
    <xf numFmtId="0" fontId="3" fillId="5" borderId="0" xfId="2" applyFont="1" applyFill="1" applyBorder="1" applyAlignment="1">
      <alignment horizontal="left" vertical="center"/>
    </xf>
    <xf numFmtId="0" fontId="3" fillId="5" borderId="0" xfId="0" applyFont="1" applyFill="1" applyBorder="1" applyAlignment="1">
      <alignment horizontal="left"/>
    </xf>
    <xf numFmtId="3" fontId="3" fillId="5" borderId="0" xfId="2" applyNumberFormat="1" applyFont="1" applyFill="1" applyBorder="1" applyAlignment="1">
      <alignment horizontal="left" vertical="center"/>
    </xf>
    <xf numFmtId="4" fontId="3" fillId="5" borderId="0" xfId="1" applyNumberFormat="1" applyFont="1" applyFill="1" applyBorder="1" applyAlignment="1">
      <alignment horizontal="left" vertical="center"/>
    </xf>
    <xf numFmtId="4" fontId="3" fillId="5" borderId="0" xfId="4" applyNumberFormat="1" applyFont="1" applyFill="1" applyBorder="1" applyAlignment="1">
      <alignment horizontal="left" vertical="center"/>
    </xf>
    <xf numFmtId="4" fontId="3" fillId="5" borderId="0" xfId="2" applyNumberFormat="1" applyFont="1" applyFill="1" applyBorder="1" applyAlignment="1">
      <alignment horizontal="left" vertical="center"/>
    </xf>
    <xf numFmtId="0" fontId="3" fillId="5" borderId="0" xfId="2" applyNumberFormat="1" applyFont="1" applyFill="1" applyBorder="1" applyAlignment="1">
      <alignment horizontal="left" vertical="center"/>
    </xf>
    <xf numFmtId="0" fontId="3" fillId="5" borderId="0" xfId="4" applyNumberFormat="1" applyFont="1" applyFill="1" applyBorder="1" applyAlignment="1">
      <alignment horizontal="left" vertical="center"/>
    </xf>
    <xf numFmtId="4" fontId="4" fillId="5" borderId="0" xfId="3" applyNumberFormat="1" applyFont="1" applyFill="1" applyBorder="1" applyAlignment="1">
      <alignment horizontal="left" vertical="center"/>
    </xf>
    <xf numFmtId="0" fontId="4" fillId="5" borderId="0" xfId="2" applyFont="1" applyFill="1" applyBorder="1" applyAlignment="1">
      <alignment horizontal="left" vertical="center"/>
    </xf>
    <xf numFmtId="3" fontId="4" fillId="5" borderId="0" xfId="2" applyNumberFormat="1" applyFont="1" applyFill="1" applyBorder="1" applyAlignment="1">
      <alignment horizontal="left" vertical="center"/>
    </xf>
    <xf numFmtId="4" fontId="4" fillId="5" borderId="0" xfId="1" applyNumberFormat="1" applyFont="1" applyFill="1" applyBorder="1" applyAlignment="1">
      <alignment horizontal="left" vertical="center"/>
    </xf>
    <xf numFmtId="4" fontId="4" fillId="5" borderId="0" xfId="2" applyNumberFormat="1" applyFont="1" applyFill="1" applyBorder="1" applyAlignment="1">
      <alignment horizontal="left" vertical="center"/>
    </xf>
    <xf numFmtId="0" fontId="4" fillId="5" borderId="0" xfId="2" applyNumberFormat="1" applyFont="1" applyFill="1" applyBorder="1" applyAlignment="1">
      <alignment horizontal="left" vertical="center"/>
    </xf>
    <xf numFmtId="0" fontId="3" fillId="5" borderId="0" xfId="0" applyFont="1" applyFill="1" applyBorder="1" applyAlignment="1">
      <alignment horizontal="left" vertical="center"/>
    </xf>
    <xf numFmtId="4" fontId="3" fillId="5" borderId="0" xfId="3" applyNumberFormat="1" applyFont="1" applyFill="1" applyBorder="1" applyAlignment="1">
      <alignment horizontal="left" vertical="center"/>
    </xf>
    <xf numFmtId="0" fontId="3" fillId="5" borderId="3" xfId="4" applyFont="1" applyFill="1" applyBorder="1" applyAlignment="1">
      <alignment horizontal="left" vertical="center"/>
    </xf>
    <xf numFmtId="0" fontId="4" fillId="5" borderId="3" xfId="4" applyNumberFormat="1" applyFont="1" applyFill="1" applyBorder="1" applyAlignment="1">
      <alignment horizontal="left" vertical="center"/>
    </xf>
    <xf numFmtId="3" fontId="4" fillId="5" borderId="3" xfId="4" applyNumberFormat="1" applyFont="1" applyFill="1" applyBorder="1" applyAlignment="1">
      <alignment horizontal="left" vertical="center"/>
    </xf>
    <xf numFmtId="4" fontId="4" fillId="5" borderId="3" xfId="1" applyNumberFormat="1" applyFont="1" applyFill="1" applyBorder="1" applyAlignment="1">
      <alignment horizontal="left" vertical="center"/>
    </xf>
    <xf numFmtId="4" fontId="4" fillId="5" borderId="3" xfId="4" applyNumberFormat="1" applyFont="1" applyFill="1" applyBorder="1" applyAlignment="1">
      <alignment horizontal="left" vertical="center"/>
    </xf>
    <xf numFmtId="0" fontId="4" fillId="5" borderId="4" xfId="4" applyNumberFormat="1" applyFont="1" applyFill="1" applyBorder="1" applyAlignment="1">
      <alignment horizontal="left" vertical="center"/>
    </xf>
    <xf numFmtId="0" fontId="3" fillId="5" borderId="3" xfId="4" applyNumberFormat="1" applyFont="1" applyFill="1" applyBorder="1" applyAlignment="1">
      <alignment horizontal="left" vertical="center"/>
    </xf>
    <xf numFmtId="3" fontId="4" fillId="5" borderId="4" xfId="4" applyNumberFormat="1" applyFont="1" applyFill="1" applyBorder="1" applyAlignment="1">
      <alignment horizontal="left" vertical="center"/>
    </xf>
    <xf numFmtId="0" fontId="3" fillId="5" borderId="3" xfId="0" applyFont="1" applyFill="1" applyBorder="1" applyAlignment="1">
      <alignment horizontal="left" vertical="center"/>
    </xf>
    <xf numFmtId="0" fontId="4" fillId="5" borderId="3" xfId="0" applyFont="1" applyFill="1" applyBorder="1" applyAlignment="1">
      <alignment horizontal="left" vertical="top"/>
    </xf>
    <xf numFmtId="0" fontId="3" fillId="5" borderId="3" xfId="4" applyNumberFormat="1" applyFont="1" applyFill="1" applyBorder="1" applyAlignment="1">
      <alignment horizontal="left" vertical="top"/>
    </xf>
    <xf numFmtId="165" fontId="3" fillId="5" borderId="3" xfId="7" applyFont="1" applyFill="1" applyBorder="1" applyAlignment="1">
      <alignment horizontal="left" vertical="top"/>
    </xf>
    <xf numFmtId="3" fontId="3" fillId="5" borderId="3" xfId="4" applyNumberFormat="1" applyFont="1" applyFill="1" applyBorder="1" applyAlignment="1">
      <alignment horizontal="left" vertical="top"/>
    </xf>
    <xf numFmtId="4" fontId="3" fillId="5" borderId="3" xfId="1" applyNumberFormat="1" applyFont="1" applyFill="1" applyBorder="1" applyAlignment="1">
      <alignment horizontal="left" vertical="top"/>
    </xf>
    <xf numFmtId="4" fontId="3" fillId="5" borderId="3" xfId="4" applyNumberFormat="1" applyFont="1" applyFill="1" applyBorder="1" applyAlignment="1">
      <alignment horizontal="left" vertical="top"/>
    </xf>
    <xf numFmtId="0" fontId="3" fillId="5" borderId="3" xfId="4" applyFont="1" applyFill="1" applyBorder="1" applyAlignment="1">
      <alignment horizontal="left" vertical="top"/>
    </xf>
    <xf numFmtId="0" fontId="3" fillId="5" borderId="3" xfId="2" applyFont="1" applyFill="1" applyBorder="1" applyAlignment="1">
      <alignment horizontal="left" vertical="center"/>
    </xf>
    <xf numFmtId="0" fontId="3" fillId="5" borderId="1" xfId="0" applyFont="1" applyFill="1" applyBorder="1" applyAlignment="1">
      <alignment horizontal="left"/>
    </xf>
    <xf numFmtId="0" fontId="3" fillId="5" borderId="1" xfId="4" applyFont="1" applyFill="1" applyBorder="1" applyAlignment="1">
      <alignment horizontal="left" vertical="center"/>
    </xf>
    <xf numFmtId="0" fontId="3" fillId="5" borderId="3" xfId="0" applyFont="1" applyFill="1" applyBorder="1" applyAlignment="1">
      <alignment horizontal="left" vertical="top"/>
    </xf>
    <xf numFmtId="0" fontId="4" fillId="5" borderId="3" xfId="4" applyNumberFormat="1" applyFont="1" applyFill="1" applyBorder="1" applyAlignment="1">
      <alignment horizontal="left" vertical="top"/>
    </xf>
    <xf numFmtId="0" fontId="3" fillId="5" borderId="1" xfId="0" applyFont="1" applyFill="1" applyBorder="1" applyAlignment="1">
      <alignment horizontal="left" vertical="top"/>
    </xf>
    <xf numFmtId="0" fontId="3" fillId="5" borderId="1" xfId="4" applyNumberFormat="1" applyFont="1" applyFill="1" applyBorder="1" applyAlignment="1">
      <alignment horizontal="left" vertical="top"/>
    </xf>
    <xf numFmtId="0" fontId="3" fillId="5" borderId="1" xfId="5" applyFont="1" applyFill="1" applyBorder="1" applyAlignment="1">
      <alignment horizontal="left" vertical="center"/>
    </xf>
    <xf numFmtId="0" fontId="3" fillId="5" borderId="1" xfId="0" applyNumberFormat="1" applyFont="1" applyFill="1" applyBorder="1" applyAlignment="1">
      <alignment horizontal="left" vertical="center"/>
    </xf>
    <xf numFmtId="0" fontId="3" fillId="5" borderId="1" xfId="2" applyFont="1" applyFill="1" applyBorder="1" applyAlignment="1">
      <alignment horizontal="left" vertical="center"/>
    </xf>
    <xf numFmtId="1" fontId="3" fillId="5" borderId="1" xfId="5" applyNumberFormat="1" applyFont="1" applyFill="1" applyBorder="1" applyAlignment="1" applyProtection="1">
      <alignment horizontal="left" vertical="top"/>
      <protection hidden="1"/>
    </xf>
    <xf numFmtId="166" fontId="3" fillId="5" borderId="1" xfId="5" applyNumberFormat="1" applyFont="1" applyFill="1" applyBorder="1" applyAlignment="1">
      <alignment horizontal="left" vertical="top"/>
    </xf>
    <xf numFmtId="0" fontId="4" fillId="5" borderId="1" xfId="0" applyNumberFormat="1" applyFont="1" applyFill="1" applyBorder="1" applyAlignment="1">
      <alignment horizontal="left"/>
    </xf>
    <xf numFmtId="4" fontId="4" fillId="5" borderId="1" xfId="0" applyNumberFormat="1" applyFont="1" applyFill="1" applyBorder="1" applyAlignment="1">
      <alignment horizontal="left"/>
    </xf>
    <xf numFmtId="168" fontId="3" fillId="5" borderId="1" xfId="2" applyNumberFormat="1" applyFont="1" applyFill="1" applyBorder="1" applyAlignment="1">
      <alignment horizontal="left" vertical="center"/>
    </xf>
    <xf numFmtId="4" fontId="3" fillId="5" borderId="1" xfId="1" applyNumberFormat="1" applyFont="1" applyFill="1" applyBorder="1" applyAlignment="1">
      <alignment horizontal="left" vertical="center"/>
    </xf>
    <xf numFmtId="1" fontId="3" fillId="5" borderId="1" xfId="2" applyNumberFormat="1" applyFont="1" applyFill="1" applyBorder="1" applyAlignment="1">
      <alignment horizontal="left" vertical="top"/>
    </xf>
    <xf numFmtId="0" fontId="3" fillId="5" borderId="1" xfId="0" applyNumberFormat="1" applyFont="1" applyFill="1" applyBorder="1" applyAlignment="1">
      <alignment horizontal="left"/>
    </xf>
    <xf numFmtId="0" fontId="3" fillId="5" borderId="1" xfId="4" applyNumberFormat="1" applyFont="1" applyFill="1" applyBorder="1" applyAlignment="1">
      <alignment horizontal="left" vertical="center"/>
    </xf>
    <xf numFmtId="4" fontId="3" fillId="5" borderId="1" xfId="4" applyNumberFormat="1" applyFont="1" applyFill="1" applyBorder="1" applyAlignment="1">
      <alignment horizontal="left" vertical="center"/>
    </xf>
    <xf numFmtId="4" fontId="4" fillId="5" borderId="3" xfId="1" applyNumberFormat="1" applyFont="1" applyFill="1" applyBorder="1" applyAlignment="1">
      <alignment horizontal="left" vertical="top"/>
    </xf>
    <xf numFmtId="0" fontId="3" fillId="5" borderId="3" xfId="0" applyFont="1" applyFill="1" applyBorder="1" applyAlignment="1">
      <alignment vertical="center"/>
    </xf>
    <xf numFmtId="0" fontId="3" fillId="5" borderId="1" xfId="3" applyNumberFormat="1" applyFont="1" applyFill="1" applyBorder="1" applyAlignment="1">
      <alignment horizontal="left" vertical="center"/>
    </xf>
    <xf numFmtId="0" fontId="4" fillId="5" borderId="1" xfId="4" applyNumberFormat="1" applyFont="1" applyFill="1" applyBorder="1" applyAlignment="1">
      <alignment horizontal="left" vertical="top"/>
    </xf>
    <xf numFmtId="3" fontId="3" fillId="5" borderId="1" xfId="4" applyNumberFormat="1" applyFont="1" applyFill="1" applyBorder="1" applyAlignment="1">
      <alignment horizontal="left" vertical="top"/>
    </xf>
    <xf numFmtId="4" fontId="3" fillId="5" borderId="1" xfId="1" applyNumberFormat="1" applyFont="1" applyFill="1" applyBorder="1" applyAlignment="1">
      <alignment horizontal="left" vertical="top"/>
    </xf>
    <xf numFmtId="4" fontId="4" fillId="5" borderId="1" xfId="0" applyNumberFormat="1" applyFont="1" applyFill="1" applyBorder="1" applyAlignment="1">
      <alignment horizontal="left" vertical="center"/>
    </xf>
    <xf numFmtId="0" fontId="4" fillId="5" borderId="1" xfId="0" applyFont="1" applyFill="1" applyBorder="1" applyAlignment="1">
      <alignment horizontal="left" vertical="top"/>
    </xf>
    <xf numFmtId="3" fontId="4" fillId="5" borderId="1" xfId="4" applyNumberFormat="1" applyFont="1" applyFill="1" applyBorder="1" applyAlignment="1">
      <alignment horizontal="left" vertical="top"/>
    </xf>
    <xf numFmtId="4" fontId="4" fillId="5" borderId="1" xfId="1" applyNumberFormat="1" applyFont="1" applyFill="1" applyBorder="1" applyAlignment="1">
      <alignment horizontal="left" vertical="top"/>
    </xf>
    <xf numFmtId="4" fontId="4" fillId="5" borderId="1" xfId="4" applyNumberFormat="1" applyFont="1" applyFill="1" applyBorder="1" applyAlignment="1">
      <alignment horizontal="left" vertical="top"/>
    </xf>
    <xf numFmtId="3" fontId="4" fillId="5" borderId="1" xfId="0" applyNumberFormat="1" applyFont="1" applyFill="1" applyBorder="1" applyAlignment="1">
      <alignment horizontal="left" vertical="top"/>
    </xf>
    <xf numFmtId="4" fontId="4" fillId="5" borderId="1" xfId="0" applyNumberFormat="1" applyFont="1" applyFill="1" applyBorder="1" applyAlignment="1">
      <alignment horizontal="left" vertical="top"/>
    </xf>
    <xf numFmtId="0" fontId="3" fillId="5" borderId="1" xfId="5" applyNumberFormat="1" applyFont="1" applyFill="1" applyBorder="1" applyAlignment="1" applyProtection="1">
      <alignment horizontal="left" vertical="center"/>
      <protection hidden="1"/>
    </xf>
    <xf numFmtId="165" fontId="3" fillId="5" borderId="1" xfId="7" applyFont="1" applyFill="1" applyBorder="1" applyAlignment="1">
      <alignment horizontal="left" vertical="center"/>
    </xf>
    <xf numFmtId="0" fontId="3" fillId="5" borderId="1" xfId="28" applyFont="1" applyFill="1" applyBorder="1" applyAlignment="1">
      <alignment horizontal="left" vertical="center"/>
    </xf>
    <xf numFmtId="166" fontId="3" fillId="5" borderId="1" xfId="5" applyNumberFormat="1" applyFont="1" applyFill="1" applyBorder="1" applyAlignment="1">
      <alignment horizontal="left" vertical="center"/>
    </xf>
    <xf numFmtId="0" fontId="3" fillId="5" borderId="1" xfId="18" applyNumberFormat="1" applyFont="1" applyFill="1" applyBorder="1" applyAlignment="1" applyProtection="1">
      <alignment horizontal="left" vertical="center"/>
      <protection hidden="1"/>
    </xf>
    <xf numFmtId="4" fontId="3" fillId="5" borderId="1" xfId="27" applyNumberFormat="1" applyFont="1" applyFill="1" applyBorder="1" applyAlignment="1">
      <alignment horizontal="left" vertical="center"/>
    </xf>
    <xf numFmtId="1" fontId="3" fillId="5" borderId="1" xfId="2" applyNumberFormat="1" applyFont="1" applyFill="1" applyBorder="1" applyAlignment="1">
      <alignment horizontal="left" vertical="center"/>
    </xf>
    <xf numFmtId="0" fontId="3" fillId="5" borderId="1" xfId="5" applyFont="1" applyFill="1" applyBorder="1" applyAlignment="1">
      <alignment horizontal="left" vertical="top"/>
    </xf>
    <xf numFmtId="0" fontId="3" fillId="5" borderId="1" xfId="5" applyNumberFormat="1" applyFont="1" applyFill="1" applyBorder="1" applyAlignment="1" applyProtection="1">
      <alignment horizontal="left" vertical="top"/>
      <protection hidden="1"/>
    </xf>
    <xf numFmtId="165" fontId="3" fillId="5" borderId="1" xfId="7" applyFont="1" applyFill="1" applyBorder="1" applyAlignment="1">
      <alignment horizontal="left" vertical="top"/>
    </xf>
    <xf numFmtId="170" fontId="3" fillId="5" borderId="1" xfId="2" applyNumberFormat="1" applyFont="1" applyFill="1" applyBorder="1" applyAlignment="1">
      <alignment horizontal="left" vertical="top"/>
    </xf>
    <xf numFmtId="1" fontId="3" fillId="5" borderId="1" xfId="5" applyNumberFormat="1" applyFont="1" applyFill="1" applyBorder="1" applyAlignment="1">
      <alignment horizontal="left" vertical="top"/>
    </xf>
    <xf numFmtId="0" fontId="3" fillId="5" borderId="1" xfId="2" applyFont="1" applyFill="1" applyBorder="1" applyAlignment="1">
      <alignment horizontal="left" vertical="top"/>
    </xf>
    <xf numFmtId="3" fontId="3" fillId="5" borderId="1" xfId="0" applyNumberFormat="1" applyFont="1" applyFill="1" applyBorder="1" applyAlignment="1">
      <alignment horizontal="left" vertical="top"/>
    </xf>
    <xf numFmtId="4" fontId="3" fillId="5" borderId="1" xfId="0" applyNumberFormat="1" applyFont="1" applyFill="1" applyBorder="1" applyAlignment="1">
      <alignment horizontal="left" vertical="top"/>
    </xf>
    <xf numFmtId="4" fontId="3" fillId="5" borderId="1" xfId="2" applyNumberFormat="1" applyFont="1" applyFill="1" applyBorder="1" applyAlignment="1">
      <alignment horizontal="left" vertical="top"/>
    </xf>
    <xf numFmtId="0" fontId="3" fillId="5" borderId="1" xfId="30" applyFont="1" applyFill="1" applyBorder="1" applyAlignment="1">
      <alignment horizontal="left" vertical="top"/>
    </xf>
    <xf numFmtId="0" fontId="3" fillId="5" borderId="1" xfId="8" applyFont="1" applyFill="1" applyBorder="1" applyAlignment="1">
      <alignment horizontal="left" vertical="top"/>
    </xf>
    <xf numFmtId="0" fontId="3" fillId="5" borderId="1" xfId="5" applyFont="1" applyFill="1" applyBorder="1" applyAlignment="1" applyProtection="1">
      <alignment horizontal="left" vertical="top"/>
      <protection hidden="1"/>
    </xf>
    <xf numFmtId="49" fontId="3" fillId="5" borderId="1" xfId="5" applyNumberFormat="1" applyFont="1" applyFill="1" applyBorder="1" applyAlignment="1">
      <alignment horizontal="left" vertical="top"/>
    </xf>
    <xf numFmtId="4" fontId="3" fillId="5" borderId="1" xfId="5" applyNumberFormat="1" applyFont="1" applyFill="1" applyBorder="1" applyAlignment="1">
      <alignment horizontal="left" vertical="top"/>
    </xf>
    <xf numFmtId="4" fontId="3" fillId="5" borderId="1" xfId="18" applyNumberFormat="1" applyFont="1" applyFill="1" applyBorder="1" applyAlignment="1" applyProtection="1">
      <alignment horizontal="left" vertical="center"/>
      <protection hidden="1"/>
    </xf>
    <xf numFmtId="0" fontId="3" fillId="5" borderId="1" xfId="17" applyFont="1" applyFill="1" applyBorder="1" applyAlignment="1">
      <alignment horizontal="left" vertical="center"/>
    </xf>
    <xf numFmtId="3" fontId="3" fillId="5" borderId="1" xfId="16" applyNumberFormat="1" applyFont="1" applyFill="1" applyBorder="1" applyAlignment="1">
      <alignment horizontal="left" vertical="center"/>
    </xf>
    <xf numFmtId="164" fontId="3" fillId="5" borderId="1" xfId="2" applyNumberFormat="1" applyFont="1" applyFill="1" applyBorder="1" applyAlignment="1">
      <alignment horizontal="left" vertical="center"/>
    </xf>
    <xf numFmtId="49" fontId="3" fillId="5" borderId="1" xfId="16" applyNumberFormat="1" applyFont="1" applyFill="1" applyBorder="1" applyAlignment="1">
      <alignment horizontal="left" vertical="center"/>
    </xf>
    <xf numFmtId="2" fontId="3" fillId="5" borderId="1" xfId="2" applyNumberFormat="1" applyFont="1" applyFill="1" applyBorder="1" applyAlignment="1">
      <alignment horizontal="left" vertical="center"/>
    </xf>
    <xf numFmtId="0" fontId="3" fillId="5" borderId="1" xfId="5" applyFont="1" applyFill="1" applyBorder="1" applyAlignment="1" applyProtection="1">
      <alignment horizontal="left" vertical="center"/>
      <protection hidden="1"/>
    </xf>
    <xf numFmtId="164" fontId="3" fillId="5" borderId="1" xfId="18" applyNumberFormat="1" applyFont="1" applyFill="1" applyBorder="1" applyAlignment="1" applyProtection="1">
      <alignment horizontal="left" vertical="center"/>
      <protection hidden="1"/>
    </xf>
    <xf numFmtId="2" fontId="3" fillId="5" borderId="1" xfId="18" applyNumberFormat="1" applyFont="1" applyFill="1" applyBorder="1" applyAlignment="1" applyProtection="1">
      <alignment horizontal="left" vertical="center"/>
      <protection hidden="1"/>
    </xf>
    <xf numFmtId="0" fontId="4" fillId="5" borderId="1" xfId="4" applyFont="1" applyFill="1" applyBorder="1" applyAlignment="1">
      <alignment horizontal="left" vertical="top"/>
    </xf>
    <xf numFmtId="4" fontId="4" fillId="5" borderId="1" xfId="4" applyNumberFormat="1" applyFont="1" applyFill="1" applyBorder="1" applyAlignment="1">
      <alignment horizontal="left" vertical="center"/>
    </xf>
    <xf numFmtId="0" fontId="3" fillId="5" borderId="0" xfId="0" applyNumberFormat="1" applyFont="1" applyFill="1" applyBorder="1" applyAlignment="1">
      <alignment horizontal="left"/>
    </xf>
    <xf numFmtId="4" fontId="3" fillId="5" borderId="0" xfId="0" applyNumberFormat="1" applyFont="1" applyFill="1" applyBorder="1" applyAlignment="1">
      <alignment horizontal="left"/>
    </xf>
    <xf numFmtId="0" fontId="4" fillId="5" borderId="0" xfId="0" applyNumberFormat="1" applyFont="1" applyFill="1" applyBorder="1" applyAlignment="1">
      <alignment horizontal="left"/>
    </xf>
    <xf numFmtId="0" fontId="19" fillId="5" borderId="0" xfId="0" applyNumberFormat="1" applyFont="1" applyFill="1" applyBorder="1" applyAlignment="1">
      <alignment horizontal="left"/>
    </xf>
    <xf numFmtId="0" fontId="20" fillId="5" borderId="0" xfId="0" applyNumberFormat="1" applyFont="1" applyFill="1" applyBorder="1" applyAlignment="1">
      <alignment horizontal="left"/>
    </xf>
    <xf numFmtId="49" fontId="3" fillId="5" borderId="0" xfId="0" applyNumberFormat="1" applyFont="1" applyFill="1" applyBorder="1" applyAlignment="1">
      <alignment horizontal="left"/>
    </xf>
    <xf numFmtId="0" fontId="4" fillId="5" borderId="0" xfId="2" applyFont="1" applyFill="1" applyBorder="1" applyAlignment="1">
      <alignment horizontal="left"/>
    </xf>
    <xf numFmtId="0" fontId="3" fillId="5" borderId="0" xfId="0" applyNumberFormat="1" applyFont="1" applyFill="1" applyBorder="1" applyAlignment="1"/>
    <xf numFmtId="0" fontId="4" fillId="5" borderId="0" xfId="0" applyNumberFormat="1" applyFont="1" applyFill="1" applyBorder="1" applyAlignment="1">
      <alignment horizontal="left" vertical="center"/>
    </xf>
    <xf numFmtId="0" fontId="3" fillId="5" borderId="0" xfId="0" applyNumberFormat="1" applyFont="1" applyFill="1" applyBorder="1" applyAlignment="1">
      <alignment vertical="center"/>
    </xf>
    <xf numFmtId="0" fontId="3" fillId="5" borderId="0" xfId="0" applyNumberFormat="1" applyFont="1" applyFill="1" applyBorder="1" applyAlignment="1">
      <alignment horizontal="left" vertical="center"/>
    </xf>
    <xf numFmtId="0" fontId="3" fillId="5" borderId="0" xfId="0" applyNumberFormat="1" applyFont="1" applyFill="1" applyBorder="1" applyAlignment="1">
      <alignment horizontal="left" vertical="justify"/>
    </xf>
    <xf numFmtId="3" fontId="3" fillId="5" borderId="0" xfId="4" applyNumberFormat="1" applyFont="1" applyFill="1" applyBorder="1" applyAlignment="1">
      <alignment horizontal="left" vertical="center"/>
    </xf>
    <xf numFmtId="0" fontId="3" fillId="5" borderId="1" xfId="0" applyFont="1" applyFill="1" applyBorder="1"/>
    <xf numFmtId="0" fontId="3" fillId="5" borderId="1"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 xfId="2" applyFont="1" applyFill="1" applyBorder="1" applyAlignment="1">
      <alignment horizontal="left" vertical="center" wrapText="1"/>
    </xf>
    <xf numFmtId="0" fontId="3" fillId="5" borderId="7" xfId="0" applyFont="1" applyFill="1" applyBorder="1" applyAlignment="1">
      <alignment horizontal="left" vertical="center" wrapText="1"/>
    </xf>
    <xf numFmtId="1" fontId="3" fillId="5" borderId="1" xfId="16" applyNumberFormat="1" applyFont="1" applyFill="1" applyBorder="1" applyAlignment="1">
      <alignment horizontal="left" vertical="center"/>
    </xf>
    <xf numFmtId="0" fontId="3" fillId="5" borderId="1" xfId="10" applyNumberFormat="1" applyFont="1" applyFill="1" applyBorder="1" applyAlignment="1">
      <alignment horizontal="left" vertical="center"/>
    </xf>
    <xf numFmtId="0" fontId="3" fillId="5" borderId="5" xfId="0" applyFont="1" applyFill="1" applyBorder="1" applyAlignment="1">
      <alignment horizontal="left" vertical="center"/>
    </xf>
    <xf numFmtId="164" fontId="3" fillId="5" borderId="1" xfId="0" applyNumberFormat="1" applyFont="1" applyFill="1" applyBorder="1" applyAlignment="1">
      <alignment horizontal="left" vertical="center"/>
    </xf>
    <xf numFmtId="165" fontId="3" fillId="5" borderId="6" xfId="7" applyFont="1" applyFill="1" applyBorder="1" applyAlignment="1">
      <alignment horizontal="left" vertical="center"/>
    </xf>
    <xf numFmtId="0" fontId="3" fillId="5" borderId="3" xfId="5" applyNumberFormat="1" applyFont="1" applyFill="1" applyBorder="1" applyAlignment="1" applyProtection="1">
      <alignment horizontal="left" vertical="center"/>
      <protection hidden="1"/>
    </xf>
    <xf numFmtId="0" fontId="3" fillId="5" borderId="3" xfId="5" applyFont="1" applyFill="1" applyBorder="1" applyAlignment="1" applyProtection="1">
      <alignment horizontal="left" vertical="center"/>
      <protection hidden="1"/>
    </xf>
    <xf numFmtId="0" fontId="3" fillId="5" borderId="3" xfId="18" applyNumberFormat="1" applyFont="1" applyFill="1" applyBorder="1" applyAlignment="1" applyProtection="1">
      <alignment horizontal="left" vertical="center"/>
      <protection hidden="1"/>
    </xf>
    <xf numFmtId="0" fontId="3" fillId="5" borderId="3" xfId="10" applyNumberFormat="1" applyFont="1" applyFill="1" applyBorder="1" applyAlignment="1">
      <alignment horizontal="left" vertical="center"/>
    </xf>
    <xf numFmtId="164" fontId="3" fillId="5" borderId="3" xfId="18" applyNumberFormat="1" applyFont="1" applyFill="1" applyBorder="1" applyAlignment="1" applyProtection="1">
      <alignment horizontal="left" vertical="center"/>
      <protection hidden="1"/>
    </xf>
  </cellXfs>
  <cellStyles count="39">
    <cellStyle name="Normal 2 3 2" xfId="8"/>
    <cellStyle name="Normal 2 3 2 2" xfId="26"/>
    <cellStyle name="Normal 2 3 2 2 2" xfId="36"/>
    <cellStyle name="SAS FM Row header 4 18" xfId="35"/>
    <cellStyle name="Style 1" xfId="25"/>
    <cellStyle name="Обычный" xfId="0" builtinId="0"/>
    <cellStyle name="Обычный 10" xfId="17"/>
    <cellStyle name="Обычный 10 2" xfId="28"/>
    <cellStyle name="Обычный 11" xfId="18"/>
    <cellStyle name="Обычный 133" xfId="19"/>
    <cellStyle name="Обычный 133 2" xfId="38"/>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0" xfId="14"/>
    <cellStyle name="Обычный 2" xfId="2"/>
    <cellStyle name="Обычный 2 2" xfId="3"/>
    <cellStyle name="Обычный 2 2 2" xfId="13"/>
    <cellStyle name="Обычный 2 2 2 2" xfId="29"/>
    <cellStyle name="Обычный 2_План ГЗ на 2011г  первочередные " xfId="16"/>
    <cellStyle name="Обычный 22 3" xfId="31"/>
    <cellStyle name="Обычный 3" xfId="34"/>
    <cellStyle name="Обычный 3 3" xfId="33"/>
    <cellStyle name="Обычный 4" xfId="27"/>
    <cellStyle name="Обычный 4 2" xfId="4"/>
    <cellStyle name="Обычный 4 2 2" xfId="10"/>
    <cellStyle name="Обычный 4 2 3" xfId="32"/>
    <cellStyle name="Обычный_2.13.1.Расходы на экологию" xfId="30"/>
    <cellStyle name="Обычный_Лист1 3" xfId="7"/>
    <cellStyle name="Стиль 1" xfId="5"/>
    <cellStyle name="Стиль 1 6" xfId="37"/>
    <cellStyle name="Финансовый" xfId="1" builtinId="3"/>
    <cellStyle name="Финансовый 10" xfId="9"/>
    <cellStyle name="Финансовый 20" xfId="15"/>
    <cellStyle name="Финансовый 33" xfId="24"/>
  </cellStyles>
  <dxfs count="0"/>
  <tableStyles count="0" defaultTableStyle="TableStyleMedium2" defaultPivotStyle="PivotStyleLight16"/>
  <colors>
    <mruColors>
      <color rgb="FFF6486D"/>
      <color rgb="FFFDD7DF"/>
      <color rgb="FFF5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2"/>
  <sheetViews>
    <sheetView tabSelected="1" zoomScale="90" zoomScaleNormal="90" workbookViewId="0">
      <pane ySplit="6" topLeftCell="A55" activePane="bottomLeft" state="frozen"/>
      <selection pane="bottomLeft" activeCell="B69" sqref="B69"/>
    </sheetView>
  </sheetViews>
  <sheetFormatPr defaultRowHeight="12.75" outlineLevelCol="1" x14ac:dyDescent="0.25"/>
  <cols>
    <col min="1" max="1" width="6.85546875" style="30" customWidth="1"/>
    <col min="2" max="2" width="9.140625" style="30" customWidth="1" outlineLevel="1"/>
    <col min="3" max="3" width="6.5703125" style="45" customWidth="1"/>
    <col min="4" max="4" width="6.7109375" style="45" customWidth="1"/>
    <col min="5" max="5" width="8" style="45" customWidth="1"/>
    <col min="6" max="6" width="3.85546875" style="45" customWidth="1" outlineLevel="1"/>
    <col min="7" max="7" width="11.140625" style="45" customWidth="1"/>
    <col min="8" max="8" width="1.5703125" style="45" customWidth="1" outlineLevel="1"/>
    <col min="9" max="9" width="11" style="45" customWidth="1"/>
    <col min="10" max="10" width="2" style="45" customWidth="1" outlineLevel="1"/>
    <col min="11" max="11" width="41.7109375" style="45" customWidth="1"/>
    <col min="12" max="12" width="3.85546875" style="45" customWidth="1" outlineLevel="1"/>
    <col min="13" max="13" width="7" style="45" customWidth="1"/>
    <col min="14" max="14" width="2.85546875" style="45" customWidth="1" outlineLevel="1"/>
    <col min="15" max="15" width="5.140625" style="45" customWidth="1"/>
    <col min="16" max="16" width="9.7109375" style="45" customWidth="1"/>
    <col min="17" max="17" width="6.5703125" style="45" customWidth="1"/>
    <col min="18" max="18" width="8.5703125" style="45" customWidth="1"/>
    <col min="19" max="19" width="9.5703125" style="45" customWidth="1"/>
    <col min="20" max="20" width="4.85546875" style="45" customWidth="1"/>
    <col min="21" max="21" width="15.5703125" style="45" customWidth="1"/>
    <col min="22" max="22" width="15.28515625" style="45" customWidth="1"/>
    <col min="23" max="23" width="4.140625" style="147" customWidth="1"/>
    <col min="24" max="24" width="3.7109375" style="45" customWidth="1"/>
    <col min="25" max="25" width="4.42578125" style="41" customWidth="1"/>
    <col min="26" max="26" width="4.28515625" style="41" customWidth="1"/>
    <col min="27" max="27" width="16.28515625" style="42" customWidth="1"/>
    <col min="28" max="28" width="15" style="42" customWidth="1"/>
    <col min="29" max="29" width="4.140625" style="45" customWidth="1"/>
    <col min="30" max="30" width="8.7109375" style="45" customWidth="1"/>
    <col min="31" max="31" width="8.140625" style="45" customWidth="1"/>
    <col min="32" max="32" width="5.5703125" style="30" customWidth="1" outlineLevel="1"/>
    <col min="33" max="33" width="4.7109375" style="30" customWidth="1"/>
    <col min="34" max="34" width="11" style="30" customWidth="1"/>
    <col min="35" max="16384" width="9.140625" style="30"/>
  </cols>
  <sheetData>
    <row r="1" spans="1:33" s="38" customFormat="1" x14ac:dyDescent="0.2">
      <c r="K1" s="39"/>
      <c r="W1" s="40"/>
      <c r="Y1" s="41"/>
      <c r="Z1" s="42"/>
      <c r="AA1" s="42"/>
      <c r="AB1" s="43"/>
      <c r="AD1" s="44"/>
      <c r="AE1" s="45"/>
    </row>
    <row r="2" spans="1:33" s="38" customFormat="1" x14ac:dyDescent="0.25">
      <c r="W2" s="40"/>
      <c r="Y2" s="41"/>
      <c r="Z2" s="41"/>
      <c r="AA2" s="42"/>
      <c r="AB2" s="46" t="s">
        <v>128</v>
      </c>
      <c r="AD2" s="44"/>
      <c r="AE2" s="45"/>
    </row>
    <row r="3" spans="1:33" s="47" customFormat="1" x14ac:dyDescent="0.25">
      <c r="B3" s="38"/>
      <c r="G3" s="47" t="s">
        <v>136</v>
      </c>
      <c r="V3" s="38"/>
      <c r="W3" s="48"/>
      <c r="Y3" s="49"/>
      <c r="Z3" s="49"/>
      <c r="AA3" s="46"/>
      <c r="AB3" s="50" t="s">
        <v>287</v>
      </c>
      <c r="AD3" s="51"/>
      <c r="AE3" s="38"/>
    </row>
    <row r="4" spans="1:33" s="38" customFormat="1" x14ac:dyDescent="0.25">
      <c r="C4" s="47"/>
      <c r="D4" s="52"/>
      <c r="E4" s="47"/>
      <c r="F4" s="47"/>
      <c r="G4" s="47"/>
      <c r="H4" s="47"/>
      <c r="I4" s="47"/>
      <c r="J4" s="47"/>
      <c r="K4" s="47"/>
      <c r="L4" s="47"/>
      <c r="M4" s="47"/>
      <c r="N4" s="47"/>
      <c r="O4" s="47"/>
      <c r="P4" s="47"/>
      <c r="Q4" s="47"/>
      <c r="R4" s="47"/>
      <c r="S4" s="47"/>
      <c r="T4" s="47"/>
      <c r="U4" s="47"/>
      <c r="W4" s="48"/>
      <c r="X4" s="47"/>
      <c r="Y4" s="49"/>
      <c r="Z4" s="49"/>
      <c r="AA4" s="50"/>
      <c r="AB4" s="43"/>
      <c r="AC4" s="53"/>
      <c r="AD4" s="44"/>
    </row>
    <row r="5" spans="1:33" x14ac:dyDescent="0.25">
      <c r="A5" s="54"/>
      <c r="B5" s="55" t="s">
        <v>0</v>
      </c>
      <c r="C5" s="55" t="s">
        <v>1</v>
      </c>
      <c r="D5" s="55" t="s">
        <v>2</v>
      </c>
      <c r="E5" s="55" t="s">
        <v>3</v>
      </c>
      <c r="F5" s="55" t="s">
        <v>4</v>
      </c>
      <c r="G5" s="55" t="s">
        <v>5</v>
      </c>
      <c r="H5" s="55" t="s">
        <v>6</v>
      </c>
      <c r="I5" s="55" t="s">
        <v>7</v>
      </c>
      <c r="J5" s="55" t="s">
        <v>8</v>
      </c>
      <c r="K5" s="55" t="s">
        <v>9</v>
      </c>
      <c r="L5" s="55" t="s">
        <v>10</v>
      </c>
      <c r="M5" s="55" t="s">
        <v>11</v>
      </c>
      <c r="N5" s="55" t="s">
        <v>12</v>
      </c>
      <c r="O5" s="55" t="s">
        <v>13</v>
      </c>
      <c r="P5" s="55" t="s">
        <v>14</v>
      </c>
      <c r="Q5" s="55" t="s">
        <v>15</v>
      </c>
      <c r="R5" s="55" t="s">
        <v>16</v>
      </c>
      <c r="S5" s="55" t="s">
        <v>17</v>
      </c>
      <c r="T5" s="55" t="s">
        <v>18</v>
      </c>
      <c r="U5" s="55" t="s">
        <v>19</v>
      </c>
      <c r="V5" s="55" t="s">
        <v>20</v>
      </c>
      <c r="W5" s="56" t="s">
        <v>21</v>
      </c>
      <c r="X5" s="55" t="s">
        <v>22</v>
      </c>
      <c r="Y5" s="57" t="s">
        <v>23</v>
      </c>
      <c r="Z5" s="57" t="s">
        <v>24</v>
      </c>
      <c r="AA5" s="58" t="s">
        <v>25</v>
      </c>
      <c r="AB5" s="58" t="s">
        <v>26</v>
      </c>
      <c r="AC5" s="55" t="s">
        <v>27</v>
      </c>
      <c r="AD5" s="55" t="s">
        <v>28</v>
      </c>
      <c r="AE5" s="55" t="s">
        <v>29</v>
      </c>
      <c r="AF5" s="59" t="s">
        <v>30</v>
      </c>
    </row>
    <row r="6" spans="1:33" x14ac:dyDescent="0.25">
      <c r="A6" s="54"/>
      <c r="B6" s="54"/>
      <c r="C6" s="55">
        <v>1</v>
      </c>
      <c r="D6" s="55">
        <v>2</v>
      </c>
      <c r="E6" s="55">
        <v>3</v>
      </c>
      <c r="F6" s="55"/>
      <c r="G6" s="55">
        <v>4</v>
      </c>
      <c r="H6" s="55"/>
      <c r="I6" s="55">
        <v>5</v>
      </c>
      <c r="J6" s="55"/>
      <c r="K6" s="55">
        <v>6</v>
      </c>
      <c r="L6" s="55"/>
      <c r="M6" s="55">
        <v>7</v>
      </c>
      <c r="N6" s="55"/>
      <c r="O6" s="55">
        <v>8</v>
      </c>
      <c r="P6" s="55">
        <v>9</v>
      </c>
      <c r="Q6" s="55">
        <v>10</v>
      </c>
      <c r="R6" s="55">
        <v>11</v>
      </c>
      <c r="S6" s="55">
        <v>12</v>
      </c>
      <c r="T6" s="55">
        <v>13</v>
      </c>
      <c r="U6" s="55">
        <v>14</v>
      </c>
      <c r="V6" s="60">
        <v>15</v>
      </c>
      <c r="W6" s="56">
        <v>16</v>
      </c>
      <c r="X6" s="55">
        <v>17</v>
      </c>
      <c r="Y6" s="57">
        <v>18</v>
      </c>
      <c r="Z6" s="57">
        <v>19</v>
      </c>
      <c r="AA6" s="58">
        <v>20</v>
      </c>
      <c r="AB6" s="58">
        <v>21</v>
      </c>
      <c r="AC6" s="56">
        <v>22</v>
      </c>
      <c r="AD6" s="56">
        <v>23</v>
      </c>
      <c r="AE6" s="56">
        <v>24</v>
      </c>
      <c r="AF6" s="61"/>
    </row>
    <row r="7" spans="1:33" ht="12.75" customHeight="1" x14ac:dyDescent="0.25">
      <c r="A7" s="62" t="s">
        <v>41</v>
      </c>
      <c r="B7" s="63"/>
      <c r="C7" s="63" t="s">
        <v>130</v>
      </c>
      <c r="D7" s="64"/>
      <c r="E7" s="64"/>
      <c r="F7" s="64"/>
      <c r="G7" s="64"/>
      <c r="H7" s="65"/>
      <c r="I7" s="64"/>
      <c r="J7" s="65"/>
      <c r="K7" s="64"/>
      <c r="L7" s="65"/>
      <c r="M7" s="64"/>
      <c r="N7" s="64"/>
      <c r="O7" s="64"/>
      <c r="P7" s="64"/>
      <c r="Q7" s="64"/>
      <c r="R7" s="64"/>
      <c r="S7" s="64"/>
      <c r="T7" s="64"/>
      <c r="U7" s="64"/>
      <c r="V7" s="64"/>
      <c r="W7" s="66"/>
      <c r="X7" s="64"/>
      <c r="Y7" s="67"/>
      <c r="Z7" s="67"/>
      <c r="AA7" s="67"/>
      <c r="AB7" s="68"/>
      <c r="AC7" s="64"/>
      <c r="AD7" s="64"/>
      <c r="AE7" s="64"/>
      <c r="AF7" s="29"/>
      <c r="AG7" s="30" t="s">
        <v>40</v>
      </c>
    </row>
    <row r="8" spans="1:33" ht="12.75" customHeight="1" x14ac:dyDescent="0.25">
      <c r="A8" s="62" t="s">
        <v>41</v>
      </c>
      <c r="B8" s="69"/>
      <c r="C8" s="74" t="s">
        <v>129</v>
      </c>
      <c r="D8" s="64"/>
      <c r="E8" s="64"/>
      <c r="F8" s="64"/>
      <c r="G8" s="64"/>
      <c r="H8" s="65"/>
      <c r="I8" s="64"/>
      <c r="J8" s="65"/>
      <c r="K8" s="64"/>
      <c r="L8" s="65"/>
      <c r="M8" s="64"/>
      <c r="N8" s="64"/>
      <c r="O8" s="64"/>
      <c r="P8" s="64"/>
      <c r="Q8" s="64"/>
      <c r="R8" s="64"/>
      <c r="S8" s="64"/>
      <c r="T8" s="64"/>
      <c r="U8" s="64"/>
      <c r="V8" s="64"/>
      <c r="W8" s="66"/>
      <c r="X8" s="64"/>
      <c r="Y8" s="67"/>
      <c r="Z8" s="67"/>
      <c r="AA8" s="68"/>
      <c r="AB8" s="68"/>
      <c r="AC8" s="64"/>
      <c r="AD8" s="64"/>
      <c r="AE8" s="64"/>
      <c r="AF8" s="29"/>
      <c r="AG8" s="30" t="s">
        <v>40</v>
      </c>
    </row>
    <row r="9" spans="1:33" ht="12.75" customHeight="1" x14ac:dyDescent="0.2">
      <c r="A9" s="75" t="s">
        <v>41</v>
      </c>
      <c r="B9" s="72" t="s">
        <v>39</v>
      </c>
      <c r="C9" s="76" t="s">
        <v>120</v>
      </c>
      <c r="D9" s="77" t="s">
        <v>114</v>
      </c>
      <c r="E9" s="28" t="s">
        <v>121</v>
      </c>
      <c r="F9" s="78"/>
      <c r="G9" s="79" t="s">
        <v>122</v>
      </c>
      <c r="H9" s="28" t="s">
        <v>123</v>
      </c>
      <c r="I9" s="79" t="s">
        <v>122</v>
      </c>
      <c r="J9" s="28" t="s">
        <v>123</v>
      </c>
      <c r="K9" s="32" t="s">
        <v>124</v>
      </c>
      <c r="L9" s="79" t="s">
        <v>125</v>
      </c>
      <c r="M9" s="79" t="s">
        <v>31</v>
      </c>
      <c r="N9" s="105" t="s">
        <v>192</v>
      </c>
      <c r="O9" s="80">
        <v>40</v>
      </c>
      <c r="P9" s="81">
        <v>230000000</v>
      </c>
      <c r="Q9" s="79" t="s">
        <v>35</v>
      </c>
      <c r="R9" s="28" t="s">
        <v>66</v>
      </c>
      <c r="S9" s="28" t="s">
        <v>126</v>
      </c>
      <c r="T9" s="28" t="s">
        <v>37</v>
      </c>
      <c r="U9" s="28" t="s">
        <v>127</v>
      </c>
      <c r="V9" s="28" t="s">
        <v>58</v>
      </c>
      <c r="W9" s="75" t="s">
        <v>37</v>
      </c>
      <c r="X9" s="82"/>
      <c r="Y9" s="83"/>
      <c r="Z9" s="83"/>
      <c r="AA9" s="84">
        <v>0</v>
      </c>
      <c r="AB9" s="85">
        <f t="shared" ref="AB9" si="0">AA9*1.12</f>
        <v>0</v>
      </c>
      <c r="AC9" s="83"/>
      <c r="AD9" s="86">
        <v>2017</v>
      </c>
      <c r="AE9" s="87">
        <v>14</v>
      </c>
      <c r="AF9" s="79"/>
      <c r="AG9" s="30" t="s">
        <v>40</v>
      </c>
    </row>
    <row r="10" spans="1:33" ht="12.75" customHeight="1" x14ac:dyDescent="0.2">
      <c r="A10" s="28" t="s">
        <v>41</v>
      </c>
      <c r="B10" s="29" t="s">
        <v>55</v>
      </c>
      <c r="C10" s="76" t="s">
        <v>115</v>
      </c>
      <c r="D10" s="77" t="s">
        <v>114</v>
      </c>
      <c r="E10" s="71" t="s">
        <v>42</v>
      </c>
      <c r="F10" s="88"/>
      <c r="G10" s="71" t="s">
        <v>43</v>
      </c>
      <c r="H10" s="88" t="s">
        <v>46</v>
      </c>
      <c r="I10" s="71" t="s">
        <v>44</v>
      </c>
      <c r="J10" s="88" t="s">
        <v>116</v>
      </c>
      <c r="K10" s="88" t="s">
        <v>117</v>
      </c>
      <c r="L10" s="88" t="s">
        <v>118</v>
      </c>
      <c r="M10" s="88" t="s">
        <v>31</v>
      </c>
      <c r="N10" s="88"/>
      <c r="O10" s="88">
        <v>100</v>
      </c>
      <c r="P10" s="28">
        <v>230000000</v>
      </c>
      <c r="Q10" s="79" t="s">
        <v>35</v>
      </c>
      <c r="R10" s="88" t="s">
        <v>38</v>
      </c>
      <c r="S10" s="88" t="s">
        <v>32</v>
      </c>
      <c r="T10" s="28" t="s">
        <v>37</v>
      </c>
      <c r="U10" s="79" t="s">
        <v>119</v>
      </c>
      <c r="V10" s="88" t="s">
        <v>34</v>
      </c>
      <c r="W10" s="28" t="s">
        <v>37</v>
      </c>
      <c r="X10" s="88"/>
      <c r="Y10" s="89"/>
      <c r="Z10" s="89"/>
      <c r="AA10" s="89">
        <v>0</v>
      </c>
      <c r="AB10" s="85">
        <f t="shared" ref="AB10" si="1">AA10*1.12</f>
        <v>0</v>
      </c>
      <c r="AC10" s="76"/>
      <c r="AD10" s="79">
        <v>2017</v>
      </c>
      <c r="AE10" s="76">
        <v>11.14</v>
      </c>
      <c r="AF10" s="29"/>
      <c r="AG10" s="30" t="s">
        <v>40</v>
      </c>
    </row>
    <row r="11" spans="1:33" ht="12.75" customHeight="1" x14ac:dyDescent="0.25">
      <c r="A11" s="62" t="s">
        <v>41</v>
      </c>
      <c r="B11" s="69"/>
      <c r="C11" s="74" t="s">
        <v>131</v>
      </c>
      <c r="D11" s="64"/>
      <c r="E11" s="64"/>
      <c r="F11" s="64"/>
      <c r="G11" s="64"/>
      <c r="H11" s="65"/>
      <c r="I11" s="64"/>
      <c r="J11" s="65"/>
      <c r="K11" s="64"/>
      <c r="L11" s="65"/>
      <c r="M11" s="64"/>
      <c r="N11" s="64"/>
      <c r="O11" s="64"/>
      <c r="P11" s="64"/>
      <c r="Q11" s="64"/>
      <c r="R11" s="64"/>
      <c r="S11" s="64"/>
      <c r="T11" s="64"/>
      <c r="U11" s="64"/>
      <c r="V11" s="64"/>
      <c r="W11" s="66"/>
      <c r="X11" s="64"/>
      <c r="Y11" s="67"/>
      <c r="Z11" s="67"/>
      <c r="AA11" s="90">
        <f>SUM(AA9:AA10)</f>
        <v>0</v>
      </c>
      <c r="AB11" s="90">
        <f>SUM(AB9:AB10)</f>
        <v>0</v>
      </c>
      <c r="AC11" s="64"/>
      <c r="AD11" s="64"/>
      <c r="AE11" s="64"/>
      <c r="AF11" s="29"/>
      <c r="AG11" s="30" t="s">
        <v>40</v>
      </c>
    </row>
    <row r="12" spans="1:33" ht="12.75" customHeight="1" x14ac:dyDescent="0.25">
      <c r="A12" s="62" t="s">
        <v>41</v>
      </c>
      <c r="B12" s="69"/>
      <c r="C12" s="74" t="s">
        <v>132</v>
      </c>
      <c r="D12" s="64"/>
      <c r="E12" s="64"/>
      <c r="F12" s="64"/>
      <c r="G12" s="64"/>
      <c r="H12" s="65"/>
      <c r="I12" s="64"/>
      <c r="J12" s="65"/>
      <c r="K12" s="64"/>
      <c r="L12" s="65"/>
      <c r="M12" s="64"/>
      <c r="N12" s="64"/>
      <c r="O12" s="64"/>
      <c r="P12" s="64"/>
      <c r="Q12" s="64"/>
      <c r="R12" s="64"/>
      <c r="S12" s="64"/>
      <c r="T12" s="64"/>
      <c r="U12" s="64"/>
      <c r="V12" s="64"/>
      <c r="W12" s="66"/>
      <c r="X12" s="64"/>
      <c r="Y12" s="67"/>
      <c r="Z12" s="67"/>
      <c r="AA12" s="68"/>
      <c r="AB12" s="68"/>
      <c r="AC12" s="64"/>
      <c r="AD12" s="64"/>
      <c r="AE12" s="64"/>
      <c r="AF12" s="29"/>
      <c r="AG12" s="30" t="s">
        <v>40</v>
      </c>
    </row>
    <row r="13" spans="1:33" ht="12.75" customHeight="1" x14ac:dyDescent="0.2">
      <c r="A13" s="75" t="s">
        <v>41</v>
      </c>
      <c r="B13" s="72" t="s">
        <v>39</v>
      </c>
      <c r="C13" s="76" t="s">
        <v>137</v>
      </c>
      <c r="D13" s="77" t="s">
        <v>114</v>
      </c>
      <c r="E13" s="28" t="s">
        <v>121</v>
      </c>
      <c r="F13" s="78"/>
      <c r="G13" s="79" t="s">
        <v>122</v>
      </c>
      <c r="H13" s="28" t="s">
        <v>123</v>
      </c>
      <c r="I13" s="79" t="s">
        <v>122</v>
      </c>
      <c r="J13" s="28" t="s">
        <v>123</v>
      </c>
      <c r="K13" s="32" t="s">
        <v>124</v>
      </c>
      <c r="L13" s="79" t="s">
        <v>125</v>
      </c>
      <c r="M13" s="79" t="s">
        <v>31</v>
      </c>
      <c r="N13" s="105" t="s">
        <v>192</v>
      </c>
      <c r="O13" s="80">
        <v>40</v>
      </c>
      <c r="P13" s="81">
        <v>230000000</v>
      </c>
      <c r="Q13" s="79" t="s">
        <v>35</v>
      </c>
      <c r="R13" s="28" t="s">
        <v>66</v>
      </c>
      <c r="S13" s="28" t="s">
        <v>126</v>
      </c>
      <c r="T13" s="28" t="s">
        <v>37</v>
      </c>
      <c r="U13" s="28" t="s">
        <v>138</v>
      </c>
      <c r="V13" s="28" t="s">
        <v>58</v>
      </c>
      <c r="W13" s="75" t="s">
        <v>37</v>
      </c>
      <c r="X13" s="82"/>
      <c r="Y13" s="83"/>
      <c r="Z13" s="83"/>
      <c r="AA13" s="84">
        <v>145637530</v>
      </c>
      <c r="AB13" s="85">
        <f t="shared" ref="AB13:AB20" si="2">AA13*1.12</f>
        <v>163114033.60000002</v>
      </c>
      <c r="AC13" s="83"/>
      <c r="AD13" s="86">
        <v>2017</v>
      </c>
      <c r="AE13" s="87"/>
      <c r="AF13" s="79"/>
      <c r="AG13" s="30" t="s">
        <v>40</v>
      </c>
    </row>
    <row r="14" spans="1:33" ht="12.75" customHeight="1" x14ac:dyDescent="0.2">
      <c r="A14" s="75" t="s">
        <v>41</v>
      </c>
      <c r="B14" s="72" t="s">
        <v>39</v>
      </c>
      <c r="C14" s="76" t="s">
        <v>161</v>
      </c>
      <c r="D14" s="77" t="s">
        <v>114</v>
      </c>
      <c r="E14" s="28" t="s">
        <v>121</v>
      </c>
      <c r="F14" s="78"/>
      <c r="G14" s="79" t="s">
        <v>122</v>
      </c>
      <c r="H14" s="28" t="s">
        <v>123</v>
      </c>
      <c r="I14" s="79" t="s">
        <v>122</v>
      </c>
      <c r="J14" s="28" t="s">
        <v>123</v>
      </c>
      <c r="K14" s="32" t="s">
        <v>148</v>
      </c>
      <c r="L14" s="91" t="s">
        <v>155</v>
      </c>
      <c r="M14" s="79" t="s">
        <v>31</v>
      </c>
      <c r="N14" s="105" t="s">
        <v>192</v>
      </c>
      <c r="O14" s="80">
        <v>40</v>
      </c>
      <c r="P14" s="81">
        <v>230000000</v>
      </c>
      <c r="Q14" s="79" t="s">
        <v>35</v>
      </c>
      <c r="R14" s="28" t="s">
        <v>66</v>
      </c>
      <c r="S14" s="28" t="s">
        <v>53</v>
      </c>
      <c r="T14" s="28" t="s">
        <v>37</v>
      </c>
      <c r="U14" s="28" t="s">
        <v>153</v>
      </c>
      <c r="V14" s="28" t="s">
        <v>47</v>
      </c>
      <c r="W14" s="75" t="s">
        <v>37</v>
      </c>
      <c r="X14" s="82"/>
      <c r="Y14" s="83"/>
      <c r="Z14" s="83"/>
      <c r="AA14" s="84">
        <v>817611370</v>
      </c>
      <c r="AB14" s="85">
        <f t="shared" si="2"/>
        <v>915724734.4000001</v>
      </c>
      <c r="AC14" s="73"/>
      <c r="AD14" s="86">
        <v>2017</v>
      </c>
      <c r="AE14" s="73"/>
      <c r="AF14" s="29"/>
      <c r="AG14" s="30" t="s">
        <v>40</v>
      </c>
    </row>
    <row r="15" spans="1:33" ht="12.75" customHeight="1" x14ac:dyDescent="0.2">
      <c r="A15" s="75" t="s">
        <v>41</v>
      </c>
      <c r="B15" s="72" t="s">
        <v>39</v>
      </c>
      <c r="C15" s="76" t="s">
        <v>162</v>
      </c>
      <c r="D15" s="77" t="s">
        <v>114</v>
      </c>
      <c r="E15" s="28" t="s">
        <v>121</v>
      </c>
      <c r="F15" s="78"/>
      <c r="G15" s="79" t="s">
        <v>122</v>
      </c>
      <c r="H15" s="28" t="s">
        <v>123</v>
      </c>
      <c r="I15" s="79" t="s">
        <v>122</v>
      </c>
      <c r="J15" s="28" t="s">
        <v>123</v>
      </c>
      <c r="K15" s="32" t="s">
        <v>149</v>
      </c>
      <c r="L15" s="91" t="s">
        <v>156</v>
      </c>
      <c r="M15" s="79" t="s">
        <v>31</v>
      </c>
      <c r="N15" s="105" t="s">
        <v>192</v>
      </c>
      <c r="O15" s="80">
        <v>50</v>
      </c>
      <c r="P15" s="81">
        <v>230000000</v>
      </c>
      <c r="Q15" s="79" t="s">
        <v>35</v>
      </c>
      <c r="R15" s="28" t="s">
        <v>66</v>
      </c>
      <c r="S15" s="28" t="s">
        <v>54</v>
      </c>
      <c r="T15" s="28" t="s">
        <v>37</v>
      </c>
      <c r="U15" s="28" t="s">
        <v>153</v>
      </c>
      <c r="V15" s="28" t="s">
        <v>47</v>
      </c>
      <c r="W15" s="75" t="s">
        <v>37</v>
      </c>
      <c r="X15" s="82"/>
      <c r="Y15" s="83"/>
      <c r="Z15" s="83"/>
      <c r="AA15" s="84">
        <v>300528155</v>
      </c>
      <c r="AB15" s="85">
        <f t="shared" si="2"/>
        <v>336591533.60000002</v>
      </c>
      <c r="AC15" s="73"/>
      <c r="AD15" s="86">
        <v>2017</v>
      </c>
      <c r="AE15" s="73"/>
      <c r="AF15" s="29"/>
      <c r="AG15" s="30" t="s">
        <v>40</v>
      </c>
    </row>
    <row r="16" spans="1:33" ht="12.75" customHeight="1" x14ac:dyDescent="0.2">
      <c r="A16" s="75" t="s">
        <v>41</v>
      </c>
      <c r="B16" s="72" t="s">
        <v>39</v>
      </c>
      <c r="C16" s="76" t="s">
        <v>163</v>
      </c>
      <c r="D16" s="77" t="s">
        <v>114</v>
      </c>
      <c r="E16" s="28" t="s">
        <v>48</v>
      </c>
      <c r="F16" s="78"/>
      <c r="G16" s="79" t="s">
        <v>49</v>
      </c>
      <c r="H16" s="28" t="s">
        <v>50</v>
      </c>
      <c r="I16" s="79" t="s">
        <v>51</v>
      </c>
      <c r="J16" s="28" t="s">
        <v>52</v>
      </c>
      <c r="K16" s="32" t="s">
        <v>150</v>
      </c>
      <c r="L16" s="91" t="s">
        <v>157</v>
      </c>
      <c r="M16" s="79" t="s">
        <v>45</v>
      </c>
      <c r="N16" s="79"/>
      <c r="O16" s="80">
        <v>100</v>
      </c>
      <c r="P16" s="81">
        <v>230000000</v>
      </c>
      <c r="Q16" s="79" t="s">
        <v>35</v>
      </c>
      <c r="R16" s="28" t="s">
        <v>66</v>
      </c>
      <c r="S16" s="28" t="s">
        <v>57</v>
      </c>
      <c r="T16" s="28" t="s">
        <v>37</v>
      </c>
      <c r="U16" s="28" t="s">
        <v>154</v>
      </c>
      <c r="V16" s="28" t="s">
        <v>36</v>
      </c>
      <c r="W16" s="75" t="s">
        <v>37</v>
      </c>
      <c r="X16" s="82"/>
      <c r="Y16" s="83"/>
      <c r="Z16" s="83"/>
      <c r="AA16" s="84">
        <v>1103200</v>
      </c>
      <c r="AB16" s="85">
        <f t="shared" si="2"/>
        <v>1235584.0000000002</v>
      </c>
      <c r="AC16" s="73"/>
      <c r="AD16" s="86">
        <v>2017</v>
      </c>
      <c r="AE16" s="73"/>
      <c r="AF16" s="29"/>
      <c r="AG16" s="30" t="s">
        <v>40</v>
      </c>
    </row>
    <row r="17" spans="1:34" ht="12.75" customHeight="1" x14ac:dyDescent="0.2">
      <c r="A17" s="75" t="s">
        <v>41</v>
      </c>
      <c r="B17" s="72" t="s">
        <v>39</v>
      </c>
      <c r="C17" s="76" t="s">
        <v>164</v>
      </c>
      <c r="D17" s="77" t="s">
        <v>114</v>
      </c>
      <c r="E17" s="28" t="s">
        <v>42</v>
      </c>
      <c r="F17" s="78"/>
      <c r="G17" s="79" t="s">
        <v>43</v>
      </c>
      <c r="H17" s="28" t="s">
        <v>59</v>
      </c>
      <c r="I17" s="79" t="s">
        <v>151</v>
      </c>
      <c r="J17" s="28" t="s">
        <v>60</v>
      </c>
      <c r="K17" s="32" t="s">
        <v>152</v>
      </c>
      <c r="L17" s="91" t="s">
        <v>158</v>
      </c>
      <c r="M17" s="79" t="s">
        <v>45</v>
      </c>
      <c r="N17" s="79"/>
      <c r="O17" s="80">
        <v>100</v>
      </c>
      <c r="P17" s="81">
        <v>230000000</v>
      </c>
      <c r="Q17" s="79" t="s">
        <v>35</v>
      </c>
      <c r="R17" s="28" t="s">
        <v>66</v>
      </c>
      <c r="S17" s="28" t="s">
        <v>57</v>
      </c>
      <c r="T17" s="28" t="s">
        <v>37</v>
      </c>
      <c r="U17" s="28" t="s">
        <v>127</v>
      </c>
      <c r="V17" s="28" t="s">
        <v>36</v>
      </c>
      <c r="W17" s="75" t="s">
        <v>37</v>
      </c>
      <c r="X17" s="82"/>
      <c r="Y17" s="83"/>
      <c r="Z17" s="83"/>
      <c r="AA17" s="84">
        <v>1291528</v>
      </c>
      <c r="AB17" s="85">
        <f t="shared" si="2"/>
        <v>1446511.36</v>
      </c>
      <c r="AC17" s="73"/>
      <c r="AD17" s="86">
        <v>2017</v>
      </c>
      <c r="AE17" s="73"/>
      <c r="AF17" s="29"/>
      <c r="AG17" s="30" t="s">
        <v>40</v>
      </c>
    </row>
    <row r="18" spans="1:34" ht="12.75" customHeight="1" x14ac:dyDescent="0.2">
      <c r="A18" s="28" t="s">
        <v>41</v>
      </c>
      <c r="B18" s="29" t="s">
        <v>55</v>
      </c>
      <c r="C18" s="76" t="s">
        <v>160</v>
      </c>
      <c r="D18" s="77" t="s">
        <v>114</v>
      </c>
      <c r="E18" s="71" t="s">
        <v>42</v>
      </c>
      <c r="F18" s="88"/>
      <c r="G18" s="71" t="s">
        <v>43</v>
      </c>
      <c r="H18" s="88" t="s">
        <v>46</v>
      </c>
      <c r="I18" s="71" t="s">
        <v>44</v>
      </c>
      <c r="J18" s="88" t="s">
        <v>116</v>
      </c>
      <c r="K18" s="88" t="s">
        <v>117</v>
      </c>
      <c r="L18" s="88" t="s">
        <v>118</v>
      </c>
      <c r="M18" s="88" t="s">
        <v>31</v>
      </c>
      <c r="N18" s="88"/>
      <c r="O18" s="88">
        <v>100</v>
      </c>
      <c r="P18" s="28">
        <v>230000000</v>
      </c>
      <c r="Q18" s="79" t="s">
        <v>35</v>
      </c>
      <c r="R18" s="28" t="s">
        <v>66</v>
      </c>
      <c r="S18" s="88" t="s">
        <v>32</v>
      </c>
      <c r="T18" s="28" t="s">
        <v>37</v>
      </c>
      <c r="U18" s="87" t="s">
        <v>56</v>
      </c>
      <c r="V18" s="88" t="s">
        <v>34</v>
      </c>
      <c r="W18" s="75" t="s">
        <v>37</v>
      </c>
      <c r="X18" s="88"/>
      <c r="Y18" s="89"/>
      <c r="Z18" s="89"/>
      <c r="AA18" s="89">
        <v>10000000</v>
      </c>
      <c r="AB18" s="85">
        <f t="shared" si="2"/>
        <v>11200000.000000002</v>
      </c>
      <c r="AC18" s="76"/>
      <c r="AD18" s="79">
        <v>2017</v>
      </c>
      <c r="AE18" s="76"/>
      <c r="AF18" s="29"/>
      <c r="AG18" s="30" t="s">
        <v>40</v>
      </c>
    </row>
    <row r="19" spans="1:34" ht="12.75" customHeight="1" x14ac:dyDescent="0.2">
      <c r="A19" s="28" t="s">
        <v>41</v>
      </c>
      <c r="B19" s="29" t="s">
        <v>274</v>
      </c>
      <c r="C19" s="76" t="s">
        <v>275</v>
      </c>
      <c r="D19" s="77" t="s">
        <v>114</v>
      </c>
      <c r="E19" s="71" t="s">
        <v>42</v>
      </c>
      <c r="F19" s="148"/>
      <c r="G19" s="149" t="s">
        <v>43</v>
      </c>
      <c r="H19" s="88" t="s">
        <v>46</v>
      </c>
      <c r="I19" s="71" t="s">
        <v>44</v>
      </c>
      <c r="J19" s="150" t="s">
        <v>46</v>
      </c>
      <c r="K19" s="28" t="s">
        <v>277</v>
      </c>
      <c r="L19" s="149" t="s">
        <v>278</v>
      </c>
      <c r="M19" s="149" t="s">
        <v>31</v>
      </c>
      <c r="N19" s="149"/>
      <c r="O19" s="149">
        <v>100</v>
      </c>
      <c r="P19" s="79">
        <v>230000000</v>
      </c>
      <c r="Q19" s="151" t="s">
        <v>279</v>
      </c>
      <c r="R19" s="31" t="s">
        <v>66</v>
      </c>
      <c r="S19" s="151" t="s">
        <v>32</v>
      </c>
      <c r="T19" s="71"/>
      <c r="U19" s="149" t="s">
        <v>286</v>
      </c>
      <c r="V19" s="92" t="s">
        <v>34</v>
      </c>
      <c r="W19" s="75" t="s">
        <v>37</v>
      </c>
      <c r="X19" s="149"/>
      <c r="Y19" s="149"/>
      <c r="Z19" s="71"/>
      <c r="AA19" s="89">
        <v>28500000</v>
      </c>
      <c r="AB19" s="89">
        <f t="shared" si="2"/>
        <v>31920000.000000004</v>
      </c>
      <c r="AC19" s="149"/>
      <c r="AD19" s="149">
        <v>2017</v>
      </c>
      <c r="AE19" s="149"/>
      <c r="AF19" s="149"/>
      <c r="AG19" s="30" t="s">
        <v>40</v>
      </c>
    </row>
    <row r="20" spans="1:34" ht="10.5" customHeight="1" x14ac:dyDescent="0.2">
      <c r="A20" s="28" t="s">
        <v>41</v>
      </c>
      <c r="B20" s="29" t="s">
        <v>274</v>
      </c>
      <c r="C20" s="76" t="s">
        <v>276</v>
      </c>
      <c r="D20" s="77" t="s">
        <v>114</v>
      </c>
      <c r="E20" s="71" t="s">
        <v>280</v>
      </c>
      <c r="F20" s="149"/>
      <c r="G20" s="149" t="s">
        <v>281</v>
      </c>
      <c r="H20" s="149" t="s">
        <v>283</v>
      </c>
      <c r="I20" s="152" t="s">
        <v>281</v>
      </c>
      <c r="J20" s="149" t="s">
        <v>285</v>
      </c>
      <c r="K20" s="28" t="s">
        <v>282</v>
      </c>
      <c r="L20" s="149" t="s">
        <v>284</v>
      </c>
      <c r="M20" s="149" t="s">
        <v>171</v>
      </c>
      <c r="N20" s="149"/>
      <c r="O20" s="149">
        <v>100</v>
      </c>
      <c r="P20" s="79">
        <v>230000000</v>
      </c>
      <c r="Q20" s="151" t="s">
        <v>279</v>
      </c>
      <c r="R20" s="31" t="s">
        <v>66</v>
      </c>
      <c r="S20" s="151" t="s">
        <v>32</v>
      </c>
      <c r="T20" s="71"/>
      <c r="U20" s="149" t="s">
        <v>264</v>
      </c>
      <c r="V20" s="92" t="s">
        <v>34</v>
      </c>
      <c r="W20" s="75" t="s">
        <v>37</v>
      </c>
      <c r="X20" s="149"/>
      <c r="Y20" s="149"/>
      <c r="Z20" s="71"/>
      <c r="AA20" s="89">
        <v>104365500</v>
      </c>
      <c r="AB20" s="89">
        <f t="shared" si="2"/>
        <v>116889360.00000001</v>
      </c>
      <c r="AC20" s="149"/>
      <c r="AD20" s="149">
        <v>2017</v>
      </c>
      <c r="AE20" s="149"/>
      <c r="AF20" s="149"/>
      <c r="AG20" s="30" t="s">
        <v>40</v>
      </c>
    </row>
    <row r="21" spans="1:34" ht="12.75" customHeight="1" x14ac:dyDescent="0.25">
      <c r="A21" s="28" t="s">
        <v>41</v>
      </c>
      <c r="B21" s="29"/>
      <c r="C21" s="93" t="s">
        <v>133</v>
      </c>
      <c r="D21" s="76"/>
      <c r="E21" s="76"/>
      <c r="F21" s="76"/>
      <c r="G21" s="76"/>
      <c r="H21" s="76"/>
      <c r="I21" s="76"/>
      <c r="J21" s="76"/>
      <c r="K21" s="76"/>
      <c r="L21" s="76"/>
      <c r="M21" s="76"/>
      <c r="N21" s="76"/>
      <c r="O21" s="76"/>
      <c r="P21" s="76"/>
      <c r="Q21" s="76"/>
      <c r="R21" s="76"/>
      <c r="S21" s="76"/>
      <c r="T21" s="76"/>
      <c r="U21" s="76"/>
      <c r="V21" s="76"/>
      <c r="W21" s="94"/>
      <c r="X21" s="76"/>
      <c r="Y21" s="95"/>
      <c r="Z21" s="95"/>
      <c r="AA21" s="96">
        <f>SUM(AA13:AA20)</f>
        <v>1409037283</v>
      </c>
      <c r="AB21" s="96">
        <f>SUM(AB13:AB20)</f>
        <v>1578121756.9599998</v>
      </c>
      <c r="AC21" s="76"/>
      <c r="AD21" s="76"/>
      <c r="AE21" s="76"/>
      <c r="AF21" s="29"/>
      <c r="AG21" s="30" t="s">
        <v>40</v>
      </c>
    </row>
    <row r="22" spans="1:34" ht="12.75" customHeight="1" x14ac:dyDescent="0.25">
      <c r="A22" s="88" t="s">
        <v>63</v>
      </c>
      <c r="B22" s="97"/>
      <c r="C22" s="97" t="s">
        <v>61</v>
      </c>
      <c r="D22" s="93"/>
      <c r="E22" s="93"/>
      <c r="F22" s="93"/>
      <c r="G22" s="93"/>
      <c r="H22" s="93"/>
      <c r="I22" s="93"/>
      <c r="J22" s="93"/>
      <c r="K22" s="93"/>
      <c r="L22" s="93"/>
      <c r="M22" s="93"/>
      <c r="N22" s="93"/>
      <c r="O22" s="93"/>
      <c r="P22" s="93"/>
      <c r="Q22" s="93"/>
      <c r="R22" s="93"/>
      <c r="S22" s="93"/>
      <c r="T22" s="93"/>
      <c r="U22" s="93"/>
      <c r="V22" s="76"/>
      <c r="W22" s="98"/>
      <c r="X22" s="93"/>
      <c r="Y22" s="99"/>
      <c r="Z22" s="99"/>
      <c r="AA22" s="100"/>
      <c r="AB22" s="100"/>
      <c r="AC22" s="93"/>
      <c r="AD22" s="93"/>
      <c r="AE22" s="76"/>
      <c r="AF22" s="29"/>
      <c r="AG22" s="30" t="s">
        <v>62</v>
      </c>
    </row>
    <row r="23" spans="1:34" ht="12.75" customHeight="1" x14ac:dyDescent="0.25">
      <c r="A23" s="88" t="s">
        <v>63</v>
      </c>
      <c r="B23" s="29"/>
      <c r="C23" s="93" t="s">
        <v>129</v>
      </c>
      <c r="D23" s="97"/>
      <c r="E23" s="97"/>
      <c r="F23" s="97"/>
      <c r="G23" s="97"/>
      <c r="H23" s="97"/>
      <c r="I23" s="97"/>
      <c r="J23" s="97"/>
      <c r="K23" s="97"/>
      <c r="L23" s="97"/>
      <c r="M23" s="97"/>
      <c r="N23" s="97"/>
      <c r="O23" s="97"/>
      <c r="P23" s="97"/>
      <c r="Q23" s="97"/>
      <c r="R23" s="97"/>
      <c r="S23" s="97"/>
      <c r="T23" s="97"/>
      <c r="U23" s="97"/>
      <c r="V23" s="75"/>
      <c r="W23" s="101"/>
      <c r="X23" s="97"/>
      <c r="Y23" s="99"/>
      <c r="Z23" s="99"/>
      <c r="AA23" s="102"/>
      <c r="AB23" s="102"/>
      <c r="AC23" s="97"/>
      <c r="AD23" s="97"/>
      <c r="AE23" s="75"/>
      <c r="AF23" s="97"/>
      <c r="AG23" s="30" t="s">
        <v>62</v>
      </c>
    </row>
    <row r="24" spans="1:34" ht="12.75" customHeight="1" x14ac:dyDescent="0.25">
      <c r="A24" s="88" t="s">
        <v>63</v>
      </c>
      <c r="B24" s="72" t="s">
        <v>176</v>
      </c>
      <c r="C24" s="88" t="s">
        <v>177</v>
      </c>
      <c r="D24" s="77" t="s">
        <v>114</v>
      </c>
      <c r="E24" s="79" t="s">
        <v>178</v>
      </c>
      <c r="F24" s="79"/>
      <c r="G24" s="125" t="s">
        <v>179</v>
      </c>
      <c r="H24" s="125" t="s">
        <v>180</v>
      </c>
      <c r="I24" s="125" t="s">
        <v>179</v>
      </c>
      <c r="J24" s="125" t="s">
        <v>180</v>
      </c>
      <c r="K24" s="125" t="s">
        <v>181</v>
      </c>
      <c r="L24" s="125" t="s">
        <v>182</v>
      </c>
      <c r="M24" s="125" t="s">
        <v>31</v>
      </c>
      <c r="N24" s="79" t="s">
        <v>183</v>
      </c>
      <c r="O24" s="126">
        <v>100</v>
      </c>
      <c r="P24" s="106">
        <v>230000000</v>
      </c>
      <c r="Q24" s="79" t="s">
        <v>35</v>
      </c>
      <c r="R24" s="77" t="s">
        <v>184</v>
      </c>
      <c r="S24" s="26" t="s">
        <v>32</v>
      </c>
      <c r="T24" s="28" t="s">
        <v>37</v>
      </c>
      <c r="U24" s="28" t="s">
        <v>185</v>
      </c>
      <c r="V24" s="92" t="s">
        <v>34</v>
      </c>
      <c r="W24" s="28" t="s">
        <v>37</v>
      </c>
      <c r="X24" s="78"/>
      <c r="Y24" s="27"/>
      <c r="Z24" s="27"/>
      <c r="AA24" s="26">
        <v>0</v>
      </c>
      <c r="AB24" s="27">
        <f>AA24*1.12</f>
        <v>0</v>
      </c>
      <c r="AC24" s="108"/>
      <c r="AD24" s="153">
        <v>2016</v>
      </c>
      <c r="AE24" s="129">
        <v>20.21</v>
      </c>
      <c r="AF24" s="72"/>
      <c r="AG24" s="30" t="s">
        <v>62</v>
      </c>
    </row>
    <row r="25" spans="1:34" ht="12.75" customHeight="1" x14ac:dyDescent="0.25">
      <c r="A25" s="88" t="s">
        <v>63</v>
      </c>
      <c r="B25" s="72" t="s">
        <v>176</v>
      </c>
      <c r="C25" s="88" t="s">
        <v>186</v>
      </c>
      <c r="D25" s="77" t="s">
        <v>114</v>
      </c>
      <c r="E25" s="103" t="s">
        <v>187</v>
      </c>
      <c r="F25" s="103"/>
      <c r="G25" s="103" t="s">
        <v>188</v>
      </c>
      <c r="H25" s="103" t="s">
        <v>189</v>
      </c>
      <c r="I25" s="103" t="s">
        <v>188</v>
      </c>
      <c r="J25" s="103" t="s">
        <v>189</v>
      </c>
      <c r="K25" s="103" t="s">
        <v>190</v>
      </c>
      <c r="L25" s="103" t="s">
        <v>191</v>
      </c>
      <c r="M25" s="103" t="s">
        <v>31</v>
      </c>
      <c r="N25" s="105" t="s">
        <v>192</v>
      </c>
      <c r="O25" s="103">
        <v>100</v>
      </c>
      <c r="P25" s="106">
        <v>230000000</v>
      </c>
      <c r="Q25" s="79" t="s">
        <v>35</v>
      </c>
      <c r="R25" s="77" t="s">
        <v>184</v>
      </c>
      <c r="S25" s="130" t="s">
        <v>32</v>
      </c>
      <c r="T25" s="28" t="s">
        <v>37</v>
      </c>
      <c r="U25" s="28" t="s">
        <v>185</v>
      </c>
      <c r="V25" s="28" t="s">
        <v>193</v>
      </c>
      <c r="W25" s="28" t="s">
        <v>37</v>
      </c>
      <c r="X25" s="107"/>
      <c r="Y25" s="27"/>
      <c r="Z25" s="27"/>
      <c r="AA25" s="26">
        <v>0</v>
      </c>
      <c r="AB25" s="27">
        <f t="shared" ref="AB25:AB40" si="3">AA25*1.12</f>
        <v>0</v>
      </c>
      <c r="AC25" s="108"/>
      <c r="AD25" s="153">
        <v>2016</v>
      </c>
      <c r="AE25" s="129">
        <v>20.21</v>
      </c>
      <c r="AF25" s="72"/>
      <c r="AG25" s="30" t="s">
        <v>62</v>
      </c>
      <c r="AH25" s="42"/>
    </row>
    <row r="26" spans="1:34" ht="12.75" customHeight="1" x14ac:dyDescent="0.25">
      <c r="A26" s="88" t="s">
        <v>63</v>
      </c>
      <c r="B26" s="72" t="s">
        <v>176</v>
      </c>
      <c r="C26" s="88" t="s">
        <v>194</v>
      </c>
      <c r="D26" s="77" t="s">
        <v>114</v>
      </c>
      <c r="E26" s="103" t="s">
        <v>195</v>
      </c>
      <c r="F26" s="88"/>
      <c r="G26" s="103" t="s">
        <v>196</v>
      </c>
      <c r="H26" s="103" t="s">
        <v>197</v>
      </c>
      <c r="I26" s="103" t="s">
        <v>196</v>
      </c>
      <c r="J26" s="103" t="s">
        <v>197</v>
      </c>
      <c r="K26" s="103" t="s">
        <v>198</v>
      </c>
      <c r="L26" s="103" t="s">
        <v>199</v>
      </c>
      <c r="M26" s="103" t="s">
        <v>31</v>
      </c>
      <c r="N26" s="103" t="s">
        <v>200</v>
      </c>
      <c r="O26" s="103">
        <v>50</v>
      </c>
      <c r="P26" s="106">
        <v>230000000</v>
      </c>
      <c r="Q26" s="79" t="s">
        <v>35</v>
      </c>
      <c r="R26" s="79" t="s">
        <v>38</v>
      </c>
      <c r="S26" s="130" t="s">
        <v>32</v>
      </c>
      <c r="T26" s="28" t="s">
        <v>37</v>
      </c>
      <c r="U26" s="103" t="s">
        <v>201</v>
      </c>
      <c r="V26" s="92" t="s">
        <v>34</v>
      </c>
      <c r="W26" s="28" t="s">
        <v>37</v>
      </c>
      <c r="X26" s="107"/>
      <c r="Y26" s="27"/>
      <c r="Z26" s="27"/>
      <c r="AA26" s="26">
        <v>0</v>
      </c>
      <c r="AB26" s="27">
        <f t="shared" si="3"/>
        <v>0</v>
      </c>
      <c r="AC26" s="108"/>
      <c r="AD26" s="109">
        <v>2017</v>
      </c>
      <c r="AE26" s="26">
        <v>11.14</v>
      </c>
      <c r="AF26" s="26"/>
      <c r="AG26" s="30" t="s">
        <v>62</v>
      </c>
      <c r="AH26" s="42"/>
    </row>
    <row r="27" spans="1:34" ht="12.75" customHeight="1" x14ac:dyDescent="0.25">
      <c r="A27" s="88" t="s">
        <v>63</v>
      </c>
      <c r="B27" s="72" t="s">
        <v>176</v>
      </c>
      <c r="C27" s="88" t="s">
        <v>202</v>
      </c>
      <c r="D27" s="77" t="s">
        <v>114</v>
      </c>
      <c r="E27" s="103" t="s">
        <v>195</v>
      </c>
      <c r="F27" s="88"/>
      <c r="G27" s="103" t="s">
        <v>196</v>
      </c>
      <c r="H27" s="103" t="s">
        <v>197</v>
      </c>
      <c r="I27" s="103" t="s">
        <v>196</v>
      </c>
      <c r="J27" s="103" t="s">
        <v>197</v>
      </c>
      <c r="K27" s="103" t="s">
        <v>203</v>
      </c>
      <c r="L27" s="103" t="s">
        <v>204</v>
      </c>
      <c r="M27" s="103" t="s">
        <v>31</v>
      </c>
      <c r="N27" s="103" t="s">
        <v>200</v>
      </c>
      <c r="O27" s="103">
        <v>50</v>
      </c>
      <c r="P27" s="106">
        <v>230000000</v>
      </c>
      <c r="Q27" s="79" t="s">
        <v>35</v>
      </c>
      <c r="R27" s="79" t="s">
        <v>38</v>
      </c>
      <c r="S27" s="130" t="s">
        <v>32</v>
      </c>
      <c r="T27" s="28" t="s">
        <v>37</v>
      </c>
      <c r="U27" s="103" t="s">
        <v>201</v>
      </c>
      <c r="V27" s="92" t="s">
        <v>34</v>
      </c>
      <c r="W27" s="28" t="s">
        <v>37</v>
      </c>
      <c r="X27" s="107"/>
      <c r="Y27" s="27"/>
      <c r="Z27" s="27"/>
      <c r="AA27" s="26">
        <v>0</v>
      </c>
      <c r="AB27" s="27">
        <f t="shared" si="3"/>
        <v>0</v>
      </c>
      <c r="AC27" s="108"/>
      <c r="AD27" s="109">
        <v>2017</v>
      </c>
      <c r="AE27" s="26">
        <v>11.14</v>
      </c>
      <c r="AF27" s="26"/>
      <c r="AG27" s="30" t="s">
        <v>62</v>
      </c>
      <c r="AH27" s="42"/>
    </row>
    <row r="28" spans="1:34" ht="12.75" customHeight="1" x14ac:dyDescent="0.25">
      <c r="A28" s="88" t="s">
        <v>63</v>
      </c>
      <c r="B28" s="72" t="s">
        <v>176</v>
      </c>
      <c r="C28" s="88" t="s">
        <v>205</v>
      </c>
      <c r="D28" s="77" t="s">
        <v>114</v>
      </c>
      <c r="E28" s="103" t="s">
        <v>195</v>
      </c>
      <c r="F28" s="88"/>
      <c r="G28" s="103" t="s">
        <v>196</v>
      </c>
      <c r="H28" s="103" t="s">
        <v>197</v>
      </c>
      <c r="I28" s="103" t="s">
        <v>196</v>
      </c>
      <c r="J28" s="103" t="s">
        <v>197</v>
      </c>
      <c r="K28" s="103" t="s">
        <v>206</v>
      </c>
      <c r="L28" s="103" t="s">
        <v>207</v>
      </c>
      <c r="M28" s="103" t="s">
        <v>31</v>
      </c>
      <c r="N28" s="103" t="s">
        <v>200</v>
      </c>
      <c r="O28" s="103">
        <v>50</v>
      </c>
      <c r="P28" s="106">
        <v>230000000</v>
      </c>
      <c r="Q28" s="79" t="s">
        <v>35</v>
      </c>
      <c r="R28" s="79" t="s">
        <v>38</v>
      </c>
      <c r="S28" s="130" t="s">
        <v>32</v>
      </c>
      <c r="T28" s="28" t="s">
        <v>37</v>
      </c>
      <c r="U28" s="103" t="s">
        <v>201</v>
      </c>
      <c r="V28" s="92" t="s">
        <v>34</v>
      </c>
      <c r="W28" s="28" t="s">
        <v>37</v>
      </c>
      <c r="X28" s="107"/>
      <c r="Y28" s="27"/>
      <c r="Z28" s="27"/>
      <c r="AA28" s="26">
        <v>0</v>
      </c>
      <c r="AB28" s="27">
        <f t="shared" si="3"/>
        <v>0</v>
      </c>
      <c r="AC28" s="108"/>
      <c r="AD28" s="109">
        <v>2017</v>
      </c>
      <c r="AE28" s="26">
        <v>11.14</v>
      </c>
      <c r="AF28" s="26"/>
      <c r="AG28" s="30" t="s">
        <v>62</v>
      </c>
      <c r="AH28" s="42"/>
    </row>
    <row r="29" spans="1:34" ht="12.75" customHeight="1" x14ac:dyDescent="0.25">
      <c r="A29" s="88" t="s">
        <v>63</v>
      </c>
      <c r="B29" s="72" t="s">
        <v>176</v>
      </c>
      <c r="C29" s="88" t="s">
        <v>208</v>
      </c>
      <c r="D29" s="77" t="s">
        <v>114</v>
      </c>
      <c r="E29" s="103" t="s">
        <v>209</v>
      </c>
      <c r="F29" s="88"/>
      <c r="G29" s="104" t="s">
        <v>210</v>
      </c>
      <c r="H29" s="103" t="s">
        <v>211</v>
      </c>
      <c r="I29" s="103" t="s">
        <v>210</v>
      </c>
      <c r="J29" s="103" t="s">
        <v>212</v>
      </c>
      <c r="K29" s="103" t="s">
        <v>213</v>
      </c>
      <c r="L29" s="103" t="s">
        <v>214</v>
      </c>
      <c r="M29" s="103" t="s">
        <v>171</v>
      </c>
      <c r="N29" s="105"/>
      <c r="O29" s="103">
        <v>100</v>
      </c>
      <c r="P29" s="106">
        <v>230000000</v>
      </c>
      <c r="Q29" s="79" t="s">
        <v>35</v>
      </c>
      <c r="R29" s="79" t="s">
        <v>66</v>
      </c>
      <c r="S29" s="26" t="s">
        <v>32</v>
      </c>
      <c r="T29" s="28" t="s">
        <v>37</v>
      </c>
      <c r="U29" s="103" t="s">
        <v>215</v>
      </c>
      <c r="V29" s="92" t="s">
        <v>34</v>
      </c>
      <c r="W29" s="28" t="s">
        <v>37</v>
      </c>
      <c r="X29" s="107"/>
      <c r="Y29" s="27"/>
      <c r="Z29" s="27"/>
      <c r="AA29" s="26">
        <v>0</v>
      </c>
      <c r="AB29" s="27">
        <f t="shared" si="3"/>
        <v>0</v>
      </c>
      <c r="AC29" s="108"/>
      <c r="AD29" s="109">
        <v>2017</v>
      </c>
      <c r="AE29" s="26" t="s">
        <v>254</v>
      </c>
      <c r="AF29" s="26"/>
      <c r="AG29" s="30" t="s">
        <v>62</v>
      </c>
      <c r="AH29" s="42"/>
    </row>
    <row r="30" spans="1:34" ht="12.75" customHeight="1" x14ac:dyDescent="0.25">
      <c r="A30" s="88" t="s">
        <v>63</v>
      </c>
      <c r="B30" s="72" t="s">
        <v>176</v>
      </c>
      <c r="C30" s="88" t="s">
        <v>216</v>
      </c>
      <c r="D30" s="77" t="s">
        <v>114</v>
      </c>
      <c r="E30" s="103" t="s">
        <v>209</v>
      </c>
      <c r="F30" s="88"/>
      <c r="G30" s="104" t="s">
        <v>210</v>
      </c>
      <c r="H30" s="103" t="s">
        <v>211</v>
      </c>
      <c r="I30" s="103" t="s">
        <v>210</v>
      </c>
      <c r="J30" s="103" t="s">
        <v>212</v>
      </c>
      <c r="K30" s="103" t="s">
        <v>217</v>
      </c>
      <c r="L30" s="103" t="s">
        <v>218</v>
      </c>
      <c r="M30" s="103" t="s">
        <v>171</v>
      </c>
      <c r="N30" s="105"/>
      <c r="O30" s="103">
        <v>100</v>
      </c>
      <c r="P30" s="106">
        <v>230000000</v>
      </c>
      <c r="Q30" s="79" t="s">
        <v>35</v>
      </c>
      <c r="R30" s="79" t="s">
        <v>66</v>
      </c>
      <c r="S30" s="26" t="s">
        <v>32</v>
      </c>
      <c r="T30" s="28" t="s">
        <v>37</v>
      </c>
      <c r="U30" s="103" t="s">
        <v>215</v>
      </c>
      <c r="V30" s="92" t="s">
        <v>34</v>
      </c>
      <c r="W30" s="28" t="s">
        <v>37</v>
      </c>
      <c r="X30" s="107"/>
      <c r="Y30" s="27"/>
      <c r="Z30" s="27"/>
      <c r="AA30" s="26">
        <v>0</v>
      </c>
      <c r="AB30" s="27">
        <f t="shared" si="3"/>
        <v>0</v>
      </c>
      <c r="AC30" s="108"/>
      <c r="AD30" s="109">
        <v>2017</v>
      </c>
      <c r="AE30" s="26" t="s">
        <v>254</v>
      </c>
      <c r="AF30" s="26"/>
      <c r="AG30" s="30" t="s">
        <v>62</v>
      </c>
      <c r="AH30" s="42"/>
    </row>
    <row r="31" spans="1:34" ht="12.75" customHeight="1" x14ac:dyDescent="0.25">
      <c r="A31" s="88" t="s">
        <v>63</v>
      </c>
      <c r="B31" s="72" t="s">
        <v>176</v>
      </c>
      <c r="C31" s="88" t="s">
        <v>219</v>
      </c>
      <c r="D31" s="77" t="s">
        <v>114</v>
      </c>
      <c r="E31" s="103" t="s">
        <v>209</v>
      </c>
      <c r="F31" s="88"/>
      <c r="G31" s="104" t="s">
        <v>210</v>
      </c>
      <c r="H31" s="103" t="s">
        <v>211</v>
      </c>
      <c r="I31" s="103" t="s">
        <v>210</v>
      </c>
      <c r="J31" s="103" t="s">
        <v>212</v>
      </c>
      <c r="K31" s="103" t="s">
        <v>220</v>
      </c>
      <c r="L31" s="103" t="s">
        <v>221</v>
      </c>
      <c r="M31" s="103" t="s">
        <v>171</v>
      </c>
      <c r="N31" s="105"/>
      <c r="O31" s="103">
        <v>100</v>
      </c>
      <c r="P31" s="106">
        <v>230000000</v>
      </c>
      <c r="Q31" s="79" t="s">
        <v>35</v>
      </c>
      <c r="R31" s="79" t="s">
        <v>66</v>
      </c>
      <c r="S31" s="26" t="s">
        <v>32</v>
      </c>
      <c r="T31" s="28" t="s">
        <v>37</v>
      </c>
      <c r="U31" s="103" t="s">
        <v>215</v>
      </c>
      <c r="V31" s="92" t="s">
        <v>34</v>
      </c>
      <c r="W31" s="28" t="s">
        <v>37</v>
      </c>
      <c r="X31" s="107"/>
      <c r="Y31" s="27"/>
      <c r="Z31" s="27"/>
      <c r="AA31" s="26">
        <v>0</v>
      </c>
      <c r="AB31" s="27">
        <f t="shared" si="3"/>
        <v>0</v>
      </c>
      <c r="AC31" s="108"/>
      <c r="AD31" s="109">
        <v>2017</v>
      </c>
      <c r="AE31" s="26" t="s">
        <v>254</v>
      </c>
      <c r="AF31" s="26"/>
      <c r="AG31" s="30" t="s">
        <v>62</v>
      </c>
      <c r="AH31" s="42"/>
    </row>
    <row r="32" spans="1:34" ht="12.75" customHeight="1" x14ac:dyDescent="0.25">
      <c r="A32" s="88" t="s">
        <v>63</v>
      </c>
      <c r="B32" s="72" t="s">
        <v>176</v>
      </c>
      <c r="C32" s="88" t="s">
        <v>222</v>
      </c>
      <c r="D32" s="77" t="s">
        <v>114</v>
      </c>
      <c r="E32" s="103" t="s">
        <v>209</v>
      </c>
      <c r="F32" s="88"/>
      <c r="G32" s="104" t="s">
        <v>210</v>
      </c>
      <c r="H32" s="103" t="s">
        <v>211</v>
      </c>
      <c r="I32" s="103" t="s">
        <v>210</v>
      </c>
      <c r="J32" s="103" t="s">
        <v>212</v>
      </c>
      <c r="K32" s="103" t="s">
        <v>223</v>
      </c>
      <c r="L32" s="103" t="s">
        <v>224</v>
      </c>
      <c r="M32" s="103" t="s">
        <v>171</v>
      </c>
      <c r="N32" s="105"/>
      <c r="O32" s="103">
        <v>100</v>
      </c>
      <c r="P32" s="106">
        <v>230000000</v>
      </c>
      <c r="Q32" s="79" t="s">
        <v>35</v>
      </c>
      <c r="R32" s="79" t="s">
        <v>66</v>
      </c>
      <c r="S32" s="26" t="s">
        <v>32</v>
      </c>
      <c r="T32" s="28" t="s">
        <v>37</v>
      </c>
      <c r="U32" s="103" t="s">
        <v>215</v>
      </c>
      <c r="V32" s="92" t="s">
        <v>34</v>
      </c>
      <c r="W32" s="28" t="s">
        <v>37</v>
      </c>
      <c r="X32" s="107"/>
      <c r="Y32" s="27"/>
      <c r="Z32" s="27"/>
      <c r="AA32" s="26">
        <v>0</v>
      </c>
      <c r="AB32" s="27">
        <f t="shared" si="3"/>
        <v>0</v>
      </c>
      <c r="AC32" s="108"/>
      <c r="AD32" s="109">
        <v>2017</v>
      </c>
      <c r="AE32" s="26" t="s">
        <v>254</v>
      </c>
      <c r="AF32" s="26"/>
      <c r="AG32" s="30" t="s">
        <v>62</v>
      </c>
      <c r="AH32" s="42"/>
    </row>
    <row r="33" spans="1:34" ht="12.75" customHeight="1" x14ac:dyDescent="0.25">
      <c r="A33" s="88" t="s">
        <v>63</v>
      </c>
      <c r="B33" s="72" t="s">
        <v>176</v>
      </c>
      <c r="C33" s="88" t="s">
        <v>225</v>
      </c>
      <c r="D33" s="77" t="s">
        <v>114</v>
      </c>
      <c r="E33" s="103" t="s">
        <v>209</v>
      </c>
      <c r="F33" s="88"/>
      <c r="G33" s="104" t="s">
        <v>210</v>
      </c>
      <c r="H33" s="103" t="s">
        <v>211</v>
      </c>
      <c r="I33" s="103" t="s">
        <v>210</v>
      </c>
      <c r="J33" s="103" t="s">
        <v>212</v>
      </c>
      <c r="K33" s="103" t="s">
        <v>226</v>
      </c>
      <c r="L33" s="103" t="s">
        <v>227</v>
      </c>
      <c r="M33" s="103" t="s">
        <v>171</v>
      </c>
      <c r="N33" s="105"/>
      <c r="O33" s="103">
        <v>100</v>
      </c>
      <c r="P33" s="106">
        <v>230000000</v>
      </c>
      <c r="Q33" s="79" t="s">
        <v>35</v>
      </c>
      <c r="R33" s="79" t="s">
        <v>66</v>
      </c>
      <c r="S33" s="26" t="s">
        <v>32</v>
      </c>
      <c r="T33" s="28" t="s">
        <v>37</v>
      </c>
      <c r="U33" s="103" t="s">
        <v>215</v>
      </c>
      <c r="V33" s="92" t="s">
        <v>34</v>
      </c>
      <c r="W33" s="28" t="s">
        <v>37</v>
      </c>
      <c r="X33" s="107"/>
      <c r="Y33" s="27"/>
      <c r="Z33" s="27"/>
      <c r="AA33" s="26">
        <v>0</v>
      </c>
      <c r="AB33" s="27">
        <f t="shared" si="3"/>
        <v>0</v>
      </c>
      <c r="AC33" s="108"/>
      <c r="AD33" s="109">
        <v>2017</v>
      </c>
      <c r="AE33" s="26" t="s">
        <v>253</v>
      </c>
      <c r="AF33" s="26"/>
      <c r="AG33" s="30" t="s">
        <v>62</v>
      </c>
      <c r="AH33" s="42"/>
    </row>
    <row r="34" spans="1:34" ht="12.75" customHeight="1" x14ac:dyDescent="0.25">
      <c r="A34" s="88" t="s">
        <v>63</v>
      </c>
      <c r="B34" s="72" t="s">
        <v>176</v>
      </c>
      <c r="C34" s="88" t="s">
        <v>228</v>
      </c>
      <c r="D34" s="77" t="s">
        <v>114</v>
      </c>
      <c r="E34" s="103" t="s">
        <v>229</v>
      </c>
      <c r="F34" s="88"/>
      <c r="G34" s="103" t="s">
        <v>230</v>
      </c>
      <c r="H34" s="103" t="s">
        <v>231</v>
      </c>
      <c r="I34" s="103" t="s">
        <v>230</v>
      </c>
      <c r="J34" s="103" t="s">
        <v>231</v>
      </c>
      <c r="K34" s="103" t="s">
        <v>232</v>
      </c>
      <c r="L34" s="103" t="s">
        <v>233</v>
      </c>
      <c r="M34" s="103" t="s">
        <v>31</v>
      </c>
      <c r="N34" s="105" t="s">
        <v>200</v>
      </c>
      <c r="O34" s="103">
        <v>100</v>
      </c>
      <c r="P34" s="106">
        <v>230000000</v>
      </c>
      <c r="Q34" s="79" t="s">
        <v>35</v>
      </c>
      <c r="R34" s="79" t="s">
        <v>66</v>
      </c>
      <c r="S34" s="26" t="s">
        <v>32</v>
      </c>
      <c r="T34" s="28" t="s">
        <v>37</v>
      </c>
      <c r="U34" s="103" t="s">
        <v>215</v>
      </c>
      <c r="V34" s="92" t="s">
        <v>34</v>
      </c>
      <c r="W34" s="28" t="s">
        <v>37</v>
      </c>
      <c r="X34" s="107"/>
      <c r="Y34" s="27"/>
      <c r="Z34" s="27"/>
      <c r="AA34" s="26">
        <v>0</v>
      </c>
      <c r="AB34" s="27">
        <f t="shared" si="3"/>
        <v>0</v>
      </c>
      <c r="AC34" s="108"/>
      <c r="AD34" s="109">
        <v>2017</v>
      </c>
      <c r="AE34" s="26" t="s">
        <v>253</v>
      </c>
      <c r="AF34" s="26"/>
      <c r="AG34" s="30" t="s">
        <v>62</v>
      </c>
      <c r="AH34" s="42"/>
    </row>
    <row r="35" spans="1:34" ht="12.75" customHeight="1" x14ac:dyDescent="0.25">
      <c r="A35" s="88" t="s">
        <v>63</v>
      </c>
      <c r="B35" s="72" t="s">
        <v>176</v>
      </c>
      <c r="C35" s="88" t="s">
        <v>234</v>
      </c>
      <c r="D35" s="77" t="s">
        <v>114</v>
      </c>
      <c r="E35" s="103" t="s">
        <v>209</v>
      </c>
      <c r="F35" s="88"/>
      <c r="G35" s="104" t="s">
        <v>210</v>
      </c>
      <c r="H35" s="103" t="s">
        <v>211</v>
      </c>
      <c r="I35" s="103" t="s">
        <v>210</v>
      </c>
      <c r="J35" s="103" t="s">
        <v>212</v>
      </c>
      <c r="K35" s="103" t="s">
        <v>235</v>
      </c>
      <c r="L35" s="103" t="s">
        <v>236</v>
      </c>
      <c r="M35" s="77" t="s">
        <v>237</v>
      </c>
      <c r="N35" s="105"/>
      <c r="O35" s="103">
        <v>100</v>
      </c>
      <c r="P35" s="106">
        <v>230000000</v>
      </c>
      <c r="Q35" s="79" t="s">
        <v>35</v>
      </c>
      <c r="R35" s="79" t="s">
        <v>66</v>
      </c>
      <c r="S35" s="26" t="s">
        <v>32</v>
      </c>
      <c r="T35" s="28" t="s">
        <v>37</v>
      </c>
      <c r="U35" s="103" t="s">
        <v>215</v>
      </c>
      <c r="V35" s="92" t="s">
        <v>34</v>
      </c>
      <c r="W35" s="28" t="s">
        <v>37</v>
      </c>
      <c r="X35" s="107"/>
      <c r="Y35" s="27"/>
      <c r="Z35" s="27"/>
      <c r="AA35" s="26">
        <v>0</v>
      </c>
      <c r="AB35" s="27">
        <f t="shared" si="3"/>
        <v>0</v>
      </c>
      <c r="AC35" s="108"/>
      <c r="AD35" s="109">
        <v>2017</v>
      </c>
      <c r="AE35" s="26" t="s">
        <v>253</v>
      </c>
      <c r="AF35" s="26"/>
      <c r="AG35" s="30" t="s">
        <v>62</v>
      </c>
      <c r="AH35" s="42"/>
    </row>
    <row r="36" spans="1:34" ht="12.75" customHeight="1" x14ac:dyDescent="0.25">
      <c r="A36" s="88" t="s">
        <v>63</v>
      </c>
      <c r="B36" s="72" t="s">
        <v>176</v>
      </c>
      <c r="C36" s="88" t="s">
        <v>238</v>
      </c>
      <c r="D36" s="77" t="s">
        <v>114</v>
      </c>
      <c r="E36" s="103" t="s">
        <v>209</v>
      </c>
      <c r="F36" s="88"/>
      <c r="G36" s="104" t="s">
        <v>210</v>
      </c>
      <c r="H36" s="103" t="s">
        <v>211</v>
      </c>
      <c r="I36" s="103" t="s">
        <v>210</v>
      </c>
      <c r="J36" s="103" t="s">
        <v>212</v>
      </c>
      <c r="K36" s="103" t="s">
        <v>239</v>
      </c>
      <c r="L36" s="103" t="s">
        <v>240</v>
      </c>
      <c r="M36" s="77" t="s">
        <v>237</v>
      </c>
      <c r="N36" s="105"/>
      <c r="O36" s="103">
        <v>100</v>
      </c>
      <c r="P36" s="106">
        <v>230000000</v>
      </c>
      <c r="Q36" s="79" t="s">
        <v>35</v>
      </c>
      <c r="R36" s="79" t="s">
        <v>66</v>
      </c>
      <c r="S36" s="26" t="s">
        <v>32</v>
      </c>
      <c r="T36" s="28" t="s">
        <v>37</v>
      </c>
      <c r="U36" s="103" t="s">
        <v>215</v>
      </c>
      <c r="V36" s="92" t="s">
        <v>34</v>
      </c>
      <c r="W36" s="28" t="s">
        <v>37</v>
      </c>
      <c r="X36" s="107"/>
      <c r="Y36" s="27"/>
      <c r="Z36" s="27"/>
      <c r="AA36" s="26">
        <v>0</v>
      </c>
      <c r="AB36" s="27">
        <f t="shared" si="3"/>
        <v>0</v>
      </c>
      <c r="AC36" s="108"/>
      <c r="AD36" s="109">
        <v>2017</v>
      </c>
      <c r="AE36" s="26" t="s">
        <v>253</v>
      </c>
      <c r="AF36" s="26"/>
      <c r="AG36" s="30" t="s">
        <v>62</v>
      </c>
      <c r="AH36" s="42"/>
    </row>
    <row r="37" spans="1:34" ht="12.75" customHeight="1" x14ac:dyDescent="0.25">
      <c r="A37" s="88" t="s">
        <v>63</v>
      </c>
      <c r="B37" s="72" t="s">
        <v>176</v>
      </c>
      <c r="C37" s="88" t="s">
        <v>241</v>
      </c>
      <c r="D37" s="77" t="s">
        <v>114</v>
      </c>
      <c r="E37" s="103" t="s">
        <v>209</v>
      </c>
      <c r="F37" s="88"/>
      <c r="G37" s="104" t="s">
        <v>210</v>
      </c>
      <c r="H37" s="103" t="s">
        <v>211</v>
      </c>
      <c r="I37" s="103" t="s">
        <v>210</v>
      </c>
      <c r="J37" s="103" t="s">
        <v>212</v>
      </c>
      <c r="K37" s="103" t="s">
        <v>242</v>
      </c>
      <c r="L37" s="103" t="s">
        <v>243</v>
      </c>
      <c r="M37" s="77" t="s">
        <v>237</v>
      </c>
      <c r="N37" s="105"/>
      <c r="O37" s="103">
        <v>100</v>
      </c>
      <c r="P37" s="106">
        <v>230000000</v>
      </c>
      <c r="Q37" s="79" t="s">
        <v>35</v>
      </c>
      <c r="R37" s="79" t="s">
        <v>66</v>
      </c>
      <c r="S37" s="26" t="s">
        <v>32</v>
      </c>
      <c r="T37" s="28" t="s">
        <v>37</v>
      </c>
      <c r="U37" s="103" t="s">
        <v>215</v>
      </c>
      <c r="V37" s="92" t="s">
        <v>34</v>
      </c>
      <c r="W37" s="28" t="s">
        <v>37</v>
      </c>
      <c r="X37" s="107"/>
      <c r="Y37" s="27"/>
      <c r="Z37" s="27"/>
      <c r="AA37" s="26">
        <v>0</v>
      </c>
      <c r="AB37" s="27">
        <f t="shared" si="3"/>
        <v>0</v>
      </c>
      <c r="AC37" s="108"/>
      <c r="AD37" s="109">
        <v>2017</v>
      </c>
      <c r="AE37" s="26" t="s">
        <v>253</v>
      </c>
      <c r="AF37" s="26"/>
      <c r="AG37" s="30" t="s">
        <v>62</v>
      </c>
      <c r="AH37" s="42"/>
    </row>
    <row r="38" spans="1:34" ht="12.75" customHeight="1" x14ac:dyDescent="0.25">
      <c r="A38" s="88" t="s">
        <v>63</v>
      </c>
      <c r="B38" s="72" t="s">
        <v>176</v>
      </c>
      <c r="C38" s="88" t="s">
        <v>244</v>
      </c>
      <c r="D38" s="77" t="s">
        <v>114</v>
      </c>
      <c r="E38" s="103" t="s">
        <v>209</v>
      </c>
      <c r="F38" s="88"/>
      <c r="G38" s="104" t="s">
        <v>210</v>
      </c>
      <c r="H38" s="103" t="s">
        <v>211</v>
      </c>
      <c r="I38" s="103" t="s">
        <v>210</v>
      </c>
      <c r="J38" s="103" t="s">
        <v>212</v>
      </c>
      <c r="K38" s="103" t="s">
        <v>245</v>
      </c>
      <c r="L38" s="103" t="s">
        <v>246</v>
      </c>
      <c r="M38" s="77" t="s">
        <v>237</v>
      </c>
      <c r="N38" s="105"/>
      <c r="O38" s="103">
        <v>100</v>
      </c>
      <c r="P38" s="106">
        <v>230000000</v>
      </c>
      <c r="Q38" s="79" t="s">
        <v>35</v>
      </c>
      <c r="R38" s="79" t="s">
        <v>66</v>
      </c>
      <c r="S38" s="26" t="s">
        <v>32</v>
      </c>
      <c r="T38" s="28" t="s">
        <v>37</v>
      </c>
      <c r="U38" s="103" t="s">
        <v>215</v>
      </c>
      <c r="V38" s="92" t="s">
        <v>34</v>
      </c>
      <c r="W38" s="28" t="s">
        <v>37</v>
      </c>
      <c r="X38" s="107"/>
      <c r="Y38" s="27"/>
      <c r="Z38" s="27"/>
      <c r="AA38" s="26">
        <v>0</v>
      </c>
      <c r="AB38" s="27">
        <f t="shared" si="3"/>
        <v>0</v>
      </c>
      <c r="AC38" s="108"/>
      <c r="AD38" s="109">
        <v>2017</v>
      </c>
      <c r="AE38" s="26" t="s">
        <v>253</v>
      </c>
      <c r="AF38" s="26"/>
      <c r="AG38" s="30" t="s">
        <v>62</v>
      </c>
      <c r="AH38" s="42"/>
    </row>
    <row r="39" spans="1:34" ht="12.75" customHeight="1" x14ac:dyDescent="0.25">
      <c r="A39" s="88" t="s">
        <v>63</v>
      </c>
      <c r="B39" s="72" t="s">
        <v>176</v>
      </c>
      <c r="C39" s="88" t="s">
        <v>247</v>
      </c>
      <c r="D39" s="77" t="s">
        <v>114</v>
      </c>
      <c r="E39" s="103" t="s">
        <v>209</v>
      </c>
      <c r="F39" s="88"/>
      <c r="G39" s="104" t="s">
        <v>210</v>
      </c>
      <c r="H39" s="103" t="s">
        <v>211</v>
      </c>
      <c r="I39" s="103" t="s">
        <v>210</v>
      </c>
      <c r="J39" s="103" t="s">
        <v>212</v>
      </c>
      <c r="K39" s="103" t="s">
        <v>248</v>
      </c>
      <c r="L39" s="103" t="s">
        <v>249</v>
      </c>
      <c r="M39" s="77" t="s">
        <v>237</v>
      </c>
      <c r="N39" s="105"/>
      <c r="O39" s="103">
        <v>100</v>
      </c>
      <c r="P39" s="106">
        <v>230000000</v>
      </c>
      <c r="Q39" s="79" t="s">
        <v>35</v>
      </c>
      <c r="R39" s="79" t="s">
        <v>66</v>
      </c>
      <c r="S39" s="26" t="s">
        <v>32</v>
      </c>
      <c r="T39" s="28" t="s">
        <v>37</v>
      </c>
      <c r="U39" s="103" t="s">
        <v>215</v>
      </c>
      <c r="V39" s="92" t="s">
        <v>34</v>
      </c>
      <c r="W39" s="28" t="s">
        <v>37</v>
      </c>
      <c r="X39" s="107"/>
      <c r="Y39" s="27"/>
      <c r="Z39" s="27"/>
      <c r="AA39" s="26">
        <v>0</v>
      </c>
      <c r="AB39" s="27">
        <f t="shared" si="3"/>
        <v>0</v>
      </c>
      <c r="AC39" s="108"/>
      <c r="AD39" s="109">
        <v>2017</v>
      </c>
      <c r="AE39" s="26" t="s">
        <v>253</v>
      </c>
      <c r="AF39" s="26"/>
      <c r="AG39" s="30" t="s">
        <v>62</v>
      </c>
      <c r="AH39" s="42"/>
    </row>
    <row r="40" spans="1:34" ht="12.75" customHeight="1" x14ac:dyDescent="0.25">
      <c r="A40" s="88" t="s">
        <v>63</v>
      </c>
      <c r="B40" s="72" t="s">
        <v>176</v>
      </c>
      <c r="C40" s="88" t="s">
        <v>250</v>
      </c>
      <c r="D40" s="77" t="s">
        <v>114</v>
      </c>
      <c r="E40" s="103" t="s">
        <v>209</v>
      </c>
      <c r="F40" s="88"/>
      <c r="G40" s="104" t="s">
        <v>210</v>
      </c>
      <c r="H40" s="103" t="s">
        <v>211</v>
      </c>
      <c r="I40" s="103" t="s">
        <v>210</v>
      </c>
      <c r="J40" s="103" t="s">
        <v>212</v>
      </c>
      <c r="K40" s="103" t="s">
        <v>251</v>
      </c>
      <c r="L40" s="103" t="s">
        <v>252</v>
      </c>
      <c r="M40" s="77" t="s">
        <v>237</v>
      </c>
      <c r="N40" s="105"/>
      <c r="O40" s="103">
        <v>100</v>
      </c>
      <c r="P40" s="106">
        <v>230000000</v>
      </c>
      <c r="Q40" s="79" t="s">
        <v>35</v>
      </c>
      <c r="R40" s="79" t="s">
        <v>66</v>
      </c>
      <c r="S40" s="26" t="s">
        <v>32</v>
      </c>
      <c r="T40" s="28" t="s">
        <v>37</v>
      </c>
      <c r="U40" s="103" t="s">
        <v>215</v>
      </c>
      <c r="V40" s="92" t="s">
        <v>34</v>
      </c>
      <c r="W40" s="28" t="s">
        <v>37</v>
      </c>
      <c r="X40" s="107"/>
      <c r="Y40" s="27"/>
      <c r="Z40" s="27"/>
      <c r="AA40" s="26">
        <v>0</v>
      </c>
      <c r="AB40" s="27">
        <f t="shared" si="3"/>
        <v>0</v>
      </c>
      <c r="AC40" s="108"/>
      <c r="AD40" s="109">
        <v>2017</v>
      </c>
      <c r="AE40" s="26" t="s">
        <v>253</v>
      </c>
      <c r="AF40" s="26"/>
      <c r="AG40" s="30" t="s">
        <v>62</v>
      </c>
      <c r="AH40" s="42"/>
    </row>
    <row r="41" spans="1:34" ht="12.75" customHeight="1" x14ac:dyDescent="0.25">
      <c r="A41" s="88" t="s">
        <v>63</v>
      </c>
      <c r="B41" s="75"/>
      <c r="C41" s="93" t="s">
        <v>134</v>
      </c>
      <c r="D41" s="110"/>
      <c r="E41" s="111"/>
      <c r="F41" s="29"/>
      <c r="G41" s="112"/>
      <c r="H41" s="112"/>
      <c r="I41" s="112"/>
      <c r="J41" s="112"/>
      <c r="K41" s="75"/>
      <c r="L41" s="75"/>
      <c r="M41" s="75"/>
      <c r="N41" s="75"/>
      <c r="O41" s="113"/>
      <c r="P41" s="114"/>
      <c r="Q41" s="115"/>
      <c r="R41" s="110"/>
      <c r="S41" s="115"/>
      <c r="T41" s="75"/>
      <c r="U41" s="75"/>
      <c r="V41" s="75"/>
      <c r="W41" s="116"/>
      <c r="X41" s="75"/>
      <c r="Y41" s="117"/>
      <c r="Z41" s="95"/>
      <c r="AA41" s="99">
        <f>SUM(AA24:AA40)</f>
        <v>0</v>
      </c>
      <c r="AB41" s="99">
        <f>SUM(AB24:AB40)</f>
        <v>0</v>
      </c>
      <c r="AC41" s="118"/>
      <c r="AD41" s="115"/>
      <c r="AE41" s="75"/>
      <c r="AF41" s="29"/>
      <c r="AG41" s="30" t="s">
        <v>62</v>
      </c>
      <c r="AH41" s="42"/>
    </row>
    <row r="42" spans="1:34" ht="12.75" customHeight="1" x14ac:dyDescent="0.25">
      <c r="A42" s="88" t="s">
        <v>63</v>
      </c>
      <c r="B42" s="75"/>
      <c r="C42" s="93" t="s">
        <v>132</v>
      </c>
      <c r="D42" s="110"/>
      <c r="E42" s="29"/>
      <c r="F42" s="29"/>
      <c r="G42" s="119"/>
      <c r="H42" s="111"/>
      <c r="I42" s="29"/>
      <c r="J42" s="111"/>
      <c r="K42" s="29"/>
      <c r="L42" s="97"/>
      <c r="M42" s="110"/>
      <c r="N42" s="110"/>
      <c r="O42" s="29"/>
      <c r="P42" s="114"/>
      <c r="Q42" s="115"/>
      <c r="R42" s="120"/>
      <c r="S42" s="121"/>
      <c r="T42" s="115"/>
      <c r="U42" s="29"/>
      <c r="V42" s="122"/>
      <c r="W42" s="116"/>
      <c r="X42" s="29"/>
      <c r="Y42" s="95"/>
      <c r="Z42" s="95"/>
      <c r="AA42" s="123"/>
      <c r="AB42" s="117"/>
      <c r="AC42" s="118"/>
      <c r="AD42" s="115"/>
      <c r="AE42" s="75"/>
      <c r="AF42" s="29"/>
      <c r="AG42" s="30" t="s">
        <v>62</v>
      </c>
      <c r="AH42" s="42"/>
    </row>
    <row r="43" spans="1:34" ht="12.75" customHeight="1" x14ac:dyDescent="0.25">
      <c r="A43" s="88" t="s">
        <v>63</v>
      </c>
      <c r="B43" s="72" t="s">
        <v>39</v>
      </c>
      <c r="C43" s="88" t="s">
        <v>140</v>
      </c>
      <c r="D43" s="77" t="s">
        <v>114</v>
      </c>
      <c r="E43" s="103" t="s">
        <v>64</v>
      </c>
      <c r="F43" s="88"/>
      <c r="G43" s="104" t="s">
        <v>65</v>
      </c>
      <c r="H43" s="103"/>
      <c r="I43" s="103" t="s">
        <v>65</v>
      </c>
      <c r="J43" s="103"/>
      <c r="K43" s="103" t="s">
        <v>68</v>
      </c>
      <c r="L43" s="103" t="s">
        <v>69</v>
      </c>
      <c r="M43" s="77" t="s">
        <v>31</v>
      </c>
      <c r="N43" s="105"/>
      <c r="O43" s="103">
        <v>100</v>
      </c>
      <c r="P43" s="106">
        <v>230000000</v>
      </c>
      <c r="Q43" s="79" t="s">
        <v>35</v>
      </c>
      <c r="R43" s="79" t="s">
        <v>66</v>
      </c>
      <c r="S43" s="26" t="s">
        <v>32</v>
      </c>
      <c r="T43" s="28"/>
      <c r="U43" s="103" t="s">
        <v>139</v>
      </c>
      <c r="V43" s="92" t="s">
        <v>33</v>
      </c>
      <c r="W43" s="28" t="s">
        <v>37</v>
      </c>
      <c r="X43" s="107"/>
      <c r="Y43" s="27"/>
      <c r="Z43" s="27"/>
      <c r="AA43" s="124">
        <v>54720</v>
      </c>
      <c r="AB43" s="85">
        <f>AA43*1.12</f>
        <v>61286.400000000009</v>
      </c>
      <c r="AC43" s="26"/>
      <c r="AD43" s="109">
        <v>2017</v>
      </c>
      <c r="AE43" s="26"/>
      <c r="AF43" s="26"/>
      <c r="AG43" s="30" t="s">
        <v>62</v>
      </c>
      <c r="AH43" s="42"/>
    </row>
    <row r="44" spans="1:34" ht="12.75" customHeight="1" x14ac:dyDescent="0.25">
      <c r="A44" s="88" t="s">
        <v>63</v>
      </c>
      <c r="B44" s="72" t="s">
        <v>39</v>
      </c>
      <c r="C44" s="88" t="s">
        <v>141</v>
      </c>
      <c r="D44" s="77" t="s">
        <v>114</v>
      </c>
      <c r="E44" s="103" t="s">
        <v>64</v>
      </c>
      <c r="F44" s="88"/>
      <c r="G44" s="104" t="s">
        <v>65</v>
      </c>
      <c r="H44" s="103"/>
      <c r="I44" s="103" t="s">
        <v>65</v>
      </c>
      <c r="J44" s="103"/>
      <c r="K44" s="103" t="s">
        <v>68</v>
      </c>
      <c r="L44" s="103" t="s">
        <v>69</v>
      </c>
      <c r="M44" s="77" t="s">
        <v>31</v>
      </c>
      <c r="N44" s="105"/>
      <c r="O44" s="103">
        <v>100</v>
      </c>
      <c r="P44" s="106">
        <v>230000000</v>
      </c>
      <c r="Q44" s="79" t="s">
        <v>35</v>
      </c>
      <c r="R44" s="79" t="s">
        <v>66</v>
      </c>
      <c r="S44" s="26" t="s">
        <v>32</v>
      </c>
      <c r="T44" s="28"/>
      <c r="U44" s="103" t="s">
        <v>139</v>
      </c>
      <c r="V44" s="92" t="s">
        <v>33</v>
      </c>
      <c r="W44" s="28" t="s">
        <v>37</v>
      </c>
      <c r="X44" s="107"/>
      <c r="Y44" s="27"/>
      <c r="Z44" s="27"/>
      <c r="AA44" s="124">
        <v>54720</v>
      </c>
      <c r="AB44" s="85">
        <f t="shared" ref="AB44:AB53" si="4">AA44*1.12</f>
        <v>61286.400000000009</v>
      </c>
      <c r="AC44" s="26"/>
      <c r="AD44" s="109">
        <v>2017</v>
      </c>
      <c r="AE44" s="26"/>
      <c r="AF44" s="26"/>
      <c r="AG44" s="30" t="s">
        <v>62</v>
      </c>
      <c r="AH44" s="42"/>
    </row>
    <row r="45" spans="1:34" ht="12.75" customHeight="1" x14ac:dyDescent="0.25">
      <c r="A45" s="88" t="s">
        <v>63</v>
      </c>
      <c r="B45" s="72" t="s">
        <v>39</v>
      </c>
      <c r="C45" s="88" t="s">
        <v>142</v>
      </c>
      <c r="D45" s="77" t="s">
        <v>114</v>
      </c>
      <c r="E45" s="103" t="s">
        <v>64</v>
      </c>
      <c r="F45" s="88"/>
      <c r="G45" s="104" t="s">
        <v>65</v>
      </c>
      <c r="H45" s="103"/>
      <c r="I45" s="103" t="s">
        <v>65</v>
      </c>
      <c r="J45" s="103"/>
      <c r="K45" s="103" t="s">
        <v>68</v>
      </c>
      <c r="L45" s="103" t="s">
        <v>69</v>
      </c>
      <c r="M45" s="77" t="s">
        <v>31</v>
      </c>
      <c r="N45" s="105"/>
      <c r="O45" s="103">
        <v>100</v>
      </c>
      <c r="P45" s="106">
        <v>230000000</v>
      </c>
      <c r="Q45" s="79" t="s">
        <v>35</v>
      </c>
      <c r="R45" s="79" t="s">
        <v>66</v>
      </c>
      <c r="S45" s="26" t="s">
        <v>32</v>
      </c>
      <c r="T45" s="28"/>
      <c r="U45" s="103" t="s">
        <v>139</v>
      </c>
      <c r="V45" s="92" t="s">
        <v>33</v>
      </c>
      <c r="W45" s="28" t="s">
        <v>37</v>
      </c>
      <c r="X45" s="107"/>
      <c r="Y45" s="27"/>
      <c r="Z45" s="27"/>
      <c r="AA45" s="124">
        <v>54720</v>
      </c>
      <c r="AB45" s="85">
        <f t="shared" si="4"/>
        <v>61286.400000000009</v>
      </c>
      <c r="AC45" s="26"/>
      <c r="AD45" s="109">
        <v>2017</v>
      </c>
      <c r="AE45" s="26"/>
      <c r="AF45" s="26"/>
      <c r="AG45" s="30" t="s">
        <v>62</v>
      </c>
      <c r="AH45" s="42"/>
    </row>
    <row r="46" spans="1:34" ht="12.75" customHeight="1" x14ac:dyDescent="0.25">
      <c r="A46" s="88" t="s">
        <v>63</v>
      </c>
      <c r="B46" s="72" t="s">
        <v>39</v>
      </c>
      <c r="C46" s="88" t="s">
        <v>143</v>
      </c>
      <c r="D46" s="77" t="s">
        <v>114</v>
      </c>
      <c r="E46" s="103" t="s">
        <v>64</v>
      </c>
      <c r="F46" s="88"/>
      <c r="G46" s="104" t="s">
        <v>65</v>
      </c>
      <c r="H46" s="103"/>
      <c r="I46" s="103" t="s">
        <v>65</v>
      </c>
      <c r="J46" s="103"/>
      <c r="K46" s="103" t="s">
        <v>68</v>
      </c>
      <c r="L46" s="103" t="s">
        <v>69</v>
      </c>
      <c r="M46" s="77" t="s">
        <v>31</v>
      </c>
      <c r="N46" s="105"/>
      <c r="O46" s="103">
        <v>100</v>
      </c>
      <c r="P46" s="106">
        <v>230000000</v>
      </c>
      <c r="Q46" s="79" t="s">
        <v>35</v>
      </c>
      <c r="R46" s="79" t="s">
        <v>66</v>
      </c>
      <c r="S46" s="26" t="s">
        <v>32</v>
      </c>
      <c r="T46" s="28"/>
      <c r="U46" s="103" t="s">
        <v>139</v>
      </c>
      <c r="V46" s="92" t="s">
        <v>33</v>
      </c>
      <c r="W46" s="28" t="s">
        <v>37</v>
      </c>
      <c r="X46" s="107"/>
      <c r="Y46" s="27"/>
      <c r="Z46" s="27"/>
      <c r="AA46" s="124">
        <v>54720</v>
      </c>
      <c r="AB46" s="85">
        <f t="shared" si="4"/>
        <v>61286.400000000009</v>
      </c>
      <c r="AC46" s="26"/>
      <c r="AD46" s="109">
        <v>2017</v>
      </c>
      <c r="AE46" s="26"/>
      <c r="AF46" s="26"/>
      <c r="AG46" s="30" t="s">
        <v>62</v>
      </c>
      <c r="AH46" s="42"/>
    </row>
    <row r="47" spans="1:34" ht="12.75" customHeight="1" x14ac:dyDescent="0.25">
      <c r="A47" s="88" t="s">
        <v>63</v>
      </c>
      <c r="B47" s="72" t="s">
        <v>39</v>
      </c>
      <c r="C47" s="88" t="s">
        <v>144</v>
      </c>
      <c r="D47" s="77" t="s">
        <v>114</v>
      </c>
      <c r="E47" s="103" t="s">
        <v>64</v>
      </c>
      <c r="F47" s="88"/>
      <c r="G47" s="104" t="s">
        <v>65</v>
      </c>
      <c r="H47" s="103"/>
      <c r="I47" s="103" t="s">
        <v>65</v>
      </c>
      <c r="J47" s="103"/>
      <c r="K47" s="103" t="s">
        <v>68</v>
      </c>
      <c r="L47" s="103" t="s">
        <v>69</v>
      </c>
      <c r="M47" s="77" t="s">
        <v>31</v>
      </c>
      <c r="N47" s="105"/>
      <c r="O47" s="103">
        <v>100</v>
      </c>
      <c r="P47" s="106">
        <v>230000000</v>
      </c>
      <c r="Q47" s="79" t="s">
        <v>35</v>
      </c>
      <c r="R47" s="79" t="s">
        <v>66</v>
      </c>
      <c r="S47" s="26" t="s">
        <v>32</v>
      </c>
      <c r="T47" s="28"/>
      <c r="U47" s="103" t="s">
        <v>139</v>
      </c>
      <c r="V47" s="92" t="s">
        <v>33</v>
      </c>
      <c r="W47" s="28" t="s">
        <v>37</v>
      </c>
      <c r="X47" s="107"/>
      <c r="Y47" s="27"/>
      <c r="Z47" s="27"/>
      <c r="AA47" s="124">
        <v>54720</v>
      </c>
      <c r="AB47" s="85">
        <f t="shared" si="4"/>
        <v>61286.400000000009</v>
      </c>
      <c r="AC47" s="26"/>
      <c r="AD47" s="109">
        <v>2017</v>
      </c>
      <c r="AE47" s="26"/>
      <c r="AF47" s="26"/>
      <c r="AG47" s="30" t="s">
        <v>62</v>
      </c>
      <c r="AH47" s="42"/>
    </row>
    <row r="48" spans="1:34" ht="12.75" customHeight="1" x14ac:dyDescent="0.25">
      <c r="A48" s="88" t="s">
        <v>63</v>
      </c>
      <c r="B48" s="72" t="s">
        <v>39</v>
      </c>
      <c r="C48" s="88" t="s">
        <v>145</v>
      </c>
      <c r="D48" s="77" t="s">
        <v>114</v>
      </c>
      <c r="E48" s="103" t="s">
        <v>64</v>
      </c>
      <c r="F48" s="88"/>
      <c r="G48" s="104" t="s">
        <v>65</v>
      </c>
      <c r="H48" s="103"/>
      <c r="I48" s="103" t="s">
        <v>65</v>
      </c>
      <c r="J48" s="103"/>
      <c r="K48" s="103" t="s">
        <v>68</v>
      </c>
      <c r="L48" s="103" t="s">
        <v>69</v>
      </c>
      <c r="M48" s="77" t="s">
        <v>31</v>
      </c>
      <c r="N48" s="105"/>
      <c r="O48" s="103">
        <v>100</v>
      </c>
      <c r="P48" s="106">
        <v>230000000</v>
      </c>
      <c r="Q48" s="79" t="s">
        <v>35</v>
      </c>
      <c r="R48" s="79" t="s">
        <v>66</v>
      </c>
      <c r="S48" s="26" t="s">
        <v>32</v>
      </c>
      <c r="T48" s="28"/>
      <c r="U48" s="103" t="s">
        <v>139</v>
      </c>
      <c r="V48" s="92" t="s">
        <v>33</v>
      </c>
      <c r="W48" s="28" t="s">
        <v>37</v>
      </c>
      <c r="X48" s="107"/>
      <c r="Y48" s="27"/>
      <c r="Z48" s="27"/>
      <c r="AA48" s="124">
        <v>54720</v>
      </c>
      <c r="AB48" s="85">
        <f t="shared" si="4"/>
        <v>61286.400000000009</v>
      </c>
      <c r="AC48" s="26"/>
      <c r="AD48" s="109">
        <v>2017</v>
      </c>
      <c r="AE48" s="26"/>
      <c r="AF48" s="26"/>
      <c r="AG48" s="30" t="s">
        <v>62</v>
      </c>
      <c r="AH48" s="42"/>
    </row>
    <row r="49" spans="1:34" ht="12.75" customHeight="1" x14ac:dyDescent="0.25">
      <c r="A49" s="88" t="s">
        <v>63</v>
      </c>
      <c r="B49" s="72" t="s">
        <v>39</v>
      </c>
      <c r="C49" s="88" t="s">
        <v>146</v>
      </c>
      <c r="D49" s="77" t="s">
        <v>114</v>
      </c>
      <c r="E49" s="103" t="s">
        <v>64</v>
      </c>
      <c r="F49" s="88"/>
      <c r="G49" s="104" t="s">
        <v>65</v>
      </c>
      <c r="H49" s="103"/>
      <c r="I49" s="103" t="s">
        <v>65</v>
      </c>
      <c r="J49" s="103"/>
      <c r="K49" s="103" t="s">
        <v>68</v>
      </c>
      <c r="L49" s="103" t="s">
        <v>69</v>
      </c>
      <c r="M49" s="77" t="s">
        <v>31</v>
      </c>
      <c r="N49" s="105"/>
      <c r="O49" s="103">
        <v>100</v>
      </c>
      <c r="P49" s="106">
        <v>230000000</v>
      </c>
      <c r="Q49" s="79" t="s">
        <v>35</v>
      </c>
      <c r="R49" s="79" t="s">
        <v>66</v>
      </c>
      <c r="S49" s="26" t="s">
        <v>32</v>
      </c>
      <c r="T49" s="28"/>
      <c r="U49" s="103" t="s">
        <v>139</v>
      </c>
      <c r="V49" s="92" t="s">
        <v>33</v>
      </c>
      <c r="W49" s="28" t="s">
        <v>37</v>
      </c>
      <c r="X49" s="107"/>
      <c r="Y49" s="27"/>
      <c r="Z49" s="27"/>
      <c r="AA49" s="124">
        <v>54720</v>
      </c>
      <c r="AB49" s="85">
        <f t="shared" si="4"/>
        <v>61286.400000000009</v>
      </c>
      <c r="AC49" s="26"/>
      <c r="AD49" s="109">
        <v>2017</v>
      </c>
      <c r="AE49" s="26"/>
      <c r="AF49" s="26"/>
      <c r="AG49" s="30" t="s">
        <v>62</v>
      </c>
      <c r="AH49" s="42"/>
    </row>
    <row r="50" spans="1:34" ht="12.75" customHeight="1" x14ac:dyDescent="0.25">
      <c r="A50" s="88" t="s">
        <v>63</v>
      </c>
      <c r="B50" s="72" t="s">
        <v>39</v>
      </c>
      <c r="C50" s="88" t="s">
        <v>147</v>
      </c>
      <c r="D50" s="77" t="s">
        <v>114</v>
      </c>
      <c r="E50" s="103" t="s">
        <v>64</v>
      </c>
      <c r="F50" s="88"/>
      <c r="G50" s="104" t="s">
        <v>65</v>
      </c>
      <c r="H50" s="103"/>
      <c r="I50" s="103" t="s">
        <v>65</v>
      </c>
      <c r="J50" s="103"/>
      <c r="K50" s="103" t="s">
        <v>68</v>
      </c>
      <c r="L50" s="103" t="s">
        <v>69</v>
      </c>
      <c r="M50" s="77" t="s">
        <v>31</v>
      </c>
      <c r="N50" s="105"/>
      <c r="O50" s="103">
        <v>100</v>
      </c>
      <c r="P50" s="106">
        <v>230000000</v>
      </c>
      <c r="Q50" s="79" t="s">
        <v>35</v>
      </c>
      <c r="R50" s="79" t="s">
        <v>66</v>
      </c>
      <c r="S50" s="26" t="s">
        <v>32</v>
      </c>
      <c r="T50" s="28"/>
      <c r="U50" s="103" t="s">
        <v>139</v>
      </c>
      <c r="V50" s="92" t="s">
        <v>33</v>
      </c>
      <c r="W50" s="28" t="s">
        <v>37</v>
      </c>
      <c r="X50" s="107"/>
      <c r="Y50" s="27"/>
      <c r="Z50" s="27"/>
      <c r="AA50" s="124">
        <v>54720</v>
      </c>
      <c r="AB50" s="85">
        <f t="shared" si="4"/>
        <v>61286.400000000009</v>
      </c>
      <c r="AC50" s="26"/>
      <c r="AD50" s="109">
        <v>2017</v>
      </c>
      <c r="AE50" s="26"/>
      <c r="AF50" s="26"/>
      <c r="AG50" s="30" t="s">
        <v>62</v>
      </c>
      <c r="AH50" s="42"/>
    </row>
    <row r="51" spans="1:34" ht="12.75" customHeight="1" x14ac:dyDescent="0.25">
      <c r="A51" s="88" t="s">
        <v>63</v>
      </c>
      <c r="B51" s="72" t="s">
        <v>39</v>
      </c>
      <c r="C51" s="88" t="s">
        <v>159</v>
      </c>
      <c r="D51" s="77" t="s">
        <v>114</v>
      </c>
      <c r="E51" s="103" t="s">
        <v>64</v>
      </c>
      <c r="F51" s="88"/>
      <c r="G51" s="104" t="s">
        <v>65</v>
      </c>
      <c r="H51" s="103" t="s">
        <v>67</v>
      </c>
      <c r="I51" s="103" t="s">
        <v>65</v>
      </c>
      <c r="J51" s="103" t="s">
        <v>67</v>
      </c>
      <c r="K51" s="103" t="s">
        <v>68</v>
      </c>
      <c r="L51" s="103" t="s">
        <v>69</v>
      </c>
      <c r="M51" s="77" t="s">
        <v>31</v>
      </c>
      <c r="N51" s="105"/>
      <c r="O51" s="103">
        <v>100</v>
      </c>
      <c r="P51" s="106">
        <v>230000000</v>
      </c>
      <c r="Q51" s="79" t="s">
        <v>35</v>
      </c>
      <c r="R51" s="79" t="s">
        <v>66</v>
      </c>
      <c r="S51" s="26" t="s">
        <v>32</v>
      </c>
      <c r="T51" s="28"/>
      <c r="U51" s="103" t="s">
        <v>139</v>
      </c>
      <c r="V51" s="92" t="s">
        <v>33</v>
      </c>
      <c r="W51" s="28" t="s">
        <v>37</v>
      </c>
      <c r="X51" s="107"/>
      <c r="Y51" s="27"/>
      <c r="Z51" s="27"/>
      <c r="AA51" s="124">
        <v>403681</v>
      </c>
      <c r="AB51" s="85">
        <f t="shared" si="4"/>
        <v>452122.72000000003</v>
      </c>
      <c r="AC51" s="26"/>
      <c r="AD51" s="109">
        <v>2017</v>
      </c>
      <c r="AE51" s="26"/>
      <c r="AF51" s="26"/>
      <c r="AG51" s="30" t="s">
        <v>62</v>
      </c>
      <c r="AH51" s="42"/>
    </row>
    <row r="52" spans="1:34" ht="12.75" customHeight="1" x14ac:dyDescent="0.25">
      <c r="A52" s="88" t="s">
        <v>63</v>
      </c>
      <c r="B52" s="72" t="s">
        <v>175</v>
      </c>
      <c r="C52" s="88" t="s">
        <v>173</v>
      </c>
      <c r="D52" s="77" t="s">
        <v>114</v>
      </c>
      <c r="E52" s="103" t="s">
        <v>165</v>
      </c>
      <c r="F52" s="88"/>
      <c r="G52" s="104" t="s">
        <v>166</v>
      </c>
      <c r="H52" s="103" t="s">
        <v>167</v>
      </c>
      <c r="I52" s="103" t="s">
        <v>166</v>
      </c>
      <c r="J52" s="103" t="s">
        <v>167</v>
      </c>
      <c r="K52" s="103" t="s">
        <v>168</v>
      </c>
      <c r="L52" s="103" t="s">
        <v>169</v>
      </c>
      <c r="M52" s="77" t="s">
        <v>171</v>
      </c>
      <c r="N52" s="105"/>
      <c r="O52" s="103">
        <v>90</v>
      </c>
      <c r="P52" s="106">
        <v>230000000</v>
      </c>
      <c r="Q52" s="79" t="s">
        <v>35</v>
      </c>
      <c r="R52" s="79" t="s">
        <v>66</v>
      </c>
      <c r="S52" s="26" t="s">
        <v>32</v>
      </c>
      <c r="T52" s="28"/>
      <c r="U52" s="103" t="s">
        <v>172</v>
      </c>
      <c r="V52" s="92" t="s">
        <v>36</v>
      </c>
      <c r="W52" s="28" t="s">
        <v>37</v>
      </c>
      <c r="X52" s="107"/>
      <c r="Y52" s="27"/>
      <c r="Z52" s="27"/>
      <c r="AA52" s="124">
        <v>75390000</v>
      </c>
      <c r="AB52" s="85">
        <f t="shared" si="4"/>
        <v>84436800.000000015</v>
      </c>
      <c r="AC52" s="26"/>
      <c r="AD52" s="109">
        <v>2017</v>
      </c>
      <c r="AE52" s="26"/>
      <c r="AF52" s="26"/>
      <c r="AG52" s="30" t="s">
        <v>62</v>
      </c>
      <c r="AH52" s="42"/>
    </row>
    <row r="53" spans="1:34" ht="12.75" customHeight="1" x14ac:dyDescent="0.25">
      <c r="A53" s="88" t="s">
        <v>63</v>
      </c>
      <c r="B53" s="72" t="s">
        <v>175</v>
      </c>
      <c r="C53" s="88" t="s">
        <v>174</v>
      </c>
      <c r="D53" s="77" t="s">
        <v>114</v>
      </c>
      <c r="E53" s="103" t="s">
        <v>165</v>
      </c>
      <c r="F53" s="88"/>
      <c r="G53" s="104" t="s">
        <v>166</v>
      </c>
      <c r="H53" s="103" t="s">
        <v>167</v>
      </c>
      <c r="I53" s="103" t="s">
        <v>166</v>
      </c>
      <c r="J53" s="103" t="s">
        <v>167</v>
      </c>
      <c r="K53" s="103" t="s">
        <v>168</v>
      </c>
      <c r="L53" s="103" t="s">
        <v>170</v>
      </c>
      <c r="M53" s="77" t="s">
        <v>171</v>
      </c>
      <c r="N53" s="105"/>
      <c r="O53" s="103">
        <v>90</v>
      </c>
      <c r="P53" s="106">
        <v>230000000</v>
      </c>
      <c r="Q53" s="79" t="s">
        <v>35</v>
      </c>
      <c r="R53" s="79" t="s">
        <v>66</v>
      </c>
      <c r="S53" s="26" t="s">
        <v>32</v>
      </c>
      <c r="T53" s="28"/>
      <c r="U53" s="103" t="s">
        <v>172</v>
      </c>
      <c r="V53" s="92" t="s">
        <v>36</v>
      </c>
      <c r="W53" s="28" t="s">
        <v>37</v>
      </c>
      <c r="X53" s="107"/>
      <c r="Y53" s="27"/>
      <c r="Z53" s="27"/>
      <c r="AA53" s="124">
        <v>35900000</v>
      </c>
      <c r="AB53" s="85">
        <f t="shared" si="4"/>
        <v>40208000.000000007</v>
      </c>
      <c r="AC53" s="26"/>
      <c r="AD53" s="109">
        <v>2017</v>
      </c>
      <c r="AE53" s="26"/>
      <c r="AF53" s="26"/>
      <c r="AG53" s="30" t="s">
        <v>62</v>
      </c>
      <c r="AH53" s="42"/>
    </row>
    <row r="54" spans="1:34" ht="12.75" customHeight="1" x14ac:dyDescent="0.25">
      <c r="A54" s="88" t="s">
        <v>63</v>
      </c>
      <c r="B54" s="72" t="s">
        <v>176</v>
      </c>
      <c r="C54" s="88" t="s">
        <v>255</v>
      </c>
      <c r="D54" s="77" t="s">
        <v>114</v>
      </c>
      <c r="E54" s="79" t="s">
        <v>178</v>
      </c>
      <c r="F54" s="79"/>
      <c r="G54" s="125" t="s">
        <v>179</v>
      </c>
      <c r="H54" s="125" t="s">
        <v>180</v>
      </c>
      <c r="I54" s="125" t="s">
        <v>179</v>
      </c>
      <c r="J54" s="125" t="s">
        <v>180</v>
      </c>
      <c r="K54" s="125" t="s">
        <v>181</v>
      </c>
      <c r="L54" s="125" t="s">
        <v>182</v>
      </c>
      <c r="M54" s="125" t="s">
        <v>31</v>
      </c>
      <c r="N54" s="79" t="s">
        <v>183</v>
      </c>
      <c r="O54" s="126">
        <v>100</v>
      </c>
      <c r="P54" s="106">
        <v>230000000</v>
      </c>
      <c r="Q54" s="79" t="s">
        <v>35</v>
      </c>
      <c r="R54" s="77" t="s">
        <v>184</v>
      </c>
      <c r="S54" s="26" t="s">
        <v>32</v>
      </c>
      <c r="T54" s="28" t="s">
        <v>37</v>
      </c>
      <c r="U54" s="28" t="s">
        <v>185</v>
      </c>
      <c r="V54" s="92" t="s">
        <v>34</v>
      </c>
      <c r="W54" s="28" t="s">
        <v>37</v>
      </c>
      <c r="X54" s="78"/>
      <c r="Y54" s="27"/>
      <c r="Z54" s="27"/>
      <c r="AA54" s="127">
        <v>117300000</v>
      </c>
      <c r="AB54" s="27">
        <f>AA54</f>
        <v>117300000</v>
      </c>
      <c r="AC54" s="108"/>
      <c r="AD54" s="128" t="s">
        <v>272</v>
      </c>
      <c r="AE54" s="129"/>
      <c r="AF54" s="72"/>
      <c r="AG54" s="30" t="s">
        <v>62</v>
      </c>
      <c r="AH54" s="42"/>
    </row>
    <row r="55" spans="1:34" ht="12.75" customHeight="1" x14ac:dyDescent="0.25">
      <c r="A55" s="88" t="s">
        <v>63</v>
      </c>
      <c r="B55" s="72" t="s">
        <v>176</v>
      </c>
      <c r="C55" s="88" t="s">
        <v>256</v>
      </c>
      <c r="D55" s="77" t="s">
        <v>114</v>
      </c>
      <c r="E55" s="103" t="s">
        <v>187</v>
      </c>
      <c r="F55" s="103"/>
      <c r="G55" s="103" t="s">
        <v>188</v>
      </c>
      <c r="H55" s="103" t="s">
        <v>189</v>
      </c>
      <c r="I55" s="103" t="s">
        <v>188</v>
      </c>
      <c r="J55" s="103" t="s">
        <v>189</v>
      </c>
      <c r="K55" s="103" t="s">
        <v>190</v>
      </c>
      <c r="L55" s="103" t="s">
        <v>191</v>
      </c>
      <c r="M55" s="103" t="s">
        <v>31</v>
      </c>
      <c r="N55" s="105" t="s">
        <v>192</v>
      </c>
      <c r="O55" s="103">
        <v>100</v>
      </c>
      <c r="P55" s="106">
        <v>230000000</v>
      </c>
      <c r="Q55" s="79" t="s">
        <v>35</v>
      </c>
      <c r="R55" s="77" t="s">
        <v>184</v>
      </c>
      <c r="S55" s="130" t="s">
        <v>32</v>
      </c>
      <c r="T55" s="28" t="s">
        <v>37</v>
      </c>
      <c r="U55" s="28" t="s">
        <v>185</v>
      </c>
      <c r="V55" s="28" t="s">
        <v>273</v>
      </c>
      <c r="W55" s="28" t="s">
        <v>37</v>
      </c>
      <c r="X55" s="107"/>
      <c r="Y55" s="27"/>
      <c r="Z55" s="27"/>
      <c r="AA55" s="131">
        <f>2079183529.34-74689577.7+27616692.24</f>
        <v>2032110643.8799999</v>
      </c>
      <c r="AB55" s="85">
        <f>AA55*1.12</f>
        <v>2275963921.1455998</v>
      </c>
      <c r="AC55" s="108"/>
      <c r="AD55" s="128" t="s">
        <v>272</v>
      </c>
      <c r="AE55" s="132"/>
      <c r="AF55" s="72"/>
      <c r="AG55" s="30" t="s">
        <v>62</v>
      </c>
      <c r="AH55" s="42"/>
    </row>
    <row r="56" spans="1:34" ht="12.75" customHeight="1" x14ac:dyDescent="0.25">
      <c r="A56" s="88" t="s">
        <v>63</v>
      </c>
      <c r="B56" s="72" t="s">
        <v>176</v>
      </c>
      <c r="C56" s="88" t="s">
        <v>257</v>
      </c>
      <c r="D56" s="77" t="s">
        <v>114</v>
      </c>
      <c r="E56" s="103" t="s">
        <v>195</v>
      </c>
      <c r="F56" s="88"/>
      <c r="G56" s="103" t="s">
        <v>196</v>
      </c>
      <c r="H56" s="103" t="s">
        <v>197</v>
      </c>
      <c r="I56" s="103" t="s">
        <v>196</v>
      </c>
      <c r="J56" s="103" t="s">
        <v>197</v>
      </c>
      <c r="K56" s="103" t="s">
        <v>198</v>
      </c>
      <c r="L56" s="103" t="s">
        <v>199</v>
      </c>
      <c r="M56" s="103" t="s">
        <v>31</v>
      </c>
      <c r="N56" s="103" t="s">
        <v>200</v>
      </c>
      <c r="O56" s="103">
        <v>50</v>
      </c>
      <c r="P56" s="106">
        <v>230000000</v>
      </c>
      <c r="Q56" s="79" t="s">
        <v>35</v>
      </c>
      <c r="R56" s="79" t="s">
        <v>66</v>
      </c>
      <c r="S56" s="130" t="s">
        <v>32</v>
      </c>
      <c r="T56" s="28" t="s">
        <v>37</v>
      </c>
      <c r="U56" s="103" t="s">
        <v>215</v>
      </c>
      <c r="V56" s="92" t="s">
        <v>34</v>
      </c>
      <c r="W56" s="28" t="s">
        <v>37</v>
      </c>
      <c r="X56" s="107"/>
      <c r="Y56" s="27"/>
      <c r="Z56" s="27"/>
      <c r="AA56" s="124">
        <v>2000000</v>
      </c>
      <c r="AB56" s="85">
        <f t="shared" ref="AB56:AB65" si="5">AA56*1.12</f>
        <v>2240000</v>
      </c>
      <c r="AC56" s="26"/>
      <c r="AD56" s="109">
        <v>2017</v>
      </c>
      <c r="AE56" s="26"/>
      <c r="AF56" s="26"/>
      <c r="AG56" s="30" t="s">
        <v>62</v>
      </c>
      <c r="AH56" s="42"/>
    </row>
    <row r="57" spans="1:34" ht="12.75" customHeight="1" x14ac:dyDescent="0.25">
      <c r="A57" s="88" t="s">
        <v>63</v>
      </c>
      <c r="B57" s="72" t="s">
        <v>176</v>
      </c>
      <c r="C57" s="88" t="s">
        <v>258</v>
      </c>
      <c r="D57" s="77" t="s">
        <v>114</v>
      </c>
      <c r="E57" s="103" t="s">
        <v>195</v>
      </c>
      <c r="F57" s="88"/>
      <c r="G57" s="103" t="s">
        <v>196</v>
      </c>
      <c r="H57" s="103" t="s">
        <v>197</v>
      </c>
      <c r="I57" s="103" t="s">
        <v>196</v>
      </c>
      <c r="J57" s="103" t="s">
        <v>197</v>
      </c>
      <c r="K57" s="103" t="s">
        <v>203</v>
      </c>
      <c r="L57" s="103" t="s">
        <v>204</v>
      </c>
      <c r="M57" s="103" t="s">
        <v>31</v>
      </c>
      <c r="N57" s="103" t="s">
        <v>200</v>
      </c>
      <c r="O57" s="103">
        <v>50</v>
      </c>
      <c r="P57" s="106">
        <v>230000000</v>
      </c>
      <c r="Q57" s="79" t="s">
        <v>35</v>
      </c>
      <c r="R57" s="79" t="s">
        <v>66</v>
      </c>
      <c r="S57" s="130" t="s">
        <v>32</v>
      </c>
      <c r="T57" s="28" t="s">
        <v>37</v>
      </c>
      <c r="U57" s="103" t="s">
        <v>215</v>
      </c>
      <c r="V57" s="92" t="s">
        <v>34</v>
      </c>
      <c r="W57" s="28" t="s">
        <v>37</v>
      </c>
      <c r="X57" s="107"/>
      <c r="Y57" s="27"/>
      <c r="Z57" s="27"/>
      <c r="AA57" s="124">
        <v>2000000</v>
      </c>
      <c r="AB57" s="85">
        <f t="shared" si="5"/>
        <v>2240000</v>
      </c>
      <c r="AC57" s="26"/>
      <c r="AD57" s="109">
        <v>2017</v>
      </c>
      <c r="AE57" s="26"/>
      <c r="AF57" s="26"/>
      <c r="AG57" s="30" t="s">
        <v>62</v>
      </c>
      <c r="AH57" s="42"/>
    </row>
    <row r="58" spans="1:34" ht="12.75" customHeight="1" x14ac:dyDescent="0.25">
      <c r="A58" s="88" t="s">
        <v>63</v>
      </c>
      <c r="B58" s="72" t="s">
        <v>176</v>
      </c>
      <c r="C58" s="88" t="s">
        <v>259</v>
      </c>
      <c r="D58" s="77" t="s">
        <v>114</v>
      </c>
      <c r="E58" s="103" t="s">
        <v>195</v>
      </c>
      <c r="F58" s="88"/>
      <c r="G58" s="103" t="s">
        <v>196</v>
      </c>
      <c r="H58" s="103" t="s">
        <v>197</v>
      </c>
      <c r="I58" s="103" t="s">
        <v>196</v>
      </c>
      <c r="J58" s="103" t="s">
        <v>197</v>
      </c>
      <c r="K58" s="103" t="s">
        <v>206</v>
      </c>
      <c r="L58" s="103" t="s">
        <v>207</v>
      </c>
      <c r="M58" s="103" t="s">
        <v>31</v>
      </c>
      <c r="N58" s="103" t="s">
        <v>200</v>
      </c>
      <c r="O58" s="103">
        <v>50</v>
      </c>
      <c r="P58" s="106">
        <v>230000000</v>
      </c>
      <c r="Q58" s="79" t="s">
        <v>35</v>
      </c>
      <c r="R58" s="79" t="s">
        <v>66</v>
      </c>
      <c r="S58" s="130" t="s">
        <v>32</v>
      </c>
      <c r="T58" s="28" t="s">
        <v>37</v>
      </c>
      <c r="U58" s="103" t="s">
        <v>215</v>
      </c>
      <c r="V58" s="92" t="s">
        <v>34</v>
      </c>
      <c r="W58" s="28" t="s">
        <v>37</v>
      </c>
      <c r="X58" s="107"/>
      <c r="Y58" s="27"/>
      <c r="Z58" s="27"/>
      <c r="AA58" s="124">
        <v>2000000</v>
      </c>
      <c r="AB58" s="85">
        <f t="shared" si="5"/>
        <v>2240000</v>
      </c>
      <c r="AC58" s="26"/>
      <c r="AD58" s="109">
        <v>2017</v>
      </c>
      <c r="AE58" s="26"/>
      <c r="AF58" s="26"/>
      <c r="AG58" s="30" t="s">
        <v>62</v>
      </c>
      <c r="AH58" s="42"/>
    </row>
    <row r="59" spans="1:34" ht="12.75" customHeight="1" x14ac:dyDescent="0.25">
      <c r="A59" s="88" t="s">
        <v>63</v>
      </c>
      <c r="B59" s="72" t="s">
        <v>176</v>
      </c>
      <c r="C59" s="88" t="s">
        <v>260</v>
      </c>
      <c r="D59" s="77" t="s">
        <v>114</v>
      </c>
      <c r="E59" s="103" t="s">
        <v>209</v>
      </c>
      <c r="F59" s="88"/>
      <c r="G59" s="104" t="s">
        <v>210</v>
      </c>
      <c r="H59" s="103" t="s">
        <v>211</v>
      </c>
      <c r="I59" s="103" t="s">
        <v>210</v>
      </c>
      <c r="J59" s="103" t="s">
        <v>212</v>
      </c>
      <c r="K59" s="103" t="s">
        <v>213</v>
      </c>
      <c r="L59" s="103" t="s">
        <v>214</v>
      </c>
      <c r="M59" s="103" t="s">
        <v>171</v>
      </c>
      <c r="N59" s="105"/>
      <c r="O59" s="103">
        <v>100</v>
      </c>
      <c r="P59" s="106">
        <v>230000000</v>
      </c>
      <c r="Q59" s="79" t="s">
        <v>35</v>
      </c>
      <c r="R59" s="79" t="s">
        <v>139</v>
      </c>
      <c r="S59" s="26" t="s">
        <v>32</v>
      </c>
      <c r="T59" s="28" t="s">
        <v>37</v>
      </c>
      <c r="U59" s="103" t="s">
        <v>264</v>
      </c>
      <c r="V59" s="92" t="s">
        <v>34</v>
      </c>
      <c r="W59" s="28" t="s">
        <v>37</v>
      </c>
      <c r="X59" s="107"/>
      <c r="Y59" s="27"/>
      <c r="Z59" s="27"/>
      <c r="AA59" s="131">
        <v>9231250</v>
      </c>
      <c r="AB59" s="85">
        <f t="shared" si="5"/>
        <v>10339000.000000002</v>
      </c>
      <c r="AC59" s="26"/>
      <c r="AD59" s="109">
        <v>2017</v>
      </c>
      <c r="AE59" s="26"/>
      <c r="AF59" s="26"/>
      <c r="AG59" s="30" t="s">
        <v>62</v>
      </c>
      <c r="AH59" s="42"/>
    </row>
    <row r="60" spans="1:34" ht="12.75" customHeight="1" x14ac:dyDescent="0.25">
      <c r="A60" s="88" t="s">
        <v>63</v>
      </c>
      <c r="B60" s="72" t="s">
        <v>176</v>
      </c>
      <c r="C60" s="88" t="s">
        <v>261</v>
      </c>
      <c r="D60" s="77" t="s">
        <v>114</v>
      </c>
      <c r="E60" s="103" t="s">
        <v>209</v>
      </c>
      <c r="F60" s="88"/>
      <c r="G60" s="104" t="s">
        <v>210</v>
      </c>
      <c r="H60" s="103" t="s">
        <v>211</v>
      </c>
      <c r="I60" s="103" t="s">
        <v>210</v>
      </c>
      <c r="J60" s="103" t="s">
        <v>212</v>
      </c>
      <c r="K60" s="103" t="s">
        <v>217</v>
      </c>
      <c r="L60" s="103" t="s">
        <v>218</v>
      </c>
      <c r="M60" s="103" t="s">
        <v>171</v>
      </c>
      <c r="N60" s="105"/>
      <c r="O60" s="103">
        <v>100</v>
      </c>
      <c r="P60" s="106">
        <v>230000000</v>
      </c>
      <c r="Q60" s="79" t="s">
        <v>35</v>
      </c>
      <c r="R60" s="79" t="s">
        <v>139</v>
      </c>
      <c r="S60" s="26" t="s">
        <v>32</v>
      </c>
      <c r="T60" s="28" t="s">
        <v>37</v>
      </c>
      <c r="U60" s="103" t="s">
        <v>264</v>
      </c>
      <c r="V60" s="92" t="s">
        <v>34</v>
      </c>
      <c r="W60" s="28" t="s">
        <v>37</v>
      </c>
      <c r="X60" s="107"/>
      <c r="Y60" s="27"/>
      <c r="Z60" s="27"/>
      <c r="AA60" s="131">
        <v>11720000</v>
      </c>
      <c r="AB60" s="85">
        <f t="shared" si="5"/>
        <v>13126400.000000002</v>
      </c>
      <c r="AC60" s="26"/>
      <c r="AD60" s="109">
        <v>2017</v>
      </c>
      <c r="AE60" s="26"/>
      <c r="AF60" s="26"/>
      <c r="AG60" s="30" t="s">
        <v>62</v>
      </c>
      <c r="AH60" s="42"/>
    </row>
    <row r="61" spans="1:34" ht="12.75" customHeight="1" x14ac:dyDescent="0.25">
      <c r="A61" s="88" t="s">
        <v>63</v>
      </c>
      <c r="B61" s="72" t="s">
        <v>176</v>
      </c>
      <c r="C61" s="88" t="s">
        <v>262</v>
      </c>
      <c r="D61" s="77" t="s">
        <v>114</v>
      </c>
      <c r="E61" s="103" t="s">
        <v>209</v>
      </c>
      <c r="F61" s="88"/>
      <c r="G61" s="104" t="s">
        <v>210</v>
      </c>
      <c r="H61" s="103" t="s">
        <v>211</v>
      </c>
      <c r="I61" s="103" t="s">
        <v>210</v>
      </c>
      <c r="J61" s="103" t="s">
        <v>212</v>
      </c>
      <c r="K61" s="103" t="s">
        <v>220</v>
      </c>
      <c r="L61" s="103" t="s">
        <v>221</v>
      </c>
      <c r="M61" s="103" t="s">
        <v>171</v>
      </c>
      <c r="N61" s="105"/>
      <c r="O61" s="103">
        <v>100</v>
      </c>
      <c r="P61" s="106">
        <v>230000000</v>
      </c>
      <c r="Q61" s="79" t="s">
        <v>35</v>
      </c>
      <c r="R61" s="79" t="s">
        <v>139</v>
      </c>
      <c r="S61" s="26" t="s">
        <v>32</v>
      </c>
      <c r="T61" s="28" t="s">
        <v>37</v>
      </c>
      <c r="U61" s="103" t="s">
        <v>264</v>
      </c>
      <c r="V61" s="92" t="s">
        <v>34</v>
      </c>
      <c r="W61" s="28" t="s">
        <v>37</v>
      </c>
      <c r="X61" s="107"/>
      <c r="Y61" s="27"/>
      <c r="Z61" s="27"/>
      <c r="AA61" s="131">
        <v>4420000</v>
      </c>
      <c r="AB61" s="85">
        <f t="shared" si="5"/>
        <v>4950400.0000000009</v>
      </c>
      <c r="AC61" s="26"/>
      <c r="AD61" s="109">
        <v>2017</v>
      </c>
      <c r="AE61" s="26"/>
      <c r="AF61" s="26"/>
      <c r="AG61" s="30" t="s">
        <v>62</v>
      </c>
      <c r="AH61" s="42"/>
    </row>
    <row r="62" spans="1:34" ht="12.75" customHeight="1" x14ac:dyDescent="0.25">
      <c r="A62" s="88" t="s">
        <v>63</v>
      </c>
      <c r="B62" s="72" t="s">
        <v>176</v>
      </c>
      <c r="C62" s="88" t="s">
        <v>263</v>
      </c>
      <c r="D62" s="77" t="s">
        <v>114</v>
      </c>
      <c r="E62" s="103" t="s">
        <v>209</v>
      </c>
      <c r="F62" s="88"/>
      <c r="G62" s="104" t="s">
        <v>210</v>
      </c>
      <c r="H62" s="103" t="s">
        <v>211</v>
      </c>
      <c r="I62" s="103" t="s">
        <v>210</v>
      </c>
      <c r="J62" s="103" t="s">
        <v>212</v>
      </c>
      <c r="K62" s="103" t="s">
        <v>223</v>
      </c>
      <c r="L62" s="103" t="s">
        <v>224</v>
      </c>
      <c r="M62" s="103" t="s">
        <v>171</v>
      </c>
      <c r="N62" s="105"/>
      <c r="O62" s="103">
        <v>100</v>
      </c>
      <c r="P62" s="106">
        <v>230000000</v>
      </c>
      <c r="Q62" s="79" t="s">
        <v>35</v>
      </c>
      <c r="R62" s="79" t="s">
        <v>139</v>
      </c>
      <c r="S62" s="26" t="s">
        <v>32</v>
      </c>
      <c r="T62" s="28" t="s">
        <v>37</v>
      </c>
      <c r="U62" s="103" t="s">
        <v>264</v>
      </c>
      <c r="V62" s="92" t="s">
        <v>34</v>
      </c>
      <c r="W62" s="28" t="s">
        <v>37</v>
      </c>
      <c r="X62" s="107"/>
      <c r="Y62" s="27"/>
      <c r="Z62" s="27"/>
      <c r="AA62" s="131">
        <v>4004500</v>
      </c>
      <c r="AB62" s="85">
        <f t="shared" si="5"/>
        <v>4485040</v>
      </c>
      <c r="AC62" s="26"/>
      <c r="AD62" s="109">
        <v>2017</v>
      </c>
      <c r="AE62" s="26"/>
      <c r="AF62" s="26"/>
      <c r="AG62" s="30" t="s">
        <v>62</v>
      </c>
      <c r="AH62" s="42"/>
    </row>
    <row r="63" spans="1:34" ht="12.75" customHeight="1" x14ac:dyDescent="0.2">
      <c r="A63" s="88" t="s">
        <v>63</v>
      </c>
      <c r="B63" s="72" t="s">
        <v>176</v>
      </c>
      <c r="C63" s="71" t="s">
        <v>269</v>
      </c>
      <c r="D63" s="77" t="s">
        <v>114</v>
      </c>
      <c r="E63" s="79" t="s">
        <v>178</v>
      </c>
      <c r="F63" s="26"/>
      <c r="G63" s="125" t="s">
        <v>179</v>
      </c>
      <c r="H63" s="125" t="s">
        <v>180</v>
      </c>
      <c r="I63" s="125" t="s">
        <v>179</v>
      </c>
      <c r="J63" s="125" t="s">
        <v>180</v>
      </c>
      <c r="K63" s="125" t="s">
        <v>181</v>
      </c>
      <c r="L63" s="125" t="s">
        <v>182</v>
      </c>
      <c r="M63" s="125" t="s">
        <v>31</v>
      </c>
      <c r="N63" s="79" t="s">
        <v>183</v>
      </c>
      <c r="O63" s="126">
        <v>100</v>
      </c>
      <c r="P63" s="106">
        <v>230000000</v>
      </c>
      <c r="Q63" s="79" t="s">
        <v>35</v>
      </c>
      <c r="R63" s="77" t="s">
        <v>139</v>
      </c>
      <c r="S63" s="26" t="s">
        <v>32</v>
      </c>
      <c r="T63" s="28" t="s">
        <v>37</v>
      </c>
      <c r="U63" s="103" t="s">
        <v>215</v>
      </c>
      <c r="V63" s="154" t="s">
        <v>34</v>
      </c>
      <c r="W63" s="155" t="s">
        <v>37</v>
      </c>
      <c r="X63" s="78"/>
      <c r="Y63" s="156"/>
      <c r="Z63" s="127"/>
      <c r="AA63" s="127">
        <v>155822905.27000001</v>
      </c>
      <c r="AB63" s="127">
        <f>AA63</f>
        <v>155822905.27000001</v>
      </c>
      <c r="AC63" s="118"/>
      <c r="AD63" s="109">
        <v>2017</v>
      </c>
      <c r="AE63" s="75"/>
      <c r="AF63" s="29"/>
      <c r="AG63" s="30" t="s">
        <v>62</v>
      </c>
      <c r="AH63" s="42"/>
    </row>
    <row r="64" spans="1:34" ht="12.75" customHeight="1" x14ac:dyDescent="0.2">
      <c r="A64" s="88" t="s">
        <v>63</v>
      </c>
      <c r="B64" s="72" t="s">
        <v>176</v>
      </c>
      <c r="C64" s="71" t="s">
        <v>270</v>
      </c>
      <c r="D64" s="77" t="s">
        <v>114</v>
      </c>
      <c r="E64" s="103" t="s">
        <v>187</v>
      </c>
      <c r="F64" s="26"/>
      <c r="G64" s="103" t="s">
        <v>188</v>
      </c>
      <c r="H64" s="103" t="s">
        <v>189</v>
      </c>
      <c r="I64" s="103" t="s">
        <v>188</v>
      </c>
      <c r="J64" s="103" t="s">
        <v>189</v>
      </c>
      <c r="K64" s="103" t="s">
        <v>265</v>
      </c>
      <c r="L64" s="103" t="s">
        <v>266</v>
      </c>
      <c r="M64" s="103" t="s">
        <v>31</v>
      </c>
      <c r="N64" s="105" t="s">
        <v>192</v>
      </c>
      <c r="O64" s="103">
        <v>100</v>
      </c>
      <c r="P64" s="106">
        <v>230000000</v>
      </c>
      <c r="Q64" s="79" t="s">
        <v>35</v>
      </c>
      <c r="R64" s="77" t="s">
        <v>66</v>
      </c>
      <c r="S64" s="26" t="s">
        <v>32</v>
      </c>
      <c r="T64" s="28" t="s">
        <v>37</v>
      </c>
      <c r="U64" s="103" t="s">
        <v>215</v>
      </c>
      <c r="V64" s="28" t="s">
        <v>273</v>
      </c>
      <c r="W64" s="155" t="s">
        <v>37</v>
      </c>
      <c r="X64" s="107"/>
      <c r="Y64" s="131"/>
      <c r="Z64" s="131"/>
      <c r="AA64" s="131">
        <v>79134671.25</v>
      </c>
      <c r="AB64" s="85">
        <f t="shared" si="5"/>
        <v>88630831.800000012</v>
      </c>
      <c r="AC64" s="118"/>
      <c r="AD64" s="109">
        <v>2017</v>
      </c>
      <c r="AE64" s="75"/>
      <c r="AF64" s="29"/>
      <c r="AG64" s="30" t="s">
        <v>62</v>
      </c>
      <c r="AH64" s="42"/>
    </row>
    <row r="65" spans="1:37" ht="12.75" customHeight="1" x14ac:dyDescent="0.2">
      <c r="A65" s="88" t="s">
        <v>63</v>
      </c>
      <c r="B65" s="72" t="s">
        <v>176</v>
      </c>
      <c r="C65" s="71" t="s">
        <v>271</v>
      </c>
      <c r="D65" s="77" t="s">
        <v>114</v>
      </c>
      <c r="E65" s="103" t="s">
        <v>209</v>
      </c>
      <c r="F65" s="26"/>
      <c r="G65" s="157" t="s">
        <v>210</v>
      </c>
      <c r="H65" s="158" t="s">
        <v>211</v>
      </c>
      <c r="I65" s="158" t="s">
        <v>210</v>
      </c>
      <c r="J65" s="158" t="s">
        <v>212</v>
      </c>
      <c r="K65" s="158" t="s">
        <v>267</v>
      </c>
      <c r="L65" s="158" t="s">
        <v>268</v>
      </c>
      <c r="M65" s="158" t="s">
        <v>171</v>
      </c>
      <c r="N65" s="110"/>
      <c r="O65" s="158">
        <v>100</v>
      </c>
      <c r="P65" s="106">
        <v>230000000</v>
      </c>
      <c r="Q65" s="79" t="s">
        <v>35</v>
      </c>
      <c r="R65" s="70" t="s">
        <v>139</v>
      </c>
      <c r="S65" s="159" t="s">
        <v>32</v>
      </c>
      <c r="T65" s="160"/>
      <c r="U65" s="158" t="s">
        <v>264</v>
      </c>
      <c r="V65" s="161" t="s">
        <v>34</v>
      </c>
      <c r="W65" s="155" t="s">
        <v>37</v>
      </c>
      <c r="X65" s="160"/>
      <c r="Y65" s="160"/>
      <c r="Z65" s="162"/>
      <c r="AA65" s="162">
        <v>38964964.289999999</v>
      </c>
      <c r="AB65" s="85">
        <f t="shared" si="5"/>
        <v>43640760.004800007</v>
      </c>
      <c r="AC65" s="118"/>
      <c r="AD65" s="109">
        <v>2017</v>
      </c>
      <c r="AE65" s="75"/>
      <c r="AF65" s="29"/>
      <c r="AG65" s="30" t="s">
        <v>62</v>
      </c>
      <c r="AH65" s="42"/>
    </row>
    <row r="66" spans="1:37" ht="12.75" customHeight="1" x14ac:dyDescent="0.25">
      <c r="A66" s="88"/>
      <c r="B66" s="133"/>
      <c r="C66" s="93" t="s">
        <v>135</v>
      </c>
      <c r="D66" s="93"/>
      <c r="E66" s="93"/>
      <c r="F66" s="93"/>
      <c r="G66" s="93"/>
      <c r="H66" s="93"/>
      <c r="I66" s="93"/>
      <c r="J66" s="93"/>
      <c r="K66" s="93"/>
      <c r="L66" s="93"/>
      <c r="M66" s="93"/>
      <c r="N66" s="93"/>
      <c r="O66" s="93"/>
      <c r="P66" s="93"/>
      <c r="Q66" s="93"/>
      <c r="R66" s="93"/>
      <c r="S66" s="93"/>
      <c r="T66" s="93"/>
      <c r="U66" s="93"/>
      <c r="V66" s="76"/>
      <c r="W66" s="98"/>
      <c r="X66" s="93"/>
      <c r="Y66" s="99"/>
      <c r="Z66" s="99"/>
      <c r="AA66" s="96">
        <f>SUM(AA43:AA65)</f>
        <v>2570840375.6900001</v>
      </c>
      <c r="AB66" s="134">
        <f>SUM(AB43:AB65)</f>
        <v>2846566472.1403999</v>
      </c>
      <c r="AC66" s="93"/>
      <c r="AD66" s="93"/>
      <c r="AE66" s="76"/>
      <c r="AF66" s="133"/>
      <c r="AG66" s="30" t="s">
        <v>62</v>
      </c>
      <c r="AH66" s="42"/>
    </row>
    <row r="69" spans="1:37" s="39" customFormat="1" x14ac:dyDescent="0.2">
      <c r="A69" s="135"/>
      <c r="B69" s="135" t="s">
        <v>288</v>
      </c>
      <c r="C69" s="135"/>
      <c r="D69" s="135"/>
      <c r="E69" s="135"/>
      <c r="F69" s="135"/>
      <c r="G69" s="135"/>
      <c r="H69" s="135"/>
      <c r="I69" s="135"/>
      <c r="J69" s="135"/>
      <c r="K69" s="135"/>
      <c r="L69" s="135"/>
      <c r="M69" s="135"/>
      <c r="N69" s="135"/>
      <c r="O69" s="135"/>
      <c r="P69" s="135"/>
      <c r="Q69" s="135"/>
      <c r="R69" s="135"/>
      <c r="S69" s="135"/>
      <c r="T69" s="135"/>
      <c r="U69" s="135"/>
      <c r="V69" s="135"/>
      <c r="W69" s="135"/>
      <c r="X69" s="135"/>
      <c r="Y69" s="136"/>
      <c r="Z69" s="136"/>
      <c r="AA69" s="136"/>
      <c r="AB69" s="136"/>
      <c r="AC69" s="135"/>
      <c r="AD69" s="135"/>
      <c r="AE69" s="135"/>
      <c r="AF69" s="135"/>
      <c r="AG69" s="135"/>
      <c r="AH69" s="135"/>
      <c r="AI69" s="135"/>
      <c r="AJ69" s="135"/>
      <c r="AK69" s="135"/>
    </row>
    <row r="70" spans="1:37" s="39" customFormat="1" x14ac:dyDescent="0.2">
      <c r="A70" s="135"/>
      <c r="B70" s="135" t="s">
        <v>71</v>
      </c>
      <c r="C70" s="137"/>
      <c r="D70" s="137"/>
      <c r="E70" s="135"/>
      <c r="F70" s="135"/>
      <c r="G70" s="135"/>
      <c r="H70" s="135"/>
      <c r="I70" s="137"/>
      <c r="J70" s="137"/>
      <c r="K70" s="137"/>
      <c r="L70" s="135"/>
      <c r="M70" s="135"/>
      <c r="N70" s="135"/>
      <c r="O70" s="135"/>
      <c r="P70" s="135"/>
      <c r="Q70" s="135"/>
      <c r="R70" s="135"/>
      <c r="S70" s="135"/>
      <c r="T70" s="135"/>
      <c r="U70" s="135"/>
      <c r="V70" s="135"/>
      <c r="W70" s="135"/>
      <c r="X70" s="135"/>
      <c r="Y70" s="136"/>
      <c r="Z70" s="136"/>
      <c r="AA70" s="136"/>
      <c r="AB70" s="136"/>
      <c r="AC70" s="135"/>
      <c r="AD70" s="135"/>
      <c r="AE70" s="135"/>
      <c r="AF70" s="135"/>
      <c r="AG70" s="135"/>
      <c r="AH70" s="135"/>
      <c r="AI70" s="135"/>
      <c r="AJ70" s="135"/>
      <c r="AK70" s="135"/>
    </row>
    <row r="71" spans="1:37" s="39" customFormat="1" x14ac:dyDescent="0.2">
      <c r="A71" s="135"/>
      <c r="B71" s="135" t="s">
        <v>72</v>
      </c>
      <c r="C71" s="135"/>
      <c r="D71" s="135"/>
      <c r="E71" s="135"/>
      <c r="F71" s="135"/>
      <c r="G71" s="135"/>
      <c r="H71" s="135"/>
      <c r="I71" s="135"/>
      <c r="J71" s="135"/>
      <c r="K71" s="135"/>
      <c r="L71" s="135"/>
      <c r="M71" s="135"/>
      <c r="N71" s="135"/>
      <c r="O71" s="135"/>
      <c r="P71" s="135"/>
      <c r="Q71" s="135"/>
      <c r="R71" s="135"/>
      <c r="S71" s="135"/>
      <c r="T71" s="135"/>
      <c r="U71" s="135"/>
      <c r="V71" s="135"/>
      <c r="W71" s="135"/>
      <c r="X71" s="135"/>
      <c r="Y71" s="136"/>
      <c r="Z71" s="136"/>
      <c r="AA71" s="136"/>
      <c r="AB71" s="136"/>
      <c r="AC71" s="135"/>
      <c r="AD71" s="135"/>
      <c r="AE71" s="135"/>
      <c r="AF71" s="135"/>
      <c r="AG71" s="135"/>
      <c r="AH71" s="135"/>
      <c r="AI71" s="135"/>
      <c r="AJ71" s="135"/>
      <c r="AK71" s="135"/>
    </row>
    <row r="72" spans="1:37" s="39" customFormat="1" ht="12.75" customHeight="1" x14ac:dyDescent="0.2">
      <c r="A72" s="135"/>
      <c r="B72" s="135" t="s">
        <v>73</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row>
    <row r="73" spans="1:37" s="39" customFormat="1" x14ac:dyDescent="0.2">
      <c r="A73" s="135"/>
      <c r="B73" s="137" t="s">
        <v>74</v>
      </c>
      <c r="C73" s="137"/>
      <c r="D73" s="137"/>
      <c r="E73" s="137"/>
      <c r="F73" s="137"/>
      <c r="G73" s="135"/>
      <c r="H73" s="135"/>
      <c r="I73" s="135"/>
      <c r="J73" s="135"/>
      <c r="K73" s="135"/>
      <c r="L73" s="135"/>
      <c r="M73" s="135"/>
      <c r="N73" s="135"/>
      <c r="O73" s="135"/>
      <c r="P73" s="135"/>
      <c r="Q73" s="135"/>
      <c r="R73" s="135"/>
      <c r="S73" s="135"/>
      <c r="T73" s="135"/>
      <c r="U73" s="135"/>
      <c r="V73" s="135"/>
      <c r="W73" s="135"/>
      <c r="X73" s="135"/>
      <c r="Y73" s="136"/>
      <c r="Z73" s="136"/>
      <c r="AA73" s="136"/>
      <c r="AB73" s="136"/>
      <c r="AC73" s="135"/>
      <c r="AD73" s="135"/>
      <c r="AE73" s="135"/>
      <c r="AF73" s="135"/>
      <c r="AG73" s="135"/>
      <c r="AH73" s="135"/>
      <c r="AI73" s="135"/>
      <c r="AJ73" s="135"/>
      <c r="AK73" s="135"/>
    </row>
    <row r="74" spans="1:37" s="39" customFormat="1" ht="12.75" customHeight="1" x14ac:dyDescent="0.2">
      <c r="A74" s="137">
        <v>1</v>
      </c>
      <c r="B74" s="135" t="s">
        <v>75</v>
      </c>
      <c r="C74" s="135"/>
      <c r="D74" s="135"/>
      <c r="E74" s="135"/>
      <c r="F74" s="135"/>
      <c r="G74" s="135"/>
      <c r="H74" s="135"/>
      <c r="I74" s="135"/>
      <c r="J74" s="135"/>
      <c r="K74" s="135"/>
      <c r="L74" s="135"/>
      <c r="M74" s="135"/>
      <c r="N74" s="135"/>
      <c r="O74" s="135"/>
      <c r="P74" s="135"/>
      <c r="Q74" s="135"/>
      <c r="R74" s="135"/>
      <c r="S74" s="135"/>
      <c r="T74" s="135"/>
      <c r="U74" s="135"/>
      <c r="V74" s="135"/>
      <c r="W74" s="135"/>
      <c r="X74" s="135"/>
      <c r="Y74" s="136"/>
      <c r="Z74" s="136"/>
      <c r="AA74" s="136"/>
      <c r="AB74" s="136"/>
      <c r="AC74" s="135"/>
      <c r="AD74" s="135"/>
      <c r="AE74" s="135"/>
      <c r="AF74" s="135"/>
      <c r="AG74" s="135"/>
      <c r="AH74" s="135"/>
      <c r="AI74" s="135"/>
      <c r="AJ74" s="135"/>
      <c r="AK74" s="135"/>
    </row>
    <row r="75" spans="1:37" s="39" customFormat="1" x14ac:dyDescent="0.2">
      <c r="A75" s="137"/>
      <c r="B75" s="138" t="s">
        <v>76</v>
      </c>
      <c r="C75" s="135"/>
      <c r="D75" s="135"/>
      <c r="E75" s="135"/>
      <c r="F75" s="135"/>
      <c r="G75" s="135"/>
      <c r="H75" s="135"/>
      <c r="I75" s="135"/>
      <c r="J75" s="135"/>
      <c r="K75" s="135"/>
      <c r="L75" s="135"/>
      <c r="M75" s="135"/>
      <c r="N75" s="135"/>
      <c r="O75" s="135"/>
      <c r="P75" s="135"/>
      <c r="Q75" s="135"/>
      <c r="R75" s="135"/>
      <c r="S75" s="135"/>
      <c r="T75" s="135"/>
      <c r="U75" s="135"/>
      <c r="V75" s="135"/>
      <c r="W75" s="135"/>
      <c r="X75" s="135"/>
      <c r="Y75" s="136"/>
      <c r="Z75" s="136"/>
      <c r="AA75" s="136"/>
      <c r="AB75" s="136"/>
      <c r="AC75" s="135"/>
      <c r="AD75" s="135"/>
      <c r="AE75" s="135"/>
      <c r="AF75" s="135"/>
      <c r="AG75" s="135"/>
      <c r="AH75" s="135"/>
      <c r="AI75" s="135"/>
      <c r="AJ75" s="135"/>
      <c r="AK75" s="135"/>
    </row>
    <row r="76" spans="1:37" s="39" customFormat="1" x14ac:dyDescent="0.2">
      <c r="A76" s="137"/>
      <c r="B76" s="135" t="s">
        <v>77</v>
      </c>
      <c r="C76" s="135"/>
      <c r="D76" s="135"/>
      <c r="E76" s="135"/>
      <c r="F76" s="135"/>
      <c r="G76" s="135"/>
      <c r="H76" s="135"/>
      <c r="I76" s="135"/>
      <c r="J76" s="135"/>
      <c r="K76" s="135"/>
      <c r="L76" s="135"/>
      <c r="M76" s="135"/>
      <c r="N76" s="135"/>
      <c r="O76" s="135"/>
      <c r="P76" s="135"/>
      <c r="Q76" s="135"/>
      <c r="R76" s="135"/>
      <c r="S76" s="135"/>
      <c r="T76" s="135"/>
      <c r="U76" s="135"/>
      <c r="V76" s="135"/>
      <c r="W76" s="135"/>
      <c r="X76" s="135"/>
      <c r="Y76" s="136"/>
      <c r="Z76" s="136"/>
      <c r="AA76" s="136"/>
      <c r="AB76" s="136"/>
      <c r="AC76" s="135"/>
      <c r="AD76" s="135"/>
      <c r="AE76" s="135"/>
      <c r="AF76" s="135"/>
      <c r="AG76" s="135"/>
      <c r="AH76" s="135"/>
      <c r="AI76" s="135"/>
      <c r="AJ76" s="135"/>
      <c r="AK76" s="135"/>
    </row>
    <row r="77" spans="1:37" s="39" customFormat="1" x14ac:dyDescent="0.2">
      <c r="A77" s="137"/>
      <c r="B77" s="135" t="s">
        <v>78</v>
      </c>
      <c r="C77" s="135"/>
      <c r="D77" s="135"/>
      <c r="E77" s="135"/>
      <c r="F77" s="135"/>
      <c r="G77" s="135"/>
      <c r="H77" s="135"/>
      <c r="I77" s="135"/>
      <c r="J77" s="135"/>
      <c r="K77" s="135"/>
      <c r="L77" s="135"/>
      <c r="M77" s="135"/>
      <c r="N77" s="135"/>
      <c r="O77" s="135"/>
      <c r="P77" s="135"/>
      <c r="Q77" s="135"/>
      <c r="R77" s="135"/>
      <c r="S77" s="135"/>
      <c r="T77" s="135"/>
      <c r="U77" s="135"/>
      <c r="V77" s="135"/>
      <c r="W77" s="135"/>
      <c r="X77" s="135"/>
      <c r="Y77" s="136"/>
      <c r="Z77" s="136"/>
      <c r="AA77" s="136"/>
      <c r="AB77" s="136"/>
      <c r="AC77" s="135"/>
      <c r="AD77" s="135"/>
      <c r="AE77" s="135"/>
      <c r="AF77" s="135"/>
      <c r="AG77" s="135"/>
      <c r="AH77" s="135"/>
      <c r="AI77" s="135"/>
      <c r="AJ77" s="135"/>
      <c r="AK77" s="135"/>
    </row>
    <row r="78" spans="1:37" s="39" customFormat="1" x14ac:dyDescent="0.2">
      <c r="A78" s="137"/>
      <c r="B78" s="135" t="s">
        <v>79</v>
      </c>
      <c r="C78" s="135"/>
      <c r="D78" s="135"/>
      <c r="E78" s="135"/>
      <c r="F78" s="135"/>
      <c r="G78" s="135"/>
      <c r="H78" s="135"/>
      <c r="I78" s="135"/>
      <c r="J78" s="135"/>
      <c r="K78" s="135"/>
      <c r="L78" s="135"/>
      <c r="M78" s="135"/>
      <c r="N78" s="135"/>
      <c r="O78" s="135"/>
      <c r="P78" s="135"/>
      <c r="Q78" s="135"/>
      <c r="R78" s="135"/>
      <c r="S78" s="135"/>
      <c r="T78" s="135"/>
      <c r="U78" s="135"/>
      <c r="V78" s="135"/>
      <c r="W78" s="135"/>
      <c r="X78" s="135"/>
      <c r="Y78" s="136"/>
      <c r="Z78" s="136"/>
      <c r="AA78" s="136"/>
      <c r="AB78" s="136"/>
      <c r="AC78" s="135"/>
      <c r="AD78" s="135"/>
      <c r="AE78" s="135"/>
      <c r="AF78" s="135"/>
      <c r="AG78" s="135"/>
      <c r="AH78" s="135"/>
      <c r="AI78" s="135"/>
      <c r="AJ78" s="135"/>
      <c r="AK78" s="135"/>
    </row>
    <row r="79" spans="1:37" s="39" customFormat="1" x14ac:dyDescent="0.2">
      <c r="A79" s="137"/>
      <c r="B79" s="135" t="s">
        <v>80</v>
      </c>
      <c r="C79" s="135"/>
      <c r="D79" s="135"/>
      <c r="E79" s="135"/>
      <c r="F79" s="135"/>
      <c r="G79" s="135"/>
      <c r="H79" s="135"/>
      <c r="I79" s="135"/>
      <c r="J79" s="135"/>
      <c r="K79" s="135"/>
      <c r="L79" s="135"/>
      <c r="M79" s="135"/>
      <c r="N79" s="135"/>
      <c r="O79" s="135"/>
      <c r="P79" s="135"/>
      <c r="Q79" s="135"/>
      <c r="R79" s="135"/>
      <c r="S79" s="135"/>
      <c r="T79" s="135"/>
      <c r="U79" s="135"/>
      <c r="V79" s="135"/>
      <c r="W79" s="135"/>
      <c r="X79" s="135"/>
      <c r="Y79" s="136"/>
      <c r="Z79" s="136"/>
      <c r="AA79" s="136"/>
      <c r="AB79" s="136"/>
      <c r="AC79" s="135"/>
      <c r="AD79" s="135"/>
      <c r="AE79" s="135"/>
      <c r="AF79" s="135"/>
      <c r="AG79" s="135"/>
      <c r="AH79" s="135"/>
      <c r="AI79" s="135"/>
      <c r="AJ79" s="135"/>
      <c r="AK79" s="135"/>
    </row>
    <row r="80" spans="1:37" s="39" customFormat="1" x14ac:dyDescent="0.2">
      <c r="A80" s="137"/>
      <c r="B80" s="135" t="s">
        <v>81</v>
      </c>
      <c r="C80" s="135"/>
      <c r="D80" s="135"/>
      <c r="E80" s="135"/>
      <c r="F80" s="135"/>
      <c r="G80" s="135"/>
      <c r="H80" s="135"/>
      <c r="I80" s="135"/>
      <c r="J80" s="135"/>
      <c r="K80" s="135"/>
      <c r="L80" s="135"/>
      <c r="M80" s="135"/>
      <c r="N80" s="135"/>
      <c r="O80" s="135"/>
      <c r="P80" s="135"/>
      <c r="Q80" s="135"/>
      <c r="R80" s="135"/>
      <c r="S80" s="135"/>
      <c r="T80" s="135"/>
      <c r="U80" s="135"/>
      <c r="V80" s="135"/>
      <c r="W80" s="135"/>
      <c r="X80" s="135"/>
      <c r="Y80" s="136"/>
      <c r="Z80" s="136"/>
      <c r="AA80" s="136"/>
      <c r="AB80" s="136"/>
      <c r="AC80" s="135"/>
      <c r="AD80" s="135"/>
      <c r="AE80" s="135"/>
      <c r="AF80" s="135"/>
      <c r="AG80" s="135"/>
      <c r="AH80" s="135"/>
      <c r="AI80" s="135"/>
      <c r="AJ80" s="135"/>
      <c r="AK80" s="135"/>
    </row>
    <row r="81" spans="1:37" s="39" customFormat="1" x14ac:dyDescent="0.2">
      <c r="A81" s="137"/>
      <c r="B81" s="135" t="s">
        <v>82</v>
      </c>
      <c r="C81" s="139"/>
      <c r="D81" s="139"/>
      <c r="E81" s="139"/>
      <c r="F81" s="139"/>
      <c r="G81" s="139"/>
      <c r="H81" s="139"/>
      <c r="I81" s="139"/>
      <c r="J81" s="139"/>
      <c r="K81" s="139"/>
      <c r="L81" s="139"/>
      <c r="M81" s="139"/>
      <c r="N81" s="139"/>
      <c r="O81" s="139"/>
      <c r="P81" s="139"/>
      <c r="Q81" s="139"/>
      <c r="R81" s="139"/>
      <c r="S81" s="139"/>
      <c r="T81" s="139"/>
      <c r="U81" s="139"/>
      <c r="V81" s="139"/>
      <c r="W81" s="139"/>
      <c r="X81" s="135"/>
      <c r="Y81" s="136"/>
      <c r="Z81" s="136"/>
      <c r="AA81" s="136"/>
      <c r="AB81" s="136"/>
      <c r="AC81" s="135"/>
      <c r="AD81" s="135"/>
      <c r="AE81" s="135"/>
      <c r="AF81" s="135"/>
      <c r="AG81" s="135"/>
      <c r="AH81" s="135"/>
      <c r="AI81" s="135"/>
      <c r="AJ81" s="135"/>
      <c r="AK81" s="135"/>
    </row>
    <row r="82" spans="1:37" s="39" customFormat="1" x14ac:dyDescent="0.2">
      <c r="A82" s="137"/>
      <c r="B82" s="135" t="s">
        <v>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6"/>
      <c r="Z82" s="136"/>
      <c r="AA82" s="136"/>
      <c r="AB82" s="136"/>
      <c r="AC82" s="135"/>
      <c r="AD82" s="135"/>
      <c r="AE82" s="135"/>
      <c r="AF82" s="135"/>
      <c r="AG82" s="135"/>
      <c r="AH82" s="135"/>
      <c r="AI82" s="135"/>
      <c r="AJ82" s="135"/>
      <c r="AK82" s="135"/>
    </row>
    <row r="83" spans="1:37" s="39" customFormat="1" ht="12.75" customHeight="1" x14ac:dyDescent="0.2">
      <c r="A83" s="137"/>
      <c r="B83" s="135" t="s">
        <v>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6"/>
      <c r="Z83" s="136"/>
      <c r="AA83" s="136"/>
      <c r="AB83" s="136"/>
      <c r="AC83" s="135"/>
      <c r="AD83" s="135"/>
      <c r="AE83" s="135"/>
      <c r="AF83" s="135"/>
      <c r="AG83" s="135"/>
      <c r="AH83" s="135"/>
      <c r="AI83" s="135"/>
      <c r="AJ83" s="135"/>
      <c r="AK83" s="135"/>
    </row>
    <row r="84" spans="1:37" s="39" customFormat="1" x14ac:dyDescent="0.2">
      <c r="A84" s="137"/>
      <c r="B84" s="135" t="s">
        <v>85</v>
      </c>
      <c r="C84" s="135"/>
      <c r="D84" s="135"/>
      <c r="E84" s="135"/>
      <c r="F84" s="135"/>
      <c r="G84" s="135"/>
      <c r="H84" s="135"/>
      <c r="I84" s="135"/>
      <c r="J84" s="135"/>
      <c r="K84" s="135"/>
      <c r="L84" s="135"/>
      <c r="M84" s="135"/>
      <c r="N84" s="135"/>
      <c r="O84" s="135"/>
      <c r="P84" s="135"/>
      <c r="Q84" s="135"/>
      <c r="R84" s="135"/>
      <c r="S84" s="135"/>
      <c r="T84" s="135"/>
      <c r="U84" s="135"/>
      <c r="V84" s="135"/>
      <c r="W84" s="135"/>
      <c r="X84" s="135"/>
      <c r="Y84" s="136"/>
      <c r="Z84" s="136"/>
      <c r="AA84" s="136"/>
      <c r="AB84" s="136"/>
      <c r="AC84" s="135"/>
      <c r="AD84" s="135"/>
      <c r="AE84" s="135"/>
      <c r="AF84" s="135"/>
      <c r="AG84" s="135"/>
      <c r="AH84" s="135"/>
      <c r="AI84" s="135"/>
      <c r="AJ84" s="135"/>
      <c r="AK84" s="135"/>
    </row>
    <row r="85" spans="1:37" s="39" customFormat="1" x14ac:dyDescent="0.2">
      <c r="A85" s="137"/>
      <c r="B85" s="135" t="s">
        <v>86</v>
      </c>
      <c r="C85" s="135"/>
      <c r="D85" s="135"/>
      <c r="E85" s="135"/>
      <c r="F85" s="135"/>
      <c r="G85" s="135"/>
      <c r="H85" s="135"/>
      <c r="I85" s="135"/>
      <c r="J85" s="135"/>
      <c r="K85" s="135"/>
      <c r="L85" s="135"/>
      <c r="M85" s="135"/>
      <c r="N85" s="135"/>
      <c r="O85" s="135"/>
      <c r="P85" s="135"/>
      <c r="Q85" s="135"/>
      <c r="R85" s="135"/>
      <c r="S85" s="135"/>
      <c r="T85" s="135"/>
      <c r="U85" s="135"/>
      <c r="V85" s="135"/>
      <c r="W85" s="135"/>
      <c r="X85" s="135"/>
      <c r="Y85" s="136"/>
      <c r="Z85" s="136"/>
      <c r="AA85" s="136"/>
      <c r="AB85" s="136"/>
      <c r="AC85" s="135"/>
      <c r="AD85" s="135"/>
      <c r="AE85" s="135"/>
      <c r="AF85" s="135"/>
      <c r="AG85" s="135"/>
      <c r="AH85" s="135"/>
      <c r="AI85" s="135"/>
      <c r="AJ85" s="135"/>
      <c r="AK85" s="135"/>
    </row>
    <row r="86" spans="1:37" s="39" customFormat="1" ht="12.75" customHeight="1" x14ac:dyDescent="0.2">
      <c r="A86" s="137"/>
      <c r="B86" s="135" t="s">
        <v>87</v>
      </c>
      <c r="C86" s="135"/>
      <c r="D86" s="135"/>
      <c r="E86" s="135"/>
      <c r="F86" s="135"/>
      <c r="G86" s="135"/>
      <c r="H86" s="135"/>
      <c r="I86" s="135"/>
      <c r="J86" s="135"/>
      <c r="K86" s="135"/>
      <c r="L86" s="135"/>
      <c r="M86" s="135"/>
      <c r="N86" s="135"/>
      <c r="O86" s="135"/>
      <c r="P86" s="135"/>
      <c r="Q86" s="135"/>
      <c r="R86" s="135"/>
      <c r="S86" s="135"/>
      <c r="T86" s="135"/>
      <c r="U86" s="135"/>
      <c r="V86" s="135"/>
      <c r="W86" s="135"/>
      <c r="X86" s="135"/>
      <c r="Y86" s="136"/>
      <c r="Z86" s="136"/>
      <c r="AA86" s="136"/>
      <c r="AB86" s="136"/>
      <c r="AC86" s="135"/>
      <c r="AD86" s="135"/>
      <c r="AE86" s="135"/>
      <c r="AF86" s="135"/>
      <c r="AG86" s="135"/>
      <c r="AH86" s="135"/>
      <c r="AI86" s="135"/>
      <c r="AJ86" s="135"/>
      <c r="AK86" s="135"/>
    </row>
    <row r="87" spans="1:37" s="39" customFormat="1" x14ac:dyDescent="0.2">
      <c r="A87" s="137"/>
      <c r="B87" s="140" t="s">
        <v>88</v>
      </c>
      <c r="C87" s="140"/>
      <c r="D87" s="140"/>
      <c r="E87" s="140"/>
      <c r="F87" s="140"/>
      <c r="G87" s="140"/>
      <c r="H87" s="140"/>
      <c r="I87" s="140"/>
      <c r="J87" s="140"/>
      <c r="K87" s="140"/>
      <c r="L87" s="135"/>
      <c r="M87" s="135"/>
      <c r="N87" s="135"/>
      <c r="O87" s="135"/>
      <c r="P87" s="135"/>
      <c r="Q87" s="135"/>
      <c r="R87" s="135"/>
      <c r="S87" s="135"/>
      <c r="T87" s="135"/>
      <c r="U87" s="135"/>
      <c r="V87" s="135"/>
      <c r="W87" s="135"/>
      <c r="X87" s="135"/>
      <c r="Y87" s="136"/>
      <c r="Z87" s="136"/>
      <c r="AA87" s="136"/>
      <c r="AB87" s="136"/>
      <c r="AC87" s="135"/>
      <c r="AD87" s="135"/>
      <c r="AE87" s="135"/>
      <c r="AF87" s="135"/>
      <c r="AG87" s="135"/>
      <c r="AH87" s="135"/>
      <c r="AI87" s="135"/>
      <c r="AJ87" s="135"/>
      <c r="AK87" s="135"/>
    </row>
    <row r="88" spans="1:37" s="39" customFormat="1" x14ac:dyDescent="0.2">
      <c r="A88" s="137">
        <v>2</v>
      </c>
      <c r="B88" s="135" t="s">
        <v>89</v>
      </c>
      <c r="C88" s="135"/>
      <c r="D88" s="135"/>
      <c r="E88" s="135"/>
      <c r="F88" s="135"/>
      <c r="G88" s="135"/>
      <c r="H88" s="135"/>
      <c r="I88" s="135"/>
      <c r="J88" s="135"/>
      <c r="K88" s="135"/>
      <c r="L88" s="135"/>
      <c r="M88" s="135"/>
      <c r="N88" s="135"/>
      <c r="O88" s="135"/>
      <c r="P88" s="135"/>
      <c r="Q88" s="135"/>
      <c r="R88" s="135"/>
      <c r="S88" s="135"/>
      <c r="T88" s="135"/>
      <c r="U88" s="135"/>
      <c r="V88" s="135"/>
      <c r="W88" s="135"/>
      <c r="X88" s="135"/>
      <c r="Y88" s="136"/>
      <c r="Z88" s="136"/>
      <c r="AA88" s="136"/>
      <c r="AB88" s="136"/>
      <c r="AC88" s="135"/>
      <c r="AD88" s="135"/>
      <c r="AE88" s="135"/>
      <c r="AF88" s="135"/>
      <c r="AG88" s="135"/>
      <c r="AH88" s="135"/>
      <c r="AI88" s="135"/>
      <c r="AJ88" s="135"/>
      <c r="AK88" s="135"/>
    </row>
    <row r="89" spans="1:37" s="39" customFormat="1" x14ac:dyDescent="0.2">
      <c r="A89" s="137">
        <v>3</v>
      </c>
      <c r="B89" s="135" t="s">
        <v>90</v>
      </c>
      <c r="C89" s="135"/>
      <c r="D89" s="135"/>
      <c r="E89" s="135"/>
      <c r="F89" s="135"/>
      <c r="G89" s="135"/>
      <c r="H89" s="135"/>
      <c r="I89" s="135"/>
      <c r="J89" s="135"/>
      <c r="K89" s="135"/>
      <c r="L89" s="135"/>
      <c r="M89" s="135"/>
      <c r="N89" s="135"/>
      <c r="O89" s="135"/>
      <c r="P89" s="135"/>
      <c r="Q89" s="135"/>
      <c r="R89" s="135"/>
      <c r="S89" s="135"/>
      <c r="T89" s="135"/>
      <c r="U89" s="135"/>
      <c r="V89" s="135"/>
      <c r="W89" s="135"/>
      <c r="X89" s="135"/>
      <c r="Y89" s="136"/>
      <c r="Z89" s="136"/>
      <c r="AA89" s="136"/>
      <c r="AB89" s="136"/>
      <c r="AC89" s="135"/>
      <c r="AD89" s="135"/>
      <c r="AE89" s="135"/>
      <c r="AF89" s="135"/>
      <c r="AG89" s="135"/>
      <c r="AH89" s="135"/>
      <c r="AI89" s="135"/>
      <c r="AJ89" s="135"/>
      <c r="AK89" s="135"/>
    </row>
    <row r="90" spans="1:37" s="39" customFormat="1" x14ac:dyDescent="0.2">
      <c r="A90" s="137">
        <v>4</v>
      </c>
      <c r="B90" s="135" t="s">
        <v>91</v>
      </c>
      <c r="C90" s="135"/>
      <c r="D90" s="135"/>
      <c r="E90" s="135"/>
      <c r="F90" s="135"/>
      <c r="G90" s="135"/>
      <c r="H90" s="135"/>
      <c r="I90" s="135"/>
      <c r="J90" s="135"/>
      <c r="K90" s="135"/>
      <c r="L90" s="135"/>
      <c r="M90" s="135"/>
      <c r="N90" s="135"/>
      <c r="O90" s="135"/>
      <c r="P90" s="135"/>
      <c r="Q90" s="135"/>
      <c r="R90" s="135"/>
      <c r="S90" s="135"/>
      <c r="T90" s="135"/>
      <c r="U90" s="135"/>
      <c r="V90" s="135"/>
      <c r="W90" s="135"/>
      <c r="X90" s="135"/>
      <c r="Y90" s="136"/>
      <c r="Z90" s="136"/>
      <c r="AA90" s="136"/>
      <c r="AB90" s="136"/>
      <c r="AC90" s="135"/>
      <c r="AD90" s="135"/>
      <c r="AE90" s="135"/>
      <c r="AF90" s="135"/>
      <c r="AG90" s="135"/>
      <c r="AH90" s="135"/>
      <c r="AI90" s="135"/>
      <c r="AJ90" s="135"/>
      <c r="AK90" s="135"/>
    </row>
    <row r="91" spans="1:37" s="39" customFormat="1" ht="12.75" customHeight="1" x14ac:dyDescent="0.2">
      <c r="A91" s="137">
        <v>5</v>
      </c>
      <c r="B91" s="135" t="s">
        <v>92</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row>
    <row r="92" spans="1:37" s="39" customFormat="1" x14ac:dyDescent="0.2">
      <c r="A92" s="137">
        <v>6</v>
      </c>
      <c r="B92" s="135" t="s">
        <v>93</v>
      </c>
      <c r="C92" s="135"/>
      <c r="D92" s="135"/>
      <c r="E92" s="135"/>
      <c r="F92" s="135"/>
      <c r="G92" s="135"/>
      <c r="H92" s="135"/>
      <c r="I92" s="135"/>
      <c r="J92" s="135"/>
      <c r="K92" s="135"/>
      <c r="L92" s="135"/>
      <c r="M92" s="135"/>
      <c r="N92" s="135"/>
      <c r="O92" s="135"/>
      <c r="P92" s="135"/>
      <c r="Q92" s="135"/>
      <c r="R92" s="135"/>
      <c r="S92" s="135"/>
      <c r="T92" s="135"/>
      <c r="U92" s="135"/>
      <c r="V92" s="135"/>
      <c r="W92" s="135"/>
      <c r="X92" s="135"/>
      <c r="Y92" s="136"/>
      <c r="Z92" s="136"/>
      <c r="AA92" s="136"/>
      <c r="AB92" s="136"/>
      <c r="AC92" s="135"/>
      <c r="AD92" s="135"/>
      <c r="AE92" s="135"/>
      <c r="AF92" s="135"/>
      <c r="AG92" s="135"/>
      <c r="AH92" s="135"/>
      <c r="AI92" s="135"/>
      <c r="AJ92" s="135"/>
      <c r="AK92" s="135"/>
    </row>
    <row r="93" spans="1:37" s="39" customFormat="1" x14ac:dyDescent="0.2">
      <c r="A93" s="137">
        <v>7</v>
      </c>
      <c r="B93" s="135" t="s">
        <v>94</v>
      </c>
      <c r="C93" s="135"/>
      <c r="D93" s="135"/>
      <c r="E93" s="135"/>
      <c r="F93" s="135"/>
      <c r="G93" s="135"/>
      <c r="H93" s="135"/>
      <c r="I93" s="135"/>
      <c r="J93" s="135"/>
      <c r="K93" s="135"/>
      <c r="L93" s="135"/>
      <c r="M93" s="135"/>
      <c r="N93" s="135"/>
      <c r="O93" s="135"/>
      <c r="P93" s="135"/>
      <c r="Q93" s="135"/>
      <c r="R93" s="135"/>
      <c r="S93" s="135"/>
      <c r="T93" s="135"/>
      <c r="U93" s="135"/>
      <c r="V93" s="135"/>
      <c r="W93" s="135"/>
      <c r="X93" s="135"/>
      <c r="Y93" s="136"/>
      <c r="Z93" s="136"/>
      <c r="AA93" s="136"/>
      <c r="AB93" s="136"/>
      <c r="AC93" s="135"/>
      <c r="AD93" s="135"/>
      <c r="AE93" s="135"/>
      <c r="AF93" s="135"/>
      <c r="AG93" s="135"/>
      <c r="AH93" s="135"/>
      <c r="AI93" s="135"/>
      <c r="AJ93" s="135"/>
      <c r="AK93" s="135"/>
    </row>
    <row r="94" spans="1:37" s="39" customFormat="1" x14ac:dyDescent="0.2">
      <c r="A94" s="141">
        <v>8</v>
      </c>
      <c r="B94" s="135" t="s">
        <v>95</v>
      </c>
      <c r="C94" s="135"/>
      <c r="D94" s="135"/>
      <c r="E94" s="135"/>
      <c r="F94" s="135"/>
      <c r="G94" s="135"/>
      <c r="H94" s="135"/>
      <c r="I94" s="135"/>
      <c r="J94" s="135"/>
      <c r="K94" s="135"/>
      <c r="L94" s="135"/>
      <c r="M94" s="135"/>
      <c r="N94" s="135"/>
      <c r="O94" s="135"/>
      <c r="P94" s="135"/>
      <c r="Q94" s="135"/>
      <c r="R94" s="135"/>
      <c r="S94" s="135"/>
      <c r="T94" s="135"/>
      <c r="U94" s="135"/>
      <c r="V94" s="135"/>
      <c r="W94" s="135"/>
      <c r="X94" s="135"/>
      <c r="Y94" s="136"/>
      <c r="Z94" s="136"/>
      <c r="AA94" s="136"/>
      <c r="AB94" s="136"/>
      <c r="AC94" s="135"/>
      <c r="AD94" s="135"/>
      <c r="AE94" s="135"/>
      <c r="AF94" s="135"/>
      <c r="AG94" s="135"/>
      <c r="AH94" s="135"/>
      <c r="AI94" s="135"/>
      <c r="AJ94" s="135"/>
      <c r="AK94" s="135"/>
    </row>
    <row r="95" spans="1:37" s="39" customFormat="1" x14ac:dyDescent="0.2">
      <c r="A95" s="137">
        <v>9</v>
      </c>
      <c r="B95" s="135" t="s">
        <v>96</v>
      </c>
      <c r="C95" s="135"/>
      <c r="D95" s="135"/>
      <c r="E95" s="135"/>
      <c r="F95" s="135"/>
      <c r="G95" s="135"/>
      <c r="H95" s="135"/>
      <c r="I95" s="135"/>
      <c r="J95" s="135"/>
      <c r="K95" s="135"/>
      <c r="L95" s="135"/>
      <c r="M95" s="135"/>
      <c r="N95" s="135"/>
      <c r="O95" s="135"/>
      <c r="P95" s="135"/>
      <c r="Q95" s="135"/>
      <c r="R95" s="135"/>
      <c r="S95" s="135"/>
      <c r="T95" s="135"/>
      <c r="U95" s="135"/>
      <c r="V95" s="135"/>
      <c r="W95" s="135"/>
      <c r="X95" s="135"/>
      <c r="Y95" s="136"/>
      <c r="Z95" s="136"/>
      <c r="AA95" s="136"/>
      <c r="AB95" s="136"/>
      <c r="AC95" s="135"/>
      <c r="AD95" s="135"/>
      <c r="AE95" s="135"/>
      <c r="AF95" s="135"/>
      <c r="AG95" s="135"/>
      <c r="AH95" s="135"/>
      <c r="AI95" s="135"/>
      <c r="AJ95" s="135"/>
      <c r="AK95" s="135"/>
    </row>
    <row r="96" spans="1:37" s="39" customFormat="1" x14ac:dyDescent="0.2">
      <c r="A96" s="137">
        <v>10</v>
      </c>
      <c r="B96" s="135" t="s">
        <v>97</v>
      </c>
      <c r="C96" s="135"/>
      <c r="D96" s="135"/>
      <c r="E96" s="135"/>
      <c r="F96" s="135"/>
      <c r="G96" s="135"/>
      <c r="H96" s="135"/>
      <c r="I96" s="135"/>
      <c r="J96" s="135"/>
      <c r="K96" s="135"/>
      <c r="L96" s="135"/>
      <c r="M96" s="135"/>
      <c r="N96" s="135"/>
      <c r="O96" s="135"/>
      <c r="P96" s="135"/>
      <c r="Q96" s="135"/>
      <c r="R96" s="135"/>
      <c r="S96" s="135"/>
      <c r="T96" s="135"/>
      <c r="U96" s="135"/>
      <c r="V96" s="135"/>
      <c r="W96" s="135"/>
      <c r="X96" s="135"/>
      <c r="Y96" s="136"/>
      <c r="Z96" s="136"/>
      <c r="AA96" s="136"/>
      <c r="AB96" s="136"/>
      <c r="AC96" s="135"/>
      <c r="AD96" s="135"/>
      <c r="AE96" s="135"/>
      <c r="AF96" s="135"/>
      <c r="AG96" s="135"/>
      <c r="AH96" s="135"/>
      <c r="AI96" s="135"/>
      <c r="AJ96" s="135"/>
      <c r="AK96" s="135"/>
    </row>
    <row r="97" spans="1:38" s="39" customFormat="1" ht="26.25" customHeight="1" x14ac:dyDescent="0.2">
      <c r="A97" s="137">
        <v>11</v>
      </c>
      <c r="B97" s="142" t="s">
        <v>98</v>
      </c>
      <c r="C97" s="142"/>
      <c r="D97" s="142"/>
      <c r="E97" s="142"/>
      <c r="F97" s="142"/>
      <c r="G97" s="142"/>
      <c r="H97" s="142"/>
      <c r="I97" s="142"/>
      <c r="J97" s="142"/>
      <c r="K97" s="142"/>
      <c r="L97" s="142"/>
      <c r="M97" s="142"/>
      <c r="N97" s="142"/>
      <c r="O97" s="135"/>
      <c r="P97" s="142"/>
      <c r="Q97" s="142"/>
      <c r="R97" s="142"/>
      <c r="S97" s="142"/>
      <c r="T97" s="142"/>
      <c r="U97" s="142"/>
      <c r="V97" s="142"/>
      <c r="W97" s="142"/>
      <c r="X97" s="142"/>
      <c r="Y97" s="142"/>
      <c r="Z97" s="142"/>
      <c r="AA97" s="142"/>
      <c r="AB97" s="142"/>
      <c r="AC97" s="142"/>
      <c r="AD97" s="142"/>
      <c r="AE97" s="142"/>
      <c r="AF97" s="142"/>
      <c r="AG97" s="142"/>
      <c r="AH97" s="135"/>
      <c r="AI97" s="135"/>
      <c r="AJ97" s="135"/>
      <c r="AK97" s="135"/>
    </row>
    <row r="98" spans="1:38" s="39" customFormat="1" ht="12.75" customHeight="1" x14ac:dyDescent="0.2">
      <c r="A98" s="137">
        <v>12</v>
      </c>
      <c r="B98" s="135" t="s">
        <v>99</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row>
    <row r="99" spans="1:38" s="39" customFormat="1" ht="12.75" customHeight="1" x14ac:dyDescent="0.2">
      <c r="A99" s="137">
        <v>13</v>
      </c>
      <c r="B99" s="135" t="s">
        <v>100</v>
      </c>
      <c r="C99" s="135"/>
      <c r="D99" s="135"/>
      <c r="E99" s="135"/>
      <c r="F99" s="135"/>
      <c r="G99" s="135"/>
      <c r="H99" s="135"/>
      <c r="I99" s="135"/>
      <c r="J99" s="135"/>
      <c r="K99" s="135"/>
      <c r="L99" s="135"/>
      <c r="M99" s="135"/>
      <c r="N99" s="135"/>
      <c r="O99" s="135"/>
      <c r="P99" s="135"/>
      <c r="Q99" s="135"/>
      <c r="R99" s="135"/>
      <c r="S99" s="135"/>
      <c r="T99" s="135"/>
      <c r="U99" s="135"/>
      <c r="V99" s="135"/>
      <c r="W99" s="135"/>
      <c r="X99" s="135"/>
      <c r="Y99" s="136"/>
      <c r="Z99" s="136"/>
      <c r="AA99" s="136"/>
      <c r="AB99" s="136"/>
      <c r="AC99" s="135"/>
      <c r="AD99" s="135"/>
      <c r="AE99" s="135"/>
      <c r="AF99" s="135"/>
      <c r="AG99" s="135"/>
      <c r="AH99" s="135"/>
      <c r="AI99" s="135"/>
      <c r="AJ99" s="135"/>
      <c r="AK99" s="135"/>
    </row>
    <row r="100" spans="1:38" s="39" customFormat="1" ht="37.5" customHeight="1" x14ac:dyDescent="0.2">
      <c r="A100" s="143">
        <v>14</v>
      </c>
      <c r="B100" s="144" t="s">
        <v>101</v>
      </c>
      <c r="C100" s="144"/>
      <c r="D100" s="144"/>
      <c r="E100" s="144"/>
      <c r="F100" s="144"/>
      <c r="G100" s="144"/>
      <c r="H100" s="144"/>
      <c r="I100" s="144"/>
      <c r="J100" s="144"/>
      <c r="K100" s="144"/>
      <c r="L100" s="144"/>
      <c r="M100" s="144"/>
      <c r="N100" s="144"/>
      <c r="O100" s="145"/>
      <c r="P100" s="144"/>
      <c r="Q100" s="144"/>
      <c r="R100" s="144"/>
      <c r="S100" s="144"/>
      <c r="T100" s="144"/>
      <c r="U100" s="144"/>
      <c r="V100" s="144"/>
      <c r="W100" s="144"/>
      <c r="X100" s="144"/>
      <c r="Y100" s="144"/>
      <c r="Z100" s="144"/>
      <c r="AA100" s="144"/>
      <c r="AB100" s="144"/>
      <c r="AC100" s="144"/>
      <c r="AD100" s="144"/>
      <c r="AE100" s="144"/>
      <c r="AF100" s="144"/>
      <c r="AG100" s="135"/>
      <c r="AH100" s="135"/>
      <c r="AI100" s="135"/>
      <c r="AJ100" s="135"/>
      <c r="AK100" s="135"/>
    </row>
    <row r="101" spans="1:38" s="39" customFormat="1" ht="12.75" customHeight="1" x14ac:dyDescent="0.2">
      <c r="A101" s="137">
        <v>15</v>
      </c>
      <c r="B101" s="135" t="s">
        <v>102</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6"/>
      <c r="Z101" s="136"/>
      <c r="AA101" s="136"/>
      <c r="AB101" s="136"/>
      <c r="AC101" s="135"/>
      <c r="AD101" s="135"/>
      <c r="AE101" s="135"/>
      <c r="AF101" s="135"/>
      <c r="AG101" s="135"/>
      <c r="AH101" s="135"/>
      <c r="AI101" s="135"/>
      <c r="AJ101" s="135"/>
      <c r="AK101" s="135"/>
    </row>
    <row r="102" spans="1:38" s="39" customFormat="1" x14ac:dyDescent="0.2">
      <c r="A102" s="137">
        <v>16</v>
      </c>
      <c r="B102" s="135" t="s">
        <v>103</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6"/>
      <c r="Z102" s="136"/>
      <c r="AA102" s="136"/>
      <c r="AB102" s="136"/>
      <c r="AC102" s="135"/>
      <c r="AD102" s="135"/>
      <c r="AE102" s="135"/>
      <c r="AF102" s="135"/>
      <c r="AG102" s="135"/>
      <c r="AH102" s="135"/>
      <c r="AI102" s="135"/>
      <c r="AJ102" s="135"/>
      <c r="AK102" s="135"/>
    </row>
    <row r="103" spans="1:38" s="39" customFormat="1" x14ac:dyDescent="0.2">
      <c r="A103" s="137">
        <v>17</v>
      </c>
      <c r="B103" s="135" t="s">
        <v>104</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6"/>
      <c r="Z103" s="136"/>
      <c r="AA103" s="136"/>
      <c r="AB103" s="136"/>
      <c r="AC103" s="135"/>
      <c r="AD103" s="135"/>
      <c r="AE103" s="135"/>
      <c r="AF103" s="135"/>
      <c r="AG103" s="135"/>
      <c r="AH103" s="135"/>
      <c r="AI103" s="135"/>
      <c r="AJ103" s="135"/>
      <c r="AK103" s="135"/>
    </row>
    <row r="104" spans="1:38" s="39" customFormat="1" x14ac:dyDescent="0.2">
      <c r="A104" s="137">
        <v>18</v>
      </c>
      <c r="B104" s="135" t="s">
        <v>105</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6"/>
      <c r="Z104" s="136"/>
      <c r="AA104" s="136"/>
      <c r="AB104" s="136"/>
      <c r="AC104" s="135"/>
      <c r="AD104" s="135"/>
      <c r="AE104" s="135"/>
      <c r="AF104" s="135"/>
      <c r="AG104" s="135"/>
      <c r="AH104" s="135"/>
      <c r="AI104" s="135"/>
      <c r="AJ104" s="135"/>
      <c r="AK104" s="135"/>
    </row>
    <row r="105" spans="1:38" s="39" customFormat="1" x14ac:dyDescent="0.2">
      <c r="A105" s="137">
        <v>19</v>
      </c>
      <c r="B105" s="135" t="s">
        <v>106</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6"/>
      <c r="Z105" s="136"/>
      <c r="AA105" s="136"/>
      <c r="AB105" s="136"/>
      <c r="AC105" s="135"/>
      <c r="AD105" s="135"/>
      <c r="AE105" s="135"/>
      <c r="AF105" s="135"/>
      <c r="AG105" s="135"/>
      <c r="AH105" s="135"/>
      <c r="AI105" s="135"/>
      <c r="AJ105" s="135"/>
      <c r="AK105" s="135"/>
    </row>
    <row r="106" spans="1:38" s="39" customFormat="1" x14ac:dyDescent="0.2">
      <c r="A106" s="137" t="s">
        <v>107</v>
      </c>
      <c r="B106" s="135" t="s">
        <v>108</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6"/>
      <c r="Z106" s="136"/>
      <c r="AA106" s="136"/>
      <c r="AB106" s="136"/>
      <c r="AC106" s="135"/>
      <c r="AD106" s="135"/>
      <c r="AE106" s="135"/>
      <c r="AF106" s="135"/>
      <c r="AG106" s="135"/>
      <c r="AH106" s="135"/>
      <c r="AI106" s="135"/>
      <c r="AJ106" s="135"/>
      <c r="AK106" s="135"/>
    </row>
    <row r="107" spans="1:38" s="39" customFormat="1" ht="24" customHeight="1" x14ac:dyDescent="0.2">
      <c r="A107" s="137">
        <v>22</v>
      </c>
      <c r="B107" s="142" t="s">
        <v>109</v>
      </c>
      <c r="C107" s="142"/>
      <c r="D107" s="142"/>
      <c r="E107" s="142"/>
      <c r="F107" s="142"/>
      <c r="G107" s="142"/>
      <c r="H107" s="142"/>
      <c r="I107" s="142"/>
      <c r="J107" s="142"/>
      <c r="K107" s="142"/>
      <c r="L107" s="142"/>
      <c r="M107" s="142"/>
      <c r="N107" s="142"/>
      <c r="O107" s="135"/>
      <c r="P107" s="142"/>
      <c r="Q107" s="142"/>
      <c r="R107" s="142"/>
      <c r="S107" s="142"/>
      <c r="T107" s="142"/>
      <c r="U107" s="142"/>
      <c r="V107" s="142"/>
      <c r="W107" s="142"/>
      <c r="X107" s="142"/>
      <c r="Y107" s="142"/>
      <c r="Z107" s="142"/>
      <c r="AA107" s="142"/>
      <c r="AB107" s="142"/>
      <c r="AC107" s="142"/>
      <c r="AD107" s="142"/>
      <c r="AE107" s="142"/>
      <c r="AF107" s="142"/>
      <c r="AG107" s="135"/>
      <c r="AH107" s="135"/>
      <c r="AI107" s="135"/>
      <c r="AJ107" s="135"/>
      <c r="AK107" s="135"/>
    </row>
    <row r="108" spans="1:38" s="39" customFormat="1" ht="25.5" customHeight="1" x14ac:dyDescent="0.2">
      <c r="A108" s="137">
        <v>23</v>
      </c>
      <c r="B108" s="142" t="s">
        <v>110</v>
      </c>
      <c r="C108" s="142"/>
      <c r="D108" s="142"/>
      <c r="E108" s="142"/>
      <c r="F108" s="142"/>
      <c r="G108" s="142"/>
      <c r="H108" s="142"/>
      <c r="I108" s="142"/>
      <c r="J108" s="142"/>
      <c r="K108" s="142"/>
      <c r="L108" s="142"/>
      <c r="M108" s="142"/>
      <c r="N108" s="142"/>
      <c r="O108" s="135"/>
      <c r="P108" s="142"/>
      <c r="Q108" s="142"/>
      <c r="R108" s="142"/>
      <c r="S108" s="142"/>
      <c r="T108" s="142"/>
      <c r="U108" s="142"/>
      <c r="V108" s="142"/>
      <c r="W108" s="142"/>
      <c r="X108" s="142"/>
      <c r="Y108" s="142"/>
      <c r="Z108" s="142"/>
      <c r="AA108" s="142"/>
      <c r="AB108" s="142"/>
      <c r="AC108" s="142"/>
      <c r="AD108" s="142"/>
      <c r="AE108" s="142"/>
      <c r="AF108" s="142"/>
      <c r="AG108" s="142"/>
      <c r="AH108" s="135"/>
      <c r="AI108" s="135"/>
      <c r="AJ108" s="135"/>
      <c r="AK108" s="135"/>
    </row>
    <row r="109" spans="1:38" s="39" customFormat="1" x14ac:dyDescent="0.2">
      <c r="A109" s="137">
        <v>24</v>
      </c>
      <c r="B109" s="135" t="s">
        <v>111</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6"/>
      <c r="Z109" s="136"/>
      <c r="AA109" s="136"/>
      <c r="AB109" s="136"/>
      <c r="AC109" s="135"/>
      <c r="AD109" s="135"/>
      <c r="AE109" s="135"/>
      <c r="AF109" s="135"/>
      <c r="AG109" s="135"/>
      <c r="AH109" s="135"/>
      <c r="AI109" s="135"/>
      <c r="AJ109" s="135"/>
      <c r="AK109" s="135"/>
    </row>
    <row r="110" spans="1:38" s="39" customFormat="1" x14ac:dyDescent="0.2">
      <c r="A110" s="137"/>
      <c r="B110" s="135" t="s">
        <v>112</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6"/>
      <c r="Z110" s="136"/>
      <c r="AA110" s="136"/>
      <c r="AB110" s="136"/>
      <c r="AC110" s="135"/>
      <c r="AD110" s="135"/>
      <c r="AE110" s="135"/>
      <c r="AF110" s="135"/>
      <c r="AG110" s="135"/>
      <c r="AH110" s="135"/>
      <c r="AI110" s="135"/>
      <c r="AJ110" s="135"/>
      <c r="AK110" s="135"/>
    </row>
    <row r="111" spans="1:38" s="39" customFormat="1" ht="12.75" customHeight="1" x14ac:dyDescent="0.2">
      <c r="A111" s="137"/>
      <c r="B111" s="135" t="s">
        <v>113</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46"/>
      <c r="Y111" s="136"/>
      <c r="Z111" s="136"/>
      <c r="AA111" s="136"/>
      <c r="AB111" s="136"/>
      <c r="AC111" s="135"/>
      <c r="AD111" s="135"/>
      <c r="AE111" s="135"/>
      <c r="AF111" s="135"/>
      <c r="AG111" s="135"/>
      <c r="AH111" s="135"/>
      <c r="AI111" s="135"/>
      <c r="AJ111" s="135"/>
      <c r="AK111" s="135"/>
    </row>
    <row r="112" spans="1:38" s="39" customFormat="1" x14ac:dyDescent="0.2">
      <c r="A112" s="135"/>
      <c r="B112" s="137"/>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36"/>
      <c r="AA112" s="136"/>
      <c r="AB112" s="136"/>
      <c r="AC112" s="135"/>
      <c r="AD112" s="135"/>
      <c r="AE112" s="135"/>
      <c r="AF112" s="135"/>
      <c r="AG112" s="135"/>
      <c r="AH112" s="135"/>
      <c r="AI112" s="135"/>
      <c r="AJ112" s="135"/>
      <c r="AK112" s="135"/>
      <c r="AL112" s="135"/>
    </row>
  </sheetData>
  <protectedRanges>
    <protectedRange algorithmName="SHA-512" hashValue="QffJ369ULy4vHnBPOeCuVoFSmW//MKZScl+sGQEv9ujZlG9pbXemm1OKX2Q5eKbxp066nKePTDEkmpqYSsvQNQ==" saltValue="yp2VY+z33O+z3ORueCOBEQ==" spinCount="100000" sqref="E42" name="Диапазон3_5_1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G42:K42 O42 K51" name="Диапазон3_5_1_2_1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T42 X42:Z42 X51:Z53 T52:T53" name="Диапазон3_5_1_2_1_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AA42 AA51" name="Диапазон3_5_1_2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O41" name="Диапазон3_5_1_2_1_2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S41" name="Диапазон3_16_6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12"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69:AD111" name="Диапазон3_19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44" name="Диапазон3_74_5_1_1_1_25_1_4"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44:M44" name="Диапазон3_74_5_1_1_1_1_17_1_4"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44:O44" name="Диапазон3_74_5_1_3_1_1_12_1_3"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44" name="Диапазон3_1_1_1_6_18_1_4"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AA44" name="Диапазон3_10_13_1_3"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44" name="Диапазон3_74_5_1_3_2_13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45" name="Диапазон3_74_5_1_1_1_25_1_5"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45:M45" name="Диапазон3_74_5_1_1_1_1_17_1_5"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45:O45" name="Диапазон3_74_5_1_3_1_1_12_1_4"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45" name="Диапазон3_1_1_1_6_18_1_5"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AA45" name="Диапазон3_10_13_1_4"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45" name="Диапазон3_74_5_1_3_2_13_1_4"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46" name="Диапазон3_74_5_1_1_1_25_1_6"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46:M46" name="Диапазон3_74_5_1_1_1_1_17_1_6"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N46:O46" name="Диапазон3_74_5_1_3_1_1_12_1_5"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46" name="Диапазон3_1_1_1_6_18_1_6"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AA46" name="Диапазон3_10_13_1_5"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AC46" name="Диапазон3_74_5_1_3_2_13_1_5"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H47" name="Диапазон3_74_5_1_1_1_25_1_7"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J47:M47" name="Диапазон3_74_5_1_1_1_1_17_1_7"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N47:O47" name="Диапазон3_74_5_1_5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V47" name="Диапазон3_1_1_1_6_18_1_7"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AA47" name="Диапазон3_13_2_1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AC47" name="Диапазон3_74_5_1_5_2_2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9" name="Диапазон3_74_5_1_1_2_1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13" name="Диапазон3_74_5_1_1_2_1_1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AE55" name="Диапазон3_1_1_1_4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25 K25 M25 X25 E25:G25 S25 I25 O55 K55 M55 X55 E55:G55 S55 I55" name="Диапазон3_1_1_1_4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H25 H55" name="Диапазон3_1_1_1_4_5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J25 J55" name="Диапазон3_1_1_1_4_6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 L55" name="Диапазон3_1_1_1_4_7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26 E56" name="Диапазон3_74_5_1_1_1_10_1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O26 M26 O56 M56" name="Диапазон3_74_5_1_4_10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26:J26 G56:J56" name="Диапазон3_74_5_1_1_1_1_2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K26:L26 K56:L56" name="Диапазон3_74_5_1_4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S26 S56" name="Диапазон3_1_1_1_6_3_1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X26 X56" name="Диапазон3_11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A56" name="Диапазон3_74_6_3_1_2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27 E57" name="Диапазон3_74_5_1_1_1_11_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O27 M27 O57 M57" name="Диапазон3_74_5_1_5_4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27:J27 G57:J57" name="Диапазон3_74_5_1_1_1_1_3_1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K27:L27 K57:L57" name="Диапазон3_74_5_1_5_1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S27 S57" name="Диапазон3_1_1_1_6_4_1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X27 X57" name="Диапазон3_13_1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A57" name="Диапазон3_74_6_3_1_3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28 E58" name="Диапазон3_74_5_1_1_1_12_1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O28 M28 O58 M58" name="Диапазон3_74_5_1_6_3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28:J28 G58:J58" name="Диапазон3_74_5_1_1_1_1_4_1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K28:L28 K58:L58" name="Диапазон3_74_5_1_6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S28 S58" name="Диапазон3_1_1_1_6_5_1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X28 X58" name="Диапазон3_14_1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AA58" name="Диапазон3_74_6_3_1_4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AA55" name="Диапазон3_1_1_1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64" name="Диапазон3_1_1_1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I64 K64 G64" name="Диапазон3_1_1_1_4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H64" name="Диапазон3_1_1_1_4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J64" name="Диапазон3_1_1_1_4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64" name="Диапазон3_1_1_1_4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O64 M64" name="Диапазон3_1_1_1_4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X64:Z64" name="Диапазон3_1_1_1_4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AA64" name="Диапазон3_1_1_1_4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S65" name="Диапазон3_1_1_1_6"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T65" name="Диапазон3_74_5_1_3_2" securityDescriptor="O:WDG:WDD:(A;;CC;;;S-1-5-21-1281035640-548247933-376692995-11259)(A;;CC;;;S-1-5-21-1281035640-548247933-376692995-11258)(A;;CC;;;S-1-5-21-1281035640-548247933-376692995-5864)"/>
    <protectedRange password="CA9C" sqref="S19:S20 P19:Q20" name="Диапазон3_16" securityDescriptor="O:WDG:WDD:(A;;CC;;;S-1-5-21-1281035640-548247933-376692995-11259)(A;;CC;;;S-1-5-21-1281035640-548247933-376692995-11258)(A;;CC;;;S-1-5-21-1281035640-548247933-376692995-5864)"/>
    <protectedRange password="CA9C" sqref="J19:J20" name="Диапазон3_22" securityDescriptor="O:WDG:WDD:(A;;CC;;;S-1-5-21-1281035640-548247933-376692995-11259)(A;;CC;;;S-1-5-21-1281035640-548247933-376692995-11258)(A;;CC;;;S-1-5-21-1281035640-548247933-376692995-5864)"/>
    <protectedRange password="CA9C" sqref="E19" name="Диапазон3_5" securityDescriptor="O:WDG:WDD:(A;;CC;;;S-1-5-21-1281035640-548247933-376692995-11259)(A;;CC;;;S-1-5-21-1281035640-548247933-376692995-11258)(A;;CC;;;S-1-5-21-1281035640-548247933-376692995-5864)"/>
  </protectedRanges>
  <autoFilter ref="A6:AG6"/>
  <pageMargins left="0.23622047244094491" right="0.23622047244094491" top="0.74803149606299213" bottom="0.74803149606299213"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85" zoomScaleNormal="85" workbookViewId="0">
      <selection activeCell="O21" sqref="O21"/>
    </sheetView>
  </sheetViews>
  <sheetFormatPr defaultRowHeight="15" x14ac:dyDescent="0.25"/>
  <cols>
    <col min="1" max="16384" width="9.140625" style="25"/>
  </cols>
  <sheetData>
    <row r="1" spans="1:38" s="6" customFormat="1" ht="15.75" x14ac:dyDescent="0.25">
      <c r="A1" s="2"/>
      <c r="B1" s="3" t="s">
        <v>70</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71</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72</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34" t="s">
        <v>73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2"/>
      <c r="AF4" s="2"/>
      <c r="AG4" s="2"/>
      <c r="AH4" s="2"/>
      <c r="AI4" s="2"/>
      <c r="AJ4" s="2"/>
      <c r="AK4" s="2"/>
      <c r="AL4" s="2"/>
    </row>
    <row r="5" spans="1:38" s="6" customFormat="1" ht="15.75" x14ac:dyDescent="0.25">
      <c r="A5" s="2"/>
      <c r="B5" s="8" t="s">
        <v>74</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34" t="s">
        <v>75</v>
      </c>
      <c r="C6" s="34"/>
      <c r="D6" s="34"/>
      <c r="E6" s="34"/>
      <c r="F6" s="34"/>
      <c r="G6" s="34"/>
      <c r="H6" s="34"/>
      <c r="I6" s="34"/>
      <c r="J6" s="34"/>
      <c r="K6" s="34"/>
      <c r="L6" s="34"/>
      <c r="M6" s="34"/>
      <c r="N6" s="34"/>
      <c r="O6" s="34"/>
      <c r="P6" s="34"/>
      <c r="Q6" s="34"/>
      <c r="R6" s="34"/>
      <c r="S6" s="34"/>
      <c r="T6" s="34"/>
      <c r="U6" s="34"/>
      <c r="V6" s="34"/>
      <c r="W6" s="34"/>
      <c r="X6" s="3"/>
      <c r="Y6" s="2"/>
      <c r="Z6" s="2"/>
      <c r="AA6" s="2"/>
      <c r="AB6" s="2"/>
      <c r="AC6" s="2"/>
      <c r="AD6" s="2"/>
      <c r="AE6" s="2"/>
      <c r="AF6" s="2"/>
      <c r="AG6" s="2"/>
      <c r="AH6" s="2"/>
      <c r="AI6" s="2"/>
      <c r="AJ6" s="2"/>
      <c r="AK6" s="2"/>
      <c r="AL6" s="2"/>
    </row>
    <row r="7" spans="1:38" s="6" customFormat="1" ht="15.75" x14ac:dyDescent="0.25">
      <c r="A7" s="9"/>
      <c r="B7" s="10" t="s">
        <v>76</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77</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78</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79</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80</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81</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82</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83</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34" t="s">
        <v>84</v>
      </c>
      <c r="C15" s="34"/>
      <c r="D15" s="34"/>
      <c r="E15" s="34"/>
      <c r="F15" s="34"/>
      <c r="G15" s="34"/>
      <c r="H15" s="34"/>
      <c r="I15" s="34"/>
      <c r="J15" s="34"/>
      <c r="K15" s="34"/>
      <c r="L15" s="34"/>
      <c r="M15" s="34"/>
      <c r="N15" s="34"/>
      <c r="O15" s="34"/>
      <c r="P15" s="34"/>
      <c r="Q15" s="34"/>
      <c r="R15" s="34"/>
      <c r="S15" s="34"/>
      <c r="T15" s="34"/>
      <c r="U15" s="34"/>
      <c r="V15" s="34"/>
      <c r="W15" s="34"/>
      <c r="X15" s="3"/>
      <c r="Y15" s="2"/>
      <c r="Z15" s="2"/>
      <c r="AA15" s="2"/>
      <c r="AB15" s="2"/>
      <c r="AC15" s="2"/>
      <c r="AD15" s="2"/>
      <c r="AE15" s="2"/>
      <c r="AF15" s="2"/>
      <c r="AG15" s="2"/>
      <c r="AH15" s="2"/>
      <c r="AI15" s="2"/>
      <c r="AJ15" s="2"/>
      <c r="AK15" s="2"/>
      <c r="AL15" s="2"/>
    </row>
    <row r="16" spans="1:38" s="6" customFormat="1" ht="15.75" x14ac:dyDescent="0.25">
      <c r="A16" s="7"/>
      <c r="B16" s="12" t="s">
        <v>85</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86</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35" t="s">
        <v>87</v>
      </c>
      <c r="C18" s="35"/>
      <c r="D18" s="35"/>
      <c r="E18" s="35"/>
      <c r="F18" s="35"/>
      <c r="G18" s="35"/>
      <c r="H18" s="35"/>
      <c r="I18" s="35"/>
      <c r="J18" s="35"/>
      <c r="K18" s="35"/>
      <c r="L18" s="35"/>
      <c r="M18" s="35"/>
      <c r="N18" s="35"/>
      <c r="O18" s="35"/>
      <c r="P18" s="35"/>
      <c r="Q18" s="35"/>
      <c r="R18" s="35"/>
      <c r="S18" s="35"/>
      <c r="T18" s="35"/>
      <c r="U18" s="35"/>
      <c r="V18" s="35"/>
      <c r="W18" s="35"/>
      <c r="X18" s="3"/>
      <c r="Y18" s="2"/>
      <c r="Z18" s="2"/>
      <c r="AA18" s="2"/>
      <c r="AB18" s="2"/>
      <c r="AC18" s="2"/>
      <c r="AD18" s="2"/>
      <c r="AE18" s="2"/>
      <c r="AF18" s="2"/>
      <c r="AG18" s="2"/>
      <c r="AH18" s="2"/>
      <c r="AI18" s="2"/>
      <c r="AJ18" s="2"/>
      <c r="AK18" s="2"/>
      <c r="AL18" s="2"/>
    </row>
    <row r="19" spans="1:38" s="6" customFormat="1" ht="15.75" x14ac:dyDescent="0.25">
      <c r="A19" s="7"/>
      <c r="B19" s="15" t="s">
        <v>88</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89</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90</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91</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34" t="s">
        <v>92</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2"/>
      <c r="AF23" s="2"/>
      <c r="AG23" s="2"/>
      <c r="AH23" s="2"/>
      <c r="AI23" s="2"/>
      <c r="AJ23" s="2"/>
      <c r="AK23" s="2"/>
      <c r="AL23" s="2"/>
    </row>
    <row r="24" spans="1:38" s="6" customFormat="1" ht="15.75" x14ac:dyDescent="0.25">
      <c r="A24" s="9">
        <v>6</v>
      </c>
      <c r="B24" s="12" t="s">
        <v>93</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94</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95</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96</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97</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15.75" x14ac:dyDescent="0.25">
      <c r="A29" s="17">
        <v>11</v>
      </c>
      <c r="B29" s="33" t="s">
        <v>98</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18"/>
      <c r="AF29" s="18"/>
      <c r="AG29" s="18"/>
      <c r="AH29" s="18"/>
      <c r="AI29" s="18"/>
      <c r="AJ29" s="18"/>
      <c r="AK29" s="18"/>
      <c r="AL29" s="18"/>
    </row>
    <row r="30" spans="1:38" s="6" customFormat="1" ht="15.75" x14ac:dyDescent="0.25">
      <c r="A30" s="9">
        <v>12</v>
      </c>
      <c r="B30" s="34" t="s">
        <v>99</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2"/>
      <c r="AF30" s="2"/>
      <c r="AG30" s="2"/>
      <c r="AH30" s="2"/>
      <c r="AI30" s="2"/>
      <c r="AJ30" s="2"/>
      <c r="AK30" s="2"/>
      <c r="AL30" s="2"/>
    </row>
    <row r="31" spans="1:38" s="6" customFormat="1" ht="15.75" x14ac:dyDescent="0.25">
      <c r="A31" s="9">
        <v>13</v>
      </c>
      <c r="B31" s="34" t="s">
        <v>100</v>
      </c>
      <c r="C31" s="34"/>
      <c r="D31" s="34"/>
      <c r="E31" s="34"/>
      <c r="F31" s="34"/>
      <c r="G31" s="34"/>
      <c r="H31" s="34"/>
      <c r="I31" s="34"/>
      <c r="J31" s="34"/>
      <c r="K31" s="34"/>
      <c r="L31" s="34"/>
      <c r="M31" s="34"/>
      <c r="N31" s="34"/>
      <c r="O31" s="34"/>
      <c r="P31" s="34"/>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37" t="s">
        <v>101</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18"/>
      <c r="AF32" s="18"/>
      <c r="AG32" s="18"/>
      <c r="AH32" s="18"/>
      <c r="AI32" s="18"/>
      <c r="AJ32" s="18"/>
      <c r="AK32" s="18"/>
      <c r="AL32" s="18"/>
    </row>
    <row r="33" spans="1:39" s="6" customFormat="1" ht="15.75" x14ac:dyDescent="0.25">
      <c r="A33" s="9">
        <v>15</v>
      </c>
      <c r="B33" s="34" t="s">
        <v>102</v>
      </c>
      <c r="C33" s="34"/>
      <c r="D33" s="34"/>
      <c r="E33" s="34"/>
      <c r="F33" s="34"/>
      <c r="G33" s="34"/>
      <c r="H33" s="34"/>
      <c r="I33" s="34"/>
      <c r="J33" s="34"/>
      <c r="K33" s="34"/>
      <c r="L33" s="34"/>
      <c r="M33" s="34"/>
      <c r="N33" s="34"/>
      <c r="O33" s="34"/>
      <c r="P33" s="34"/>
      <c r="Q33" s="34"/>
      <c r="R33" s="34"/>
      <c r="S33" s="34"/>
      <c r="T33" s="34"/>
      <c r="U33" s="34"/>
      <c r="V33" s="34"/>
      <c r="W33" s="34"/>
      <c r="X33" s="34"/>
      <c r="Y33" s="2"/>
      <c r="Z33" s="2"/>
      <c r="AA33" s="2"/>
      <c r="AB33" s="2"/>
      <c r="AC33" s="2"/>
      <c r="AD33" s="2"/>
      <c r="AE33" s="2"/>
      <c r="AF33" s="2"/>
      <c r="AG33" s="2"/>
      <c r="AH33" s="2"/>
      <c r="AI33" s="2"/>
      <c r="AJ33" s="2"/>
      <c r="AK33" s="2"/>
      <c r="AL33" s="2"/>
    </row>
    <row r="34" spans="1:39" s="6" customFormat="1" ht="15.75" x14ac:dyDescent="0.25">
      <c r="A34" s="9">
        <v>16</v>
      </c>
      <c r="B34" s="3" t="s">
        <v>103</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104</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105</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106</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107</v>
      </c>
      <c r="B38" s="3" t="s">
        <v>108</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34" t="s">
        <v>109</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2"/>
      <c r="AF39" s="2"/>
      <c r="AG39" s="2"/>
      <c r="AH39" s="2"/>
      <c r="AI39" s="2"/>
      <c r="AJ39" s="2"/>
      <c r="AK39" s="2"/>
      <c r="AL39" s="2"/>
    </row>
    <row r="40" spans="1:39" s="6" customFormat="1" ht="46.5" customHeight="1" x14ac:dyDescent="0.25">
      <c r="A40" s="9">
        <v>23</v>
      </c>
      <c r="B40" s="34" t="s">
        <v>110</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2"/>
      <c r="AF40" s="2"/>
      <c r="AG40" s="2"/>
      <c r="AH40" s="2"/>
      <c r="AI40" s="2"/>
      <c r="AJ40" s="2"/>
      <c r="AK40" s="2"/>
      <c r="AL40" s="2"/>
    </row>
    <row r="41" spans="1:39" s="6" customFormat="1" ht="15.75" x14ac:dyDescent="0.25">
      <c r="A41" s="9">
        <v>24</v>
      </c>
      <c r="B41" s="3" t="s">
        <v>111</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112</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36" t="s">
        <v>113</v>
      </c>
      <c r="C43" s="36"/>
      <c r="D43" s="36"/>
      <c r="E43" s="36"/>
      <c r="F43" s="36"/>
      <c r="G43" s="36"/>
      <c r="H43" s="36"/>
      <c r="I43" s="36"/>
      <c r="J43" s="36"/>
      <c r="K43" s="36"/>
      <c r="L43" s="36"/>
      <c r="M43" s="36"/>
      <c r="N43" s="36"/>
      <c r="O43" s="36"/>
      <c r="P43" s="36"/>
      <c r="Q43" s="36"/>
      <c r="R43" s="36"/>
      <c r="S43" s="36"/>
      <c r="T43" s="36"/>
      <c r="U43" s="36"/>
      <c r="V43" s="36"/>
      <c r="W43" s="36"/>
      <c r="X43" s="36"/>
      <c r="Y43" s="2"/>
      <c r="Z43" s="2"/>
      <c r="AA43" s="2"/>
      <c r="AB43" s="2"/>
      <c r="AC43" s="2"/>
      <c r="AD43" s="2"/>
      <c r="AE43" s="2"/>
      <c r="AF43" s="2"/>
      <c r="AG43" s="2"/>
      <c r="AH43" s="2"/>
      <c r="AI43" s="2"/>
      <c r="AJ43" s="2"/>
      <c r="AK43" s="2"/>
      <c r="AL43" s="2"/>
    </row>
    <row r="44" spans="1:39" s="6" customFormat="1" ht="15.75" x14ac:dyDescent="0.25">
      <c r="A44" s="2"/>
      <c r="B44" s="7"/>
      <c r="C44" s="36"/>
      <c r="D44" s="36"/>
      <c r="E44" s="36"/>
      <c r="F44" s="36"/>
      <c r="G44" s="36"/>
      <c r="H44" s="36"/>
      <c r="I44" s="36"/>
      <c r="J44" s="36"/>
      <c r="K44" s="36"/>
      <c r="L44" s="36"/>
      <c r="M44" s="36"/>
      <c r="N44" s="36"/>
      <c r="O44" s="36"/>
      <c r="P44" s="36"/>
      <c r="Q44" s="36"/>
      <c r="R44" s="36"/>
      <c r="S44" s="36"/>
      <c r="T44" s="36"/>
      <c r="U44" s="36"/>
      <c r="V44" s="36"/>
      <c r="W44" s="36"/>
      <c r="X44" s="36"/>
      <c r="Y44" s="36"/>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№21</vt:lpstr>
      <vt:lpstr>инструкция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Максот Есенжан Максотулы</cp:lastModifiedBy>
  <cp:lastPrinted>2017-06-05T14:58:05Z</cp:lastPrinted>
  <dcterms:created xsi:type="dcterms:W3CDTF">2017-04-28T06:34:39Z</dcterms:created>
  <dcterms:modified xsi:type="dcterms:W3CDTF">2017-06-07T15:09:13Z</dcterms:modified>
</cp:coreProperties>
</file>