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во время отпуски 24,25 изменения\24 изм\эмг\"/>
    </mc:Choice>
  </mc:AlternateContent>
  <bookViews>
    <workbookView xWindow="0" yWindow="0" windowWidth="28800" windowHeight="11835"/>
  </bookViews>
  <sheets>
    <sheet name="№24" sheetId="3" r:id="rId1"/>
  </sheets>
  <externalReferences>
    <externalReference r:id="rId2"/>
  </externalReferences>
  <definedNames>
    <definedName name="_xlnm._FilterDatabase" localSheetId="0" hidden="1">№24!$A$6:$X$6</definedName>
  </definedNames>
  <calcPr calcId="152511"/>
</workbook>
</file>

<file path=xl/calcChain.xml><?xml version="1.0" encoding="utf-8"?>
<calcChain xmlns="http://schemas.openxmlformats.org/spreadsheetml/2006/main">
  <c r="T370" i="3" l="1"/>
  <c r="T337" i="3"/>
  <c r="U369" i="3"/>
  <c r="U368" i="3"/>
  <c r="U367" i="3"/>
  <c r="U366" i="3"/>
  <c r="U364" i="3"/>
  <c r="U363" i="3"/>
  <c r="E363" i="3"/>
  <c r="D363" i="3"/>
  <c r="U362" i="3"/>
  <c r="E362" i="3"/>
  <c r="D362" i="3"/>
  <c r="U361" i="3"/>
  <c r="U360" i="3"/>
  <c r="U359" i="3"/>
  <c r="U358" i="3"/>
  <c r="U357" i="3"/>
  <c r="U356" i="3"/>
  <c r="U355" i="3"/>
  <c r="U354" i="3"/>
  <c r="U352" i="3"/>
  <c r="U351" i="3"/>
  <c r="T349" i="3"/>
  <c r="U348" i="3"/>
  <c r="U347" i="3"/>
  <c r="U346" i="3"/>
  <c r="U343" i="3"/>
  <c r="U349" i="3" s="1"/>
  <c r="U341" i="3"/>
  <c r="U340"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3" i="3"/>
  <c r="U292" i="3"/>
  <c r="U287" i="3"/>
  <c r="U286" i="3"/>
  <c r="U285" i="3"/>
  <c r="U284" i="3"/>
  <c r="U283" i="3"/>
  <c r="U282" i="3"/>
  <c r="U281" i="3"/>
  <c r="U280" i="3"/>
  <c r="U279" i="3"/>
  <c r="U278" i="3"/>
  <c r="T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370" i="3" l="1"/>
  <c r="U276" i="3"/>
  <c r="U337" i="3"/>
  <c r="T242" i="3"/>
  <c r="U242" i="3" s="1"/>
  <c r="T241" i="3"/>
  <c r="U241" i="3" s="1"/>
  <c r="T240" i="3"/>
  <c r="U240" i="3" s="1"/>
  <c r="T239" i="3"/>
  <c r="U239" i="3" s="1"/>
  <c r="T238" i="3"/>
  <c r="U238" i="3" s="1"/>
  <c r="T237" i="3"/>
  <c r="U237" i="3" s="1"/>
  <c r="T236" i="3"/>
  <c r="U236" i="3" s="1"/>
  <c r="T235" i="3"/>
  <c r="U235" i="3" s="1"/>
  <c r="T234" i="3"/>
  <c r="U234" i="3" s="1"/>
  <c r="T233" i="3"/>
  <c r="U233" i="3" s="1"/>
  <c r="T232" i="3"/>
  <c r="U232" i="3" s="1"/>
  <c r="T231" i="3"/>
  <c r="U231" i="3" s="1"/>
  <c r="T230" i="3"/>
  <c r="U230" i="3" s="1"/>
  <c r="T229" i="3"/>
  <c r="U229" i="3" s="1"/>
  <c r="S228" i="3"/>
  <c r="T228" i="3" s="1"/>
  <c r="U228" i="3" s="1"/>
  <c r="S227" i="3"/>
  <c r="T227" i="3" s="1"/>
  <c r="U227" i="3" s="1"/>
  <c r="T226" i="3"/>
  <c r="U226" i="3" s="1"/>
  <c r="T225" i="3"/>
  <c r="U225" i="3" s="1"/>
  <c r="T224" i="3"/>
  <c r="U224" i="3" s="1"/>
  <c r="T223" i="3"/>
  <c r="U223" i="3" s="1"/>
  <c r="T222" i="3"/>
  <c r="U222" i="3" s="1"/>
  <c r="T221" i="3"/>
  <c r="U221" i="3" s="1"/>
  <c r="T220" i="3"/>
  <c r="U220" i="3" s="1"/>
  <c r="T219" i="3"/>
  <c r="U219" i="3" s="1"/>
  <c r="T218" i="3"/>
  <c r="U218" i="3" s="1"/>
  <c r="T217" i="3"/>
  <c r="U217" i="3" s="1"/>
  <c r="T216" i="3"/>
  <c r="U216" i="3" s="1"/>
  <c r="T215" i="3"/>
  <c r="U215" i="3" s="1"/>
  <c r="T214" i="3"/>
  <c r="U214" i="3" s="1"/>
  <c r="T213" i="3"/>
  <c r="U213" i="3" s="1"/>
  <c r="T212" i="3"/>
  <c r="U212" i="3" s="1"/>
  <c r="T211" i="3"/>
  <c r="U211" i="3" s="1"/>
  <c r="T210" i="3"/>
  <c r="U210" i="3" s="1"/>
  <c r="T209" i="3"/>
  <c r="U209" i="3" s="1"/>
  <c r="T208" i="3"/>
  <c r="U208" i="3" s="1"/>
  <c r="T207" i="3"/>
  <c r="U207" i="3" s="1"/>
  <c r="T206" i="3"/>
  <c r="U206" i="3" s="1"/>
  <c r="T205" i="3"/>
  <c r="U205" i="3" s="1"/>
  <c r="T204" i="3"/>
  <c r="U204" i="3" s="1"/>
  <c r="T203" i="3"/>
  <c r="U203" i="3" s="1"/>
  <c r="T202" i="3"/>
  <c r="U202" i="3" s="1"/>
  <c r="T201" i="3"/>
  <c r="U201" i="3" s="1"/>
  <c r="T200" i="3"/>
  <c r="U200" i="3" s="1"/>
  <c r="T199" i="3"/>
  <c r="U199" i="3" s="1"/>
  <c r="T198" i="3"/>
  <c r="U198" i="3" s="1"/>
  <c r="T197" i="3"/>
  <c r="U197" i="3" s="1"/>
  <c r="T196" i="3"/>
  <c r="U196" i="3" s="1"/>
  <c r="T195" i="3"/>
  <c r="U195" i="3" s="1"/>
  <c r="T194" i="3"/>
  <c r="U194" i="3" s="1"/>
  <c r="T193" i="3"/>
  <c r="U193" i="3" s="1"/>
  <c r="T192" i="3"/>
  <c r="U192" i="3" s="1"/>
  <c r="T191" i="3"/>
  <c r="U191" i="3" s="1"/>
  <c r="T190" i="3"/>
  <c r="U190" i="3" s="1"/>
  <c r="T189" i="3"/>
  <c r="U189" i="3" s="1"/>
  <c r="T188" i="3"/>
  <c r="U188" i="3" s="1"/>
  <c r="T187" i="3"/>
  <c r="U187" i="3" s="1"/>
  <c r="T186" i="3"/>
  <c r="U186" i="3" s="1"/>
  <c r="T185" i="3"/>
  <c r="U185" i="3" s="1"/>
  <c r="T184" i="3"/>
  <c r="U184" i="3" s="1"/>
  <c r="T183" i="3"/>
  <c r="U183" i="3" s="1"/>
  <c r="T182" i="3"/>
  <c r="U182" i="3" s="1"/>
  <c r="T181" i="3"/>
  <c r="U181" i="3" s="1"/>
  <c r="T180" i="3"/>
  <c r="U180" i="3" s="1"/>
  <c r="T179" i="3"/>
  <c r="U179" i="3" s="1"/>
  <c r="T178" i="3"/>
  <c r="U178" i="3" s="1"/>
  <c r="T177" i="3"/>
  <c r="U177" i="3" s="1"/>
  <c r="T176" i="3"/>
  <c r="U176" i="3" s="1"/>
  <c r="T175" i="3"/>
  <c r="U175" i="3" s="1"/>
  <c r="T174" i="3"/>
  <c r="U174" i="3" s="1"/>
  <c r="T173" i="3"/>
  <c r="U173" i="3" s="1"/>
  <c r="T172" i="3"/>
  <c r="U172" i="3" s="1"/>
  <c r="T171" i="3"/>
  <c r="U171" i="3" s="1"/>
  <c r="T170" i="3"/>
  <c r="U170" i="3" s="1"/>
  <c r="T169" i="3"/>
  <c r="U169" i="3" s="1"/>
  <c r="T168" i="3"/>
  <c r="U168" i="3" s="1"/>
  <c r="T167" i="3"/>
  <c r="U167" i="3" s="1"/>
  <c r="T166" i="3"/>
  <c r="U166" i="3" s="1"/>
  <c r="T165" i="3"/>
  <c r="U165" i="3" s="1"/>
  <c r="T164" i="3"/>
  <c r="U164" i="3" s="1"/>
  <c r="T163" i="3"/>
  <c r="U163" i="3" s="1"/>
  <c r="T162" i="3"/>
  <c r="U162" i="3" s="1"/>
  <c r="T161" i="3"/>
  <c r="U161" i="3" s="1"/>
  <c r="T160" i="3"/>
  <c r="U160" i="3" s="1"/>
  <c r="T159" i="3"/>
  <c r="U159" i="3" s="1"/>
  <c r="T158" i="3"/>
  <c r="U158" i="3" s="1"/>
  <c r="T157" i="3"/>
  <c r="U157" i="3" s="1"/>
  <c r="T156" i="3"/>
  <c r="U156" i="3" s="1"/>
  <c r="T155" i="3"/>
  <c r="U155" i="3" s="1"/>
  <c r="T154" i="3"/>
  <c r="U154" i="3" s="1"/>
  <c r="T153" i="3"/>
  <c r="U153" i="3" s="1"/>
  <c r="T152" i="3"/>
  <c r="U152" i="3" s="1"/>
  <c r="T151" i="3"/>
  <c r="U151" i="3" s="1"/>
  <c r="T150" i="3"/>
  <c r="U150" i="3" s="1"/>
  <c r="T149" i="3"/>
  <c r="U149" i="3" s="1"/>
  <c r="T148" i="3"/>
  <c r="U148" i="3" s="1"/>
  <c r="T147" i="3"/>
  <c r="U147" i="3" s="1"/>
  <c r="T146" i="3"/>
  <c r="U146" i="3" s="1"/>
  <c r="T145" i="3"/>
  <c r="U145" i="3" s="1"/>
  <c r="T144" i="3"/>
  <c r="U144" i="3" s="1"/>
  <c r="T143" i="3"/>
  <c r="U143" i="3" s="1"/>
  <c r="T142" i="3"/>
  <c r="U142" i="3" s="1"/>
  <c r="T141" i="3"/>
  <c r="U141" i="3" s="1"/>
  <c r="T140" i="3"/>
  <c r="U140" i="3" s="1"/>
  <c r="T139" i="3"/>
  <c r="U139" i="3" s="1"/>
  <c r="T138" i="3"/>
  <c r="U138" i="3" s="1"/>
  <c r="T137" i="3"/>
  <c r="U137" i="3" s="1"/>
  <c r="T136" i="3"/>
  <c r="U136" i="3" s="1"/>
  <c r="T135" i="3"/>
  <c r="U135" i="3" s="1"/>
  <c r="T134" i="3"/>
  <c r="U134" i="3" s="1"/>
  <c r="T133" i="3"/>
  <c r="U133" i="3" s="1"/>
  <c r="T132" i="3"/>
  <c r="U132" i="3" s="1"/>
  <c r="T131" i="3"/>
  <c r="U131" i="3" s="1"/>
  <c r="T130" i="3"/>
  <c r="U130" i="3" s="1"/>
  <c r="T129" i="3"/>
  <c r="U129" i="3" s="1"/>
  <c r="T128" i="3"/>
  <c r="U128" i="3" s="1"/>
  <c r="T127" i="3"/>
  <c r="U127" i="3" s="1"/>
  <c r="T126" i="3"/>
  <c r="U126" i="3" s="1"/>
  <c r="T125" i="3"/>
  <c r="U125" i="3" s="1"/>
  <c r="T124" i="3"/>
  <c r="U124" i="3" s="1"/>
  <c r="T123" i="3"/>
  <c r="U123" i="3" s="1"/>
  <c r="T122" i="3"/>
  <c r="U122" i="3" s="1"/>
  <c r="T121" i="3"/>
  <c r="U121" i="3" s="1"/>
  <c r="T120" i="3"/>
  <c r="U120" i="3" s="1"/>
  <c r="T119" i="3"/>
  <c r="U119" i="3" s="1"/>
  <c r="T118" i="3"/>
  <c r="U118" i="3" s="1"/>
  <c r="T117" i="3"/>
  <c r="U117" i="3" s="1"/>
  <c r="T116" i="3"/>
  <c r="U116" i="3" s="1"/>
  <c r="T115" i="3"/>
  <c r="U115" i="3" s="1"/>
  <c r="T114" i="3"/>
  <c r="U114" i="3" s="1"/>
  <c r="T113" i="3"/>
  <c r="U113" i="3" s="1"/>
  <c r="T112" i="3"/>
  <c r="U112" i="3" s="1"/>
  <c r="T111" i="3"/>
  <c r="U111" i="3" s="1"/>
  <c r="T110" i="3"/>
  <c r="U110" i="3" s="1"/>
  <c r="T109" i="3"/>
  <c r="U109" i="3" s="1"/>
  <c r="T108" i="3"/>
  <c r="U108" i="3" s="1"/>
  <c r="T107" i="3"/>
  <c r="U107" i="3" s="1"/>
  <c r="T106" i="3"/>
  <c r="U106" i="3" s="1"/>
  <c r="T105" i="3"/>
  <c r="U105" i="3" s="1"/>
  <c r="T104" i="3"/>
  <c r="T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104" i="3" l="1"/>
  <c r="U243" i="3" s="1"/>
  <c r="T243" i="3"/>
  <c r="U102" i="3"/>
</calcChain>
</file>

<file path=xl/sharedStrings.xml><?xml version="1.0" encoding="utf-8"?>
<sst xmlns="http://schemas.openxmlformats.org/spreadsheetml/2006/main" count="4886" uniqueCount="1104">
  <si>
    <t xml:space="preserve">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</si>
  <si>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</si>
  <si>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</si>
  <si>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</si>
  <si>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</si>
  <si>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</si>
  <si>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</si>
  <si>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</si>
  <si>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</si>
  <si>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</si>
  <si>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</si>
  <si>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</si>
  <si>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</si>
  <si>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</si>
  <si>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</si>
  <si>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</si>
  <si>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</si>
  <si>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</si>
  <si>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</si>
  <si>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</si>
  <si>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</si>
  <si>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</si>
  <si>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</si>
  <si>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</si>
  <si>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</si>
  <si>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</si>
  <si>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ЦПЭ</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</si>
  <si>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</si>
  <si>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</si>
  <si>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</si>
  <si>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</si>
  <si>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</si>
  <si>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</si>
  <si>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Огнетушитель</t>
  </si>
  <si>
    <t>ЭОТТ</t>
  </si>
  <si>
    <t>авансовый платеж - 30%, оставшаяся часть в течение 30 рабочих дней с момента подписания акта приема-передачи</t>
  </si>
  <si>
    <t>согласно технической спецификации</t>
  </si>
  <si>
    <t>14.12.30.100.000.00.0715.000000000005</t>
  </si>
  <si>
    <t>Перчатки</t>
  </si>
  <si>
    <t>для защиты рук технические, с точечным покрытием ПВХ, хлопчатобумажные</t>
  </si>
  <si>
    <t>пара</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</si>
  <si>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</si>
  <si>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</si>
  <si>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</si>
  <si>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</si>
  <si>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</si>
  <si>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</si>
  <si>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6-1 Т</t>
  </si>
  <si>
    <t>7-1 Т</t>
  </si>
  <si>
    <t>комплект</t>
  </si>
  <si>
    <t>ОИ</t>
  </si>
  <si>
    <t>Аппарат</t>
  </si>
  <si>
    <t>в течение 40 календарных дней с даты заключения договора или получения уведомления от Заказчика</t>
  </si>
  <si>
    <t>март-апрель</t>
  </si>
  <si>
    <t>в течение 70 календарных дней с даты заключения договора или получения уведомления от Заказчика</t>
  </si>
  <si>
    <t>11,18,19</t>
  </si>
  <si>
    <t>апрель</t>
  </si>
  <si>
    <t>Труба</t>
  </si>
  <si>
    <t>тонна (метрическая)</t>
  </si>
  <si>
    <t>килограмм</t>
  </si>
  <si>
    <t>20.59.59.300.001.00.0168.000000000000</t>
  </si>
  <si>
    <t>Деэмульгатор</t>
  </si>
  <si>
    <t>для отделения воды от нефти, в жидком виде</t>
  </si>
  <si>
    <t>в течение 180 календарных дней с даты заключения договора или получения уведомления от Заказчика</t>
  </si>
  <si>
    <t>Провод</t>
  </si>
  <si>
    <t>006</t>
  </si>
  <si>
    <t>метр</t>
  </si>
  <si>
    <t>008</t>
  </si>
  <si>
    <t>февраль</t>
  </si>
  <si>
    <t>в течение 60 календарных дней с даты заключения договора или получения уведомления от Заказчика</t>
  </si>
  <si>
    <t>Масло</t>
  </si>
  <si>
    <t>в течение 30 календарных дней с даты заключения договора или получения уведомления от Заказчика</t>
  </si>
  <si>
    <t>Метчик</t>
  </si>
  <si>
    <t>май-июнь</t>
  </si>
  <si>
    <t>Лист</t>
  </si>
  <si>
    <t>Шина</t>
  </si>
  <si>
    <t>22.11.11.100.000.01.0796.000000002183</t>
  </si>
  <si>
    <t xml:space="preserve"> для легковых автомобилей, зимняя, 225, 75, R16, пневматическая, радиальная, бескамерная, шипованная, ГОСТ 4754-97</t>
  </si>
  <si>
    <t>25.99.29.490.077.00.0796.000000000000</t>
  </si>
  <si>
    <t>Щит</t>
  </si>
  <si>
    <t>противопожарный, не разборный, металлический, в комплекте</t>
  </si>
  <si>
    <t>26.51.53.100.004.00.0796.000000000000</t>
  </si>
  <si>
    <t>Газоанализатор</t>
  </si>
  <si>
    <t>портативный, ГОСТ 13320-81</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</si>
  <si>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</si>
  <si>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</si>
  <si>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</si>
  <si>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</si>
  <si>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</si>
  <si>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</si>
  <si>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</si>
  <si>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</si>
  <si>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</si>
  <si>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</si>
  <si>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</si>
  <si>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</si>
  <si>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Автомобиль</t>
  </si>
  <si>
    <t>Превентор</t>
  </si>
  <si>
    <t>в течение 120 календарных дней с даты заключения договора или получения уведомления от Заказчика</t>
  </si>
  <si>
    <t>Насос</t>
  </si>
  <si>
    <t>Литр (куб. дм.)</t>
  </si>
  <si>
    <t>в течение  60 календарных дней с даты заключения договора или получения уведомления от Заказчика</t>
  </si>
  <si>
    <t>Вода</t>
  </si>
  <si>
    <t>Атырауская область</t>
  </si>
  <si>
    <t>Бутылка</t>
  </si>
  <si>
    <t>Счетчик</t>
  </si>
  <si>
    <t>26.51.63.500.000.02.0796.000000000005</t>
  </si>
  <si>
    <t>жидкости, камерный, ГОСТ 8.451-81</t>
  </si>
  <si>
    <t>Кабель</t>
  </si>
  <si>
    <t>в течение  30 календарных дней с даты заключения договора или получения уведомления от Заказчика</t>
  </si>
  <si>
    <t>29.10.59.999.001.00.0796.000000000017</t>
  </si>
  <si>
    <t>специализированный, дизельный, Автоцистерна, объем более 9000 л, но не более 10000 л</t>
  </si>
  <si>
    <t>366-2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</si>
  <si>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</si>
  <si>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</si>
  <si>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</si>
  <si>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367-3 Т</t>
  </si>
  <si>
    <t>Штука</t>
  </si>
  <si>
    <t>Приспособление</t>
  </si>
  <si>
    <t>Светильник</t>
  </si>
  <si>
    <t>Тонна (метрическая)</t>
  </si>
  <si>
    <t>январь-март</t>
  </si>
  <si>
    <t>г.Атырау, ст.Тендык, УПТОиКО</t>
  </si>
  <si>
    <t>Котел отопительный</t>
  </si>
  <si>
    <t>электродвигатель</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</si>
  <si>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</si>
  <si>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</si>
  <si>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</si>
  <si>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</si>
  <si>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</si>
  <si>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</si>
  <si>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</si>
  <si>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</si>
  <si>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</si>
  <si>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</si>
  <si>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</si>
  <si>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</si>
  <si>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</si>
  <si>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</si>
  <si>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27.40.22.900.000.02.0796.000000000000</t>
  </si>
  <si>
    <t>общего освещения, потолочный</t>
  </si>
  <si>
    <t>27.20.11.990.001.00.0796.000000000000</t>
  </si>
  <si>
    <t>светодиодный, для уличного освещения, Номинальное напряжение 220В (+/-20%)</t>
  </si>
  <si>
    <t>27.40.25.300.001.01.0796.000000000000</t>
  </si>
  <si>
    <t>общего освещения, подвесной</t>
  </si>
  <si>
    <t>27.40.15.990.001.00.0796.000000000012</t>
  </si>
  <si>
    <t>Лампа люминесцентная</t>
  </si>
  <si>
    <t>тип цоколя h23, мощность 20 Вт</t>
  </si>
  <si>
    <t>27.40.15.700.001.00.0796.000000000002</t>
  </si>
  <si>
    <t>Лампа дуговая</t>
  </si>
  <si>
    <t>ДРЛ-250, ртутная</t>
  </si>
  <si>
    <t>27.32.13.700.000.00.0006.000000000428</t>
  </si>
  <si>
    <t>марка КГ, 1*35 мм2</t>
  </si>
  <si>
    <t>километр</t>
  </si>
  <si>
    <t>27.32.13.700.000.00.0008.000000000460</t>
  </si>
  <si>
    <t>марка КГ, 3*25+1*16 мм2</t>
  </si>
  <si>
    <t>27.32.13.700.000.00.0008.000000000465</t>
  </si>
  <si>
    <t>марка КГ, 3*50+1*25 мм2</t>
  </si>
  <si>
    <t>27.11.61.000.043.01.0796.000000000000</t>
  </si>
  <si>
    <t>для электродвигателя</t>
  </si>
  <si>
    <t>27.32.13.700.000.00.0008.000000000431</t>
  </si>
  <si>
    <t>марка КГ, 2*1,5 мм2</t>
  </si>
  <si>
    <t>27.32.13.700.000.00.0008.000000000432</t>
  </si>
  <si>
    <t>марка КГ, 2*2,5 мм2</t>
  </si>
  <si>
    <t>27.32.13.700.000.00.0008.000000000453</t>
  </si>
  <si>
    <t>марка КГ, 3*10+1*6 мм2</t>
  </si>
  <si>
    <t>27.32.13.700.000.00.0008.000000000457</t>
  </si>
  <si>
    <t>марка КГ, 3*16+1*10 мм2</t>
  </si>
  <si>
    <t>27.32.13.700.000.00.0008.000000000441</t>
  </si>
  <si>
    <t>марка КГ, 3*2,5+1*1,5 мм2</t>
  </si>
  <si>
    <t>27.32.13.700.000.00.0008.000000000463</t>
  </si>
  <si>
    <t>марка КГ, 3*35+1*25 мм2</t>
  </si>
  <si>
    <t>27.32.13.700.000.00.0008.000000000444</t>
  </si>
  <si>
    <t>марка КГ, 3*4+1*2,5 мм2</t>
  </si>
  <si>
    <t>27.32.13.700.000.00.0008.000000000449</t>
  </si>
  <si>
    <t>марка КГ, 3*6+1*4 мм2</t>
  </si>
  <si>
    <t>27.32.13.700.000.00.0006.000000000429</t>
  </si>
  <si>
    <t>марка КГ, 1*50 мм2</t>
  </si>
  <si>
    <t>27.32.11.900.000.00.0166.000000000122</t>
  </si>
  <si>
    <t>сечение жил 0,69 мм, марка ПЭТВ-2</t>
  </si>
  <si>
    <t>27.32.11.900.000.00.0018.000000000002</t>
  </si>
  <si>
    <t>сечение жил 0,75 мм, марка ПЭТВ-2</t>
  </si>
  <si>
    <t>ПРОВОД ОБМОТОЧНЫЙ С ЭМАЛЕВОЙ ИЗОЛЯЦИЕЙ ПЭТВ-2 0,75</t>
  </si>
  <si>
    <t>тонна</t>
  </si>
  <si>
    <t>Авансовый платеж - 0%, оставшаяся часть в течение 30 р.д. с момента подписания акта приема-передачи</t>
  </si>
  <si>
    <t>11.07.11.310.000.01.0868.000000000010</t>
  </si>
  <si>
    <t>негазированная, неминеральная, питьевая, природная, обьем 1-5 л, СТ РК 1432-2005</t>
  </si>
  <si>
    <t>08.12.12.119.001.00.0113.000000000000</t>
  </si>
  <si>
    <t>Грунт</t>
  </si>
  <si>
    <t>Глинистый</t>
  </si>
  <si>
    <t>ЭОТ</t>
  </si>
  <si>
    <t>Атырауская область, Жылыойский р-н</t>
  </si>
  <si>
    <t>метр кубический</t>
  </si>
  <si>
    <t>По НГДУ "Доссормунайгаз" грунт (глинистые породы) квалифицированы по Гост 25100-95</t>
  </si>
  <si>
    <t>ОИН</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</si>
  <si>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</si>
  <si>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</si>
  <si>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</si>
  <si>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</si>
  <si>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Замок</t>
  </si>
  <si>
    <t>Шланг</t>
  </si>
  <si>
    <t>Кран</t>
  </si>
  <si>
    <t>Щебень</t>
  </si>
  <si>
    <t>24.10.31.900.000.01.0168.000000000219</t>
  </si>
  <si>
    <t>стальной, толщина 0,7 мм, холоднокатаный, оцинкованный, 19904-90</t>
  </si>
  <si>
    <t>Светодиодный светильник с датчиком  движения</t>
  </si>
  <si>
    <t>Бордюр</t>
  </si>
  <si>
    <t>26.51.66.500.001.00.0796.000000000000</t>
  </si>
  <si>
    <t>Процессор</t>
  </si>
  <si>
    <t>коммуникационный, для построения коммуникационной среды со связями различного типа</t>
  </si>
  <si>
    <t>в течение 100 календарных дней с даты заключения договора или получения уведомления от Заказчика</t>
  </si>
  <si>
    <t>1326 Т</t>
  </si>
  <si>
    <t>Коммуникационный процессор SIMATIC CP-243-1 IT</t>
  </si>
  <si>
    <t>11</t>
  </si>
  <si>
    <t>14</t>
  </si>
  <si>
    <t>июнь-июль</t>
  </si>
  <si>
    <t>27.32.11.900.000.00.0166.000000000151</t>
  </si>
  <si>
    <t>сечение жил 1,4 мм, марка ПЭТВ-2</t>
  </si>
  <si>
    <t>Обмоточный  провод ПЭТВ-2 1,4мм2</t>
  </si>
  <si>
    <t>ОТ</t>
  </si>
  <si>
    <t>Килограмм</t>
  </si>
  <si>
    <t>27.32.11.900.000.00.0166.000000000103</t>
  </si>
  <si>
    <t>сечение жил 0,35 мм, марка ПЭТВ-2</t>
  </si>
  <si>
    <t>Обмоточный  провод ПЭТВ-2 0,35мм2</t>
  </si>
  <si>
    <t>27.32.11.900.000.00.0166.000000000138</t>
  </si>
  <si>
    <t>сечение жил 1,06 мм, марка ПЭТВ-2</t>
  </si>
  <si>
    <t>Обмоточный  провод ПЭТВ-2 1,06мм2</t>
  </si>
  <si>
    <t>27.32.11.900.000.00.0166.000000000142</t>
  </si>
  <si>
    <t>сечение жил 1,12 мм, марка ПЭТВ-2</t>
  </si>
  <si>
    <t>Обмоточный  провод ПЭТВ-2 1,12мм2</t>
  </si>
  <si>
    <t>27.32.11.900.000.00.0166.000000000144</t>
  </si>
  <si>
    <t>сечение жил 1,18 мм, марка ПЭТВ-2</t>
  </si>
  <si>
    <t>Обмоточный  провод ПЭТВ-2 1,18мм2</t>
  </si>
  <si>
    <t>27.32.11.900.000.00.0166.000000000147</t>
  </si>
  <si>
    <t>сечение жил 1,25 мм, марка ПЭТВ-2</t>
  </si>
  <si>
    <t>Обмоточный  провод ПЭТВ-2 1,25мм2</t>
  </si>
  <si>
    <t>27.32.11.900.000.00.0166.000000000149</t>
  </si>
  <si>
    <t>сечение жил 1,32 мм, марка ПЭТВ-2</t>
  </si>
  <si>
    <t>Обмоточный  провод ПЭТВ-2 1,32мм2</t>
  </si>
  <si>
    <t>27.32.11.900.000.00.0166.000000000105</t>
  </si>
  <si>
    <t>сечение жил 0,4 мм, марка ПЭТВ-2</t>
  </si>
  <si>
    <t>Провод  обмоточный ПЭТВ-2 0,40 мм2</t>
  </si>
  <si>
    <t>27.32.11.900.000.00.0166.000000000129</t>
  </si>
  <si>
    <t>сечение жил 0,9 мм, марка ПЭТВ-2</t>
  </si>
  <si>
    <t>Провод  обмоточный ПЭТВ-2 0,90 мм2</t>
  </si>
  <si>
    <t>27.32.11.900.000.00.0166.000000000113</t>
  </si>
  <si>
    <t>сечение жил 0,5 мм, марка ПЭТВ-2</t>
  </si>
  <si>
    <t>Провод обмоточный ПЭТВ-2 0,5мм2</t>
  </si>
  <si>
    <t>27.32.11.900.000.00.0166.000000000118</t>
  </si>
  <si>
    <t>сечение жил 0,56 мм, марка ПЭТВ-2</t>
  </si>
  <si>
    <t>Провод обмоточный ПЭТВ-2 0,56мм2</t>
  </si>
  <si>
    <t>27.32.11.900.000.00.0166.000000000120</t>
  </si>
  <si>
    <t>сечение жил 0,63 мм, марка ПЭТВ-2</t>
  </si>
  <si>
    <t>Провод обмоточный ПЭТВ-2 0,63мм2</t>
  </si>
  <si>
    <t>27.32.11.900.000.00.0166.000000000128</t>
  </si>
  <si>
    <t>сечение жил 0,85 мм, марка ПЭТВ-2</t>
  </si>
  <si>
    <t>Провод обмоточный ПЭТВ-2 0,85мм2</t>
  </si>
  <si>
    <t>27.32.11.900.000.00.0166.000000000134</t>
  </si>
  <si>
    <t>сечение жил 1 мм, марка ПЭТВ-2</t>
  </si>
  <si>
    <t>Провод обмоточный ПЭТВ-2 1,0мм2</t>
  </si>
  <si>
    <t>в течение 45 календарных дней с даты заключения договора или получения уведомления от Заказчика</t>
  </si>
  <si>
    <t>октябрь-декабрь</t>
  </si>
  <si>
    <t>28.12.20.900.014.00.0796.000000000000</t>
  </si>
  <si>
    <t>Скребок</t>
  </si>
  <si>
    <t>механический, колонный</t>
  </si>
  <si>
    <t>25.73.40.900.006.00.0796.000000000000</t>
  </si>
  <si>
    <t>Сухарь</t>
  </si>
  <si>
    <t>для трубного ключа</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</si>
  <si>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</si>
  <si>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</si>
  <si>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</si>
  <si>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</si>
  <si>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</si>
  <si>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</si>
  <si>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январь-декабрь</t>
  </si>
  <si>
    <t>с момента подписания договора по декабрь</t>
  </si>
  <si>
    <t>45.20.21.000.001.00.0999.000000000000</t>
  </si>
  <si>
    <t>Работы по ремонту автотранспортных средств, систем, узлов и агрегатов</t>
  </si>
  <si>
    <t>авансовый платеж - 0%, оставшаяся часть в течение 30 рабочих дней с момента подписания акта прием-передачи</t>
  </si>
  <si>
    <t>март-декабрь</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</si>
  <si>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</si>
  <si>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</si>
  <si>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</si>
  <si>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</si>
  <si>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</si>
  <si>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</si>
  <si>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</si>
  <si>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</si>
  <si>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</si>
  <si>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</si>
  <si>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Техническое обслуживание и ремонт узлов и агрегатов автомобилей марки "УРАЛ", "МАЗ" НГДУ "Жайыкмунайгаз"</t>
  </si>
  <si>
    <t>Техническое обслуживание и ремонт узлов и агрегатов автомобилей марки "УРАЛ", "МАЗ" НГДУ "Жылыоймунайгаз"</t>
  </si>
  <si>
    <t>Техническое обслуживание и ремонт узлов и агрегатов автомобилей марки "УРАЛ", "МАЗ" НГДУ "Доссормунайгаз"</t>
  </si>
  <si>
    <t>Техническое обслуживание и ремонт узлов и агрегатов автомобилей марки "УРАЛ", "МАЗ" НГДУ "Кайнармунайгаз"</t>
  </si>
  <si>
    <t>Техническое обслуживание и ремонт узлов и агрегатов автомобилей марки "УРАЛ", "МАЗ" Управления "Эмбамунайэнерго" и УПТО и КО</t>
  </si>
  <si>
    <t>Техническое обслуживание и ремонт узлов и агрегатов автомобилей марки "КамАЗ" НГДУ "Жайыкмунайгаз"</t>
  </si>
  <si>
    <t>Техническое обслуживание и ремонт узлов и агрегатов автомобилей марки "КамАЗ" НГДУ "Жылыоймунайгаз"</t>
  </si>
  <si>
    <t>Техническое обслуживание и ремонт узлов и агрегатов автомобилей марки "КамАЗ" НГДУ "Доссормунайгаз"</t>
  </si>
  <si>
    <t>Техническое обслуживание и ремонт узлов и агрегатов автомобилей марки "КамАЗ" НГДУ "Кайнармунайгаз"</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</si>
  <si>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</si>
  <si>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</si>
  <si>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</si>
  <si>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</si>
  <si>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</si>
  <si>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</si>
  <si>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</si>
  <si>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</si>
  <si>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</si>
  <si>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</si>
  <si>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</si>
  <si>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Техническое обслуживание и ремонт узлов и агрегатов тракторов марки "Т - 170" НГДУ "Жайыкмунайгаз"</t>
  </si>
  <si>
    <t>Техническое обслуживание и ремонт узлов и агрегатов тракторов марки "Т - 170" НГДУ "Жылыоймунайгаз"</t>
  </si>
  <si>
    <t>Техническое обслуживание и ремонт узлов и агрегатов тракторов марки "Т - 170" НГДУ "Доссормунайгаз"</t>
  </si>
  <si>
    <t>декабрь, январь</t>
  </si>
  <si>
    <t>Авансовый платеж-0%, промежуточные платежи в течении 30 рабочих дней с момента подписания акта выполненных работ</t>
  </si>
  <si>
    <t>11,14,20,21</t>
  </si>
  <si>
    <t>февраль-декабрь 2016г</t>
  </si>
  <si>
    <t>март</t>
  </si>
  <si>
    <t>62.01.11.900.006.00.0999.000000000000</t>
  </si>
  <si>
    <t>Работы по созданию (разработке) информационной системы</t>
  </si>
  <si>
    <t>09.10.12.900.015.00.0999.000000000000</t>
  </si>
  <si>
    <t>Работы по перфорации скважины</t>
  </si>
  <si>
    <t>09.90.19.000.006.00.0999.000000000000</t>
  </si>
  <si>
    <t>Работы по соляно-кислотной обработке скважин</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</si>
  <si>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</si>
  <si>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июнь-декабрь</t>
  </si>
  <si>
    <t>71.12.35.100.001.00.0999.000000000000</t>
  </si>
  <si>
    <t>Разбивочные работы</t>
  </si>
  <si>
    <t>Геодезические разбивочные работы</t>
  </si>
  <si>
    <t>г. Атырау ул. Валиханова, 1</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</si>
  <si>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</si>
  <si>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09.10.12.900.011.00.0999.000000000000</t>
  </si>
  <si>
    <t>Работы по обустройству скважин</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</si>
  <si>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</si>
  <si>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</si>
  <si>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79-1 Р</t>
  </si>
  <si>
    <t>41.00.40.000.001.00.0999.000000000000</t>
  </si>
  <si>
    <t>Работы по возведению (строительству) нежилых зданий/сооружений</t>
  </si>
  <si>
    <t>83-1 Р</t>
  </si>
  <si>
    <t>март-сентябрь</t>
  </si>
  <si>
    <t>Разбивочные работы объектов строительства НГДУ "Жылыоймунайгаз"</t>
  </si>
  <si>
    <t>94-2 Р</t>
  </si>
  <si>
    <t>71.20.19.000.013.00.0999.000000000000</t>
  </si>
  <si>
    <t>Работы по проведению экспертиз/испытаний/тестирований</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</si>
  <si>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</si>
  <si>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ОПИ технология локального гидроразрыва пласта</t>
  </si>
  <si>
    <t>122-3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</si>
  <si>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</si>
  <si>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140-1 Р</t>
  </si>
  <si>
    <t>август-сентябрь</t>
  </si>
  <si>
    <t>сентябрь-декабрь</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</si>
  <si>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</si>
  <si>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</si>
  <si>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</si>
  <si>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</si>
  <si>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</si>
  <si>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</si>
  <si>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</si>
  <si>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</si>
  <si>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</si>
  <si>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147-1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</si>
  <si>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</si>
  <si>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</si>
  <si>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</si>
  <si>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</si>
  <si>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Работы по разработке ПСД с проектом ОВОС на строительство поисково-разведочной скважины на площади Уаз блока Тайсойган проектной глубиной 1250м</t>
  </si>
  <si>
    <t>150-1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</si>
  <si>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</si>
  <si>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151-1 Р</t>
  </si>
  <si>
    <t>июль-август</t>
  </si>
  <si>
    <t>71.12.31.100.002.00.0999.000000000000</t>
  </si>
  <si>
    <t>Работы по сейсмической разведке</t>
  </si>
  <si>
    <t>авансовый платеж - 0%, оплата при выполнении 100% течение 30 рабочих дней с момента подписания акта приема-передачи</t>
  </si>
  <si>
    <t>72.19.50.200.000.00.0999.000000000000</t>
  </si>
  <si>
    <t>Работы научно-исследовательские в нефтегазовой отрасли</t>
  </si>
  <si>
    <t>172 Р</t>
  </si>
  <si>
    <t>Технологическая схема разработки валанжинских отложений месторождения  С.Нуржанов с проектом предОВОС</t>
  </si>
  <si>
    <t>33.11.12.000.001.00.0999.000000000000</t>
  </si>
  <si>
    <t>Работы по ремонту/модернизации резервуаров/цистерн и аналогичного емкостного оборудования</t>
  </si>
  <si>
    <t>январь-март 2016 года</t>
  </si>
  <si>
    <t>март-декабрь 2016 года</t>
  </si>
  <si>
    <t>март-ноябрь 2016 года</t>
  </si>
  <si>
    <t>200 Р</t>
  </si>
  <si>
    <t>Покраска РВС и изоляционные работы по НГДУ "Доссормунайгаз"</t>
  </si>
  <si>
    <t>74.90.19.000.003.00.0999.000000000000</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</si>
  <si>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</si>
  <si>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</si>
  <si>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</si>
  <si>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</si>
  <si>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</si>
  <si>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</si>
  <si>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</si>
  <si>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</si>
  <si>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август</t>
  </si>
  <si>
    <t>сентябрь-октябрь</t>
  </si>
  <si>
    <t>май-июль</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</si>
  <si>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</si>
  <si>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</si>
  <si>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</si>
  <si>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областных печатных изданиях</t>
  </si>
  <si>
    <t>62.09.20.000.002.00.0777.000000000000</t>
  </si>
  <si>
    <t>Услуги по установке и настройке программного обеспечения</t>
  </si>
  <si>
    <t>Услуги по технической поддержки и обслуживанию 1С. Бухгалтерия 8 Зарплата.</t>
  </si>
  <si>
    <t>ноябрь, декабрь</t>
  </si>
  <si>
    <t>71.12.31.900.000.00.0777.000000000000</t>
  </si>
  <si>
    <t>Услуги консультационные в области геологии и геофизики</t>
  </si>
  <si>
    <t>94 У</t>
  </si>
  <si>
    <t>71.12.20.000.000.00.0777.000000000000</t>
  </si>
  <si>
    <t>Услуги по авторскому/техническому надзору/управлению проектами, работами</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</si>
  <si>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</si>
  <si>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</si>
  <si>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</si>
  <si>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</si>
  <si>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февраль 2016 г.- февраль 2017 г.</t>
  </si>
  <si>
    <t>71.20.12.000.000.00.0777.000000000000</t>
  </si>
  <si>
    <t>Услуги дефектоскопические</t>
  </si>
  <si>
    <t>Услуги по диагностированию/экспертизе/анализу/испытаниям/тестированию/осмотру</t>
  </si>
  <si>
    <t>октябрь - декабрь</t>
  </si>
  <si>
    <t>269 У</t>
  </si>
  <si>
    <t>Авторский надзор объекта Строительство столовой на 50 мест на м/р Кисымбай"</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</si>
  <si>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</si>
  <si>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</si>
  <si>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74.90.20.000.023.00.0777.000000000000</t>
  </si>
  <si>
    <t>Услуги по обработке и интерпретации сейсмических данных</t>
  </si>
  <si>
    <t>297 У</t>
  </si>
  <si>
    <t>Подсчет запасов нефти и газа валанжинского горизонта месторождения С.Нуржанов</t>
  </si>
  <si>
    <t>33.12.29.900.016.00.0777.000000000000</t>
  </si>
  <si>
    <t>Услуги по техническому обслуживанию добывающего оборудования</t>
  </si>
  <si>
    <t>63.11.30.000.000.00.0777.000000000000</t>
  </si>
  <si>
    <t>Услуги по размещению рекламы в интернете</t>
  </si>
  <si>
    <t>Услуги по интенсификации PR деятельности АО "Эмбамунайгаз" в интернет пространстве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</si>
  <si>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</si>
  <si>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</si>
  <si>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</si>
  <si>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</si>
  <si>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</si>
  <si>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</si>
  <si>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</si>
  <si>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</si>
  <si>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</si>
  <si>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</si>
  <si>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</si>
  <si>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</si>
  <si>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</si>
  <si>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</si>
  <si>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</si>
  <si>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</si>
  <si>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</si>
  <si>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</si>
  <si>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</si>
  <si>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</si>
  <si>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</si>
  <si>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28.12.20.900.022.00.0796.000000000000</t>
  </si>
  <si>
    <t>Ловитель</t>
  </si>
  <si>
    <t>для захвата муфт штанг и штанг, трехшаровой</t>
  </si>
  <si>
    <t>1. Товары</t>
  </si>
  <si>
    <t>ТПХ</t>
  </si>
  <si>
    <t>1637 Т</t>
  </si>
  <si>
    <t>20.59.43.300.000.00.0168.000000000000</t>
  </si>
  <si>
    <t>Жидкость тормозная</t>
  </si>
  <si>
    <t>гидравлическая, температура кипения не менее 260°С, вязкость 900</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</si>
  <si>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</si>
  <si>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</si>
  <si>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</si>
  <si>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для насоса</t>
  </si>
  <si>
    <t>186-3 Т</t>
  </si>
  <si>
    <t>1763 Т</t>
  </si>
  <si>
    <t>20.13.24.333.000.00.0168.000000000000</t>
  </si>
  <si>
    <t>Электролит</t>
  </si>
  <si>
    <t>аккумуляторный, кислотный</t>
  </si>
  <si>
    <t>ЭЛЕКТРОЛИТ</t>
  </si>
  <si>
    <t>28.29.22.100.000.02.0796.000000000002</t>
  </si>
  <si>
    <t>порошковый, марка ОП-3 (з) (А, В, С, Е)</t>
  </si>
  <si>
    <t xml:space="preserve">Огнетушитель ОП-3 </t>
  </si>
  <si>
    <t>28.29.22.100.000.02.0796.000000000008</t>
  </si>
  <si>
    <t>порошковый, марка ОП-8 (з) (А, В, С, Е)</t>
  </si>
  <si>
    <t xml:space="preserve">Огнетушитель ОП-8 </t>
  </si>
  <si>
    <t>22.19.72.000.001.00.0796.000000000000</t>
  </si>
  <si>
    <t>Коврик диэлектрический</t>
  </si>
  <si>
    <t>резиновый, первой группы, длина 500-1000мм, ширина 500-1200мм, ГОСТ 4997-75</t>
  </si>
  <si>
    <t>в течение  90 календарных дней с даты заключения договора или получения уведомления от Заказчика</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</si>
  <si>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</si>
  <si>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</si>
  <si>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</si>
  <si>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типа 
ПС - 105Т</t>
  </si>
  <si>
    <t>Печать свинцовая торцевая типа 
ПС - 121Т</t>
  </si>
  <si>
    <t>Печать свинцовая торцевая типа 
ПС - 140Т</t>
  </si>
  <si>
    <t>28.12.20.900.016.00.0796.000000000000</t>
  </si>
  <si>
    <t>труболовка</t>
  </si>
  <si>
    <t>освобождающаяся, ловильный инструмент</t>
  </si>
  <si>
    <t>Труболовка наружная освобождающаяся ОВ и ОВТ 73</t>
  </si>
  <si>
    <t>28.14.13.730.002.00.0796.000000000049</t>
  </si>
  <si>
    <t>шаровой, стальной, типа КШН-73, тип присоединительной резьбы - НК-73, рабочее давление 70 Мпа</t>
  </si>
  <si>
    <t>Кран шаровой</t>
  </si>
  <si>
    <t>Ловитель магнитный ТПЛ</t>
  </si>
  <si>
    <t>25.73.40.100.000.00.0796.000000000030</t>
  </si>
  <si>
    <t>диаметр 80 мм, замковый</t>
  </si>
  <si>
    <t>Метчик универсальный</t>
  </si>
  <si>
    <t>Сухари для спайдера 60мм</t>
  </si>
  <si>
    <t>Сухари для спайдера 73мм</t>
  </si>
  <si>
    <t>28.13.32.000.224.00.0796.000000000000</t>
  </si>
  <si>
    <t>Ротор</t>
  </si>
  <si>
    <t>Гидроротор для вращения колонны ПБТ при разбуривании цем моста, ВП</t>
  </si>
  <si>
    <t>24.20.12.200.000.01.0796.000000000000</t>
  </si>
  <si>
    <t>бурильная, стальная, ведущая, квадратного сечения</t>
  </si>
  <si>
    <t>Труба бурильная ведущая квадратная правого вращения ВБТ-80К REG длинной 11 метров</t>
  </si>
  <si>
    <t>Труба бурильная ведущая квадратная левого вращения ВБТ-80К LH длинной 11 метров</t>
  </si>
  <si>
    <t xml:space="preserve">Грязевый шланг высокого давления Р=300 атм </t>
  </si>
  <si>
    <t>28.14.11.300.001.00.0796.000000000003</t>
  </si>
  <si>
    <t>условный проход 180 мм, рабочее давление до 21 Мпа</t>
  </si>
  <si>
    <t>Превентор ПП2-180х21</t>
  </si>
  <si>
    <t>Труболовка наружный ТН-116 левый</t>
  </si>
  <si>
    <t>Труболовка наружный ТН-116 правый</t>
  </si>
  <si>
    <t xml:space="preserve">Труболовка ТВ -73 левый </t>
  </si>
  <si>
    <t>Труболовка ТВ -73 правый</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</si>
  <si>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</si>
  <si>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</si>
  <si>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</si>
  <si>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t>
  </si>
  <si>
    <t/>
  </si>
  <si>
    <t xml:space="preserve">Авансовый платеж-0%, промежуточные платежи в течении 30 рабочих дней с момента подписания акта выполненных работ </t>
  </si>
  <si>
    <t>с даты заключения договора до 31 декабря</t>
  </si>
  <si>
    <t>2-1 У</t>
  </si>
  <si>
    <t xml:space="preserve">ЭОТТ </t>
  </si>
  <si>
    <t>25.72.12.990.000.00.0796.000000000002</t>
  </si>
  <si>
    <t>врезной</t>
  </si>
  <si>
    <t>Замок врезной</t>
  </si>
  <si>
    <t>4-3 Т</t>
  </si>
  <si>
    <t>200-1 Т</t>
  </si>
  <si>
    <t>201-3 Т</t>
  </si>
  <si>
    <t>202-1 Т</t>
  </si>
  <si>
    <t>324-1 У</t>
  </si>
  <si>
    <t>337 У</t>
  </si>
  <si>
    <t xml:space="preserve">Атырауская область Жылыойский район </t>
  </si>
  <si>
    <t>август-декабрь</t>
  </si>
  <si>
    <t>1251-3 Т</t>
  </si>
  <si>
    <t>1788-1 Т</t>
  </si>
  <si>
    <t>1792-1 Т</t>
  </si>
  <si>
    <t>1798-1 Т</t>
  </si>
  <si>
    <t>Упаковка</t>
  </si>
  <si>
    <t>37-3 У</t>
  </si>
  <si>
    <t>3. Услуги</t>
  </si>
  <si>
    <t>август, сентябрь</t>
  </si>
  <si>
    <t>г.Атырау, ул.Валиханова, 1</t>
  </si>
  <si>
    <t>14.12.11.210.001.06.0839.000000000000</t>
  </si>
  <si>
    <t>Костюм (комплект)</t>
  </si>
  <si>
    <t>для защиты от производственных загрязнений, мужской, из хлопчатобумажной ткани, состоит из куртки и брюк, летний, ГОСТ 27575-87</t>
  </si>
  <si>
    <t>АО "Эмбамунайгаз"</t>
  </si>
  <si>
    <t>г.Атырау, ул.Валиханова,1</t>
  </si>
  <si>
    <t>308-2 У</t>
  </si>
  <si>
    <t xml:space="preserve">Атырауская область </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</si>
  <si>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</si>
  <si>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</si>
  <si>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 xml:space="preserve">Номер строки плана закупок. </t>
  </si>
  <si>
    <t xml:space="preserve"> - нумерация строки каждого раздела начинается с "1".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</si>
  <si>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</si>
  <si>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</si>
  <si>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</si>
  <si>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</si>
  <si>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</si>
  <si>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</si>
  <si>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</si>
  <si>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</si>
  <si>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</si>
  <si>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</si>
  <si>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</si>
  <si>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</si>
  <si>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</si>
  <si>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</si>
  <si>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</si>
  <si>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</si>
  <si>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</si>
  <si>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</si>
  <si>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</si>
  <si>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</si>
  <si>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186-4 Т</t>
  </si>
  <si>
    <t>1999 Т</t>
  </si>
  <si>
    <t>14.19.32.350.006.00.0796.000000000001</t>
  </si>
  <si>
    <t>Комбинезон</t>
  </si>
  <si>
    <t>одноразовый, химостойкий, из микропористой пленки </t>
  </si>
  <si>
    <t>Комбинезон одноразовый. Размер 48-50</t>
  </si>
  <si>
    <t>2000 Т</t>
  </si>
  <si>
    <t>Комбинезон одноразовый. Размер 52-54</t>
  </si>
  <si>
    <t>1073-3 Т</t>
  </si>
  <si>
    <t>1853-1 Т</t>
  </si>
  <si>
    <t>Скребок колонный 116</t>
  </si>
  <si>
    <t>2005 Т</t>
  </si>
  <si>
    <t>Скребок колонный 118</t>
  </si>
  <si>
    <t>2006 Т</t>
  </si>
  <si>
    <t>Скребок колонный 122</t>
  </si>
  <si>
    <t>2007 Т</t>
  </si>
  <si>
    <t>Скребок колонный 136</t>
  </si>
  <si>
    <t>544-3 Т</t>
  </si>
  <si>
    <t>549-3 Т</t>
  </si>
  <si>
    <t>551-3 Т</t>
  </si>
  <si>
    <t>552-3 Т</t>
  </si>
  <si>
    <t>553-3 Т</t>
  </si>
  <si>
    <t>555-3 Т</t>
  </si>
  <si>
    <t>561-2 Т</t>
  </si>
  <si>
    <t>605-2 Т</t>
  </si>
  <si>
    <t>606-2 Т</t>
  </si>
  <si>
    <t>609-2 Т</t>
  </si>
  <si>
    <t>610-2 Т</t>
  </si>
  <si>
    <t>624-2 Т</t>
  </si>
  <si>
    <t>625-2 Т</t>
  </si>
  <si>
    <t>693-2 Т</t>
  </si>
  <si>
    <t>695-2 Т</t>
  </si>
  <si>
    <t>696-2 Т</t>
  </si>
  <si>
    <t>707-2 Т</t>
  </si>
  <si>
    <t>708-2 Т</t>
  </si>
  <si>
    <t>709-2 Т</t>
  </si>
  <si>
    <t>711-2 Т</t>
  </si>
  <si>
    <t>713-2 Т</t>
  </si>
  <si>
    <t>715-2 Т</t>
  </si>
  <si>
    <t>716-2 Т</t>
  </si>
  <si>
    <t>717-2 Т</t>
  </si>
  <si>
    <t>718-2 Т</t>
  </si>
  <si>
    <t>719-2 Т</t>
  </si>
  <si>
    <t>720-2 Т</t>
  </si>
  <si>
    <t>736-2 Т</t>
  </si>
  <si>
    <t>864-2 Т</t>
  </si>
  <si>
    <t>1418-3 Т</t>
  </si>
  <si>
    <t>1419-3 Т</t>
  </si>
  <si>
    <t>1420-3 Т</t>
  </si>
  <si>
    <t>1421-3 Т</t>
  </si>
  <si>
    <t>1422-3 Т</t>
  </si>
  <si>
    <t>1423-3 Т</t>
  </si>
  <si>
    <t>1424-3 Т</t>
  </si>
  <si>
    <t>1425-3 Т</t>
  </si>
  <si>
    <t>1426-3 Т</t>
  </si>
  <si>
    <t>1427-3 Т</t>
  </si>
  <si>
    <t>1428-3 Т</t>
  </si>
  <si>
    <t>1429-3 Т</t>
  </si>
  <si>
    <t>1430-3 Т</t>
  </si>
  <si>
    <t>1506-2 Т</t>
  </si>
  <si>
    <t>1637-1 Т</t>
  </si>
  <si>
    <t>1763-1 Т</t>
  </si>
  <si>
    <t>1820-1 Т</t>
  </si>
  <si>
    <t>1821-1 Т</t>
  </si>
  <si>
    <t>1822-1 Т</t>
  </si>
  <si>
    <t>1823-1 Т</t>
  </si>
  <si>
    <t>1824-1 Т</t>
  </si>
  <si>
    <t>1826-1 Т</t>
  </si>
  <si>
    <t>1827-1 Т</t>
  </si>
  <si>
    <t>1833-1 Т</t>
  </si>
  <si>
    <t>1834-1 Т</t>
  </si>
  <si>
    <t>1854-1 Т</t>
  </si>
  <si>
    <t>1855-1 Т</t>
  </si>
  <si>
    <t>1856-1 Т</t>
  </si>
  <si>
    <t>1857-1 Т</t>
  </si>
  <si>
    <t>1933-1 Т</t>
  </si>
  <si>
    <t>1963-1 Т</t>
  </si>
  <si>
    <t>2022 Т</t>
  </si>
  <si>
    <t>28.99.39.899.020.00.0839.000000000000</t>
  </si>
  <si>
    <t>Якорь</t>
  </si>
  <si>
    <t>противоотворотный, для предоотвращения отворота и полета подвески насосно-компрессорной трубы на забой, в комплекте верхнее/нижнее заякоривающее устройство, замково-запорное устройство</t>
  </si>
  <si>
    <t xml:space="preserve">Анкер динамич. d-168мм </t>
  </si>
  <si>
    <t>2023 Т</t>
  </si>
  <si>
    <t xml:space="preserve">Анкер динамический d-146мм </t>
  </si>
  <si>
    <t>2029 Т</t>
  </si>
  <si>
    <t>Обмоточный  провод ПЭТВ-2 0,69мм2</t>
  </si>
  <si>
    <t>КМП</t>
  </si>
  <si>
    <t>2037 Т</t>
  </si>
  <si>
    <t>Костюм нефтяника летний для ИТР р. 46</t>
  </si>
  <si>
    <t>2038 Т</t>
  </si>
  <si>
    <t>Костюм нефтяника летний для ИТР р. 48</t>
  </si>
  <si>
    <t>2039 Т</t>
  </si>
  <si>
    <t>Костюм нефтяника летний для ИТР р. 50</t>
  </si>
  <si>
    <t>2040 Т</t>
  </si>
  <si>
    <t>Костюм нефтяника летний для ИТР р. 52</t>
  </si>
  <si>
    <t>2041 Т</t>
  </si>
  <si>
    <t>Костюм нефтяника летний для ИТР р. 54</t>
  </si>
  <si>
    <t>2042 Т</t>
  </si>
  <si>
    <t>Костюм нефтяника летний для ИТР р. 56</t>
  </si>
  <si>
    <t>2043 Т</t>
  </si>
  <si>
    <t>Костюм нефтяника летний для ИТР р. 58</t>
  </si>
  <si>
    <t>2045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</si>
  <si>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</si>
  <si>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</si>
  <si>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</si>
  <si>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нефтяного инжиниринга "NGT SMART"</t>
  </si>
  <si>
    <t xml:space="preserve">октябрь-декабрь </t>
  </si>
  <si>
    <t>362 Р</t>
  </si>
  <si>
    <t>Кислотная обработка кислотным составом "Алкоп-СКС" (валажин.гор. С.Нуржанова)</t>
  </si>
  <si>
    <t>Приложение 1</t>
  </si>
  <si>
    <t>21-1 Р</t>
  </si>
  <si>
    <t>22-1 Р</t>
  </si>
  <si>
    <t>23-1 Р</t>
  </si>
  <si>
    <t>24-1 Р</t>
  </si>
  <si>
    <t>25-1 Р</t>
  </si>
  <si>
    <t>36-1 Р</t>
  </si>
  <si>
    <t>37-1 Р</t>
  </si>
  <si>
    <t>38-1 Р</t>
  </si>
  <si>
    <t>39-1 Р</t>
  </si>
  <si>
    <t>40-1 Р</t>
  </si>
  <si>
    <t xml:space="preserve">2. Работы </t>
  </si>
  <si>
    <t>исключить</t>
  </si>
  <si>
    <t>включить</t>
  </si>
  <si>
    <t>итого по работам исключить</t>
  </si>
  <si>
    <t>итого по работам включить</t>
  </si>
  <si>
    <t>123-2 У</t>
  </si>
  <si>
    <t>доп сумма 1 248 764 без НДС</t>
  </si>
  <si>
    <t>доп сумма 901 907,92 без НДС</t>
  </si>
  <si>
    <t>362-1 Р</t>
  </si>
  <si>
    <t>122-4 Р</t>
  </si>
  <si>
    <t>ОПИ применения теплового гидродинамического насоса при подготовке нефти взамен печей подогрева на жидкостном топливе</t>
  </si>
  <si>
    <t>6,12,14,20,21</t>
  </si>
  <si>
    <t>297-1 У</t>
  </si>
  <si>
    <t xml:space="preserve">Детальная переинтерпретация материалов сейсморазведки 3Д МОГТ на блоке Тайсойган  </t>
  </si>
  <si>
    <t>Детальная переинтерпретация материалов сейсморазведки 3Д МОГТ  на месторождении Акингень</t>
  </si>
  <si>
    <t>Детальная переинтерпретация материалов сейсморазведки 3Д МОГТ  на месторождении Ботахан</t>
  </si>
  <si>
    <t>Дополнения к проекту пробной эксплуатации валанжинского горизонта месторождения С.Нуржанов с проектом предОВОС</t>
  </si>
  <si>
    <t>Проект измененного горного отвода месторождения С.Балгимбаев</t>
  </si>
  <si>
    <t>г. Атырау, ул. Валиханова, 1</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</si>
  <si>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</si>
  <si>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Проведение вертикального сейсмического профилирования (ВСП) в разведочной скважине ПР-7 блока Лиман</t>
  </si>
  <si>
    <t>358 У</t>
  </si>
  <si>
    <t>359 У</t>
  </si>
  <si>
    <t>360 У</t>
  </si>
  <si>
    <t>361 У</t>
  </si>
  <si>
    <t>362 У</t>
  </si>
  <si>
    <t>363 У</t>
  </si>
  <si>
    <t>364 У</t>
  </si>
  <si>
    <t>365 У</t>
  </si>
  <si>
    <t>366 У</t>
  </si>
  <si>
    <t>363 Р</t>
  </si>
  <si>
    <t>364 Р</t>
  </si>
  <si>
    <t>365 Р</t>
  </si>
  <si>
    <t>366 Р</t>
  </si>
  <si>
    <t>367 Р</t>
  </si>
  <si>
    <t>368 Р</t>
  </si>
  <si>
    <t>369 Р</t>
  </si>
  <si>
    <t>370 Р</t>
  </si>
  <si>
    <t>371 Р</t>
  </si>
  <si>
    <t>372 Р</t>
  </si>
  <si>
    <t>373 Р</t>
  </si>
  <si>
    <t>374 Р</t>
  </si>
  <si>
    <t>375 Р</t>
  </si>
  <si>
    <t>376 Р</t>
  </si>
  <si>
    <t>доп сумма 1 029 517,10 без НДС</t>
  </si>
  <si>
    <t>доп сумма 1 254 964,20 без НДС</t>
  </si>
  <si>
    <t>доп сумма 746 844,80 без НДС</t>
  </si>
  <si>
    <t>доп сумма 696 700,00 без НДС</t>
  </si>
  <si>
    <t>доп сумма 1 004 786,00 без НДС</t>
  </si>
  <si>
    <t>доп сумма 1 882 395,50 без НДС</t>
  </si>
  <si>
    <t>доп сумма 1 923 446,50 без НДС</t>
  </si>
  <si>
    <t>доп сумма  1 214 488,00 без НДС</t>
  </si>
  <si>
    <t>доп сумма 221 054,00 без НДС</t>
  </si>
  <si>
    <t>сентябрь - декабрь</t>
  </si>
  <si>
    <t>367 У</t>
  </si>
  <si>
    <t>итого по услугам исключить</t>
  </si>
  <si>
    <t>итого по услугам включить</t>
  </si>
  <si>
    <t>11,14,18</t>
  </si>
  <si>
    <t>8,14,15,22</t>
  </si>
  <si>
    <t>8,14,22</t>
  </si>
  <si>
    <t>7,11,18,22</t>
  </si>
  <si>
    <t>11,14,16,17,19</t>
  </si>
  <si>
    <t>4-4 Т</t>
  </si>
  <si>
    <t>до 20.12.2016</t>
  </si>
  <si>
    <t>2046 Т</t>
  </si>
  <si>
    <t xml:space="preserve">26.20.21.300.002.00.0796.000000000097       </t>
  </si>
  <si>
    <t>Диск жесткий</t>
  </si>
  <si>
    <t>размер 2,5'', интерфейс SAS6 Гбит/сек, количество оборотов шпинделя 10000 об/м, емкость 900 Гб</t>
  </si>
  <si>
    <t>2047 Т</t>
  </si>
  <si>
    <t>32.99.59.900.037.00.0839.000000000000</t>
  </si>
  <si>
    <t>Турникет</t>
  </si>
  <si>
    <t>поясной</t>
  </si>
  <si>
    <t>Турникет электро-механический, уличного исполнения, для установки под навесом с системой терморегуляцией, пропускная способность 30 чел,мин</t>
  </si>
  <si>
    <t>2048 Т</t>
  </si>
  <si>
    <t>Расходомеры топлива DFM предназначены для измерения расхода дизельного топлива в топливной магистрали транспортных средств и агрегатов в составе систем мониторинга транспорта. Расходомеры топлива обеспечивают - контроль расхода топлива, контроль времени работы двигателя в различных режимах (холостой ход, оптимальный режим, перегрузка), контроль состояния топливной системы. А так же производить -учет фактического расхода топлива; учет фактического времени работы техники; нормирование расхода топлива; выявление и предотвращение хищений топлива; мониторинг в реальном времени и оптимизация расхода топлива; испытание двигателей в части потребления топлива.Расходомеры топлива можно использовать для измерения расхода следующих жидкостей - дизельное топливо; печное топливо; другие виды жидкого топлива с кинематической вязкостью от 1,5 до 6 мм кв./с.Технические характеристики Исполнение – дифференциальный, Присоединительная резьба - M14x1.5 Номинальное давление -0,2 Мпа,   Mаксимальное давление – 2,5 MПа , Диапазон напряжения- 10-50 В, Защита от перегрузок- ≤100 В, Ток потребления, ≤25 (24 В),≤50 (12 В) мА, Температура окружающей среды без дисплея: от -40 до +80°C; с дисплеем: от -20 до +60, °C , Степень защиты корпуса IP54. Диапазон измерения и точность расходомеров с двумя камерами:  Количество импульсов на литр – 80, Объем каждой камеры - 12,5 мл,  MIN расход в каждой камере -50 л/ч,  MAX расход в каждой камере - 250 л/ч.</t>
  </si>
  <si>
    <t>2049 Т</t>
  </si>
  <si>
    <t>26.51.52.790.008.00.0839.000000000000</t>
  </si>
  <si>
    <t>Влагомер</t>
  </si>
  <si>
    <t>нефтяной</t>
  </si>
  <si>
    <t xml:space="preserve">Поточный влагомер скважинной продукции (ПВСП) , специальный влагомер предназначен для определения объемного влагосодержания нефти и нефтепродуктов, движущихся в потоке по трубопроводам добывающих скважин, внутренней и внешней систем перекачки нефти и нефтепродуктов на различных технологических установках. Комплектность: Измерительная камера с БРС (вариант ГЗУ) – 1 шт. Датчик уровнемера многофазного -300 – 1 шт. Контроллер уровнемера многофазного -300.25 (или 700.26) – 1 шт. Обратный клапан – 1 шт. Ремонтная вставка с БРС – 1 шт. Контрольный кабель для подключения датчика УМФ-300 к контроллеру ГЗУ – 20м.  Тара – 1шт. Комплект документации – 1 к-т. </t>
  </si>
  <si>
    <t>2050 Т</t>
  </si>
  <si>
    <t xml:space="preserve">Счетчик СКЖ предназначен для измерения при постоянных и переменных расходах: массового расхода общей массы вещества Счетчики СКЖ измеряют расход в тоннах за сутки, а общую накопленную массу - в килограммах. В качестве измеряемой среды может быть жидкость, газожидкостная смесь, поступающая из нефтяных скважин, растворы различных веществ, с мелкодисперсными частицами, сжиженные газы.
</t>
  </si>
  <si>
    <t>2051 Т</t>
  </si>
  <si>
    <t xml:space="preserve">август - сентябрь </t>
  </si>
  <si>
    <t>в течении 90 календарных дней с даты заключения договора или получения уведомления от Заказчика</t>
  </si>
  <si>
    <t>2052 Т</t>
  </si>
  <si>
    <t>2053 Т</t>
  </si>
  <si>
    <t>2054 Т</t>
  </si>
  <si>
    <t>2055 Т</t>
  </si>
  <si>
    <t>2056 Т</t>
  </si>
  <si>
    <t>24.20.12.200.000.01.0168.000000000030</t>
  </si>
  <si>
    <t>бурильная, стальная, с приваренным замком, бесшовная с наружной высадкой ПН 73*9, наружный диаметр 73,0 мм, толщина стенки 9,2 мм, группа прочности Д</t>
  </si>
  <si>
    <t>Бурильные трубы ПБТ -73мм</t>
  </si>
  <si>
    <t>2057 Т</t>
  </si>
  <si>
    <t>Бурильные трубы ЛБТ -73мм</t>
  </si>
  <si>
    <t>2058 Т</t>
  </si>
  <si>
    <t xml:space="preserve">Якорь динамически ЯТ-О-140-62-Х-Т100-К3-02 </t>
  </si>
  <si>
    <t>2059 Т</t>
  </si>
  <si>
    <t xml:space="preserve">Якорь динамически ЯТ-О-142-62-Х-Т100-К3-02 </t>
  </si>
  <si>
    <t>в течении 60 календарных дней с даты заключения договора или получения уведомления от Заказчика</t>
  </si>
  <si>
    <t>2060 Т</t>
  </si>
  <si>
    <t xml:space="preserve">Якорь динамически ЯТ-О-114-50-Х-Т100-К3-02 </t>
  </si>
  <si>
    <t>2061 Т</t>
  </si>
  <si>
    <t xml:space="preserve">Якорь динамически ЯТ-О-120-50-Х-Т100-К3-02 </t>
  </si>
  <si>
    <t>2062 Т</t>
  </si>
  <si>
    <t xml:space="preserve">Деэмульгатор F929 </t>
  </si>
  <si>
    <t>в течении 180 календарных дней с даты заключения договора или получения уведомления от Заказчика</t>
  </si>
  <si>
    <t>2063 Т</t>
  </si>
  <si>
    <t>19.20.23.500.000.00.0112.000000000000</t>
  </si>
  <si>
    <t>Нефрас</t>
  </si>
  <si>
    <t>марка С2 80/120, плотность при 20°С не более 700 кг/м3, массовая доля общей серы не более 0,018%, высшая категория</t>
  </si>
  <si>
    <t>Нефрас - С50/170</t>
  </si>
  <si>
    <t>2064 Т</t>
  </si>
  <si>
    <t>25.21.12.300.000.00.0796.000000000009</t>
  </si>
  <si>
    <t>ВВ, мощность 35 кВт, на газообразном топливе, стальной</t>
  </si>
  <si>
    <t>2065 Т</t>
  </si>
  <si>
    <t>25.21.12.300.000.00.0796.000000000010</t>
  </si>
  <si>
    <t>ВВ, мощность 17 кВт, на газообразном топливе, стальной</t>
  </si>
  <si>
    <t>2066 Т</t>
  </si>
  <si>
    <t>27.11.41.300.001.00.0796.000000000002</t>
  </si>
  <si>
    <t>Трансформатор силовой</t>
  </si>
  <si>
    <t>масляный, мощность 25 кВА, первичное напряжение 6 кВ, ГОСТ 11677-85</t>
  </si>
  <si>
    <t>Трансформатор трехфаз ТМ 25 кВа 6/0,4 кВ</t>
  </si>
  <si>
    <t>2067 Т</t>
  </si>
  <si>
    <t>2068 Т</t>
  </si>
  <si>
    <t>2069 Т</t>
  </si>
  <si>
    <t>21.20.13.920.009.00.0778.000000000001</t>
  </si>
  <si>
    <t>Натрия хлорид</t>
  </si>
  <si>
    <t>раствор</t>
  </si>
  <si>
    <t>Р- Р ДЛЯ ПРОМЫВ. ГЛАЗ PLUM AЙ ВОСС 500МЛ</t>
  </si>
  <si>
    <t>г.Атырау ул.Валиханова 1</t>
  </si>
  <si>
    <t>2070 Т</t>
  </si>
  <si>
    <t>ЩИТ ПОЖАРНЫЙ</t>
  </si>
  <si>
    <t>2071 Т</t>
  </si>
  <si>
    <t>26.30.50.900.005.00.0796.000000000000</t>
  </si>
  <si>
    <t>Пеногенератор</t>
  </si>
  <si>
    <t>стационарный</t>
  </si>
  <si>
    <t>ГЕНЕРАТОРЫ ПЕНЫ  ГПС-600</t>
  </si>
  <si>
    <t>2072 Т</t>
  </si>
  <si>
    <t>ГЕНЕРАТОРЫ ПЕНЫ СРЕДНЕЙ КРАТНОСТИ ГПСС-600</t>
  </si>
  <si>
    <t>2073 Т</t>
  </si>
  <si>
    <t>14.12.30.100.000.00.0715.000000000017</t>
  </si>
  <si>
    <t>для защиты рук технические, из латекса, бесшовные, диэлектрические</t>
  </si>
  <si>
    <t>2074 Т</t>
  </si>
  <si>
    <t>27.90.53.000.000.00.0796.000000000000</t>
  </si>
  <si>
    <t>Подставка изолирующая</t>
  </si>
  <si>
    <t>для комплектации конденсаторов связи, тип ПИ 1</t>
  </si>
  <si>
    <t>Подставка диэлектрическая</t>
  </si>
  <si>
    <t>2075 Т</t>
  </si>
  <si>
    <t>ГАЗОАНАЛИЗАТОР Drager</t>
  </si>
  <si>
    <t>2076 Т</t>
  </si>
  <si>
    <t>15.20.31.500.002.01.0715.000000000005</t>
  </si>
  <si>
    <t>с подноском защитным металлическим, мужские, с верхом из юфтевой кожи, на подошве полимерный материал, утепленные</t>
  </si>
  <si>
    <t>Сапоги кожаные зимние раз. 38</t>
  </si>
  <si>
    <t>2077 Т</t>
  </si>
  <si>
    <t>15.20.31.300.002.01.0715.000000000001</t>
  </si>
  <si>
    <t>с подноском защитным металлическим, мужские, из поливинилхлоридного верха, на подошве полимерные материалы</t>
  </si>
  <si>
    <t>Сапоги кожаные зим. р.39</t>
  </si>
  <si>
    <t>2078 Т</t>
  </si>
  <si>
    <t>28.29.22.900.001.00.0796.000000000000</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</si>
  <si>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</si>
  <si>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 xml:space="preserve">Аппарат для высокого давления </t>
  </si>
  <si>
    <t>2079 Т</t>
  </si>
  <si>
    <t>ноябрь месяц 2016 года</t>
  </si>
  <si>
    <t>2080 Т</t>
  </si>
  <si>
    <t>28.99.39.890.001.01.0796.000000000000</t>
  </si>
  <si>
    <t>для снятия и установки коробки передач, ручной, грузоподъемность 500 кг</t>
  </si>
  <si>
    <t>Приспособление для снятия и установки КПП УРАЛ КРАЗ</t>
  </si>
  <si>
    <t>2081 Т</t>
  </si>
  <si>
    <t>Приспособление для снятия и установки КПП седельных тягачей КамАЗ</t>
  </si>
  <si>
    <t>2082 Т</t>
  </si>
  <si>
    <t>22.23.12.500.003.00.0796.000000000088</t>
  </si>
  <si>
    <t>Кабина</t>
  </si>
  <si>
    <t>душевая, акриловая, угловая, с акриловым поддоном</t>
  </si>
  <si>
    <t>Душевые кабины</t>
  </si>
  <si>
    <t>2083 Т</t>
  </si>
  <si>
    <t>Лист оцинкованный 0,7мм</t>
  </si>
  <si>
    <t>тн</t>
  </si>
  <si>
    <t>2084 Т</t>
  </si>
  <si>
    <t>Горизонтальный насосный агрегат ГНК 8А-300-2500 блок боксом БКНС</t>
  </si>
  <si>
    <t>2085 Т</t>
  </si>
  <si>
    <t>28.14.11.900.001.00.0796.000000000000</t>
  </si>
  <si>
    <t>Манифольд</t>
  </si>
  <si>
    <t>элемент трубопроводной арматуры</t>
  </si>
  <si>
    <t xml:space="preserve">Труба манифольда L-4000, условный проход-50мм, </t>
  </si>
  <si>
    <t>2086 Т</t>
  </si>
  <si>
    <t>сентябрь, октябрь</t>
  </si>
  <si>
    <t>2087 Т</t>
  </si>
  <si>
    <t>2088 Т</t>
  </si>
  <si>
    <t>23.99.12.900.000.00.0168.000000000003</t>
  </si>
  <si>
    <t>Асфальтобетон</t>
  </si>
  <si>
    <t xml:space="preserve">марка II, тип Б, из минеральных материалов (щебня, гравия и песка) с битумом, ГОСТ 9128-2013 </t>
  </si>
  <si>
    <t>Холодный асфальтобетон</t>
  </si>
  <si>
    <t>Сентябрь</t>
  </si>
  <si>
    <t>2089 Т</t>
  </si>
  <si>
    <t>23.51.12.900.000.00.0168.000000000022</t>
  </si>
  <si>
    <t>Цемент</t>
  </si>
  <si>
    <t xml:space="preserve">для строительных растворов, марка М-400, ГОСТ 25328-82 </t>
  </si>
  <si>
    <t>Цемент марки ССПЦ 400</t>
  </si>
  <si>
    <t>2090 Т</t>
  </si>
  <si>
    <t>08.12.12.119.002.01.0113.000000000000</t>
  </si>
  <si>
    <t xml:space="preserve">Смесь </t>
  </si>
  <si>
    <t xml:space="preserve">песчано-гравийная, природная, содержание гравия 10%-95%, ГОСТ 23735-2014 </t>
  </si>
  <si>
    <t>Песчано-гравийная смесь</t>
  </si>
  <si>
    <t>2091 Т</t>
  </si>
  <si>
    <t>08.12.12.120.000.00.0113.000000000015</t>
  </si>
  <si>
    <t xml:space="preserve">қуыс тау жыныстарынан 5-20 мм фракциялы, ГОСТ 22263-76 </t>
  </si>
  <si>
    <t>Щебень фр. 5-20 мм.</t>
  </si>
  <si>
    <t>2092 Т</t>
  </si>
  <si>
    <t>23.61.11.500.003.00.0006.000000000001</t>
  </si>
  <si>
    <t xml:space="preserve">железобетонный, дорожный </t>
  </si>
  <si>
    <t>Бордюр 1 м.</t>
  </si>
  <si>
    <t>г.Атырау, ул.Валиханова, 2</t>
  </si>
  <si>
    <t>2093 Т</t>
  </si>
  <si>
    <t>19.20.29.590.000.08.0112.000000000000</t>
  </si>
  <si>
    <t xml:space="preserve">класс 250, 41,0 </t>
  </si>
  <si>
    <t>масло для насосов НД</t>
  </si>
  <si>
    <t>литр (куб. дм.</t>
  </si>
  <si>
    <t>2094 Т</t>
  </si>
  <si>
    <t>ноябрь 2016 года</t>
  </si>
  <si>
    <t>24 изменения и дополнения в План закупок товаров, работ и услуг АО "Эмбамунайгаз" на 2016 год</t>
  </si>
  <si>
    <t xml:space="preserve">АО "Эмбамунайгаз" </t>
  </si>
  <si>
    <t xml:space="preserve">Расширение системы сбора и транспорта нефти м/р  НГДУ "Жайыкмунайгаз" </t>
  </si>
  <si>
    <t xml:space="preserve">февраль, март </t>
  </si>
  <si>
    <t xml:space="preserve">Атырауская область Исатайский район </t>
  </si>
  <si>
    <t xml:space="preserve">март-декабрь </t>
  </si>
  <si>
    <t xml:space="preserve">Расширение системы сбора и транспорта нефти  м/р НГДУ "Жылыоймунайгаз" </t>
  </si>
  <si>
    <t xml:space="preserve">Расширение системы сбора и транспорта нефти м/р НГДУ "Доссормунайгаз" </t>
  </si>
  <si>
    <t>Атырауская область Макатский район Жылыойский район</t>
  </si>
  <si>
    <t xml:space="preserve">Атырауская область Жылыойский район Макатский район </t>
  </si>
  <si>
    <t>6,11,15</t>
  </si>
  <si>
    <t>76-2 Р</t>
  </si>
  <si>
    <t>79-2 Р</t>
  </si>
  <si>
    <t>83-2 Р</t>
  </si>
  <si>
    <t>94-3 Р</t>
  </si>
  <si>
    <t>172-1 Р</t>
  </si>
  <si>
    <t>200-1 Р</t>
  </si>
  <si>
    <t>284-1 Р</t>
  </si>
  <si>
    <t>Авансовый платеж - 100% - в течение 5 рабочих дней с момента предоставления оригинала счет-фактуры с учетом НДС</t>
  </si>
  <si>
    <t>285-1 Р</t>
  </si>
  <si>
    <t>Соляно-кислотная обработка НГДУ "Жылыоймунайгаз" (валажин.гор. С.Нуржанова)</t>
  </si>
  <si>
    <t>377 Р</t>
  </si>
  <si>
    <t>Гидромеханическая прокалывающая перфорация</t>
  </si>
  <si>
    <t>378 Р</t>
  </si>
  <si>
    <t>Разработка проектно-сметной документации</t>
  </si>
  <si>
    <t xml:space="preserve">Работы по разработке ПСД с проектом ОВОС на строительство эксплуатационных скважин  на месторождении С.Балгимбаев </t>
  </si>
  <si>
    <t>379 Р</t>
  </si>
  <si>
    <t>Работы по разработке ПСД с проектом ОВОС на строительство эксплуатационных скважин  на месторождении Камышитовый Ю.В.</t>
  </si>
  <si>
    <t>380 Р</t>
  </si>
  <si>
    <t xml:space="preserve">Разработка проектно-сметной документации c ОВОС на строительство эксплуатационных скважин на месторождении Жанаталап  </t>
  </si>
  <si>
    <t>381 Р</t>
  </si>
  <si>
    <t xml:space="preserve">Разработка проектно-сметной документации c ОВОС на строительство эксплуатационных скважин на месторождении Гран  </t>
  </si>
  <si>
    <t>382 Р</t>
  </si>
  <si>
    <t>Разработка проектно-сметной документации c ОВОС на строительство эксплуатационных скважин на месторождении Новобогатинск Ю.В.</t>
  </si>
  <si>
    <t>383 Р</t>
  </si>
  <si>
    <t>Разработка проектно-сметной документации c ОВОС на строительство эксплуатационных скважин на месторождении Новобогатинск Ю.В.( Блок Лиман)</t>
  </si>
  <si>
    <t>384 Р</t>
  </si>
  <si>
    <t>Разработка проектно-сметной документации c ОВОС на строительство эксплуатационных скважин на месторождении С.Нуржанов</t>
  </si>
  <si>
    <t>385 Р</t>
  </si>
  <si>
    <t>Разработка проектно-сметной документации c ОВОС на строительство эксплуатационных скважин на месторождении  З.Прорва</t>
  </si>
  <si>
    <t>386 Р</t>
  </si>
  <si>
    <t>Разработка проектно-сметной документации c ОВОС на строительство эксплуатационных скважин на месторождении Актюбе</t>
  </si>
  <si>
    <t>387 Р</t>
  </si>
  <si>
    <t>Разработка проектно-сметной документации c ОВОС на строительство эксплуатационных скважин на месторождении Алтыкуль</t>
  </si>
  <si>
    <t>388 Р</t>
  </si>
  <si>
    <t>Разработка проектно-сметной документации c ОВОС на строительство эксплуатационных скважин на месторождении В.Молдабек</t>
  </si>
  <si>
    <t>389 Р</t>
  </si>
  <si>
    <t>Работы по разработке ПСД с проектом ОВОС на строительство поисково-разведочной скважин на месторождении Жанаталап</t>
  </si>
  <si>
    <t>390 Р</t>
  </si>
  <si>
    <t xml:space="preserve">Работы по разработке ПСД с проектом ОВОС на строительство поисково-разведочных скважин на месторождении Новобагатинское Ю.В. </t>
  </si>
  <si>
    <t>391 Р</t>
  </si>
  <si>
    <t>Работы по разработке ПСД с проектом ОВОС на строительство поисково-разведочной скважины на месторождении Аккудук</t>
  </si>
  <si>
    <t>392 Р</t>
  </si>
  <si>
    <t>Работы по разработке ПСД с проектом ОВОС на строительство поисково-разведочной скважины на площади Каратон</t>
  </si>
  <si>
    <t>393 Р</t>
  </si>
  <si>
    <t>71.12.19.900.001.00.0999.000000000005</t>
  </si>
  <si>
    <t>Работы по разработке ПСД с проектом ОВОС на строительство поисково-разведочных скважин на площади Уаз блока Тайсойган</t>
  </si>
  <si>
    <t>г.Атырау, ул.Валиханова, 6</t>
  </si>
  <si>
    <t>394 Р</t>
  </si>
  <si>
    <t>Работы по развитию Корпоративной геоинформационной системы АО «Эмбамунайгаз»</t>
  </si>
  <si>
    <t>октябрь-декабрь 2016г.</t>
  </si>
  <si>
    <t>395 Р</t>
  </si>
  <si>
    <t>Строительство проекта "Модернизация объекта расширение системы подготовки и транспортировки газа на месторождении С.Балгимбаев, НГДУ "Жайыкмунайгаз"</t>
  </si>
  <si>
    <t>396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</si>
  <si>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</si>
  <si>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</si>
  <si>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</si>
  <si>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объекта Автомойка на 3 поста для грузовых автомашин и спецтехники на м/р С.Балгимбаева</t>
  </si>
  <si>
    <t>397 Р</t>
  </si>
  <si>
    <t>Топогеодезические и геологические изыскания для разработки ПСД объекта Перевод скважин на механизированный способ добычи нефти</t>
  </si>
  <si>
    <t>398 Р</t>
  </si>
  <si>
    <t xml:space="preserve">Топогеодезические и геологические изыскания для разработки ПСД объекта Строительство РВС-1000м3  ППД Восточный Макат </t>
  </si>
  <si>
    <t>399 Р</t>
  </si>
  <si>
    <t xml:space="preserve">Топогеодезические и геологические изыскания для разработки ПСД объекта Строительство РВС №4 1000м3   с демонтажом существующего на м/р Б.Жоламанова </t>
  </si>
  <si>
    <t xml:space="preserve">Атырауская область Кзылкогинский район </t>
  </si>
  <si>
    <t>400 Р</t>
  </si>
  <si>
    <t xml:space="preserve">Топогеодезические и геологические изыскания для разработки ПСД объекта Реконструкция существующих внутрипромысловых ВЛ-10/6/0,4 на м/р УАЗ </t>
  </si>
  <si>
    <t>401 Р</t>
  </si>
  <si>
    <t xml:space="preserve">Топогеодезические и геологические изыскания для разработки ПСД объекта Автомойка на 1 пост для грузовых автомашин и спецтехники на БПО управления  Эмбамунайэнерго </t>
  </si>
  <si>
    <t xml:space="preserve">г.Атырау </t>
  </si>
  <si>
    <t xml:space="preserve">Услуги по техническому надзору объектов НГДУ "Жайыкмунайгаз"  </t>
  </si>
  <si>
    <t xml:space="preserve">январь-декабрь </t>
  </si>
  <si>
    <t>2-2 У</t>
  </si>
  <si>
    <t>37-4 У</t>
  </si>
  <si>
    <t>94-1 У</t>
  </si>
  <si>
    <t>февраль 2016 - июнь 2017</t>
  </si>
  <si>
    <t>308-3 У</t>
  </si>
  <si>
    <t>Услуги по опрессовке обрудования НГДУ  "Доссормунайгаз"</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</si>
  <si>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</si>
  <si>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Дефектоскопия, техническая экспертиза,  и инспекция на соответствие по стандартам API и ГОСТа обсадных труб.</t>
  </si>
  <si>
    <t xml:space="preserve">сентябрь-октябрь 2016 г. </t>
  </si>
  <si>
    <t xml:space="preserve">октябрь-декабрь  2016 г. </t>
  </si>
  <si>
    <t>71.20.19.000.010.00.0777. 000000000000</t>
  </si>
  <si>
    <t>Услуги по тарировке  и испытанию  предохранительных клапанов (СППК)  НГДУ   "Жаикмунайгаз"</t>
  </si>
  <si>
    <t xml:space="preserve"> сентябрь,  октябрь</t>
  </si>
  <si>
    <t>Услуги по тарировке  и испытанию  предохранительных клапанов (СППК)  НГДУ   "Жылыоймунайгаз"</t>
  </si>
  <si>
    <t>368 У</t>
  </si>
  <si>
    <t>Услуги по тарировке  и испытанию  предохранительных клапанов (СППК)  НГДУ   "Доссормунайгаз"</t>
  </si>
  <si>
    <t>369 У</t>
  </si>
  <si>
    <t>Услуги по тарировке  и испытанию  предохранительных клапанов (СППК)  НГДУ   Кайнармунайгаз"</t>
  </si>
  <si>
    <t>к приказу  АО "Эмбамунайгаз" №698 от 01.09.2016г.</t>
  </si>
  <si>
    <t>Итого по товарам включить</t>
  </si>
  <si>
    <t>Итого по товарам исключить</t>
  </si>
  <si>
    <t>5-2 Т</t>
  </si>
  <si>
    <t>6-2 Т</t>
  </si>
  <si>
    <t>7-2 Т</t>
  </si>
  <si>
    <t>200-2 Т</t>
  </si>
  <si>
    <t>202-2 Т</t>
  </si>
  <si>
    <t>201-4 Т</t>
  </si>
  <si>
    <t>367-4 Т</t>
  </si>
  <si>
    <t>544-4 Т</t>
  </si>
  <si>
    <t>549-4 Т</t>
  </si>
  <si>
    <t>551-4 Т</t>
  </si>
  <si>
    <t>552-4 Т</t>
  </si>
  <si>
    <t>553-4 Т</t>
  </si>
  <si>
    <t>555-4 Т</t>
  </si>
  <si>
    <t>561-3 Т</t>
  </si>
  <si>
    <t>605-3 Т</t>
  </si>
  <si>
    <t>606-3 Т</t>
  </si>
  <si>
    <t>609-3 Т</t>
  </si>
  <si>
    <t>610-3 Т</t>
  </si>
  <si>
    <t>624-3 Т</t>
  </si>
  <si>
    <t>625-3 Т</t>
  </si>
  <si>
    <t>693-3 Т</t>
  </si>
  <si>
    <t>695-3 Т</t>
  </si>
  <si>
    <t>696-3 Т</t>
  </si>
  <si>
    <t>707-3 Т</t>
  </si>
  <si>
    <t>708-3 Т</t>
  </si>
  <si>
    <t>709-3 Т</t>
  </si>
  <si>
    <t>711-3 Т</t>
  </si>
  <si>
    <t>713-3 Т</t>
  </si>
  <si>
    <t>715-3 Т</t>
  </si>
  <si>
    <t>716-3 Т</t>
  </si>
  <si>
    <t>717-3 Т</t>
  </si>
  <si>
    <t>718-3 Т</t>
  </si>
  <si>
    <t>719-3 Т</t>
  </si>
  <si>
    <t>720-3 Т</t>
  </si>
  <si>
    <t>736-3 Т</t>
  </si>
  <si>
    <t>864-3 Т</t>
  </si>
  <si>
    <t>1073-4 Т</t>
  </si>
  <si>
    <t>1251-4 Т</t>
  </si>
  <si>
    <t>1418-4 Т</t>
  </si>
  <si>
    <t>1419-4 Т</t>
  </si>
  <si>
    <t>1420-4 Т</t>
  </si>
  <si>
    <t>1421-4 Т</t>
  </si>
  <si>
    <t>1422-4 Т</t>
  </si>
  <si>
    <t>1423-4 Т</t>
  </si>
  <si>
    <t>1424-4 Т</t>
  </si>
  <si>
    <t>1425-4 Т</t>
  </si>
  <si>
    <t>1426-4 Т</t>
  </si>
  <si>
    <t>1427-4 Т</t>
  </si>
  <si>
    <t>1428-4 Т</t>
  </si>
  <si>
    <t>1429-4 Т</t>
  </si>
  <si>
    <t>1430-4 Т</t>
  </si>
  <si>
    <t>1326-2 Т</t>
  </si>
  <si>
    <t>1788-2 Т</t>
  </si>
  <si>
    <t>1792-2 Т</t>
  </si>
  <si>
    <t>1798-2 Т</t>
  </si>
  <si>
    <t>1820-2 Т</t>
  </si>
  <si>
    <t>1821-2 Т</t>
  </si>
  <si>
    <t>1822-2 Т</t>
  </si>
  <si>
    <t>1823-2 Т</t>
  </si>
  <si>
    <t>1824-2 Т</t>
  </si>
  <si>
    <t>1826-2 Т</t>
  </si>
  <si>
    <t>1827-2 Т</t>
  </si>
  <si>
    <t>1833-2 Т</t>
  </si>
  <si>
    <t>1834-2 Т</t>
  </si>
  <si>
    <t>1853-2 Т</t>
  </si>
  <si>
    <t>1854-2 Т</t>
  </si>
  <si>
    <t>1855-2 Т</t>
  </si>
  <si>
    <t>1856-2 Т</t>
  </si>
  <si>
    <t>1857-2 Т</t>
  </si>
  <si>
    <t>1933-2 Т</t>
  </si>
  <si>
    <t>1963-2 Т</t>
  </si>
  <si>
    <t>1506-3 Т</t>
  </si>
  <si>
    <t>1999-1 Т</t>
  </si>
  <si>
    <t>2000-1 Т</t>
  </si>
  <si>
    <t>2005-1 Т</t>
  </si>
  <si>
    <t>2006-1 Т</t>
  </si>
  <si>
    <t>2007-1 Т</t>
  </si>
  <si>
    <t>2022-1 Т</t>
  </si>
  <si>
    <t>2023-1 Т</t>
  </si>
  <si>
    <t>2029-1 Т</t>
  </si>
  <si>
    <t>2037-1 Т</t>
  </si>
  <si>
    <t>2038-1 Т</t>
  </si>
  <si>
    <t>2039-1 Т</t>
  </si>
  <si>
    <t>2040-1 Т</t>
  </si>
  <si>
    <t>2042-1 Т</t>
  </si>
  <si>
    <t>2045-1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</si>
</sst>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43" formatCode="_-* #,##0.00\ _р_._-;\-* #,##0.00\ _р_._-;_-* &quot;-&quot;??\ _р_._-;_-@_-"/>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quot; &quot;#,##0&quot;     &quot;;&quot;-&quot;#,##0&quot;     &quot;;&quot; -&quot;#&quot;     &quot;;&quot; &quot;@&quot; &quot;"/>
    <numFmt numFmtId="211" formatCode="#,##0.0"/>
    <numFmt numFmtId="212" formatCode="#,##0.0000"/>
    <numFmt numFmtId="213" formatCode="#,##0.00;[Red]#,##0.00"/>
    <numFmt numFmtId="214" formatCode="[$-419]dd&quot;.&quot;mm&quot;.&quot;yyyy"/>
    <numFmt numFmtId="215" formatCode="&quot; &quot;#,##0.00&quot;    &quot;;&quot;-&quot;#,##0.00&quot;    &quot;;&quot; -&quot;#&quot;    &quot;;&quot; &quot;@&quot; &quot;"/>
    <numFmt numFmtId="216" formatCode="&quot; &quot;#,##0&quot; &quot;;&quot; (&quot;#,##0&quot;)&quot;;&quot; - &quot;;&quot; &quot;@&quot; &quot;"/>
    <numFmt numFmtId="217" formatCode="&quot; &quot;#,##0&quot;    &quot;;&quot;-&quot;#,##0&quot;    &quot;;&quot; -    &quot;;&quot; &quot;@&quot; &quot;"/>
    <numFmt numFmtId="218" formatCode="0000"/>
    <numFmt numFmtId="219" formatCode="0.0E+00"/>
    <numFmt numFmtId="220" formatCode="#,##0.0&quot; &quot;;[Red]&quot;(&quot;#,##0.0&quot;)&quot;"/>
    <numFmt numFmtId="221" formatCode="&quot; &quot;#,##0&quot; £ &quot;;&quot; (&quot;#,##0&quot;)£ &quot;;&quot; - £ &quot;;&quot; &quot;@&quot; &quot;"/>
    <numFmt numFmtId="222" formatCode="#,##0.00&quot;£ &quot;;[Red]&quot;(&quot;#,##0.00&quot;£)&quot;"/>
    <numFmt numFmtId="223" formatCode="&quot; &quot;#,##0&quot;   &quot;;&quot;-&quot;#,##0&quot;   &quot;;&quot; -   &quot;;&quot; &quot;@&quot; &quot;"/>
    <numFmt numFmtId="224" formatCode="&quot;$&quot;#,##0.00&quot; &quot;;[Red]&quot;($&quot;#,##0.00&quot;)&quot;"/>
    <numFmt numFmtId="225" formatCode="#,##0.000&quot;)&quot;;[Red]&quot;(&quot;#,##0.000&quot;)&quot;"/>
    <numFmt numFmtId="226" formatCode="&quot; &quot;#,##0.00&quot; &quot;;&quot; (&quot;#,##0.00&quot;)&quot;;&quot; -&quot;#&quot; &quot;;&quot; &quot;@&quot; &quot;"/>
    <numFmt numFmtId="227" formatCode="&quot;(&quot;#,##0&quot;)&quot;;#,##0&quot; &quot;;&quot;-&quot;#&quot; &quot;;@"/>
    <numFmt numFmtId="228" formatCode="&quot;RM&quot;#,##0.00&quot; &quot;;[Red]&quot;(RM&quot;#,##0.00&quot;)&quot;"/>
    <numFmt numFmtId="229" formatCode="&quot; &quot;#,##0.00&quot; £ &quot;;&quot; (&quot;#,##0.00&quot;)£ &quot;;&quot; -&quot;#&quot; £ &quot;;&quot; &quot;@&quot; &quot;"/>
    <numFmt numFmtId="230" formatCode="&quot; &quot;#,##0&quot;    &quot;;&quot; (&quot;#,##0&quot;)   &quot;;&quot; -    &quot;;&quot; &quot;@&quot; &quot;"/>
    <numFmt numFmtId="231" formatCode="&quot;$&quot;#,##0&quot; &quot;;[Red]&quot;($&quot;#,##0&quot;)&quot;"/>
    <numFmt numFmtId="232" formatCode="#,##0&quot;р.&quot;;[Red]&quot;-&quot;#,##0&quot;р.&quot;"/>
    <numFmt numFmtId="233" formatCode="&quot; &quot;#,##0&quot;р. &quot;;&quot;-&quot;#,##0&quot;р. &quot;;&quot; -р. &quot;;&quot; &quot;@&quot; &quot;"/>
    <numFmt numFmtId="234" formatCode="[$-419]#,##0&quot;   &quot;;[$-419]&quot;-&quot;#,##0&quot;   &quot;"/>
    <numFmt numFmtId="235" formatCode="0.0&quot;  &quot;"/>
    <numFmt numFmtId="236" formatCode="&quot; &quot;#,##0.00&quot;$ &quot;;&quot;-&quot;#,##0.00&quot;$ &quot;;&quot; -&quot;#&quot;$ &quot;;&quot; &quot;@&quot; &quot;"/>
    <numFmt numFmtId="237" formatCode="&quot;$&quot;#,##0&quot; &quot;;&quot;($&quot;#,##0&quot;)&quot;"/>
    <numFmt numFmtId="238" formatCode="[$-419]#,##0&quot;   &quot;;[Red][$-419]&quot;-&quot;#,##0&quot;   &quot;"/>
    <numFmt numFmtId="239" formatCode="[$-419]dd&quot;.&quot;mmm&quot;.&quot;yy"/>
    <numFmt numFmtId="240" formatCode="[$-419]mmm&quot;.&quot;yy"/>
    <numFmt numFmtId="241" formatCode="d\-mmm\-yy&quot; &quot;h&quot;:&quot;mm"/>
    <numFmt numFmtId="242" formatCode="#,##0.00&quot; $&quot;;[Red]&quot;-&quot;#,##0.00&quot; $&quot;"/>
    <numFmt numFmtId="243" formatCode="mmmm&quot; &quot;d&quot;, &quot;yyyy"/>
    <numFmt numFmtId="244" formatCode="d/mm/yyyy"/>
    <numFmt numFmtId="245" formatCode="dd&quot;.&quot;mm&quot;.&quot;yyyy&quot;г.&quot;"/>
    <numFmt numFmtId="246" formatCode="d\-mmm;@"/>
    <numFmt numFmtId="247" formatCode="[$-419]dd&quot;.&quot;mm&quot;.&quot;yyyy&quot; &quot;h&quot;:&quot;mm"/>
    <numFmt numFmtId="248" formatCode="&quot; $&quot;#,##0&quot; &quot;;&quot; $(&quot;#,##0&quot;)&quot;;&quot; $- &quot;;&quot; &quot;@&quot; &quot;"/>
    <numFmt numFmtId="249" formatCode="#,##0&quot; &quot;;&quot;(&quot;#,##0&quot;)&quot;;&quot;-&quot;#&quot; &quot;;@"/>
    <numFmt numFmtId="250" formatCode="&quot;P&quot;#,##0.00;[Red]&quot;-P&quot;#,##0.00"/>
    <numFmt numFmtId="251" formatCode="&quot; P&quot;#,##0.00&quot; &quot;;&quot;-P&quot;#,##0.00&quot; &quot;;&quot; P-&quot;#&quot; &quot;;&quot; &quot;@&quot; &quot;"/>
    <numFmt numFmtId="252" formatCode="[Magenta]&quot;Err&quot;;[Magenta]&quot;Err&quot;;[Blue]&quot;OK&quot;"/>
    <numFmt numFmtId="253" formatCode="[Blue]&quot;P&quot;;;[Red]&quot;O&quot;"/>
    <numFmt numFmtId="254" formatCode="0.0&quot; &quot;%;[Red]&quot;(&quot;0.0%&quot;)&quot;;0.0&quot; &quot;%"/>
    <numFmt numFmtId="255" formatCode="#,##0&quot; &quot;;[Red]&quot;(&quot;#,##0&quot;)&quot;;&quot;- &quot;"/>
    <numFmt numFmtId="256" formatCode="0.0&quot; &quot;%;[Red]&quot;(&quot;0.0%&quot;)&quot;;&quot;-&quot;"/>
    <numFmt numFmtId="257" formatCode="[Red][&gt;1]&quot;&gt;100 %&quot;;[Red][&lt;0]&quot;(&quot;0.0%&quot;)&quot;;0.0&quot; &quot;%"/>
    <numFmt numFmtId="258" formatCode="&quot;р.&quot;#,##0&quot; &quot;;&quot;-р.&quot;#,##0"/>
    <numFmt numFmtId="259" formatCode="&quot;$&quot;#,##0&quot; &quot;;&quot;-$&quot;#,##0"/>
    <numFmt numFmtId="260" formatCode="&quot;р.&quot;#,##0.00&quot; &quot;;&quot;(р.&quot;#,##0.00&quot;)&quot;"/>
    <numFmt numFmtId="261" formatCode="&quot;$&quot;#,##0.00&quot; &quot;;&quot;($&quot;#,##0.00&quot;)&quot;"/>
    <numFmt numFmtId="262" formatCode="&quot; &quot;#,##0.00&quot; &quot;;&quot;-&quot;#,##0.00&quot; &quot;;&quot; -&quot;#&quot; &quot;;&quot; &quot;@&quot; &quot;"/>
    <numFmt numFmtId="263" formatCode="0.00000"/>
    <numFmt numFmtId="264" formatCode="&quot; &quot;#,##0&quot;       &quot;;&quot;-&quot;#,##0&quot;       &quot;;&quot; -       &quot;;&quot; &quot;@&quot; &quot;"/>
    <numFmt numFmtId="265" formatCode="&quot; &quot;#,##0.00&quot;       &quot;;&quot;-&quot;#,##0.00&quot;       &quot;;&quot; -&quot;#&quot;       &quot;;&quot; &quot;@&quot; &quot;"/>
    <numFmt numFmtId="266" formatCode="#,##0.00&quot; F &quot;;&quot;(&quot;#,##0.00&quot; F)&quot;"/>
    <numFmt numFmtId="267" formatCode="#,##0&quot; F &quot;;[Red]&quot;(&quot;#,##0&quot; F)&quot;"/>
    <numFmt numFmtId="268" formatCode="#,##0.00&quot; F &quot;;[Red]&quot;(&quot;#,##0.00&quot; F)&quot;"/>
    <numFmt numFmtId="269" formatCode="#,##0&quot; $&quot;;[Red]&quot;-&quot;#,##0&quot; $&quot;"/>
    <numFmt numFmtId="270" formatCode="#,##0.00&quot; $&quot;;&quot;-&quot;#,##0.00&quot; $&quot;"/>
    <numFmt numFmtId="271" formatCode="#,##0&quot; $&quot;;&quot;-&quot;#,##0&quot; $&quot;"/>
    <numFmt numFmtId="272" formatCode="&quot; &quot;#,##0&quot; Pts &quot;;&quot;-&quot;#,##0&quot; Pts &quot;;&quot; - Pts &quot;;&quot; &quot;@&quot; &quot;"/>
    <numFmt numFmtId="273" formatCode="&quot; &quot;#,##0.00&quot; Pts &quot;;&quot;-&quot;#,##0.00&quot; Pts &quot;;&quot; -&quot;#&quot; Pts &quot;;&quot; &quot;@&quot; &quot;"/>
    <numFmt numFmtId="274" formatCode="0.0&quot; N&quot;"/>
    <numFmt numFmtId="275" formatCode="0.00&quot; &quot;"/>
    <numFmt numFmtId="276" formatCode="&quot; &quot;#,##0,&quot; &quot;;&quot; (&quot;#,##0,&quot;)&quot;;&quot; - &quot;;&quot; &quot;@&quot; &quot;"/>
    <numFmt numFmtId="277" formatCode="&quot; &quot;#,##0&quot; &quot;;&quot;-&quot;#,##0&quot; &quot;;&quot; - &quot;;&quot; &quot;@&quot; &quot;"/>
    <numFmt numFmtId="278" formatCode="&quot; &quot;#,##0.0000&quot; р. &quot;;&quot;-&quot;#,##0.0000&quot; р. &quot;;&quot; -&quot;#&quot; р. &quot;;&quot; &quot;@&quot; &quot;"/>
    <numFmt numFmtId="279" formatCode="&quot; &quot;#,##0.00000&quot; р. &quot;;&quot;-&quot;#,##0.00000&quot; р. &quot;;&quot; -&quot;#&quot; р. &quot;;&quot; &quot;@&quot; &quot;"/>
    <numFmt numFmtId="280" formatCode="0.000000000"/>
    <numFmt numFmtId="281" formatCode="[$-419]0%"/>
    <numFmt numFmtId="282" formatCode="0%&quot; &quot;;&quot;(&quot;0%&quot;)&quot;"/>
    <numFmt numFmtId="283" formatCode="#,##0&quot; F&quot;;[Red]&quot;-&quot;#,##0&quot; F&quot;"/>
    <numFmt numFmtId="284" formatCode="&quot;6&quot;0&quot;47:&quot;"/>
    <numFmt numFmtId="285" formatCode="[$-419]0.00%"/>
    <numFmt numFmtId="286" formatCode="&quot;+&quot;0.0;&quot;-&quot;0.0"/>
    <numFmt numFmtId="287" formatCode="&quot;+&quot;0.0%;&quot;-&quot;0.0%"/>
    <numFmt numFmtId="288" formatCode="0.0%"/>
    <numFmt numFmtId="289" formatCode="#,##0&quot;      &quot;;;&quot;------------      &quot;"/>
    <numFmt numFmtId="290" formatCode="#,##0.00&quot; &quot;[$руб.-419];[Red]&quot;-&quot;#,##0.00&quot; &quot;[$руб.-419]"/>
    <numFmt numFmtId="291" formatCode="#,##0&quot;   &quot;;&quot;(&quot;#,##0&quot;)   &quot;"/>
    <numFmt numFmtId="292" formatCode="&quot;$&quot;#,##0"/>
    <numFmt numFmtId="293" formatCode="&quot;$&quot;#,&quot;)&quot;;&quot;($&quot;#,&quot;)&quot;"/>
    <numFmt numFmtId="294" formatCode="&quot;р.&quot;#,&quot;)&quot;;&quot;(р.&quot;#,&quot;)&quot;"/>
    <numFmt numFmtId="295" formatCode="&quot;$&quot;#,;&quot;($&quot;#,&quot;)&quot;"/>
    <numFmt numFmtId="296" formatCode="&quot;р.&quot;#,;&quot;(р.&quot;#,&quot;)&quot;"/>
    <numFmt numFmtId="297" formatCode="#&quot; h&quot;"/>
    <numFmt numFmtId="298" formatCode="&quot;€&quot;#,##0;[Red]&quot;-€&quot;#,##0"/>
    <numFmt numFmtId="299" formatCode="_-* #,##0.0\ _р_._-;\-* #,##0.0\ _р_._-;_-* &quot;-&quot;??\ _р_._-;_-@_-"/>
    <numFmt numFmtId="300" formatCode="_-* #,##0.00\ _р_._-;\-* #,##0.00\ _р_._-;_-* &quot;-&quot;?\ _р_._-;_-@_-"/>
  </numFmts>
  <fonts count="163">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color rgb="FF000000"/>
      <name val="Times New Roman"/>
      <family val="1"/>
      <charset val="204"/>
    </font>
    <font>
      <sz val="10"/>
      <name val="Times New Roman"/>
      <family val="1"/>
      <charset val="204"/>
    </font>
    <font>
      <b/>
      <sz val="10"/>
      <name val="Times New Roman"/>
      <family val="1"/>
      <charset val="204"/>
    </font>
    <font>
      <sz val="10"/>
      <name val="Times New Roman"/>
      <family val="1"/>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name val="Times New Roman"/>
      <family val="1"/>
      <charset val="204"/>
    </font>
    <font>
      <b/>
      <sz val="11"/>
      <name val="Times New Roman"/>
      <family val="1"/>
      <charset val="204"/>
    </font>
    <font>
      <sz val="10"/>
      <name val="Arial Cyr"/>
      <charset val="204"/>
    </font>
    <font>
      <sz val="10"/>
      <name val="Helv"/>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4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right style="thin">
        <color auto="1"/>
      </right>
      <top/>
      <bottom style="thin">
        <color auto="1"/>
      </bottom>
      <diagonal/>
    </border>
  </borders>
  <cellStyleXfs count="16126">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6" fontId="6" fillId="11" borderId="1">
      <alignment vertical="center"/>
    </xf>
    <xf numFmtId="217"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7" fontId="6" fillId="11" borderId="1">
      <alignment vertical="center"/>
    </xf>
    <xf numFmtId="218" fontId="1" fillId="0" borderId="0">
      <alignment horizontal="center"/>
    </xf>
    <xf numFmtId="166" fontId="45" fillId="0" borderId="8">
      <alignment horizontal="center"/>
    </xf>
    <xf numFmtId="219" fontId="3" fillId="0" borderId="0"/>
    <xf numFmtId="219" fontId="3" fillId="0" borderId="0"/>
    <xf numFmtId="219" fontId="3" fillId="0" borderId="0"/>
    <xf numFmtId="219" fontId="3" fillId="0" borderId="0"/>
    <xf numFmtId="219" fontId="3" fillId="0" borderId="0"/>
    <xf numFmtId="219" fontId="3" fillId="0" borderId="0"/>
    <xf numFmtId="219" fontId="3" fillId="0" borderId="0"/>
    <xf numFmtId="219" fontId="3" fillId="0" borderId="0"/>
    <xf numFmtId="220" fontId="1" fillId="0" borderId="0"/>
    <xf numFmtId="191" fontId="1" fillId="0" borderId="0"/>
    <xf numFmtId="221" fontId="1" fillId="0" borderId="0"/>
    <xf numFmtId="222" fontId="1" fillId="0" borderId="0"/>
    <xf numFmtId="217" fontId="1" fillId="0" borderId="0"/>
    <xf numFmtId="199" fontId="1" fillId="0" borderId="0"/>
    <xf numFmtId="223" fontId="1" fillId="0" borderId="0"/>
    <xf numFmtId="198" fontId="1" fillId="0" borderId="0"/>
    <xf numFmtId="204" fontId="1" fillId="0" borderId="0"/>
    <xf numFmtId="198" fontId="1" fillId="0" borderId="0"/>
    <xf numFmtId="224" fontId="1" fillId="0" borderId="0"/>
    <xf numFmtId="198" fontId="1" fillId="0" borderId="0"/>
    <xf numFmtId="225" fontId="1" fillId="0" borderId="0"/>
    <xf numFmtId="215" fontId="1" fillId="0" borderId="0"/>
    <xf numFmtId="215" fontId="1" fillId="0" borderId="0"/>
    <xf numFmtId="198"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208" fontId="4" fillId="0" borderId="0"/>
    <xf numFmtId="227" fontId="29" fillId="0" borderId="0"/>
    <xf numFmtId="202" fontId="1" fillId="0" borderId="0"/>
    <xf numFmtId="228" fontId="1" fillId="0" borderId="0"/>
    <xf numFmtId="229" fontId="1" fillId="0" borderId="0"/>
    <xf numFmtId="230" fontId="1" fillId="0" borderId="0"/>
    <xf numFmtId="231" fontId="1" fillId="0" borderId="0"/>
    <xf numFmtId="231" fontId="1" fillId="0" borderId="0"/>
    <xf numFmtId="231" fontId="1" fillId="0" borderId="0"/>
    <xf numFmtId="232" fontId="1" fillId="0" borderId="0"/>
    <xf numFmtId="231" fontId="1" fillId="0" borderId="0"/>
    <xf numFmtId="231" fontId="1" fillId="0" borderId="0"/>
    <xf numFmtId="171" fontId="46" fillId="0" borderId="0"/>
    <xf numFmtId="199" fontId="1" fillId="0" borderId="0"/>
    <xf numFmtId="200" fontId="1" fillId="0" borderId="0"/>
    <xf numFmtId="199" fontId="1" fillId="0" borderId="0"/>
    <xf numFmtId="224" fontId="1" fillId="0" borderId="0"/>
    <xf numFmtId="199" fontId="1" fillId="0" borderId="0"/>
    <xf numFmtId="233" fontId="1" fillId="0" borderId="0"/>
    <xf numFmtId="234" fontId="1" fillId="0" borderId="0"/>
    <xf numFmtId="234" fontId="1" fillId="0" borderId="0">
      <protection locked="0"/>
    </xf>
    <xf numFmtId="234" fontId="24" fillId="0" borderId="0"/>
    <xf numFmtId="234" fontId="24" fillId="0" borderId="0"/>
    <xf numFmtId="234" fontId="24" fillId="0" borderId="0"/>
    <xf numFmtId="234" fontId="24" fillId="0" borderId="0"/>
    <xf numFmtId="234" fontId="24" fillId="0" borderId="0"/>
    <xf numFmtId="235" fontId="3" fillId="0" borderId="0">
      <protection locked="0"/>
    </xf>
    <xf numFmtId="236" fontId="1" fillId="0" borderId="0"/>
    <xf numFmtId="237" fontId="4" fillId="0" borderId="0"/>
    <xf numFmtId="238" fontId="4" fillId="0" borderId="0"/>
    <xf numFmtId="238" fontId="4" fillId="0" borderId="0"/>
    <xf numFmtId="238" fontId="4" fillId="0" borderId="0"/>
    <xf numFmtId="164" fontId="32" fillId="7" borderId="0"/>
    <xf numFmtId="164" fontId="16" fillId="7" borderId="0"/>
    <xf numFmtId="164" fontId="33" fillId="26" borderId="0"/>
    <xf numFmtId="164" fontId="1" fillId="0" borderId="0"/>
    <xf numFmtId="239" fontId="1" fillId="0" borderId="0"/>
    <xf numFmtId="214" fontId="1" fillId="0" borderId="0"/>
    <xf numFmtId="240" fontId="1" fillId="0" borderId="0"/>
    <xf numFmtId="239" fontId="1" fillId="0" borderId="0"/>
    <xf numFmtId="214" fontId="1" fillId="0" borderId="0"/>
    <xf numFmtId="241" fontId="1" fillId="0" borderId="0"/>
    <xf numFmtId="242" fontId="1" fillId="0" borderId="0"/>
    <xf numFmtId="24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3" fontId="4" fillId="0" borderId="0"/>
    <xf numFmtId="164" fontId="1" fillId="0" borderId="0"/>
    <xf numFmtId="165" fontId="1" fillId="0" borderId="0"/>
    <xf numFmtId="243" fontId="4" fillId="0" borderId="0"/>
    <xf numFmtId="243" fontId="4" fillId="0" borderId="0"/>
    <xf numFmtId="243"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4" fontId="47" fillId="0" borderId="9">
      <alignment horizontal="center"/>
    </xf>
    <xf numFmtId="245" fontId="48" fillId="0" borderId="0"/>
    <xf numFmtId="214" fontId="20" fillId="0" borderId="0"/>
    <xf numFmtId="246" fontId="1" fillId="0" borderId="0"/>
    <xf numFmtId="164" fontId="1" fillId="0" borderId="0"/>
    <xf numFmtId="246" fontId="1" fillId="0" borderId="0"/>
    <xf numFmtId="164" fontId="1" fillId="0" borderId="0"/>
    <xf numFmtId="246" fontId="1" fillId="0" borderId="0"/>
    <xf numFmtId="165" fontId="1" fillId="0" borderId="0"/>
    <xf numFmtId="246" fontId="1" fillId="0" borderId="0"/>
    <xf numFmtId="165" fontId="1" fillId="0" borderId="0"/>
    <xf numFmtId="247" fontId="1" fillId="0" borderId="0"/>
    <xf numFmtId="0" fontId="49" fillId="0" borderId="10"/>
    <xf numFmtId="224" fontId="1" fillId="0" borderId="0"/>
    <xf numFmtId="248" fontId="1" fillId="0" borderId="0"/>
    <xf numFmtId="249" fontId="29" fillId="0" borderId="0"/>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2"/>
    <xf numFmtId="249" fontId="29" fillId="0" borderId="0"/>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50" fontId="1" fillId="0" borderId="0"/>
    <xf numFmtId="251"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5"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2" fontId="56" fillId="0" borderId="0"/>
    <xf numFmtId="166" fontId="57" fillId="0" borderId="0">
      <alignment horizontal="center" wrapText="1"/>
    </xf>
    <xf numFmtId="239" fontId="20" fillId="0" borderId="0">
      <alignment horizontal="center"/>
    </xf>
    <xf numFmtId="0" fontId="1" fillId="4" borderId="0"/>
    <xf numFmtId="0" fontId="1" fillId="4" borderId="0"/>
    <xf numFmtId="0" fontId="1" fillId="4" borderId="0"/>
    <xf numFmtId="253"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9" fontId="62" fillId="19" borderId="1">
      <alignment horizontal="center"/>
      <protection locked="0"/>
    </xf>
    <xf numFmtId="239" fontId="62" fillId="19" borderId="1">
      <alignment horizontal="center"/>
      <protection locked="0"/>
    </xf>
    <xf numFmtId="254" fontId="62" fillId="19" borderId="1">
      <protection locked="0"/>
    </xf>
    <xf numFmtId="254" fontId="62" fillId="19" borderId="1">
      <protection locked="0"/>
    </xf>
    <xf numFmtId="254"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20" fillId="0" borderId="0"/>
    <xf numFmtId="256" fontId="20" fillId="0" borderId="0"/>
    <xf numFmtId="257"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5"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4" fontId="34" fillId="9" borderId="18">
      <alignment horizontal="center" vertical="center" wrapText="1"/>
    </xf>
    <xf numFmtId="214"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5" fontId="60" fillId="0" borderId="0">
      <alignment horizontal="left" vertical="top"/>
    </xf>
    <xf numFmtId="255" fontId="61" fillId="0" borderId="0"/>
    <xf numFmtId="216" fontId="1" fillId="0" borderId="0"/>
    <xf numFmtId="174" fontId="1" fillId="0" borderId="0"/>
    <xf numFmtId="214"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8" fontId="1" fillId="0" borderId="0"/>
    <xf numFmtId="259" fontId="1" fillId="0" borderId="0"/>
    <xf numFmtId="259" fontId="1" fillId="0" borderId="0"/>
    <xf numFmtId="259" fontId="1" fillId="0" borderId="0"/>
    <xf numFmtId="260" fontId="1" fillId="0" borderId="0"/>
    <xf numFmtId="261" fontId="1" fillId="0" borderId="0"/>
    <xf numFmtId="261" fontId="1" fillId="0" borderId="0"/>
    <xf numFmtId="261"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2" fontId="1" fillId="0" borderId="0"/>
    <xf numFmtId="263"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8" fontId="91" fillId="0" borderId="0"/>
    <xf numFmtId="238" fontId="92" fillId="0" borderId="0"/>
    <xf numFmtId="238" fontId="93" fillId="0" borderId="0"/>
    <xf numFmtId="238"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4" fontId="1" fillId="0" borderId="0"/>
    <xf numFmtId="265" fontId="1" fillId="0" borderId="0"/>
    <xf numFmtId="166" fontId="12" fillId="0" borderId="0"/>
    <xf numFmtId="166" fontId="12" fillId="0" borderId="0"/>
    <xf numFmtId="266" fontId="1" fillId="0" borderId="0"/>
    <xf numFmtId="267" fontId="1" fillId="0" borderId="0"/>
    <xf numFmtId="268" fontId="1" fillId="0" borderId="0"/>
    <xf numFmtId="269" fontId="1" fillId="0" borderId="0"/>
    <xf numFmtId="270" fontId="1" fillId="0" borderId="0"/>
    <xf numFmtId="271" fontId="1" fillId="0" borderId="0"/>
    <xf numFmtId="272" fontId="1" fillId="0" borderId="0"/>
    <xf numFmtId="273" fontId="1" fillId="0" borderId="0"/>
    <xf numFmtId="166" fontId="12" fillId="0" borderId="0"/>
    <xf numFmtId="166" fontId="12" fillId="0" borderId="0"/>
    <xf numFmtId="248" fontId="1" fillId="0" borderId="0"/>
    <xf numFmtId="174" fontId="1" fillId="0" borderId="0"/>
    <xf numFmtId="274"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6"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5" fontId="100" fillId="0" borderId="0"/>
    <xf numFmtId="164" fontId="5" fillId="0" borderId="0"/>
    <xf numFmtId="166" fontId="4" fillId="0" borderId="0"/>
    <xf numFmtId="242" fontId="4" fillId="0" borderId="0"/>
    <xf numFmtId="166" fontId="4" fillId="0" borderId="0"/>
    <xf numFmtId="242" fontId="4" fillId="0" borderId="0"/>
    <xf numFmtId="275" fontId="101" fillId="0" borderId="0"/>
    <xf numFmtId="242" fontId="4" fillId="0" borderId="0"/>
    <xf numFmtId="242" fontId="4" fillId="0" borderId="0"/>
    <xf numFmtId="242" fontId="4" fillId="0" borderId="0"/>
    <xf numFmtId="165" fontId="5" fillId="0" borderId="0"/>
    <xf numFmtId="275" fontId="100" fillId="0" borderId="0"/>
    <xf numFmtId="165" fontId="5" fillId="0" borderId="0"/>
    <xf numFmtId="275" fontId="100" fillId="0" borderId="0"/>
    <xf numFmtId="165" fontId="5" fillId="0" borderId="0"/>
    <xf numFmtId="165" fontId="5" fillId="0" borderId="0"/>
    <xf numFmtId="165" fontId="5" fillId="0" borderId="0"/>
    <xf numFmtId="275" fontId="100" fillId="0" borderId="0"/>
    <xf numFmtId="242"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6" fontId="4" fillId="27" borderId="0"/>
    <xf numFmtId="276" fontId="4" fillId="27" borderId="0"/>
    <xf numFmtId="276" fontId="4" fillId="27" borderId="0"/>
    <xf numFmtId="276" fontId="4" fillId="27" borderId="0"/>
    <xf numFmtId="184" fontId="1" fillId="0" borderId="0"/>
    <xf numFmtId="186" fontId="1" fillId="0" borderId="0"/>
    <xf numFmtId="184" fontId="1" fillId="0" borderId="0"/>
    <xf numFmtId="186" fontId="1" fillId="0" borderId="0"/>
    <xf numFmtId="184" fontId="1" fillId="0" borderId="0"/>
    <xf numFmtId="217" fontId="1" fillId="0" borderId="0"/>
    <xf numFmtId="215" fontId="1" fillId="0" borderId="0"/>
    <xf numFmtId="262" fontId="1" fillId="0" borderId="0"/>
    <xf numFmtId="277" fontId="1" fillId="0" borderId="0"/>
    <xf numFmtId="185" fontId="16" fillId="0" borderId="0">
      <protection locked="0"/>
    </xf>
    <xf numFmtId="185" fontId="16" fillId="0" borderId="0">
      <protection locked="0"/>
    </xf>
    <xf numFmtId="278" fontId="1" fillId="0" borderId="0"/>
    <xf numFmtId="279" fontId="1" fillId="0" borderId="0"/>
    <xf numFmtId="164" fontId="4" fillId="0" borderId="0"/>
    <xf numFmtId="278" fontId="1" fillId="0" borderId="0"/>
    <xf numFmtId="279"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80" fontId="3" fillId="21" borderId="1"/>
    <xf numFmtId="166" fontId="110" fillId="27" borderId="0"/>
    <xf numFmtId="165" fontId="110" fillId="27" borderId="0"/>
    <xf numFmtId="166" fontId="110" fillId="27" borderId="0"/>
    <xf numFmtId="165" fontId="110" fillId="27" borderId="0"/>
    <xf numFmtId="164" fontId="110" fillId="27" borderId="0"/>
    <xf numFmtId="281" fontId="1" fillId="0" borderId="0"/>
    <xf numFmtId="282" fontId="1" fillId="0" borderId="0"/>
    <xf numFmtId="282" fontId="1" fillId="0" borderId="0"/>
    <xf numFmtId="282" fontId="1" fillId="0" borderId="0"/>
    <xf numFmtId="282" fontId="1" fillId="0" borderId="0"/>
    <xf numFmtId="282" fontId="1" fillId="0" borderId="0"/>
    <xf numFmtId="283" fontId="1" fillId="0" borderId="0"/>
    <xf numFmtId="203" fontId="1" fillId="0" borderId="0"/>
    <xf numFmtId="203" fontId="1" fillId="0" borderId="0"/>
    <xf numFmtId="203" fontId="1" fillId="0" borderId="0"/>
    <xf numFmtId="203" fontId="1" fillId="0" borderId="0"/>
    <xf numFmtId="203" fontId="1" fillId="0" borderId="0"/>
    <xf numFmtId="284" fontId="1" fillId="0" borderId="0"/>
    <xf numFmtId="217" fontId="1" fillId="0" borderId="0"/>
    <xf numFmtId="284" fontId="1" fillId="0" borderId="0"/>
    <xf numFmtId="284" fontId="1" fillId="0" borderId="0"/>
    <xf numFmtId="285" fontId="1" fillId="0" borderId="0"/>
    <xf numFmtId="285" fontId="1" fillId="0" borderId="0"/>
    <xf numFmtId="285" fontId="1" fillId="0" borderId="0"/>
    <xf numFmtId="285" fontId="1" fillId="0" borderId="0"/>
    <xf numFmtId="285" fontId="1" fillId="0" borderId="0"/>
    <xf numFmtId="285" fontId="1" fillId="0" borderId="0"/>
    <xf numFmtId="281" fontId="1" fillId="0" borderId="0"/>
    <xf numFmtId="281" fontId="1" fillId="0" borderId="0"/>
    <xf numFmtId="281" fontId="1" fillId="0" borderId="0"/>
    <xf numFmtId="215" fontId="1" fillId="0" borderId="0"/>
    <xf numFmtId="234" fontId="111" fillId="19" borderId="25"/>
    <xf numFmtId="286" fontId="3" fillId="0" borderId="0"/>
    <xf numFmtId="286" fontId="19" fillId="0" borderId="0"/>
    <xf numFmtId="287" fontId="3" fillId="0" borderId="0"/>
    <xf numFmtId="287" fontId="19" fillId="0" borderId="0"/>
    <xf numFmtId="234" fontId="111" fillId="19" borderId="25"/>
    <xf numFmtId="0" fontId="4" fillId="0" borderId="0"/>
    <xf numFmtId="288"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9"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90"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91"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2"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8" fontId="128" fillId="0" borderId="0">
      <alignment horizontal="right"/>
      <protection locked="0"/>
    </xf>
    <xf numFmtId="166" fontId="4" fillId="0" borderId="1"/>
    <xf numFmtId="166" fontId="4" fillId="0" borderId="1"/>
    <xf numFmtId="49" fontId="20" fillId="0" borderId="0"/>
    <xf numFmtId="293" fontId="16" fillId="0" borderId="0"/>
    <xf numFmtId="293" fontId="32" fillId="0" borderId="0"/>
    <xf numFmtId="294" fontId="16" fillId="0" borderId="0"/>
    <xf numFmtId="0" fontId="1" fillId="0" borderId="0"/>
    <xf numFmtId="0" fontId="1" fillId="0" borderId="0"/>
    <xf numFmtId="295" fontId="16" fillId="0" borderId="0"/>
    <xf numFmtId="295" fontId="32" fillId="0" borderId="0"/>
    <xf numFmtId="296"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7"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3" fillId="0" borderId="0"/>
    <xf numFmtId="166" fontId="20" fillId="0" borderId="0"/>
    <xf numFmtId="166" fontId="4" fillId="27" borderId="0"/>
    <xf numFmtId="166" fontId="20" fillId="0" borderId="0"/>
    <xf numFmtId="166" fontId="5" fillId="0"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281" fontId="1" fillId="0" borderId="0"/>
    <xf numFmtId="0" fontId="1" fillId="0" borderId="0"/>
    <xf numFmtId="281" fontId="1" fillId="0" borderId="0"/>
    <xf numFmtId="281" fontId="1" fillId="0" borderId="0"/>
    <xf numFmtId="0" fontId="1" fillId="0" borderId="0"/>
    <xf numFmtId="281" fontId="1" fillId="0" borderId="0"/>
    <xf numFmtId="281"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1" fillId="0" borderId="0"/>
    <xf numFmtId="0" fontId="1" fillId="0" borderId="0"/>
    <xf numFmtId="0" fontId="1" fillId="0" borderId="0"/>
    <xf numFmtId="0" fontId="1" fillId="0" borderId="0"/>
    <xf numFmtId="23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6" fontId="1" fillId="0" borderId="0"/>
    <xf numFmtId="226" fontId="1" fillId="0" borderId="0"/>
    <xf numFmtId="215" fontId="1" fillId="0" borderId="0"/>
    <xf numFmtId="215" fontId="1" fillId="0" borderId="0"/>
    <xf numFmtId="0" fontId="1" fillId="0" borderId="0"/>
    <xf numFmtId="186" fontId="1" fillId="0" borderId="0"/>
    <xf numFmtId="0"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0" fontId="1" fillId="0" borderId="0"/>
    <xf numFmtId="0" fontId="1" fillId="0" borderId="0"/>
    <xf numFmtId="215" fontId="1" fillId="0" borderId="0"/>
    <xf numFmtId="226" fontId="1" fillId="0" borderId="0"/>
    <xf numFmtId="226" fontId="1" fillId="0" borderId="0"/>
    <xf numFmtId="0" fontId="1" fillId="0" borderId="0"/>
    <xf numFmtId="226" fontId="1" fillId="0" borderId="0"/>
    <xf numFmtId="215" fontId="1" fillId="0" borderId="0"/>
    <xf numFmtId="226" fontId="1" fillId="0" borderId="0"/>
    <xf numFmtId="0" fontId="1" fillId="0" borderId="0"/>
    <xf numFmtId="0" fontId="1" fillId="0" borderId="0"/>
    <xf numFmtId="226" fontId="1" fillId="0" borderId="0"/>
    <xf numFmtId="215" fontId="1" fillId="0" borderId="0"/>
    <xf numFmtId="226"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215" fontId="1" fillId="0" borderId="0"/>
    <xf numFmtId="215" fontId="1" fillId="0" borderId="0"/>
    <xf numFmtId="215" fontId="1" fillId="0" borderId="0"/>
    <xf numFmtId="215"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8" fontId="1" fillId="0" borderId="0"/>
    <xf numFmtId="298" fontId="1" fillId="0" borderId="0"/>
    <xf numFmtId="0" fontId="145"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215" fontId="1" fillId="0" borderId="0"/>
    <xf numFmtId="215" fontId="1" fillId="0" borderId="0"/>
    <xf numFmtId="0" fontId="1" fillId="0" borderId="0"/>
    <xf numFmtId="215" fontId="1" fillId="0" borderId="0"/>
    <xf numFmtId="215" fontId="1" fillId="0" borderId="0"/>
    <xf numFmtId="215" fontId="1"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0"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166" fontId="1" fillId="0" borderId="0"/>
    <xf numFmtId="166" fontId="1" fillId="0" borderId="0"/>
    <xf numFmtId="226" fontId="1" fillId="0" borderId="0"/>
    <xf numFmtId="186" fontId="1" fillId="0" borderId="0"/>
    <xf numFmtId="0" fontId="1" fillId="0" borderId="0"/>
    <xf numFmtId="0" fontId="1" fillId="0" borderId="0"/>
    <xf numFmtId="226" fontId="1" fillId="0" borderId="0"/>
    <xf numFmtId="226" fontId="1" fillId="0" borderId="0"/>
    <xf numFmtId="226" fontId="1" fillId="0" borderId="0"/>
    <xf numFmtId="226" fontId="1" fillId="0" borderId="0"/>
    <xf numFmtId="215" fontId="1" fillId="0" borderId="0"/>
    <xf numFmtId="0" fontId="1" fillId="0" borderId="0"/>
    <xf numFmtId="226" fontId="1" fillId="0" borderId="0"/>
    <xf numFmtId="226" fontId="1" fillId="0" borderId="0"/>
    <xf numFmtId="226" fontId="1" fillId="0" borderId="0"/>
    <xf numFmtId="226" fontId="1" fillId="0" borderId="0"/>
    <xf numFmtId="226" fontId="1" fillId="0" borderId="0"/>
    <xf numFmtId="226"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43" fontId="1" fillId="0" borderId="0" applyFont="0" applyFill="0" applyBorder="0" applyAlignment="0" applyProtection="0"/>
    <xf numFmtId="0" fontId="161" fillId="0" borderId="0"/>
    <xf numFmtId="0" fontId="162" fillId="0" borderId="0"/>
  </cellStyleXfs>
  <cellXfs count="412">
    <xf numFmtId="0" fontId="0" fillId="0" borderId="0" xfId="0"/>
    <xf numFmtId="166" fontId="29" fillId="0" borderId="0" xfId="11363" applyFont="1" applyFill="1" applyAlignment="1">
      <alignment vertical="center"/>
    </xf>
    <xf numFmtId="166" fontId="147" fillId="0" borderId="32" xfId="11363" applyFont="1" applyFill="1" applyBorder="1" applyAlignment="1">
      <alignment vertical="center"/>
    </xf>
    <xf numFmtId="166" fontId="147" fillId="0" borderId="32" xfId="11585" applyFont="1" applyFill="1" applyBorder="1" applyAlignment="1">
      <alignment vertical="center"/>
    </xf>
    <xf numFmtId="166" fontId="147" fillId="0" borderId="32" xfId="11363" applyFont="1" applyFill="1" applyBorder="1" applyAlignment="1">
      <alignment horizontal="left" vertical="center"/>
    </xf>
    <xf numFmtId="49" fontId="147" fillId="0" borderId="32" xfId="11956" applyNumberFormat="1" applyFont="1" applyFill="1" applyBorder="1" applyAlignment="1">
      <alignment vertical="center"/>
    </xf>
    <xf numFmtId="166" fontId="147" fillId="0" borderId="32" xfId="11957" applyFont="1" applyFill="1" applyBorder="1" applyAlignment="1">
      <alignment vertical="center"/>
    </xf>
    <xf numFmtId="166" fontId="147" fillId="0" borderId="32" xfId="4916" applyFont="1" applyFill="1" applyBorder="1" applyAlignment="1">
      <alignment vertical="center"/>
    </xf>
    <xf numFmtId="166" fontId="147" fillId="0" borderId="32" xfId="11374" applyFont="1" applyFill="1" applyBorder="1" applyAlignment="1">
      <alignment vertical="center"/>
    </xf>
    <xf numFmtId="166" fontId="147" fillId="0" borderId="32" xfId="14858" applyFont="1" applyFill="1" applyBorder="1" applyAlignment="1">
      <alignment horizontal="left" vertical="center"/>
    </xf>
    <xf numFmtId="49" fontId="147" fillId="0" borderId="32" xfId="14858" applyNumberFormat="1" applyFont="1" applyFill="1" applyBorder="1" applyAlignment="1">
      <alignment vertical="center"/>
    </xf>
    <xf numFmtId="49" fontId="147" fillId="0" borderId="32" xfId="11363" applyNumberFormat="1" applyFont="1" applyFill="1" applyBorder="1" applyAlignment="1">
      <alignment vertical="center"/>
    </xf>
    <xf numFmtId="0" fontId="147" fillId="0" borderId="32" xfId="0" applyFont="1" applyFill="1" applyBorder="1" applyAlignment="1">
      <alignment horizontal="left" vertical="center"/>
    </xf>
    <xf numFmtId="0" fontId="147" fillId="0" borderId="32" xfId="14858" applyNumberFormat="1" applyFont="1" applyFill="1" applyBorder="1" applyAlignment="1" applyProtection="1">
      <alignment horizontal="left" vertical="center"/>
      <protection hidden="1"/>
    </xf>
    <xf numFmtId="166" fontId="147" fillId="0" borderId="32" xfId="11084" applyFont="1" applyFill="1" applyBorder="1" applyAlignment="1">
      <alignment horizontal="left" vertical="center"/>
    </xf>
    <xf numFmtId="0" fontId="147" fillId="0" borderId="32" xfId="11585" applyNumberFormat="1" applyFont="1" applyFill="1" applyBorder="1" applyAlignment="1">
      <alignment horizontal="center" vertical="center"/>
    </xf>
    <xf numFmtId="166" fontId="147" fillId="0" borderId="32" xfId="11374" applyFont="1" applyFill="1" applyBorder="1" applyAlignment="1">
      <alignment horizontal="left" vertical="center"/>
    </xf>
    <xf numFmtId="166" fontId="147" fillId="0" borderId="32" xfId="4916" applyFont="1" applyFill="1" applyBorder="1" applyAlignment="1" applyProtection="1">
      <alignment horizontal="left" vertical="center"/>
      <protection hidden="1"/>
    </xf>
    <xf numFmtId="166" fontId="147" fillId="0" borderId="32" xfId="11363" applyFont="1" applyFill="1" applyBorder="1" applyAlignment="1">
      <alignment horizontal="center" vertical="center"/>
    </xf>
    <xf numFmtId="166" fontId="147" fillId="0" borderId="32" xfId="11585" applyFont="1" applyFill="1" applyBorder="1" applyAlignment="1">
      <alignment horizontal="left" vertical="center"/>
    </xf>
    <xf numFmtId="4" fontId="147" fillId="0" borderId="32" xfId="11363" applyNumberFormat="1" applyFont="1" applyFill="1" applyBorder="1" applyAlignment="1">
      <alignment horizontal="left" vertical="center"/>
    </xf>
    <xf numFmtId="4" fontId="147" fillId="0" borderId="32" xfId="11363" applyNumberFormat="1" applyFont="1" applyFill="1" applyBorder="1" applyAlignment="1">
      <alignment vertical="center"/>
    </xf>
    <xf numFmtId="166" fontId="147" fillId="0" borderId="32" xfId="11585" applyFont="1" applyFill="1" applyBorder="1" applyAlignment="1">
      <alignment horizontal="center" vertical="center"/>
    </xf>
    <xf numFmtId="166" fontId="147" fillId="0" borderId="32" xfId="4916" applyFont="1" applyFill="1" applyBorder="1" applyAlignment="1">
      <alignment horizontal="center" vertical="center"/>
    </xf>
    <xf numFmtId="0" fontId="147" fillId="0" borderId="32" xfId="0" applyFont="1" applyFill="1" applyBorder="1" applyAlignment="1">
      <alignment vertical="center"/>
    </xf>
    <xf numFmtId="166" fontId="147" fillId="0" borderId="1" xfId="11585" applyFont="1" applyFill="1" applyBorder="1" applyAlignment="1">
      <alignment vertical="center"/>
    </xf>
    <xf numFmtId="166" fontId="147" fillId="0" borderId="1" xfId="11363" applyFont="1" applyFill="1" applyBorder="1" applyAlignment="1">
      <alignment horizontal="left" vertical="center"/>
    </xf>
    <xf numFmtId="166" fontId="147" fillId="0" borderId="1" xfId="14858" applyFont="1" applyFill="1" applyBorder="1" applyAlignment="1">
      <alignment vertical="center"/>
    </xf>
    <xf numFmtId="49" fontId="147" fillId="0" borderId="1" xfId="11956" applyNumberFormat="1" applyFont="1" applyFill="1" applyBorder="1" applyAlignment="1">
      <alignment vertical="center"/>
    </xf>
    <xf numFmtId="166" fontId="147" fillId="0" borderId="1" xfId="11957" applyFont="1" applyFill="1" applyBorder="1" applyAlignment="1">
      <alignment vertical="center"/>
    </xf>
    <xf numFmtId="166" fontId="147" fillId="0" borderId="1" xfId="14858" applyFont="1" applyFill="1" applyBorder="1" applyAlignment="1">
      <alignment horizontal="center" vertical="center"/>
    </xf>
    <xf numFmtId="166" fontId="147" fillId="0" borderId="1" xfId="4916" applyFont="1" applyFill="1" applyBorder="1" applyAlignment="1">
      <alignment vertical="center"/>
    </xf>
    <xf numFmtId="209" fontId="147" fillId="0" borderId="1" xfId="14858" applyNumberFormat="1" applyFont="1" applyFill="1" applyBorder="1" applyAlignment="1">
      <alignment vertical="center"/>
    </xf>
    <xf numFmtId="166" fontId="147" fillId="0" borderId="1" xfId="11363" applyFont="1" applyFill="1" applyBorder="1" applyAlignment="1">
      <alignment vertical="center"/>
    </xf>
    <xf numFmtId="166" fontId="147" fillId="0" borderId="1" xfId="11374" applyFont="1" applyFill="1" applyBorder="1" applyAlignment="1">
      <alignment vertical="center"/>
    </xf>
    <xf numFmtId="166" fontId="147" fillId="0" borderId="1" xfId="14858" applyFont="1" applyFill="1" applyBorder="1" applyAlignment="1">
      <alignment horizontal="left" vertical="center"/>
    </xf>
    <xf numFmtId="49" fontId="147" fillId="0" borderId="1" xfId="14858" applyNumberFormat="1" applyFont="1" applyFill="1" applyBorder="1" applyAlignment="1">
      <alignment vertical="center"/>
    </xf>
    <xf numFmtId="187" fontId="147" fillId="0" borderId="1" xfId="11363" applyNumberFormat="1" applyFont="1" applyFill="1" applyBorder="1" applyAlignment="1">
      <alignment vertical="center"/>
    </xf>
    <xf numFmtId="166" fontId="147" fillId="0" borderId="30" xfId="11363" applyFont="1" applyFill="1" applyBorder="1" applyAlignment="1">
      <alignment vertical="center"/>
    </xf>
    <xf numFmtId="49" fontId="147" fillId="0" borderId="1" xfId="11956" applyNumberFormat="1" applyFont="1" applyFill="1" applyBorder="1" applyAlignment="1">
      <alignment horizontal="left" vertical="center"/>
    </xf>
    <xf numFmtId="49" fontId="147" fillId="0" borderId="1" xfId="11585" applyNumberFormat="1" applyFont="1" applyFill="1" applyBorder="1" applyAlignment="1">
      <alignment horizontal="center" vertical="center"/>
    </xf>
    <xf numFmtId="166" fontId="147" fillId="0" borderId="1" xfId="11585" applyFont="1" applyFill="1" applyBorder="1" applyAlignment="1">
      <alignment horizontal="center" vertical="center"/>
    </xf>
    <xf numFmtId="187" fontId="147" fillId="0" borderId="1" xfId="4282" applyNumberFormat="1" applyFont="1" applyFill="1" applyBorder="1" applyAlignment="1" applyProtection="1">
      <alignment vertical="center"/>
    </xf>
    <xf numFmtId="166" fontId="147" fillId="0" borderId="8" xfId="14858" applyFont="1" applyFill="1" applyBorder="1" applyAlignment="1">
      <alignment horizontal="left" vertical="center"/>
    </xf>
    <xf numFmtId="166" fontId="147" fillId="0" borderId="32" xfId="14858" applyFont="1" applyFill="1" applyBorder="1" applyAlignment="1">
      <alignment vertical="center"/>
    </xf>
    <xf numFmtId="166" fontId="147" fillId="0" borderId="32" xfId="14858" applyFont="1" applyFill="1" applyBorder="1" applyAlignment="1">
      <alignment horizontal="center" vertical="center"/>
    </xf>
    <xf numFmtId="212" fontId="147" fillId="0" borderId="32" xfId="11363" applyNumberFormat="1" applyFont="1" applyFill="1" applyBorder="1" applyAlignment="1">
      <alignment vertical="center"/>
    </xf>
    <xf numFmtId="209" fontId="147" fillId="0" borderId="32" xfId="14858" applyNumberFormat="1" applyFont="1" applyFill="1" applyBorder="1" applyAlignment="1">
      <alignment vertical="center"/>
    </xf>
    <xf numFmtId="187" fontId="147" fillId="0" borderId="32" xfId="11363" applyNumberFormat="1" applyFont="1" applyFill="1" applyBorder="1" applyAlignment="1">
      <alignment vertical="center"/>
    </xf>
    <xf numFmtId="0" fontId="147" fillId="0" borderId="32" xfId="0" applyFont="1" applyFill="1" applyBorder="1" applyAlignment="1">
      <alignment horizontal="center" vertical="center"/>
    </xf>
    <xf numFmtId="212" fontId="147" fillId="0" borderId="32" xfId="11363" applyNumberFormat="1" applyFont="1" applyFill="1" applyBorder="1" applyAlignment="1">
      <alignment horizontal="center" vertical="center"/>
    </xf>
    <xf numFmtId="182" fontId="147" fillId="0" borderId="1" xfId="11585" applyNumberFormat="1" applyFont="1" applyFill="1" applyBorder="1" applyAlignment="1">
      <alignment horizontal="center" vertical="center"/>
    </xf>
    <xf numFmtId="166" fontId="147" fillId="0" borderId="1" xfId="11374" applyFont="1" applyFill="1" applyBorder="1" applyAlignment="1">
      <alignment horizontal="left" vertical="center"/>
    </xf>
    <xf numFmtId="49" fontId="147" fillId="0" borderId="32" xfId="11585" applyNumberFormat="1" applyFont="1" applyFill="1" applyBorder="1" applyAlignment="1">
      <alignment horizontal="center" vertical="center"/>
    </xf>
    <xf numFmtId="207" fontId="147" fillId="0" borderId="1" xfId="15034" applyNumberFormat="1" applyFont="1" applyFill="1" applyBorder="1" applyAlignment="1" applyProtection="1">
      <alignment horizontal="center" vertical="center"/>
    </xf>
    <xf numFmtId="210" fontId="147" fillId="0" borderId="1" xfId="15034" applyNumberFormat="1" applyFont="1" applyFill="1" applyBorder="1" applyAlignment="1" applyProtection="1">
      <alignment vertical="center"/>
    </xf>
    <xf numFmtId="166" fontId="147" fillId="0" borderId="1" xfId="4916" applyFont="1" applyFill="1" applyBorder="1" applyAlignment="1">
      <alignment horizontal="center" vertical="center"/>
    </xf>
    <xf numFmtId="166" fontId="147" fillId="0" borderId="0" xfId="11585" applyFont="1" applyFill="1" applyAlignment="1">
      <alignment vertical="center"/>
    </xf>
    <xf numFmtId="207" fontId="147" fillId="0" borderId="32" xfId="15034" applyNumberFormat="1" applyFont="1" applyFill="1" applyBorder="1" applyAlignment="1" applyProtection="1">
      <alignment vertical="center"/>
    </xf>
    <xf numFmtId="187" fontId="147" fillId="0" borderId="32" xfId="4282" applyNumberFormat="1" applyFont="1" applyFill="1" applyBorder="1" applyAlignment="1" applyProtection="1">
      <alignment vertical="center"/>
    </xf>
    <xf numFmtId="207" fontId="147" fillId="0" borderId="1" xfId="15034" applyNumberFormat="1" applyFont="1" applyFill="1" applyBorder="1" applyAlignment="1" applyProtection="1">
      <alignment vertical="center"/>
    </xf>
    <xf numFmtId="182" fontId="147" fillId="0" borderId="32" xfId="11585" applyNumberFormat="1" applyFont="1" applyFill="1" applyBorder="1" applyAlignment="1">
      <alignment vertical="center"/>
    </xf>
    <xf numFmtId="166" fontId="147" fillId="0" borderId="1" xfId="4916" applyFont="1" applyFill="1" applyBorder="1" applyAlignment="1">
      <alignment horizontal="left" vertical="center"/>
    </xf>
    <xf numFmtId="166" fontId="147" fillId="0" borderId="1" xfId="11585" applyFont="1" applyFill="1" applyBorder="1" applyAlignment="1">
      <alignment horizontal="left" vertical="center"/>
    </xf>
    <xf numFmtId="187" fontId="147" fillId="0" borderId="1" xfId="11363" applyNumberFormat="1" applyFont="1" applyFill="1" applyBorder="1" applyAlignment="1">
      <alignment horizontal="left" vertical="center"/>
    </xf>
    <xf numFmtId="182" fontId="147" fillId="0" borderId="1" xfId="11363" applyNumberFormat="1" applyFont="1" applyFill="1" applyBorder="1" applyAlignment="1">
      <alignment horizontal="center" vertical="center"/>
    </xf>
    <xf numFmtId="166" fontId="147" fillId="0" borderId="0" xfId="11585" applyFont="1" applyFill="1" applyBorder="1" applyAlignment="1">
      <alignment vertical="center"/>
    </xf>
    <xf numFmtId="166" fontId="147" fillId="0" borderId="32" xfId="11375" applyFont="1" applyFill="1" applyBorder="1" applyAlignment="1">
      <alignment horizontal="left" vertical="center"/>
    </xf>
    <xf numFmtId="1" fontId="147" fillId="0" borderId="32" xfId="14858" applyNumberFormat="1" applyFont="1" applyFill="1" applyBorder="1" applyAlignment="1">
      <alignment horizontal="left" vertical="center"/>
    </xf>
    <xf numFmtId="0" fontId="147" fillId="0" borderId="32" xfId="11240" applyNumberFormat="1" applyFont="1" applyFill="1" applyBorder="1" applyAlignment="1" applyProtection="1">
      <alignment horizontal="left" vertical="center"/>
      <protection hidden="1"/>
    </xf>
    <xf numFmtId="166" fontId="147" fillId="0" borderId="32" xfId="4916" applyFont="1" applyFill="1" applyBorder="1" applyAlignment="1">
      <alignment horizontal="left" vertical="center"/>
    </xf>
    <xf numFmtId="0" fontId="147" fillId="0" borderId="32" xfId="11374" applyNumberFormat="1" applyFont="1" applyFill="1" applyBorder="1" applyAlignment="1">
      <alignment horizontal="left" vertical="center"/>
    </xf>
    <xf numFmtId="3" fontId="147" fillId="0" borderId="32" xfId="11363" applyNumberFormat="1" applyFont="1" applyFill="1" applyBorder="1" applyAlignment="1">
      <alignment horizontal="left" vertical="center"/>
    </xf>
    <xf numFmtId="166" fontId="147" fillId="0" borderId="32" xfId="11083" applyFont="1" applyFill="1" applyBorder="1" applyAlignment="1">
      <alignment horizontal="left" vertical="center"/>
    </xf>
    <xf numFmtId="49" fontId="147" fillId="0" borderId="32" xfId="11374" applyNumberFormat="1" applyFont="1" applyFill="1" applyBorder="1" applyAlignment="1">
      <alignment horizontal="left" vertical="center"/>
    </xf>
    <xf numFmtId="0" fontId="147" fillId="0" borderId="32" xfId="11586" applyNumberFormat="1" applyFont="1" applyFill="1" applyBorder="1" applyAlignment="1" applyProtection="1">
      <alignment horizontal="left" vertical="center"/>
      <protection hidden="1"/>
    </xf>
    <xf numFmtId="299" fontId="147" fillId="0" borderId="32" xfId="0" applyNumberFormat="1" applyFont="1" applyFill="1" applyBorder="1" applyAlignment="1">
      <alignment horizontal="left" vertical="center"/>
    </xf>
    <xf numFmtId="4" fontId="147" fillId="0" borderId="32" xfId="11240" applyNumberFormat="1" applyFont="1" applyFill="1" applyBorder="1" applyAlignment="1" applyProtection="1">
      <alignment horizontal="left" vertical="center"/>
      <protection hidden="1"/>
    </xf>
    <xf numFmtId="3" fontId="147" fillId="0" borderId="32" xfId="11447" applyNumberFormat="1" applyFont="1" applyFill="1" applyBorder="1" applyAlignment="1">
      <alignment horizontal="center" vertical="center"/>
    </xf>
    <xf numFmtId="166" fontId="148" fillId="0" borderId="3" xfId="11585" applyFont="1" applyFill="1" applyBorder="1" applyAlignment="1">
      <alignment vertical="center"/>
    </xf>
    <xf numFmtId="209" fontId="147" fillId="0" borderId="32" xfId="11585" applyNumberFormat="1" applyFont="1" applyFill="1" applyBorder="1" applyAlignment="1">
      <alignment horizontal="left" vertical="center"/>
    </xf>
    <xf numFmtId="0" fontId="147" fillId="0" borderId="32" xfId="11586" applyNumberFormat="1" applyFont="1" applyFill="1" applyBorder="1" applyAlignment="1" applyProtection="1">
      <alignment horizontal="center" vertical="center"/>
      <protection hidden="1"/>
    </xf>
    <xf numFmtId="166" fontId="147" fillId="0" borderId="3" xfId="11585" applyFont="1" applyFill="1" applyBorder="1" applyAlignment="1">
      <alignment vertical="center"/>
    </xf>
    <xf numFmtId="166" fontId="148" fillId="0" borderId="1" xfId="11363" applyFont="1" applyFill="1" applyBorder="1" applyAlignment="1">
      <alignment vertical="center"/>
    </xf>
    <xf numFmtId="166" fontId="147" fillId="0" borderId="32" xfId="11374" applyFont="1" applyFill="1" applyBorder="1" applyAlignment="1">
      <alignment horizontal="center" vertical="center"/>
    </xf>
    <xf numFmtId="166" fontId="147" fillId="0" borderId="35" xfId="11363" applyFont="1" applyFill="1" applyBorder="1" applyAlignment="1">
      <alignment horizontal="left" vertical="center"/>
    </xf>
    <xf numFmtId="166" fontId="147" fillId="0" borderId="35" xfId="4916" applyFont="1" applyFill="1" applyBorder="1" applyAlignment="1" applyProtection="1">
      <alignment horizontal="left" vertical="center"/>
      <protection hidden="1"/>
    </xf>
    <xf numFmtId="3" fontId="147" fillId="0" borderId="1" xfId="11363" applyNumberFormat="1" applyFont="1" applyFill="1" applyBorder="1" applyAlignment="1">
      <alignment horizontal="center" vertical="center"/>
    </xf>
    <xf numFmtId="166" fontId="147" fillId="0" borderId="36" xfId="11374" applyFont="1" applyFill="1" applyBorder="1" applyAlignment="1">
      <alignment horizontal="center" vertical="center"/>
    </xf>
    <xf numFmtId="166" fontId="147" fillId="0" borderId="1" xfId="11363" applyFont="1" applyFill="1" applyBorder="1" applyAlignment="1">
      <alignment horizontal="center" vertical="center"/>
    </xf>
    <xf numFmtId="166" fontId="147" fillId="0" borderId="33" xfId="11363" applyFont="1" applyFill="1" applyBorder="1" applyAlignment="1">
      <alignment horizontal="center" vertical="center"/>
    </xf>
    <xf numFmtId="1" fontId="147" fillId="0" borderId="32" xfId="11374" applyNumberFormat="1" applyFont="1" applyFill="1" applyBorder="1" applyAlignment="1">
      <alignment horizontal="center" vertical="center"/>
    </xf>
    <xf numFmtId="166" fontId="147" fillId="0" borderId="32" xfId="11447" applyFont="1" applyFill="1" applyBorder="1" applyAlignment="1">
      <alignment horizontal="center" vertical="center"/>
    </xf>
    <xf numFmtId="182" fontId="147" fillId="0" borderId="32" xfId="11585" applyNumberFormat="1" applyFont="1" applyFill="1" applyBorder="1" applyAlignment="1">
      <alignment horizontal="center" vertical="center"/>
    </xf>
    <xf numFmtId="0" fontId="150" fillId="0" borderId="0" xfId="0" applyNumberFormat="1" applyFont="1" applyFill="1" applyBorder="1"/>
    <xf numFmtId="0" fontId="151" fillId="0" borderId="0" xfId="0" applyNumberFormat="1" applyFont="1" applyFill="1" applyBorder="1"/>
    <xf numFmtId="0" fontId="152" fillId="0" borderId="0" xfId="0" applyNumberFormat="1" applyFont="1" applyFill="1" applyBorder="1" applyAlignment="1">
      <alignment wrapText="1"/>
    </xf>
    <xf numFmtId="0" fontId="152" fillId="0" borderId="0" xfId="0" applyNumberFormat="1" applyFont="1" applyFill="1" applyBorder="1"/>
    <xf numFmtId="0" fontId="0" fillId="0" borderId="0" xfId="0" applyFill="1"/>
    <xf numFmtId="0" fontId="153" fillId="0" borderId="0" xfId="0" applyNumberFormat="1" applyFont="1" applyFill="1" applyBorder="1"/>
    <xf numFmtId="0" fontId="154" fillId="0" borderId="0" xfId="0" applyNumberFormat="1" applyFont="1" applyFill="1" applyBorder="1"/>
    <xf numFmtId="0" fontId="155" fillId="0" borderId="0" xfId="0" applyNumberFormat="1" applyFont="1" applyFill="1" applyBorder="1"/>
    <xf numFmtId="0" fontId="156" fillId="0" borderId="0" xfId="0" applyNumberFormat="1" applyFont="1" applyFill="1" applyBorder="1" applyAlignment="1">
      <alignment horizontal="center"/>
    </xf>
    <xf numFmtId="0" fontId="157" fillId="0" borderId="0" xfId="0" applyNumberFormat="1" applyFont="1" applyFill="1" applyBorder="1" applyAlignment="1">
      <alignment horizontal="left"/>
    </xf>
    <xf numFmtId="0" fontId="151" fillId="0" borderId="0" xfId="0" applyNumberFormat="1" applyFont="1" applyFill="1" applyBorder="1" applyAlignment="1">
      <alignment horizontal="left" wrapText="1"/>
    </xf>
    <xf numFmtId="0" fontId="151" fillId="0" borderId="0" xfId="0" applyNumberFormat="1" applyFont="1" applyFill="1" applyBorder="1" applyAlignment="1">
      <alignment horizontal="left"/>
    </xf>
    <xf numFmtId="0" fontId="151" fillId="0" borderId="0" xfId="0" applyNumberFormat="1" applyFont="1" applyFill="1" applyBorder="1" applyAlignment="1">
      <alignment wrapText="1"/>
    </xf>
    <xf numFmtId="0" fontId="158" fillId="0" borderId="0" xfId="0" applyNumberFormat="1" applyFont="1" applyFill="1" applyBorder="1"/>
    <xf numFmtId="49" fontId="151" fillId="0" borderId="0" xfId="0" applyNumberFormat="1" applyFont="1" applyFill="1" applyBorder="1"/>
    <xf numFmtId="0" fontId="156" fillId="0" borderId="0" xfId="0" applyNumberFormat="1" applyFont="1" applyFill="1" applyBorder="1" applyAlignment="1">
      <alignment horizontal="center" vertical="center"/>
    </xf>
    <xf numFmtId="0" fontId="150" fillId="0" borderId="0" xfId="0" applyNumberFormat="1" applyFont="1" applyFill="1" applyBorder="1" applyAlignment="1">
      <alignment wrapText="1"/>
    </xf>
    <xf numFmtId="49" fontId="147" fillId="0" borderId="1" xfId="11585" applyNumberFormat="1" applyFont="1" applyFill="1" applyBorder="1" applyAlignment="1">
      <alignment vertical="center"/>
    </xf>
    <xf numFmtId="0" fontId="147" fillId="0" borderId="32" xfId="0" applyFont="1" applyFill="1" applyBorder="1"/>
    <xf numFmtId="166" fontId="147" fillId="0" borderId="32" xfId="11447" applyFont="1" applyFill="1" applyBorder="1" applyAlignment="1">
      <alignment vertical="center"/>
    </xf>
    <xf numFmtId="166" fontId="147" fillId="0" borderId="0" xfId="11363" applyFont="1" applyFill="1" applyBorder="1" applyAlignment="1">
      <alignment vertical="center"/>
    </xf>
    <xf numFmtId="166" fontId="147" fillId="0" borderId="0" xfId="11363" applyFont="1" applyFill="1" applyBorder="1" applyAlignment="1">
      <alignment horizontal="left" vertical="center"/>
    </xf>
    <xf numFmtId="166" fontId="147" fillId="0" borderId="0" xfId="11083" applyFont="1" applyFill="1" applyBorder="1" applyAlignment="1">
      <alignment horizontal="left" vertical="center"/>
    </xf>
    <xf numFmtId="166" fontId="147" fillId="0" borderId="36" xfId="11363" applyFont="1" applyFill="1" applyBorder="1" applyAlignment="1">
      <alignment vertical="center"/>
    </xf>
    <xf numFmtId="166" fontId="147" fillId="0" borderId="36" xfId="14858" applyFont="1" applyFill="1" applyBorder="1" applyAlignment="1">
      <alignment vertical="center"/>
    </xf>
    <xf numFmtId="166" fontId="147" fillId="0" borderId="36" xfId="11363" applyFont="1" applyFill="1" applyBorder="1" applyAlignment="1">
      <alignment horizontal="left" vertical="center"/>
    </xf>
    <xf numFmtId="166" fontId="147" fillId="0" borderId="36" xfId="11083" applyFont="1" applyFill="1" applyBorder="1" applyAlignment="1">
      <alignment horizontal="left" vertical="center"/>
    </xf>
    <xf numFmtId="49" fontId="147" fillId="0" borderId="32" xfId="14858" applyNumberFormat="1" applyFont="1" applyFill="1" applyBorder="1" applyAlignment="1">
      <alignment horizontal="left" vertical="center"/>
    </xf>
    <xf numFmtId="166" fontId="147" fillId="0" borderId="0" xfId="11585" applyFont="1" applyFill="1" applyBorder="1" applyAlignment="1">
      <alignment horizontal="left" vertical="center"/>
    </xf>
    <xf numFmtId="166" fontId="147" fillId="0" borderId="0" xfId="11585" applyFont="1" applyFill="1" applyBorder="1" applyAlignment="1">
      <alignment horizontal="center" vertical="center"/>
    </xf>
    <xf numFmtId="187" fontId="148" fillId="0" borderId="0" xfId="11363" applyNumberFormat="1" applyFont="1" applyFill="1" applyBorder="1" applyAlignment="1">
      <alignment vertical="center"/>
    </xf>
    <xf numFmtId="166" fontId="147" fillId="0" borderId="0" xfId="11363" applyFont="1" applyFill="1" applyAlignment="1">
      <alignment vertical="center"/>
    </xf>
    <xf numFmtId="166" fontId="148" fillId="0" borderId="0" xfId="11363" applyFont="1" applyFill="1" applyBorder="1" applyAlignment="1">
      <alignment vertical="center"/>
    </xf>
    <xf numFmtId="166" fontId="148" fillId="0" borderId="0" xfId="11363" applyFont="1" applyFill="1" applyBorder="1" applyAlignment="1">
      <alignment horizontal="center" vertical="center"/>
    </xf>
    <xf numFmtId="166" fontId="147" fillId="0" borderId="0" xfId="11363" applyFont="1" applyFill="1" applyAlignment="1">
      <alignment horizontal="center" vertical="center"/>
    </xf>
    <xf numFmtId="166" fontId="148" fillId="0" borderId="1" xfId="11363" applyFont="1" applyFill="1" applyBorder="1" applyAlignment="1">
      <alignment horizontal="left" vertical="center"/>
    </xf>
    <xf numFmtId="166" fontId="148" fillId="0" borderId="1" xfId="11363" applyFont="1" applyFill="1" applyBorder="1" applyAlignment="1">
      <alignment horizontal="center" vertical="center"/>
    </xf>
    <xf numFmtId="187" fontId="148" fillId="0" borderId="1" xfId="11363" applyNumberFormat="1" applyFont="1" applyFill="1" applyBorder="1" applyAlignment="1">
      <alignment vertical="center"/>
    </xf>
    <xf numFmtId="49" fontId="147" fillId="0" borderId="1" xfId="14858" applyNumberFormat="1" applyFont="1" applyFill="1" applyBorder="1" applyAlignment="1">
      <alignment horizontal="left" vertical="center"/>
    </xf>
    <xf numFmtId="209" fontId="147" fillId="0" borderId="1" xfId="14858" applyNumberFormat="1" applyFont="1" applyFill="1" applyBorder="1" applyAlignment="1">
      <alignment horizontal="left" vertical="center"/>
    </xf>
    <xf numFmtId="208" fontId="148" fillId="0" borderId="32" xfId="11585" applyNumberFormat="1" applyFont="1" applyFill="1" applyBorder="1" applyAlignment="1">
      <alignment horizontal="center" vertical="center"/>
    </xf>
    <xf numFmtId="166" fontId="147" fillId="0" borderId="1" xfId="14858" applyFont="1" applyFill="1" applyBorder="1" applyAlignment="1" applyProtection="1">
      <alignment horizontal="left" vertical="center"/>
      <protection hidden="1"/>
    </xf>
    <xf numFmtId="166" fontId="147" fillId="0" borderId="8" xfId="11363" applyFont="1" applyFill="1" applyBorder="1" applyAlignment="1">
      <alignment horizontal="left" vertical="center"/>
    </xf>
    <xf numFmtId="166" fontId="147" fillId="0" borderId="3" xfId="11585" applyFont="1" applyFill="1" applyBorder="1" applyAlignment="1">
      <alignment horizontal="left" vertical="center"/>
    </xf>
    <xf numFmtId="187" fontId="147" fillId="0" borderId="3" xfId="11363" applyNumberFormat="1" applyFont="1" applyFill="1" applyBorder="1" applyAlignment="1">
      <alignment horizontal="left" vertical="center"/>
    </xf>
    <xf numFmtId="166" fontId="147" fillId="0" borderId="1" xfId="11586" applyFont="1" applyFill="1" applyBorder="1" applyAlignment="1" applyProtection="1">
      <alignment horizontal="left" vertical="center"/>
      <protection hidden="1"/>
    </xf>
    <xf numFmtId="166" fontId="147" fillId="0" borderId="32" xfId="14858" applyFont="1" applyFill="1" applyBorder="1" applyAlignment="1" applyProtection="1">
      <alignment horizontal="left" vertical="center"/>
      <protection hidden="1"/>
    </xf>
    <xf numFmtId="187" fontId="147" fillId="0" borderId="32" xfId="11363" applyNumberFormat="1" applyFont="1" applyFill="1" applyBorder="1" applyAlignment="1">
      <alignment horizontal="left" vertical="center"/>
    </xf>
    <xf numFmtId="166" fontId="147" fillId="0" borderId="3" xfId="11363" applyFont="1" applyFill="1" applyBorder="1" applyAlignment="1">
      <alignment horizontal="left" vertical="center"/>
    </xf>
    <xf numFmtId="187" fontId="147" fillId="0" borderId="8" xfId="11363" applyNumberFormat="1" applyFont="1" applyFill="1" applyBorder="1" applyAlignment="1">
      <alignment horizontal="left" vertical="center"/>
    </xf>
    <xf numFmtId="209" fontId="147" fillId="0" borderId="1" xfId="11363" applyNumberFormat="1" applyFont="1" applyFill="1" applyBorder="1" applyAlignment="1">
      <alignment horizontal="center" vertical="center"/>
    </xf>
    <xf numFmtId="166" fontId="147" fillId="0" borderId="1" xfId="11554" applyFont="1" applyFill="1" applyBorder="1" applyAlignment="1">
      <alignment horizontal="left" vertical="center"/>
    </xf>
    <xf numFmtId="166" fontId="147" fillId="0" borderId="8" xfId="11585" applyFont="1" applyFill="1" applyBorder="1" applyAlignment="1">
      <alignment horizontal="left" vertical="center"/>
    </xf>
    <xf numFmtId="208" fontId="147" fillId="0" borderId="32" xfId="11585" applyNumberFormat="1" applyFont="1" applyFill="1" applyBorder="1" applyAlignment="1">
      <alignment horizontal="left" vertical="center"/>
    </xf>
    <xf numFmtId="166" fontId="148" fillId="0" borderId="3" xfId="11585" applyFont="1" applyFill="1" applyBorder="1" applyAlignment="1">
      <alignment horizontal="left" vertical="center"/>
    </xf>
    <xf numFmtId="166" fontId="148" fillId="0" borderId="3" xfId="11585" applyFont="1" applyFill="1" applyBorder="1" applyAlignment="1">
      <alignment horizontal="center" vertical="center"/>
    </xf>
    <xf numFmtId="187" fontId="148" fillId="0" borderId="3" xfId="11585" applyNumberFormat="1" applyFont="1" applyFill="1" applyBorder="1" applyAlignment="1">
      <alignment vertical="center"/>
    </xf>
    <xf numFmtId="166" fontId="147" fillId="0" borderId="1" xfId="11083" applyFont="1" applyFill="1" applyBorder="1" applyAlignment="1">
      <alignment horizontal="left" vertical="center"/>
    </xf>
    <xf numFmtId="209" fontId="147" fillId="0" borderId="32" xfId="11363" applyNumberFormat="1" applyFont="1" applyFill="1" applyBorder="1" applyAlignment="1">
      <alignment horizontal="center" vertical="center"/>
    </xf>
    <xf numFmtId="166" fontId="147" fillId="0" borderId="32" xfId="11586" applyFont="1" applyFill="1" applyBorder="1" applyAlignment="1" applyProtection="1">
      <alignment horizontal="left" vertical="center"/>
      <protection hidden="1"/>
    </xf>
    <xf numFmtId="166" fontId="147" fillId="0" borderId="1" xfId="11240" applyFont="1" applyFill="1" applyBorder="1" applyAlignment="1" applyProtection="1">
      <alignment horizontal="left" vertical="center"/>
      <protection hidden="1"/>
    </xf>
    <xf numFmtId="213" fontId="147" fillId="0" borderId="32" xfId="14858" applyNumberFormat="1" applyFont="1" applyFill="1" applyBorder="1" applyAlignment="1">
      <alignment horizontal="left" vertical="center"/>
    </xf>
    <xf numFmtId="166" fontId="147" fillId="0" borderId="32" xfId="11585" applyFont="1" applyFill="1" applyBorder="1" applyAlignment="1">
      <alignment horizontal="left"/>
    </xf>
    <xf numFmtId="166" fontId="147" fillId="0" borderId="36" xfId="11585" applyFont="1" applyFill="1" applyBorder="1" applyAlignment="1">
      <alignment vertical="center"/>
    </xf>
    <xf numFmtId="166" fontId="148" fillId="0" borderId="32" xfId="11585" applyFont="1" applyFill="1" applyBorder="1" applyAlignment="1">
      <alignment horizontal="left" vertical="center"/>
    </xf>
    <xf numFmtId="166" fontId="148" fillId="0" borderId="32" xfId="11585" applyFont="1" applyFill="1" applyBorder="1" applyAlignment="1">
      <alignment horizontal="center" vertical="center"/>
    </xf>
    <xf numFmtId="182" fontId="147" fillId="0" borderId="0" xfId="11585" applyNumberFormat="1" applyFont="1" applyFill="1" applyBorder="1" applyAlignment="1">
      <alignment horizontal="center" vertical="center"/>
    </xf>
    <xf numFmtId="182" fontId="147" fillId="0" borderId="0" xfId="11363" applyNumberFormat="1" applyFont="1" applyFill="1" applyAlignment="1">
      <alignment horizontal="center" vertical="center"/>
    </xf>
    <xf numFmtId="187" fontId="147" fillId="0" borderId="0" xfId="11374" applyNumberFormat="1" applyFont="1" applyFill="1" applyAlignment="1">
      <alignment vertical="center"/>
    </xf>
    <xf numFmtId="182" fontId="147" fillId="0" borderId="1" xfId="11554" applyNumberFormat="1" applyFont="1" applyFill="1" applyBorder="1" applyAlignment="1">
      <alignment horizontal="left" vertical="center"/>
    </xf>
    <xf numFmtId="182" fontId="147" fillId="0" borderId="1" xfId="11363" applyNumberFormat="1" applyFont="1" applyFill="1" applyBorder="1" applyAlignment="1">
      <alignment horizontal="left" vertical="center"/>
    </xf>
    <xf numFmtId="182" fontId="148" fillId="0" borderId="3" xfId="11585" applyNumberFormat="1" applyFont="1" applyFill="1" applyBorder="1" applyAlignment="1">
      <alignment horizontal="center" vertical="center"/>
    </xf>
    <xf numFmtId="4" fontId="147" fillId="0" borderId="1" xfId="4282" applyNumberFormat="1" applyFont="1" applyFill="1" applyBorder="1" applyAlignment="1" applyProtection="1">
      <alignment vertical="center"/>
    </xf>
    <xf numFmtId="187" fontId="148" fillId="0" borderId="0" xfId="11363" applyNumberFormat="1" applyFont="1" applyFill="1" applyBorder="1" applyAlignment="1">
      <alignment horizontal="right" vertical="center"/>
    </xf>
    <xf numFmtId="187" fontId="147" fillId="0" borderId="0" xfId="11363" applyNumberFormat="1" applyFont="1" applyFill="1" applyAlignment="1">
      <alignment horizontal="right" vertical="center"/>
    </xf>
    <xf numFmtId="187" fontId="148" fillId="0" borderId="1" xfId="11363" applyNumberFormat="1" applyFont="1" applyFill="1" applyBorder="1" applyAlignment="1">
      <alignment horizontal="right" vertical="center"/>
    </xf>
    <xf numFmtId="187" fontId="147" fillId="0" borderId="1" xfId="14858" applyNumberFormat="1" applyFont="1" applyFill="1" applyBorder="1" applyAlignment="1">
      <alignment horizontal="right" vertical="center"/>
    </xf>
    <xf numFmtId="187" fontId="147" fillId="0" borderId="32" xfId="14858" applyNumberFormat="1" applyFont="1" applyFill="1" applyBorder="1" applyAlignment="1">
      <alignment horizontal="right" vertical="center"/>
    </xf>
    <xf numFmtId="299" fontId="147" fillId="0" borderId="32" xfId="0" applyNumberFormat="1" applyFont="1" applyFill="1" applyBorder="1" applyAlignment="1">
      <alignment horizontal="right" vertical="center"/>
    </xf>
    <xf numFmtId="187" fontId="148" fillId="0" borderId="3" xfId="11585" applyNumberFormat="1" applyFont="1" applyFill="1" applyBorder="1" applyAlignment="1">
      <alignment horizontal="right" vertical="center"/>
    </xf>
    <xf numFmtId="166" fontId="159" fillId="0" borderId="0" xfId="11585" applyFont="1" applyFill="1" applyBorder="1" applyAlignment="1">
      <alignment horizontal="center" vertical="center"/>
    </xf>
    <xf numFmtId="187" fontId="159" fillId="0" borderId="0" xfId="11585" applyNumberFormat="1" applyFont="1" applyFill="1" applyBorder="1" applyAlignment="1">
      <alignment horizontal="center" vertical="center"/>
    </xf>
    <xf numFmtId="187" fontId="159" fillId="0" borderId="0" xfId="11585" applyNumberFormat="1" applyFont="1" applyFill="1" applyBorder="1" applyAlignment="1">
      <alignment vertical="center"/>
    </xf>
    <xf numFmtId="166" fontId="29" fillId="0" borderId="0" xfId="11363" applyFont="1" applyFill="1" applyAlignment="1">
      <alignment horizontal="center" vertical="center"/>
    </xf>
    <xf numFmtId="213" fontId="160" fillId="0" borderId="0" xfId="11374" applyNumberFormat="1" applyFont="1" applyFill="1" applyAlignment="1">
      <alignment horizontal="left" vertical="center"/>
    </xf>
    <xf numFmtId="166" fontId="160" fillId="0" borderId="0" xfId="11363" applyFont="1" applyFill="1" applyBorder="1" applyAlignment="1">
      <alignment horizontal="left" vertical="center"/>
    </xf>
    <xf numFmtId="166" fontId="159" fillId="0" borderId="0" xfId="11363" applyFont="1" applyFill="1" applyBorder="1" applyAlignment="1">
      <alignment horizontal="center" vertical="center"/>
    </xf>
    <xf numFmtId="209" fontId="159" fillId="0" borderId="0" xfId="11363" applyNumberFormat="1" applyFont="1" applyFill="1" applyBorder="1" applyAlignment="1">
      <alignment horizontal="center" vertical="center"/>
    </xf>
    <xf numFmtId="187" fontId="159" fillId="0" borderId="0" xfId="11363" applyNumberFormat="1" applyFont="1" applyFill="1" applyBorder="1" applyAlignment="1">
      <alignment horizontal="center" vertical="center"/>
    </xf>
    <xf numFmtId="187" fontId="159" fillId="0" borderId="0" xfId="11363" applyNumberFormat="1" applyFont="1" applyFill="1" applyBorder="1" applyAlignment="1">
      <alignment vertical="center"/>
    </xf>
    <xf numFmtId="166" fontId="46" fillId="0" borderId="0" xfId="11363" applyFont="1" applyFill="1" applyBorder="1" applyAlignment="1">
      <alignment vertical="center"/>
    </xf>
    <xf numFmtId="166" fontId="46" fillId="0" borderId="0" xfId="11363" applyFont="1" applyFill="1" applyBorder="1" applyAlignment="1">
      <alignment horizontal="center" vertical="center"/>
    </xf>
    <xf numFmtId="187" fontId="46" fillId="0" borderId="0" xfId="11363" applyNumberFormat="1" applyFont="1" applyFill="1" applyBorder="1" applyAlignment="1">
      <alignment vertical="center"/>
    </xf>
    <xf numFmtId="187" fontId="29" fillId="0" borderId="0" xfId="11363" applyNumberFormat="1" applyFont="1" applyFill="1" applyAlignment="1">
      <alignment vertical="center"/>
    </xf>
    <xf numFmtId="187" fontId="29" fillId="0" borderId="0" xfId="11374" applyNumberFormat="1" applyFont="1" applyFill="1" applyAlignment="1">
      <alignment vertical="center"/>
    </xf>
    <xf numFmtId="182" fontId="29" fillId="0" borderId="0" xfId="11363" applyNumberFormat="1" applyFont="1" applyFill="1" applyBorder="1" applyAlignment="1">
      <alignment horizontal="center" vertical="center"/>
    </xf>
    <xf numFmtId="209" fontId="147" fillId="0" borderId="0" xfId="11363" applyNumberFormat="1" applyFont="1" applyFill="1" applyBorder="1" applyAlignment="1">
      <alignment horizontal="center" vertical="center"/>
    </xf>
    <xf numFmtId="209" fontId="148" fillId="0" borderId="32" xfId="11585" applyNumberFormat="1" applyFont="1" applyFill="1" applyBorder="1" applyAlignment="1">
      <alignment horizontal="center" vertical="center"/>
    </xf>
    <xf numFmtId="187" fontId="148" fillId="0" borderId="32" xfId="11585" applyNumberFormat="1" applyFont="1" applyFill="1" applyBorder="1" applyAlignment="1">
      <alignment horizontal="left" vertical="center"/>
    </xf>
    <xf numFmtId="209" fontId="148" fillId="0" borderId="32" xfId="11585" applyNumberFormat="1" applyFont="1" applyFill="1" applyBorder="1" applyAlignment="1">
      <alignment horizontal="left" vertical="center"/>
    </xf>
    <xf numFmtId="0" fontId="95" fillId="0" borderId="0" xfId="0" applyFont="1" applyFill="1"/>
    <xf numFmtId="0" fontId="95" fillId="0" borderId="0" xfId="0" applyFont="1" applyFill="1" applyAlignment="1">
      <alignment horizontal="center"/>
    </xf>
    <xf numFmtId="166" fontId="148" fillId="0" borderId="32" xfId="14858" applyFont="1" applyFill="1" applyBorder="1" applyAlignment="1">
      <alignment horizontal="left" vertical="center"/>
    </xf>
    <xf numFmtId="0" fontId="29" fillId="0" borderId="32" xfId="0" applyFont="1" applyFill="1" applyBorder="1" applyAlignment="1">
      <alignment horizontal="left" vertical="center"/>
    </xf>
    <xf numFmtId="166" fontId="29" fillId="0" borderId="32" xfId="11374" applyFont="1" applyFill="1" applyBorder="1" applyAlignment="1">
      <alignment horizontal="center" vertical="center"/>
    </xf>
    <xf numFmtId="187" fontId="29" fillId="0" borderId="32" xfId="11363" applyNumberFormat="1" applyFont="1" applyFill="1" applyBorder="1" applyAlignment="1">
      <alignment horizontal="left" vertical="center"/>
    </xf>
    <xf numFmtId="166" fontId="159" fillId="0" borderId="0" xfId="11585" applyFont="1" applyFill="1" applyBorder="1" applyAlignment="1">
      <alignment horizontal="right" vertical="center"/>
    </xf>
    <xf numFmtId="166" fontId="159" fillId="0" borderId="0" xfId="11363" applyFont="1" applyFill="1" applyBorder="1" applyAlignment="1">
      <alignment horizontal="right" vertical="center"/>
    </xf>
    <xf numFmtId="166" fontId="29" fillId="0" borderId="0" xfId="11363" applyFont="1" applyFill="1" applyAlignment="1">
      <alignment horizontal="right" vertical="center"/>
    </xf>
    <xf numFmtId="208" fontId="148" fillId="0" borderId="32" xfId="11585" applyNumberFormat="1" applyFont="1" applyFill="1" applyBorder="1" applyAlignment="1">
      <alignment horizontal="right" vertical="center"/>
    </xf>
    <xf numFmtId="4" fontId="147" fillId="0" borderId="32" xfId="11585" applyNumberFormat="1" applyFont="1" applyFill="1" applyBorder="1" applyAlignment="1">
      <alignment horizontal="left" vertical="center"/>
    </xf>
    <xf numFmtId="0" fontId="95" fillId="0" borderId="32" xfId="0" applyFont="1" applyFill="1" applyBorder="1" applyAlignment="1">
      <alignment horizontal="left" vertical="center"/>
    </xf>
    <xf numFmtId="4" fontId="147" fillId="0" borderId="32" xfId="14858" applyNumberFormat="1" applyFont="1" applyFill="1" applyBorder="1" applyAlignment="1">
      <alignment horizontal="left" vertical="center"/>
    </xf>
    <xf numFmtId="2" fontId="147" fillId="0" borderId="32" xfId="11585" applyNumberFormat="1" applyFont="1" applyFill="1" applyBorder="1" applyAlignment="1">
      <alignment horizontal="left" vertical="center"/>
    </xf>
    <xf numFmtId="0" fontId="148" fillId="0" borderId="36" xfId="0" applyFont="1" applyFill="1" applyBorder="1" applyAlignment="1">
      <alignment horizontal="left" vertical="center"/>
    </xf>
    <xf numFmtId="166" fontId="147" fillId="0" borderId="0" xfId="11586" applyFont="1" applyFill="1" applyBorder="1" applyAlignment="1" applyProtection="1">
      <alignment horizontal="left" vertical="center"/>
      <protection hidden="1"/>
    </xf>
    <xf numFmtId="187" fontId="147" fillId="0" borderId="0" xfId="11363" applyNumberFormat="1" applyFont="1" applyFill="1" applyBorder="1" applyAlignment="1">
      <alignment horizontal="left" vertical="center"/>
    </xf>
    <xf numFmtId="212" fontId="147" fillId="0" borderId="32" xfId="11374" applyNumberFormat="1" applyFont="1" applyFill="1" applyBorder="1" applyAlignment="1">
      <alignment horizontal="center" vertical="center"/>
    </xf>
    <xf numFmtId="209" fontId="29" fillId="0" borderId="32" xfId="14858" applyNumberFormat="1" applyFont="1" applyFill="1" applyBorder="1" applyAlignment="1">
      <alignment horizontal="right" vertical="center"/>
    </xf>
    <xf numFmtId="0" fontId="29" fillId="0" borderId="32" xfId="11374" applyNumberFormat="1" applyFont="1" applyFill="1" applyBorder="1" applyAlignment="1">
      <alignment horizontal="right" vertical="center"/>
    </xf>
    <xf numFmtId="166" fontId="147" fillId="0" borderId="32" xfId="11083" applyFont="1" applyFill="1" applyBorder="1" applyAlignment="1">
      <alignment horizontal="center" vertical="center"/>
    </xf>
    <xf numFmtId="166" fontId="147" fillId="0" borderId="32" xfId="11955" applyFont="1" applyFill="1" applyBorder="1" applyAlignment="1">
      <alignment horizontal="center" vertical="center"/>
    </xf>
    <xf numFmtId="0" fontId="147" fillId="0" borderId="33" xfId="11585" applyNumberFormat="1" applyFont="1" applyFill="1" applyBorder="1" applyAlignment="1">
      <alignment horizontal="center" vertical="center"/>
    </xf>
    <xf numFmtId="3" fontId="147" fillId="0" borderId="38" xfId="11447" applyNumberFormat="1" applyFont="1" applyFill="1" applyBorder="1" applyAlignment="1">
      <alignment horizontal="center" vertical="center"/>
    </xf>
    <xf numFmtId="211" fontId="147" fillId="0" borderId="32" xfId="15103" applyNumberFormat="1" applyFont="1" applyFill="1" applyBorder="1" applyAlignment="1">
      <alignment horizontal="center" vertical="center"/>
    </xf>
    <xf numFmtId="226" fontId="147" fillId="0" borderId="32" xfId="15103" applyFont="1" applyFill="1" applyBorder="1" applyAlignment="1">
      <alignment horizontal="center" vertical="center"/>
    </xf>
    <xf numFmtId="166" fontId="29" fillId="0" borderId="25" xfId="14858" applyFont="1" applyFill="1" applyBorder="1" applyAlignment="1">
      <alignment vertical="center"/>
    </xf>
    <xf numFmtId="0" fontId="147" fillId="0" borderId="40" xfId="0" applyNumberFormat="1" applyFont="1" applyFill="1" applyBorder="1"/>
    <xf numFmtId="0" fontId="147" fillId="0" borderId="0" xfId="0" applyFont="1" applyFill="1" applyBorder="1" applyAlignment="1">
      <alignment horizontal="center" vertical="center"/>
    </xf>
    <xf numFmtId="166" fontId="147" fillId="0" borderId="0" xfId="11083" applyFont="1" applyFill="1" applyBorder="1" applyAlignment="1">
      <alignment horizontal="center" vertical="center"/>
    </xf>
    <xf numFmtId="3" fontId="147" fillId="0" borderId="0" xfId="11447" applyNumberFormat="1" applyFont="1" applyFill="1" applyBorder="1" applyAlignment="1">
      <alignment horizontal="center" vertical="center"/>
    </xf>
    <xf numFmtId="0" fontId="147" fillId="0" borderId="36" xfId="0" applyFont="1" applyFill="1" applyBorder="1" applyAlignment="1">
      <alignment horizontal="center" vertical="center"/>
    </xf>
    <xf numFmtId="166" fontId="147" fillId="0" borderId="36" xfId="4916" applyFont="1" applyFill="1" applyBorder="1" applyAlignment="1">
      <alignment vertical="center"/>
    </xf>
    <xf numFmtId="49" fontId="147" fillId="0" borderId="36" xfId="14858" applyNumberFormat="1" applyFont="1" applyFill="1" applyBorder="1" applyAlignment="1">
      <alignment vertical="center"/>
    </xf>
    <xf numFmtId="166" fontId="147" fillId="0" borderId="36" xfId="11447" applyFont="1" applyFill="1" applyBorder="1" applyAlignment="1">
      <alignment horizontal="center" vertical="center"/>
    </xf>
    <xf numFmtId="211" fontId="147" fillId="0" borderId="36" xfId="15103" applyNumberFormat="1" applyFont="1" applyFill="1" applyBorder="1" applyAlignment="1">
      <alignment horizontal="center" vertical="center"/>
    </xf>
    <xf numFmtId="226" fontId="147" fillId="0" borderId="36" xfId="15103" applyFont="1" applyFill="1" applyBorder="1" applyAlignment="1">
      <alignment horizontal="center" vertical="center"/>
    </xf>
    <xf numFmtId="1" fontId="147" fillId="0" borderId="36" xfId="11374" applyNumberFormat="1" applyFont="1" applyFill="1" applyBorder="1" applyAlignment="1">
      <alignment horizontal="center" vertical="center"/>
    </xf>
    <xf numFmtId="166" fontId="29" fillId="0" borderId="32" xfId="14858" applyFont="1" applyFill="1" applyBorder="1" applyAlignment="1">
      <alignment vertical="center"/>
    </xf>
    <xf numFmtId="0" fontId="147" fillId="0" borderId="32" xfId="0" applyNumberFormat="1" applyFont="1" applyFill="1" applyBorder="1"/>
    <xf numFmtId="0" fontId="150" fillId="0" borderId="32" xfId="0" applyNumberFormat="1" applyFont="1" applyFill="1" applyBorder="1" applyAlignment="1">
      <alignment horizontal="center" vertical="center"/>
    </xf>
    <xf numFmtId="166" fontId="149" fillId="0" borderId="32" xfId="11363" applyFont="1" applyFill="1" applyBorder="1" applyAlignment="1">
      <alignment horizontal="center" vertical="center"/>
    </xf>
    <xf numFmtId="0" fontId="150" fillId="0" borderId="32" xfId="0" applyNumberFormat="1" applyFont="1" applyFill="1" applyBorder="1" applyAlignment="1">
      <alignment horizontal="left" vertical="center"/>
    </xf>
    <xf numFmtId="166" fontId="147" fillId="0" borderId="32" xfId="11954" applyFont="1" applyFill="1" applyBorder="1" applyAlignment="1">
      <alignment horizontal="center" vertical="center"/>
    </xf>
    <xf numFmtId="43" fontId="147" fillId="0" borderId="32" xfId="16123" applyFont="1" applyFill="1" applyBorder="1" applyAlignment="1">
      <alignment horizontal="center" vertical="center"/>
    </xf>
    <xf numFmtId="0" fontId="147" fillId="0" borderId="35" xfId="0" applyFont="1" applyFill="1" applyBorder="1" applyAlignment="1">
      <alignment horizontal="center" vertical="center"/>
    </xf>
    <xf numFmtId="0" fontId="149" fillId="0" borderId="32" xfId="0" applyFont="1" applyFill="1" applyBorder="1" applyAlignment="1">
      <alignment horizontal="center" vertical="center"/>
    </xf>
    <xf numFmtId="3" fontId="147" fillId="0" borderId="41" xfId="0" applyNumberFormat="1" applyFont="1" applyFill="1" applyBorder="1" applyAlignment="1">
      <alignment horizontal="center" vertical="center"/>
    </xf>
    <xf numFmtId="166" fontId="29" fillId="0" borderId="36" xfId="14858" applyFont="1" applyFill="1" applyBorder="1" applyAlignment="1">
      <alignment vertical="center"/>
    </xf>
    <xf numFmtId="0" fontId="147" fillId="0" borderId="36" xfId="0" applyNumberFormat="1" applyFont="1" applyFill="1" applyBorder="1"/>
    <xf numFmtId="166" fontId="147" fillId="0" borderId="36" xfId="11363" applyFont="1" applyFill="1" applyBorder="1" applyAlignment="1">
      <alignment horizontal="center" vertical="center"/>
    </xf>
    <xf numFmtId="0" fontId="150" fillId="0" borderId="36" xfId="0" applyNumberFormat="1" applyFont="1" applyFill="1" applyBorder="1" applyAlignment="1">
      <alignment horizontal="center" vertical="center"/>
    </xf>
    <xf numFmtId="166" fontId="149" fillId="0" borderId="36" xfId="11363" applyFont="1" applyFill="1" applyBorder="1" applyAlignment="1">
      <alignment horizontal="center" vertical="center"/>
    </xf>
    <xf numFmtId="0" fontId="150" fillId="0" borderId="36" xfId="0" applyNumberFormat="1" applyFont="1" applyFill="1" applyBorder="1" applyAlignment="1">
      <alignment horizontal="left" vertical="center"/>
    </xf>
    <xf numFmtId="43" fontId="147" fillId="0" borderId="36" xfId="16123" applyFont="1" applyFill="1" applyBorder="1" applyAlignment="1">
      <alignment horizontal="center" vertical="center"/>
    </xf>
    <xf numFmtId="166" fontId="147" fillId="0" borderId="30" xfId="14858" applyFont="1" applyFill="1" applyBorder="1" applyAlignment="1">
      <alignment horizontal="left" vertical="center"/>
    </xf>
    <xf numFmtId="187" fontId="147" fillId="0" borderId="38" xfId="11363" applyNumberFormat="1" applyFont="1" applyFill="1" applyBorder="1" applyAlignment="1">
      <alignment horizontal="left" vertical="center"/>
    </xf>
    <xf numFmtId="208" fontId="147" fillId="0" borderId="32" xfId="11363" applyNumberFormat="1" applyFont="1" applyFill="1" applyBorder="1" applyAlignment="1">
      <alignment horizontal="left" vertical="center"/>
    </xf>
    <xf numFmtId="209" fontId="147" fillId="0" borderId="32" xfId="14858" applyNumberFormat="1" applyFont="1" applyFill="1" applyBorder="1" applyAlignment="1">
      <alignment horizontal="left" vertical="center"/>
    </xf>
    <xf numFmtId="187" fontId="147" fillId="0" borderId="32" xfId="14858" applyNumberFormat="1" applyFont="1" applyFill="1" applyBorder="1" applyAlignment="1">
      <alignment horizontal="left" vertical="center"/>
    </xf>
    <xf numFmtId="182" fontId="147" fillId="0" borderId="32" xfId="11363" applyNumberFormat="1" applyFont="1" applyFill="1" applyBorder="1" applyAlignment="1">
      <alignment horizontal="left" vertical="center"/>
    </xf>
    <xf numFmtId="166" fontId="147" fillId="0" borderId="33" xfId="14858" applyFont="1" applyFill="1" applyBorder="1" applyAlignment="1">
      <alignment horizontal="left" vertical="center"/>
    </xf>
    <xf numFmtId="166" fontId="147" fillId="0" borderId="36" xfId="11585" applyFont="1" applyFill="1" applyBorder="1" applyAlignment="1">
      <alignment horizontal="left" vertical="center"/>
    </xf>
    <xf numFmtId="166" fontId="147" fillId="0" borderId="37" xfId="14858" applyFont="1" applyFill="1" applyBorder="1" applyAlignment="1">
      <alignment horizontal="left" vertical="center"/>
    </xf>
    <xf numFmtId="187" fontId="147" fillId="0" borderId="36" xfId="11363" applyNumberFormat="1" applyFont="1" applyFill="1" applyBorder="1" applyAlignment="1">
      <alignment horizontal="left" vertical="center"/>
    </xf>
    <xf numFmtId="166" fontId="147" fillId="0" borderId="43" xfId="11959" applyFont="1" applyFill="1" applyBorder="1" applyAlignment="1">
      <alignment horizontal="left" vertical="center"/>
    </xf>
    <xf numFmtId="209" fontId="147" fillId="0" borderId="3" xfId="11363" applyNumberFormat="1" applyFont="1" applyFill="1" applyBorder="1" applyAlignment="1">
      <alignment horizontal="left" vertical="center"/>
    </xf>
    <xf numFmtId="209" fontId="147" fillId="0" borderId="3" xfId="14858" applyNumberFormat="1" applyFont="1" applyFill="1" applyBorder="1" applyAlignment="1">
      <alignment horizontal="left" vertical="center"/>
    </xf>
    <xf numFmtId="0" fontId="147" fillId="0" borderId="35" xfId="11586" applyNumberFormat="1" applyFont="1" applyFill="1" applyBorder="1" applyAlignment="1" applyProtection="1">
      <alignment horizontal="left" vertical="center"/>
      <protection hidden="1"/>
    </xf>
    <xf numFmtId="166" fontId="147" fillId="0" borderId="35" xfId="11374" applyFont="1" applyFill="1" applyBorder="1" applyAlignment="1">
      <alignment horizontal="left" vertical="center"/>
    </xf>
    <xf numFmtId="4" fontId="147" fillId="0" borderId="35" xfId="11363" applyNumberFormat="1" applyFont="1" applyFill="1" applyBorder="1" applyAlignment="1">
      <alignment horizontal="left" vertical="center"/>
    </xf>
    <xf numFmtId="166" fontId="147" fillId="0" borderId="3" xfId="11554" applyFont="1" applyFill="1" applyBorder="1" applyAlignment="1">
      <alignment horizontal="left" vertical="center"/>
    </xf>
    <xf numFmtId="187" fontId="147" fillId="0" borderId="3" xfId="11554" applyNumberFormat="1" applyFont="1" applyFill="1" applyBorder="1" applyAlignment="1">
      <alignment horizontal="left" vertical="center"/>
    </xf>
    <xf numFmtId="4" fontId="147" fillId="0" borderId="35" xfId="11959" applyNumberFormat="1" applyFont="1" applyFill="1" applyBorder="1" applyAlignment="1">
      <alignment horizontal="left" vertical="center"/>
    </xf>
    <xf numFmtId="187" fontId="147" fillId="0" borderId="3" xfId="11585" applyNumberFormat="1" applyFont="1" applyFill="1" applyBorder="1" applyAlignment="1">
      <alignment horizontal="left" vertical="center"/>
    </xf>
    <xf numFmtId="182" fontId="147" fillId="0" borderId="3" xfId="11554" applyNumberFormat="1" applyFont="1" applyFill="1" applyBorder="1" applyAlignment="1">
      <alignment horizontal="left" vertical="center"/>
    </xf>
    <xf numFmtId="166" fontId="147" fillId="0" borderId="35" xfId="11959" applyFont="1" applyFill="1" applyBorder="1" applyAlignment="1">
      <alignment horizontal="left" vertical="center"/>
    </xf>
    <xf numFmtId="166" fontId="147" fillId="0" borderId="8" xfId="11374" applyFont="1" applyFill="1" applyBorder="1" applyAlignment="1">
      <alignment horizontal="left" vertical="center"/>
    </xf>
    <xf numFmtId="209" fontId="147" fillId="0" borderId="8" xfId="14858" applyNumberFormat="1" applyFont="1" applyFill="1" applyBorder="1" applyAlignment="1">
      <alignment horizontal="left" vertical="center"/>
    </xf>
    <xf numFmtId="187" fontId="147" fillId="0" borderId="8" xfId="4282" applyNumberFormat="1" applyFont="1" applyFill="1" applyBorder="1" applyAlignment="1" applyProtection="1">
      <alignment horizontal="left" vertical="center"/>
    </xf>
    <xf numFmtId="187" fontId="147" fillId="0" borderId="8" xfId="14858" applyNumberFormat="1" applyFont="1" applyFill="1" applyBorder="1" applyAlignment="1">
      <alignment horizontal="left" vertical="center"/>
    </xf>
    <xf numFmtId="182" fontId="147" fillId="0" borderId="8" xfId="11363" applyNumberFormat="1" applyFont="1" applyFill="1" applyBorder="1" applyAlignment="1">
      <alignment horizontal="left" vertical="center"/>
    </xf>
    <xf numFmtId="187" fontId="147" fillId="0" borderId="32" xfId="4282" applyNumberFormat="1" applyFont="1" applyFill="1" applyBorder="1" applyAlignment="1" applyProtection="1">
      <alignment horizontal="left" vertical="center"/>
    </xf>
    <xf numFmtId="187" fontId="147" fillId="0" borderId="1" xfId="11240" applyNumberFormat="1" applyFont="1" applyFill="1" applyBorder="1" applyAlignment="1" applyProtection="1">
      <alignment horizontal="left" vertical="center"/>
      <protection hidden="1"/>
    </xf>
    <xf numFmtId="187" fontId="147" fillId="0" borderId="1" xfId="14858" applyNumberFormat="1" applyFont="1" applyFill="1" applyBorder="1" applyAlignment="1">
      <alignment horizontal="left" vertical="center"/>
    </xf>
    <xf numFmtId="187" fontId="29" fillId="0" borderId="1" xfId="14858" applyNumberFormat="1" applyFont="1" applyFill="1" applyBorder="1" applyAlignment="1">
      <alignment horizontal="left" vertical="center"/>
    </xf>
    <xf numFmtId="166" fontId="147" fillId="0" borderId="31" xfId="11363" applyFont="1" applyFill="1" applyBorder="1" applyAlignment="1">
      <alignment horizontal="left" vertical="center"/>
    </xf>
    <xf numFmtId="209" fontId="147" fillId="0" borderId="1" xfId="11363" applyNumberFormat="1" applyFont="1" applyFill="1" applyBorder="1" applyAlignment="1">
      <alignment horizontal="left" vertical="center"/>
    </xf>
    <xf numFmtId="187" fontId="147" fillId="0" borderId="1" xfId="11554" applyNumberFormat="1" applyFont="1" applyFill="1" applyBorder="1" applyAlignment="1">
      <alignment horizontal="left" vertical="center"/>
    </xf>
    <xf numFmtId="187" fontId="147" fillId="0" borderId="1" xfId="11585" applyNumberFormat="1" applyFont="1" applyFill="1" applyBorder="1" applyAlignment="1">
      <alignment horizontal="left" vertical="center"/>
    </xf>
    <xf numFmtId="0" fontId="159" fillId="0" borderId="32" xfId="0" applyFont="1" applyFill="1" applyBorder="1" applyAlignment="1">
      <alignment horizontal="left"/>
    </xf>
    <xf numFmtId="208" fontId="147" fillId="0" borderId="1" xfId="11363" applyNumberFormat="1" applyFont="1" applyFill="1" applyBorder="1" applyAlignment="1">
      <alignment horizontal="left" vertical="center"/>
    </xf>
    <xf numFmtId="208" fontId="147" fillId="0" borderId="32" xfId="11447" applyNumberFormat="1" applyFont="1" applyFill="1" applyBorder="1" applyAlignment="1">
      <alignment horizontal="left" vertical="center"/>
    </xf>
    <xf numFmtId="187" fontId="147" fillId="0" borderId="32" xfId="11447" applyNumberFormat="1" applyFont="1" applyFill="1" applyBorder="1" applyAlignment="1">
      <alignment horizontal="left" vertical="center"/>
    </xf>
    <xf numFmtId="187" fontId="29" fillId="0" borderId="32" xfId="14858" applyNumberFormat="1" applyFont="1" applyFill="1" applyBorder="1" applyAlignment="1">
      <alignment horizontal="left" vertical="center"/>
    </xf>
    <xf numFmtId="226" fontId="147" fillId="0" borderId="32" xfId="15106" applyFont="1" applyFill="1" applyBorder="1" applyAlignment="1" applyProtection="1">
      <alignment horizontal="left" vertical="center"/>
    </xf>
    <xf numFmtId="182" fontId="147" fillId="0" borderId="32" xfId="11585" applyNumberFormat="1" applyFont="1" applyFill="1" applyBorder="1" applyAlignment="1">
      <alignment horizontal="left" vertical="center"/>
    </xf>
    <xf numFmtId="0" fontId="159" fillId="0" borderId="32" xfId="0" applyFont="1" applyFill="1" applyBorder="1" applyAlignment="1">
      <alignment horizontal="left" vertical="center"/>
    </xf>
    <xf numFmtId="187" fontId="147" fillId="0" borderId="32" xfId="14977" applyNumberFormat="1" applyFont="1" applyFill="1" applyBorder="1" applyAlignment="1" applyProtection="1">
      <alignment horizontal="left" vertical="center"/>
    </xf>
    <xf numFmtId="187" fontId="147" fillId="0" borderId="32" xfId="11586" applyNumberFormat="1" applyFont="1" applyFill="1" applyBorder="1" applyAlignment="1" applyProtection="1">
      <alignment horizontal="left" vertical="center"/>
      <protection hidden="1"/>
    </xf>
    <xf numFmtId="187" fontId="147" fillId="0" borderId="32" xfId="11585" applyNumberFormat="1" applyFont="1" applyFill="1" applyBorder="1" applyAlignment="1">
      <alignment horizontal="left" vertical="center"/>
    </xf>
    <xf numFmtId="166" fontId="147" fillId="0" borderId="38" xfId="4916" applyFont="1" applyFill="1" applyBorder="1" applyAlignment="1" applyProtection="1">
      <alignment horizontal="left" vertical="center"/>
      <protection hidden="1"/>
    </xf>
    <xf numFmtId="166" fontId="147" fillId="0" borderId="35" xfId="11586" applyFont="1" applyFill="1" applyBorder="1" applyAlignment="1">
      <alignment horizontal="left" vertical="center"/>
    </xf>
    <xf numFmtId="166" fontId="147" fillId="0" borderId="3" xfId="14858" applyFont="1" applyFill="1" applyBorder="1" applyAlignment="1">
      <alignment horizontal="left" vertical="center"/>
    </xf>
    <xf numFmtId="166" fontId="147" fillId="0" borderId="3" xfId="11083" applyFont="1" applyFill="1" applyBorder="1" applyAlignment="1">
      <alignment horizontal="left" vertical="center"/>
    </xf>
    <xf numFmtId="187" fontId="147" fillId="0" borderId="3" xfId="14858" applyNumberFormat="1" applyFont="1" applyFill="1" applyBorder="1" applyAlignment="1">
      <alignment horizontal="left" vertical="center"/>
    </xf>
    <xf numFmtId="166" fontId="147" fillId="0" borderId="0" xfId="14858" applyFont="1" applyFill="1" applyBorder="1" applyAlignment="1">
      <alignment horizontal="left" vertical="center"/>
    </xf>
    <xf numFmtId="208" fontId="147" fillId="0" borderId="0" xfId="11585" applyNumberFormat="1" applyFont="1" applyFill="1" applyBorder="1" applyAlignment="1">
      <alignment horizontal="left" vertical="center"/>
    </xf>
    <xf numFmtId="166" fontId="147" fillId="0" borderId="0" xfId="4916" applyFont="1" applyFill="1" applyBorder="1" applyAlignment="1">
      <alignment horizontal="left" vertical="center"/>
    </xf>
    <xf numFmtId="187" fontId="147" fillId="0" borderId="0" xfId="11586" applyNumberFormat="1" applyFont="1" applyFill="1" applyBorder="1" applyAlignment="1" applyProtection="1">
      <alignment horizontal="left" vertical="center"/>
      <protection hidden="1"/>
    </xf>
    <xf numFmtId="187" fontId="148" fillId="0" borderId="0" xfId="14858" applyNumberFormat="1" applyFont="1" applyFill="1" applyBorder="1" applyAlignment="1">
      <alignment horizontal="left" vertical="center"/>
    </xf>
    <xf numFmtId="182" fontId="147" fillId="0" borderId="0" xfId="11585" applyNumberFormat="1" applyFont="1" applyFill="1" applyBorder="1" applyAlignment="1">
      <alignment horizontal="left"/>
    </xf>
    <xf numFmtId="4" fontId="147" fillId="0" borderId="32" xfId="16124" applyNumberFormat="1" applyFont="1" applyFill="1" applyBorder="1" applyAlignment="1">
      <alignment horizontal="left" vertical="center"/>
    </xf>
    <xf numFmtId="43" fontId="146" fillId="0" borderId="1" xfId="16123" applyFont="1" applyFill="1" applyBorder="1" applyAlignment="1" applyProtection="1">
      <alignment horizontal="left" vertical="center"/>
      <protection hidden="1"/>
    </xf>
    <xf numFmtId="187" fontId="147" fillId="0" borderId="31" xfId="11586" applyNumberFormat="1" applyFont="1" applyFill="1" applyBorder="1" applyAlignment="1" applyProtection="1">
      <alignment horizontal="left" vertical="center"/>
      <protection hidden="1"/>
    </xf>
    <xf numFmtId="43" fontId="147" fillId="0" borderId="32" xfId="16123" applyFont="1" applyFill="1" applyBorder="1" applyAlignment="1">
      <alignment horizontal="left" vertical="center"/>
    </xf>
    <xf numFmtId="43" fontId="146" fillId="0" borderId="32" xfId="16123" applyFont="1" applyFill="1" applyBorder="1" applyAlignment="1" applyProtection="1">
      <alignment horizontal="left" vertical="center"/>
      <protection hidden="1"/>
    </xf>
    <xf numFmtId="182" fontId="147" fillId="0" borderId="32" xfId="11585" applyNumberFormat="1" applyFont="1" applyFill="1" applyBorder="1" applyAlignment="1">
      <alignment horizontal="left"/>
    </xf>
    <xf numFmtId="0" fontId="147" fillId="0" borderId="38" xfId="14858" applyNumberFormat="1" applyFont="1" applyFill="1" applyBorder="1" applyAlignment="1" applyProtection="1">
      <alignment horizontal="left" vertical="center"/>
      <protection hidden="1"/>
    </xf>
    <xf numFmtId="166" fontId="147" fillId="0" borderId="31" xfId="11586" applyFont="1" applyFill="1" applyBorder="1" applyAlignment="1" applyProtection="1">
      <alignment horizontal="left" vertical="center"/>
      <protection hidden="1"/>
    </xf>
    <xf numFmtId="187" fontId="147" fillId="0" borderId="1" xfId="11586" applyNumberFormat="1" applyFont="1" applyFill="1" applyBorder="1" applyAlignment="1" applyProtection="1">
      <alignment horizontal="left" vertical="center"/>
      <protection hidden="1"/>
    </xf>
    <xf numFmtId="166" fontId="147" fillId="0" borderId="8" xfId="11586" applyFont="1" applyFill="1" applyBorder="1" applyAlignment="1" applyProtection="1">
      <alignment horizontal="left" vertical="center"/>
      <protection hidden="1"/>
    </xf>
    <xf numFmtId="187" fontId="147" fillId="0" borderId="8" xfId="11586" applyNumberFormat="1" applyFont="1" applyFill="1" applyBorder="1" applyAlignment="1" applyProtection="1">
      <alignment horizontal="left" vertical="center"/>
      <protection hidden="1"/>
    </xf>
    <xf numFmtId="166" fontId="147" fillId="0" borderId="34" xfId="14858" applyFont="1" applyFill="1" applyBorder="1" applyAlignment="1">
      <alignment horizontal="left" vertical="center"/>
    </xf>
    <xf numFmtId="166" fontId="147" fillId="0" borderId="36" xfId="14858" applyFont="1" applyFill="1" applyBorder="1" applyAlignment="1">
      <alignment horizontal="left" vertical="center"/>
    </xf>
    <xf numFmtId="166" fontId="147" fillId="0" borderId="36" xfId="11586" applyFont="1" applyFill="1" applyBorder="1" applyAlignment="1" applyProtection="1">
      <alignment horizontal="left" vertical="center"/>
      <protection hidden="1"/>
    </xf>
    <xf numFmtId="208" fontId="147" fillId="0" borderId="36" xfId="11585" applyNumberFormat="1" applyFont="1" applyFill="1" applyBorder="1" applyAlignment="1">
      <alignment horizontal="left" vertical="center"/>
    </xf>
    <xf numFmtId="166" fontId="147" fillId="0" borderId="36" xfId="4916" applyFont="1" applyFill="1" applyBorder="1" applyAlignment="1">
      <alignment horizontal="left" vertical="center"/>
    </xf>
    <xf numFmtId="187" fontId="147" fillId="0" borderId="36" xfId="11586" applyNumberFormat="1" applyFont="1" applyFill="1" applyBorder="1" applyAlignment="1" applyProtection="1">
      <alignment horizontal="left" vertical="center"/>
      <protection hidden="1"/>
    </xf>
    <xf numFmtId="4" fontId="147" fillId="0" borderId="36" xfId="11585" applyNumberFormat="1" applyFont="1" applyFill="1" applyBorder="1" applyAlignment="1">
      <alignment horizontal="left" vertical="center"/>
    </xf>
    <xf numFmtId="182" fontId="147" fillId="0" borderId="36" xfId="11363" applyNumberFormat="1" applyFont="1" applyFill="1" applyBorder="1" applyAlignment="1">
      <alignment horizontal="left" vertical="center"/>
    </xf>
    <xf numFmtId="0" fontId="147" fillId="0" borderId="32" xfId="16125" applyNumberFormat="1" applyFont="1" applyFill="1" applyBorder="1" applyAlignment="1">
      <alignment horizontal="left" vertical="center"/>
    </xf>
    <xf numFmtId="0" fontId="147" fillId="0" borderId="32" xfId="16125" applyNumberFormat="1" applyFont="1" applyFill="1" applyBorder="1" applyAlignment="1" applyProtection="1">
      <alignment horizontal="left" vertical="center"/>
      <protection hidden="1"/>
    </xf>
    <xf numFmtId="0" fontId="147" fillId="0" borderId="32" xfId="16124" applyFont="1" applyFill="1" applyBorder="1" applyAlignment="1">
      <alignment horizontal="left" vertical="center"/>
    </xf>
    <xf numFmtId="1" fontId="147" fillId="0" borderId="32" xfId="16125" applyNumberFormat="1" applyFont="1" applyFill="1" applyBorder="1" applyAlignment="1">
      <alignment horizontal="left" vertical="center"/>
    </xf>
    <xf numFmtId="4" fontId="147" fillId="0" borderId="32" xfId="16125" applyNumberFormat="1" applyFont="1" applyFill="1" applyBorder="1" applyAlignment="1">
      <alignment horizontal="left" vertical="center"/>
    </xf>
    <xf numFmtId="0" fontId="148" fillId="0" borderId="32" xfId="0" applyFont="1" applyFill="1" applyBorder="1" applyAlignment="1">
      <alignment horizontal="left" vertical="center"/>
    </xf>
    <xf numFmtId="4" fontId="148" fillId="0" borderId="32" xfId="0" applyNumberFormat="1" applyFont="1" applyFill="1" applyBorder="1" applyAlignment="1">
      <alignment horizontal="left" vertical="center"/>
    </xf>
    <xf numFmtId="4" fontId="148" fillId="0" borderId="32" xfId="11585" applyNumberFormat="1" applyFont="1" applyFill="1" applyBorder="1" applyAlignment="1">
      <alignment horizontal="left" vertical="center"/>
    </xf>
    <xf numFmtId="2" fontId="148" fillId="0" borderId="32" xfId="0" applyNumberFormat="1" applyFont="1" applyFill="1" applyBorder="1" applyAlignment="1">
      <alignment horizontal="left" vertical="center"/>
    </xf>
    <xf numFmtId="187" fontId="148" fillId="0" borderId="32" xfId="14858" applyNumberFormat="1" applyFont="1" applyFill="1" applyBorder="1" applyAlignment="1">
      <alignment horizontal="left" vertical="center"/>
    </xf>
    <xf numFmtId="166" fontId="148" fillId="0" borderId="0" xfId="11585" applyFont="1" applyFill="1" applyBorder="1" applyAlignment="1">
      <alignment vertical="center"/>
    </xf>
    <xf numFmtId="166" fontId="148" fillId="0" borderId="9" xfId="11585" applyFont="1" applyFill="1" applyBorder="1" applyAlignment="1">
      <alignment vertical="center"/>
    </xf>
    <xf numFmtId="166" fontId="148" fillId="0" borderId="30" xfId="11363" applyFont="1" applyFill="1" applyBorder="1" applyAlignment="1">
      <alignment vertical="center"/>
    </xf>
    <xf numFmtId="0" fontId="151" fillId="0" borderId="0" xfId="0" applyNumberFormat="1" applyFont="1" applyFill="1" applyBorder="1" applyAlignment="1">
      <alignment horizontal="left" wrapText="1"/>
    </xf>
    <xf numFmtId="0" fontId="151" fillId="0" borderId="0" xfId="0" applyNumberFormat="1" applyFont="1" applyFill="1" applyBorder="1" applyAlignment="1">
      <alignment horizontal="left" vertical="center" wrapText="1"/>
    </xf>
    <xf numFmtId="0" fontId="151" fillId="0" borderId="0" xfId="0" applyNumberFormat="1" applyFont="1" applyFill="1" applyBorder="1" applyAlignment="1">
      <alignment horizontal="justify" vertical="justify" wrapText="1"/>
    </xf>
    <xf numFmtId="0" fontId="151" fillId="0" borderId="0" xfId="0" applyNumberFormat="1" applyFont="1" applyFill="1" applyBorder="1" applyAlignment="1">
      <alignment wrapText="1"/>
    </xf>
    <xf numFmtId="4" fontId="147" fillId="0" borderId="1" xfId="11363" applyNumberFormat="1" applyFont="1" applyFill="1" applyBorder="1" applyAlignment="1">
      <alignment horizontal="center" vertical="center"/>
    </xf>
    <xf numFmtId="3" fontId="147" fillId="0" borderId="32" xfId="11374" applyNumberFormat="1" applyFont="1" applyFill="1" applyBorder="1" applyAlignment="1">
      <alignment horizontal="center" vertical="center"/>
    </xf>
    <xf numFmtId="209" fontId="147" fillId="0" borderId="32" xfId="11585" applyNumberFormat="1" applyFont="1" applyFill="1" applyBorder="1" applyAlignment="1">
      <alignment horizontal="center" vertical="center"/>
    </xf>
    <xf numFmtId="3" fontId="147" fillId="0" borderId="32" xfId="11363" applyNumberFormat="1" applyFont="1" applyFill="1" applyBorder="1" applyAlignment="1">
      <alignment horizontal="center" vertical="center"/>
    </xf>
    <xf numFmtId="4" fontId="147" fillId="0" borderId="1" xfId="14858" applyNumberFormat="1" applyFont="1" applyFill="1" applyBorder="1" applyAlignment="1">
      <alignment horizontal="right" vertical="center"/>
    </xf>
    <xf numFmtId="187" fontId="29" fillId="0" borderId="1" xfId="14858" applyNumberFormat="1" applyFont="1" applyFill="1" applyBorder="1" applyAlignment="1">
      <alignment horizontal="right" vertical="center"/>
    </xf>
    <xf numFmtId="209" fontId="147" fillId="0" borderId="32" xfId="11585" applyNumberFormat="1" applyFont="1" applyFill="1" applyBorder="1" applyAlignment="1">
      <alignment vertical="center"/>
    </xf>
    <xf numFmtId="0" fontId="147" fillId="0" borderId="32" xfId="0" applyFont="1" applyFill="1" applyBorder="1" applyAlignment="1">
      <alignment horizontal="center" vertical="center" wrapText="1"/>
    </xf>
    <xf numFmtId="300" fontId="29" fillId="0" borderId="32" xfId="11374" applyNumberFormat="1" applyFont="1" applyFill="1" applyBorder="1" applyAlignment="1">
      <alignment horizontal="right" vertical="center"/>
    </xf>
    <xf numFmtId="187" fontId="147" fillId="0" borderId="1" xfId="14858" applyNumberFormat="1" applyFont="1" applyFill="1" applyBorder="1" applyAlignment="1">
      <alignment vertical="center"/>
    </xf>
    <xf numFmtId="3" fontId="147" fillId="0" borderId="32" xfId="0" applyNumberFormat="1" applyFont="1" applyFill="1" applyBorder="1" applyAlignment="1">
      <alignment horizontal="center" vertical="center"/>
    </xf>
    <xf numFmtId="4" fontId="29" fillId="0" borderId="36" xfId="0" applyNumberFormat="1" applyFont="1" applyFill="1" applyBorder="1" applyAlignment="1">
      <alignment horizontal="center" vertical="center"/>
    </xf>
    <xf numFmtId="0" fontId="149" fillId="0" borderId="36" xfId="0" applyFont="1" applyFill="1" applyBorder="1" applyAlignment="1">
      <alignment horizontal="center" vertical="center"/>
    </xf>
    <xf numFmtId="3" fontId="29" fillId="0" borderId="36" xfId="0" applyNumberFormat="1" applyFont="1" applyFill="1" applyBorder="1" applyAlignment="1">
      <alignment horizontal="center" vertical="center"/>
    </xf>
    <xf numFmtId="166" fontId="147" fillId="0" borderId="42" xfId="11363" applyFont="1" applyFill="1" applyBorder="1" applyAlignment="1">
      <alignment vertical="center"/>
    </xf>
    <xf numFmtId="0" fontId="95" fillId="0" borderId="32" xfId="0" applyFont="1" applyFill="1" applyBorder="1" applyAlignment="1">
      <alignment horizontal="left"/>
    </xf>
    <xf numFmtId="166" fontId="147" fillId="0" borderId="30" xfId="11363" applyFont="1" applyFill="1" applyBorder="1" applyAlignment="1">
      <alignment horizontal="left" vertical="center"/>
    </xf>
    <xf numFmtId="187" fontId="147" fillId="0" borderId="30" xfId="11363" applyNumberFormat="1" applyFont="1" applyFill="1" applyBorder="1" applyAlignment="1">
      <alignment horizontal="left" vertical="center"/>
    </xf>
    <xf numFmtId="187" fontId="147" fillId="0" borderId="31" xfId="11363" applyNumberFormat="1" applyFont="1" applyFill="1" applyBorder="1" applyAlignment="1">
      <alignment horizontal="left" vertical="center"/>
    </xf>
    <xf numFmtId="166" fontId="147" fillId="0" borderId="1" xfId="11959" applyFont="1" applyFill="1" applyBorder="1" applyAlignment="1">
      <alignment horizontal="left" vertical="center"/>
    </xf>
    <xf numFmtId="166" fontId="147" fillId="0" borderId="30" xfId="11554" applyFont="1" applyFill="1" applyBorder="1" applyAlignment="1">
      <alignment horizontal="left" vertical="center"/>
    </xf>
    <xf numFmtId="187" fontId="147" fillId="0" borderId="32" xfId="11554" applyNumberFormat="1" applyFont="1" applyFill="1" applyBorder="1" applyAlignment="1">
      <alignment horizontal="left" vertical="center"/>
    </xf>
    <xf numFmtId="166" fontId="147" fillId="0" borderId="31" xfId="11554" applyFont="1" applyFill="1" applyBorder="1" applyAlignment="1">
      <alignment horizontal="left" vertical="center"/>
    </xf>
    <xf numFmtId="182" fontId="147" fillId="0" borderId="32" xfId="11554" applyNumberFormat="1" applyFont="1" applyFill="1" applyBorder="1" applyAlignment="1">
      <alignment horizontal="left" vertical="center"/>
    </xf>
    <xf numFmtId="166" fontId="147" fillId="0" borderId="32" xfId="11958" applyFont="1" applyFill="1" applyBorder="1" applyAlignment="1">
      <alignment horizontal="left" vertical="center"/>
    </xf>
    <xf numFmtId="166" fontId="147" fillId="0" borderId="1" xfId="9906" applyFont="1" applyFill="1" applyBorder="1" applyAlignment="1">
      <alignment horizontal="left" vertical="center"/>
    </xf>
    <xf numFmtId="166" fontId="147" fillId="0" borderId="1" xfId="11957" applyFont="1" applyFill="1" applyBorder="1" applyAlignment="1">
      <alignment horizontal="left" vertical="center"/>
    </xf>
    <xf numFmtId="182" fontId="147" fillId="0" borderId="3" xfId="11363" applyNumberFormat="1" applyFont="1" applyFill="1" applyBorder="1" applyAlignment="1">
      <alignment horizontal="left" vertical="center"/>
    </xf>
    <xf numFmtId="166" fontId="147" fillId="0" borderId="8" xfId="9906" applyFont="1" applyFill="1" applyBorder="1" applyAlignment="1">
      <alignment horizontal="left" vertical="center"/>
    </xf>
    <xf numFmtId="166" fontId="147" fillId="0" borderId="8" xfId="11957" applyFont="1" applyFill="1" applyBorder="1" applyAlignment="1">
      <alignment horizontal="left" vertical="center"/>
    </xf>
    <xf numFmtId="166" fontId="147" fillId="0" borderId="32" xfId="9906" applyFont="1" applyFill="1" applyBorder="1" applyAlignment="1">
      <alignment horizontal="left" vertical="center"/>
    </xf>
    <xf numFmtId="166" fontId="147" fillId="0" borderId="32" xfId="11957" applyFont="1" applyFill="1" applyBorder="1" applyAlignment="1">
      <alignment horizontal="left" vertical="center"/>
    </xf>
    <xf numFmtId="166" fontId="147" fillId="0" borderId="31" xfId="14858" applyFont="1" applyFill="1" applyBorder="1" applyAlignment="1">
      <alignment horizontal="left" vertical="center"/>
    </xf>
    <xf numFmtId="187" fontId="147" fillId="0" borderId="36" xfId="11585" applyNumberFormat="1" applyFont="1" applyFill="1" applyBorder="1" applyAlignment="1">
      <alignment horizontal="left" vertical="center"/>
    </xf>
    <xf numFmtId="166" fontId="147" fillId="0" borderId="36" xfId="11958" applyFont="1" applyFill="1" applyBorder="1" applyAlignment="1">
      <alignment horizontal="left" vertical="center"/>
    </xf>
    <xf numFmtId="166" fontId="147" fillId="0" borderId="36" xfId="9906" applyFont="1" applyFill="1" applyBorder="1" applyAlignment="1">
      <alignment horizontal="left" vertical="center"/>
    </xf>
    <xf numFmtId="166" fontId="147" fillId="0" borderId="36" xfId="11957" applyFont="1" applyFill="1" applyBorder="1" applyAlignment="1">
      <alignment horizontal="left" vertical="center"/>
    </xf>
    <xf numFmtId="166" fontId="147" fillId="0" borderId="39" xfId="14858" applyFont="1" applyFill="1" applyBorder="1" applyAlignment="1">
      <alignment horizontal="left" vertical="center"/>
    </xf>
    <xf numFmtId="187" fontId="147" fillId="0" borderId="34" xfId="11363" applyNumberFormat="1" applyFont="1" applyFill="1" applyBorder="1" applyAlignment="1">
      <alignment horizontal="left" vertical="center"/>
    </xf>
    <xf numFmtId="166" fontId="147" fillId="0" borderId="32" xfId="11240" applyFont="1" applyFill="1" applyBorder="1" applyAlignment="1" applyProtection="1">
      <alignment horizontal="left" vertical="center"/>
      <protection hidden="1"/>
    </xf>
    <xf numFmtId="187" fontId="147" fillId="0" borderId="32" xfId="11240" applyNumberFormat="1" applyFont="1" applyFill="1" applyBorder="1" applyAlignment="1" applyProtection="1">
      <alignment horizontal="left" vertical="center"/>
      <protection hidden="1"/>
    </xf>
    <xf numFmtId="166" fontId="147" fillId="0" borderId="9" xfId="14858" applyFont="1" applyFill="1" applyBorder="1" applyAlignment="1">
      <alignment horizontal="left" vertical="center"/>
    </xf>
    <xf numFmtId="166" fontId="147" fillId="0" borderId="35" xfId="11585" applyFont="1" applyFill="1" applyBorder="1" applyAlignment="1">
      <alignment horizontal="left" vertical="center"/>
    </xf>
    <xf numFmtId="166" fontId="147" fillId="0" borderId="3" xfId="4916" applyFont="1" applyFill="1" applyBorder="1" applyAlignment="1">
      <alignment horizontal="left" vertical="center"/>
    </xf>
    <xf numFmtId="166" fontId="147" fillId="0" borderId="3" xfId="11374" applyFont="1" applyFill="1" applyBorder="1" applyAlignment="1">
      <alignment horizontal="left" vertical="center"/>
    </xf>
    <xf numFmtId="49" fontId="147" fillId="0" borderId="3" xfId="14858" applyNumberFormat="1" applyFont="1" applyFill="1" applyBorder="1" applyAlignment="1">
      <alignment horizontal="left" vertical="center"/>
    </xf>
    <xf numFmtId="166" fontId="147" fillId="0" borderId="3" xfId="11240" applyFont="1" applyFill="1" applyBorder="1" applyAlignment="1" applyProtection="1">
      <alignment horizontal="left" vertical="center"/>
      <protection hidden="1"/>
    </xf>
    <xf numFmtId="187" fontId="147" fillId="0" borderId="3" xfId="11240" applyNumberFormat="1" applyFont="1" applyFill="1" applyBorder="1" applyAlignment="1" applyProtection="1">
      <alignment horizontal="left" vertical="center"/>
      <protection hidden="1"/>
    </xf>
    <xf numFmtId="187" fontId="147" fillId="0" borderId="9" xfId="11240" applyNumberFormat="1" applyFont="1" applyFill="1" applyBorder="1" applyAlignment="1" applyProtection="1">
      <alignment horizontal="left" vertical="center"/>
      <protection hidden="1"/>
    </xf>
    <xf numFmtId="187" fontId="147" fillId="0" borderId="35" xfId="14858" applyNumberFormat="1" applyFont="1" applyFill="1" applyBorder="1" applyAlignment="1">
      <alignment horizontal="left" vertical="center"/>
    </xf>
    <xf numFmtId="166" fontId="147" fillId="0" borderId="38" xfId="11374" applyFont="1" applyFill="1" applyBorder="1" applyAlignment="1">
      <alignment horizontal="left" vertical="center"/>
    </xf>
    <xf numFmtId="0" fontId="147" fillId="0" borderId="33" xfId="11374" applyNumberFormat="1" applyFont="1" applyFill="1" applyBorder="1" applyAlignment="1">
      <alignment horizontal="left" vertical="center"/>
    </xf>
    <xf numFmtId="0" fontId="159" fillId="0" borderId="33" xfId="0" applyFont="1" applyFill="1" applyBorder="1" applyAlignment="1">
      <alignment horizontal="left"/>
    </xf>
    <xf numFmtId="187" fontId="160" fillId="0" borderId="32" xfId="0" applyNumberFormat="1" applyFont="1" applyFill="1" applyBorder="1" applyAlignment="1">
      <alignment horizontal="left"/>
    </xf>
    <xf numFmtId="166" fontId="147" fillId="0" borderId="32" xfId="11959" applyFont="1" applyFill="1" applyBorder="1" applyAlignment="1">
      <alignment horizontal="left" vertical="center"/>
    </xf>
    <xf numFmtId="4" fontId="147" fillId="0" borderId="32" xfId="11959" applyNumberFormat="1" applyFont="1" applyFill="1" applyBorder="1" applyAlignment="1">
      <alignment horizontal="left" vertical="center"/>
    </xf>
    <xf numFmtId="0" fontId="95" fillId="0" borderId="0" xfId="0" applyFont="1" applyFill="1" applyAlignment="1">
      <alignment horizontal="right"/>
    </xf>
    <xf numFmtId="166" fontId="147" fillId="0" borderId="0" xfId="11363" applyFont="1" applyFill="1" applyBorder="1" applyAlignment="1">
      <alignment horizontal="center" vertical="center"/>
    </xf>
    <xf numFmtId="0" fontId="95" fillId="0" borderId="32" xfId="0" applyFont="1" applyFill="1" applyBorder="1" applyAlignment="1">
      <alignment horizontal="center"/>
    </xf>
    <xf numFmtId="166" fontId="147" fillId="0" borderId="30" xfId="11363" applyFont="1" applyFill="1" applyBorder="1" applyAlignment="1">
      <alignment horizontal="center" vertical="center"/>
    </xf>
    <xf numFmtId="166" fontId="147" fillId="0" borderId="8" xfId="11363" applyFont="1" applyFill="1" applyBorder="1" applyAlignment="1">
      <alignment horizontal="center" vertical="center"/>
    </xf>
    <xf numFmtId="0" fontId="159" fillId="0" borderId="32" xfId="0" applyFont="1" applyFill="1" applyBorder="1" applyAlignment="1">
      <alignment horizontal="center"/>
    </xf>
    <xf numFmtId="166" fontId="147" fillId="0" borderId="3" xfId="11363" applyFont="1" applyFill="1" applyBorder="1" applyAlignment="1">
      <alignment horizontal="center" vertical="center"/>
    </xf>
    <xf numFmtId="166" fontId="147" fillId="0" borderId="1" xfId="11447" applyFont="1" applyFill="1" applyBorder="1" applyAlignment="1">
      <alignment horizontal="center" vertical="center"/>
    </xf>
    <xf numFmtId="0" fontId="159" fillId="0" borderId="32" xfId="0" applyFont="1" applyFill="1" applyBorder="1" applyAlignment="1">
      <alignment horizontal="center" vertical="center"/>
    </xf>
    <xf numFmtId="166" fontId="147" fillId="0" borderId="32" xfId="4916" applyFont="1" applyFill="1" applyBorder="1" applyAlignment="1" applyProtection="1">
      <alignment horizontal="center" vertical="center"/>
      <protection hidden="1"/>
    </xf>
    <xf numFmtId="166" fontId="147" fillId="0" borderId="35" xfId="4916" applyFont="1" applyFill="1" applyBorder="1" applyAlignment="1" applyProtection="1">
      <alignment horizontal="center" vertical="center"/>
      <protection hidden="1"/>
    </xf>
    <xf numFmtId="166" fontId="147" fillId="0" borderId="0" xfId="11447" applyFont="1" applyFill="1" applyBorder="1" applyAlignment="1">
      <alignment horizontal="center" vertical="center"/>
    </xf>
    <xf numFmtId="0" fontId="147" fillId="0" borderId="36" xfId="0" applyNumberFormat="1" applyFont="1" applyFill="1" applyBorder="1" applyAlignment="1">
      <alignment horizontal="center" vertical="center"/>
    </xf>
    <xf numFmtId="166" fontId="147" fillId="0" borderId="8" xfId="11447" applyFont="1" applyFill="1" applyBorder="1" applyAlignment="1">
      <alignment horizontal="center" vertical="center"/>
    </xf>
  </cellXfs>
  <cellStyles count="16126">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45" xfId="16124"/>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Корректировка ПП - 2012 год 2-этап Общая от 10  02  2012 (согласов) (2)" xfId="11954"/>
    <cellStyle name="Обычный_Лист1" xfId="11955"/>
    <cellStyle name="Обычный_Лист1 2" xfId="11956"/>
    <cellStyle name="Обычный_Лист1 3" xfId="11957"/>
    <cellStyle name="Обычный_Лист3" xfId="11958"/>
    <cellStyle name="Обычный_ПП-2008-ЭМГ-23.06.07 обнов" xfId="11959"/>
    <cellStyle name="Обычнын_Ф2.тыс.руб" xfId="11960"/>
    <cellStyle name="Плохой 2" xfId="11961"/>
    <cellStyle name="Плохой 2 2" xfId="11962"/>
    <cellStyle name="Плохой 2 3" xfId="11963"/>
    <cellStyle name="Плохой 2 3 2" xfId="11964"/>
    <cellStyle name="Плохой 2 3_ДДС_Прямой" xfId="11965"/>
    <cellStyle name="Плохой 2 4" xfId="11966"/>
    <cellStyle name="Плохой 2_GAZ" xfId="11967"/>
    <cellStyle name="Подгруппа" xfId="11968"/>
    <cellStyle name="Пояснение 2" xfId="11969"/>
    <cellStyle name="Пояснение 2 2" xfId="11970"/>
    <cellStyle name="Пояснение 2 3" xfId="11971"/>
    <cellStyle name="Пояснение 2 3 2" xfId="11972"/>
    <cellStyle name="Пояснение 2 3_ДДС_Прямой" xfId="11973"/>
    <cellStyle name="Пояснение 2 4" xfId="11974"/>
    <cellStyle name="Пояснение 2_GAZ" xfId="11975"/>
    <cellStyle name="Примечание 10" xfId="11976"/>
    <cellStyle name="Примечание 10 10" xfId="11977"/>
    <cellStyle name="Примечание 10 11" xfId="11978"/>
    <cellStyle name="Примечание 10 12" xfId="11979"/>
    <cellStyle name="Примечание 10 13" xfId="11980"/>
    <cellStyle name="Примечание 10 14" xfId="11981"/>
    <cellStyle name="Примечание 10 15" xfId="11982"/>
    <cellStyle name="Примечание 10 16" xfId="11983"/>
    <cellStyle name="Примечание 10 17" xfId="11984"/>
    <cellStyle name="Примечание 10 18" xfId="11985"/>
    <cellStyle name="Примечание 10 2" xfId="11986"/>
    <cellStyle name="Примечание 10 2 10" xfId="11987"/>
    <cellStyle name="Примечание 10 2 11" xfId="11988"/>
    <cellStyle name="Примечание 10 2 12" xfId="11989"/>
    <cellStyle name="Примечание 10 2 13" xfId="11990"/>
    <cellStyle name="Примечание 10 2 14" xfId="11991"/>
    <cellStyle name="Примечание 10 2 15" xfId="11992"/>
    <cellStyle name="Примечание 10 2 2" xfId="11993"/>
    <cellStyle name="Примечание 10 2 2 10" xfId="11994"/>
    <cellStyle name="Примечание 10 2 2 11" xfId="11995"/>
    <cellStyle name="Примечание 10 2 2 2" xfId="11996"/>
    <cellStyle name="Примечание 10 2 2 3" xfId="11997"/>
    <cellStyle name="Примечание 10 2 2 4" xfId="11998"/>
    <cellStyle name="Примечание 10 2 2 5" xfId="11999"/>
    <cellStyle name="Примечание 10 2 2 6" xfId="12000"/>
    <cellStyle name="Примечание 10 2 2 7" xfId="12001"/>
    <cellStyle name="Примечание 10 2 2 8" xfId="12002"/>
    <cellStyle name="Примечание 10 2 2 9" xfId="12003"/>
    <cellStyle name="Примечание 10 2 3" xfId="12004"/>
    <cellStyle name="Примечание 10 2 3 10" xfId="12005"/>
    <cellStyle name="Примечание 10 2 3 11" xfId="12006"/>
    <cellStyle name="Примечание 10 2 3 2" xfId="12007"/>
    <cellStyle name="Примечание 10 2 3 3" xfId="12008"/>
    <cellStyle name="Примечание 10 2 3 4" xfId="12009"/>
    <cellStyle name="Примечание 10 2 3 5" xfId="12010"/>
    <cellStyle name="Примечание 10 2 3 6" xfId="12011"/>
    <cellStyle name="Примечание 10 2 3 7" xfId="12012"/>
    <cellStyle name="Примечание 10 2 3 8" xfId="12013"/>
    <cellStyle name="Примечание 10 2 3 9" xfId="12014"/>
    <cellStyle name="Примечание 10 2 4" xfId="12015"/>
    <cellStyle name="Примечание 10 2 4 10" xfId="12016"/>
    <cellStyle name="Примечание 10 2 4 11" xfId="12017"/>
    <cellStyle name="Примечание 10 2 4 2" xfId="12018"/>
    <cellStyle name="Примечание 10 2 4 3" xfId="12019"/>
    <cellStyle name="Примечание 10 2 4 4" xfId="12020"/>
    <cellStyle name="Примечание 10 2 4 5" xfId="12021"/>
    <cellStyle name="Примечание 10 2 4 6" xfId="12022"/>
    <cellStyle name="Примечание 10 2 4 7" xfId="12023"/>
    <cellStyle name="Примечание 10 2 4 8" xfId="12024"/>
    <cellStyle name="Примечание 10 2 4 9" xfId="12025"/>
    <cellStyle name="Примечание 10 2 5" xfId="12026"/>
    <cellStyle name="Примечание 10 2 5 10" xfId="12027"/>
    <cellStyle name="Примечание 10 2 5 11" xfId="12028"/>
    <cellStyle name="Примечание 10 2 5 2" xfId="12029"/>
    <cellStyle name="Примечание 10 2 5 3" xfId="12030"/>
    <cellStyle name="Примечание 10 2 5 4" xfId="12031"/>
    <cellStyle name="Примечание 10 2 5 5" xfId="12032"/>
    <cellStyle name="Примечание 10 2 5 6" xfId="12033"/>
    <cellStyle name="Примечание 10 2 5 7" xfId="12034"/>
    <cellStyle name="Примечание 10 2 5 8" xfId="12035"/>
    <cellStyle name="Примечание 10 2 5 9" xfId="12036"/>
    <cellStyle name="Примечание 10 2 6" xfId="12037"/>
    <cellStyle name="Примечание 10 2 7" xfId="12038"/>
    <cellStyle name="Примечание 10 2 8" xfId="12039"/>
    <cellStyle name="Примечание 10 2 9" xfId="12040"/>
    <cellStyle name="Примечание 10 3" xfId="12041"/>
    <cellStyle name="Примечание 10 3 10" xfId="12042"/>
    <cellStyle name="Примечание 10 3 11" xfId="12043"/>
    <cellStyle name="Примечание 10 3 12" xfId="12044"/>
    <cellStyle name="Примечание 10 3 13" xfId="12045"/>
    <cellStyle name="Примечание 10 3 2" xfId="12046"/>
    <cellStyle name="Примечание 10 3 2 10" xfId="12047"/>
    <cellStyle name="Примечание 10 3 2 11" xfId="12048"/>
    <cellStyle name="Примечание 10 3 2 2" xfId="12049"/>
    <cellStyle name="Примечание 10 3 2 3" xfId="12050"/>
    <cellStyle name="Примечание 10 3 2 4" xfId="12051"/>
    <cellStyle name="Примечание 10 3 2 5" xfId="12052"/>
    <cellStyle name="Примечание 10 3 2 6" xfId="12053"/>
    <cellStyle name="Примечание 10 3 2 7" xfId="12054"/>
    <cellStyle name="Примечание 10 3 2 8" xfId="12055"/>
    <cellStyle name="Примечание 10 3 2 9" xfId="12056"/>
    <cellStyle name="Примечание 10 3 3" xfId="12057"/>
    <cellStyle name="Примечание 10 3 3 10" xfId="12058"/>
    <cellStyle name="Примечание 10 3 3 11" xfId="12059"/>
    <cellStyle name="Примечание 10 3 3 2" xfId="12060"/>
    <cellStyle name="Примечание 10 3 3 3" xfId="12061"/>
    <cellStyle name="Примечание 10 3 3 4" xfId="12062"/>
    <cellStyle name="Примечание 10 3 3 5" xfId="12063"/>
    <cellStyle name="Примечание 10 3 3 6" xfId="12064"/>
    <cellStyle name="Примечание 10 3 3 7" xfId="12065"/>
    <cellStyle name="Примечание 10 3 3 8" xfId="12066"/>
    <cellStyle name="Примечание 10 3 3 9" xfId="12067"/>
    <cellStyle name="Примечание 10 3 4" xfId="12068"/>
    <cellStyle name="Примечание 10 3 5" xfId="12069"/>
    <cellStyle name="Примечание 10 3 6" xfId="12070"/>
    <cellStyle name="Примечание 10 3 7" xfId="12071"/>
    <cellStyle name="Примечание 10 3 8" xfId="12072"/>
    <cellStyle name="Примечание 10 3 9" xfId="12073"/>
    <cellStyle name="Примечание 10 4" xfId="12074"/>
    <cellStyle name="Примечание 10 4 10" xfId="12075"/>
    <cellStyle name="Примечание 10 4 11" xfId="12076"/>
    <cellStyle name="Примечание 10 4 2" xfId="12077"/>
    <cellStyle name="Примечание 10 4 3" xfId="12078"/>
    <cellStyle name="Примечание 10 4 4" xfId="12079"/>
    <cellStyle name="Примечание 10 4 5" xfId="12080"/>
    <cellStyle name="Примечание 10 4 6" xfId="12081"/>
    <cellStyle name="Примечание 10 4 7" xfId="12082"/>
    <cellStyle name="Примечание 10 4 8" xfId="12083"/>
    <cellStyle name="Примечание 10 4 9" xfId="12084"/>
    <cellStyle name="Примечание 10 5" xfId="12085"/>
    <cellStyle name="Примечание 10 5 10" xfId="12086"/>
    <cellStyle name="Примечание 10 5 11" xfId="12087"/>
    <cellStyle name="Примечание 10 5 2" xfId="12088"/>
    <cellStyle name="Примечание 10 5 3" xfId="12089"/>
    <cellStyle name="Примечание 10 5 4" xfId="12090"/>
    <cellStyle name="Примечание 10 5 5" xfId="12091"/>
    <cellStyle name="Примечание 10 5 6" xfId="12092"/>
    <cellStyle name="Примечание 10 5 7" xfId="12093"/>
    <cellStyle name="Примечание 10 5 8" xfId="12094"/>
    <cellStyle name="Примечание 10 5 9" xfId="12095"/>
    <cellStyle name="Примечание 10 6" xfId="12096"/>
    <cellStyle name="Примечание 10 6 10" xfId="12097"/>
    <cellStyle name="Примечание 10 6 11" xfId="12098"/>
    <cellStyle name="Примечание 10 6 2" xfId="12099"/>
    <cellStyle name="Примечание 10 6 3" xfId="12100"/>
    <cellStyle name="Примечание 10 6 4" xfId="12101"/>
    <cellStyle name="Примечание 10 6 5" xfId="12102"/>
    <cellStyle name="Примечание 10 6 6" xfId="12103"/>
    <cellStyle name="Примечание 10 6 7" xfId="12104"/>
    <cellStyle name="Примечание 10 6 8" xfId="12105"/>
    <cellStyle name="Примечание 10 6 9" xfId="12106"/>
    <cellStyle name="Примечание 10 7" xfId="12107"/>
    <cellStyle name="Примечание 10 7 10" xfId="12108"/>
    <cellStyle name="Примечание 10 7 11" xfId="12109"/>
    <cellStyle name="Примечание 10 7 2" xfId="12110"/>
    <cellStyle name="Примечание 10 7 3" xfId="12111"/>
    <cellStyle name="Примечание 10 7 4" xfId="12112"/>
    <cellStyle name="Примечание 10 7 5" xfId="12113"/>
    <cellStyle name="Примечание 10 7 6" xfId="12114"/>
    <cellStyle name="Примечание 10 7 7" xfId="12115"/>
    <cellStyle name="Примечание 10 7 8" xfId="12116"/>
    <cellStyle name="Примечание 10 7 9" xfId="12117"/>
    <cellStyle name="Примечание 10 8" xfId="12118"/>
    <cellStyle name="Примечание 10 8 10" xfId="12119"/>
    <cellStyle name="Примечание 10 8 11" xfId="12120"/>
    <cellStyle name="Примечание 10 8 2" xfId="12121"/>
    <cellStyle name="Примечание 10 8 3" xfId="12122"/>
    <cellStyle name="Примечание 10 8 4" xfId="12123"/>
    <cellStyle name="Примечание 10 8 5" xfId="12124"/>
    <cellStyle name="Примечание 10 8 6" xfId="12125"/>
    <cellStyle name="Примечание 10 8 7" xfId="12126"/>
    <cellStyle name="Примечание 10 8 8" xfId="12127"/>
    <cellStyle name="Примечание 10 8 9" xfId="12128"/>
    <cellStyle name="Примечание 10 9" xfId="12129"/>
    <cellStyle name="Примечание 11" xfId="12130"/>
    <cellStyle name="Примечание 11 10" xfId="12131"/>
    <cellStyle name="Примечание 11 11" xfId="12132"/>
    <cellStyle name="Примечание 11 12" xfId="12133"/>
    <cellStyle name="Примечание 11 13" xfId="12134"/>
    <cellStyle name="Примечание 11 14" xfId="12135"/>
    <cellStyle name="Примечание 11 15" xfId="12136"/>
    <cellStyle name="Примечание 11 16" xfId="12137"/>
    <cellStyle name="Примечание 11 17" xfId="12138"/>
    <cellStyle name="Примечание 11 18" xfId="12139"/>
    <cellStyle name="Примечание 11 2" xfId="12140"/>
    <cellStyle name="Примечание 11 2 10" xfId="12141"/>
    <cellStyle name="Примечание 11 2 11" xfId="12142"/>
    <cellStyle name="Примечание 11 2 12" xfId="12143"/>
    <cellStyle name="Примечание 11 2 13" xfId="12144"/>
    <cellStyle name="Примечание 11 2 14" xfId="12145"/>
    <cellStyle name="Примечание 11 2 15" xfId="12146"/>
    <cellStyle name="Примечание 11 2 2" xfId="12147"/>
    <cellStyle name="Примечание 11 2 2 10" xfId="12148"/>
    <cellStyle name="Примечание 11 2 2 11" xfId="12149"/>
    <cellStyle name="Примечание 11 2 2 2" xfId="12150"/>
    <cellStyle name="Примечание 11 2 2 3" xfId="12151"/>
    <cellStyle name="Примечание 11 2 2 4" xfId="12152"/>
    <cellStyle name="Примечание 11 2 2 5" xfId="12153"/>
    <cellStyle name="Примечание 11 2 2 6" xfId="12154"/>
    <cellStyle name="Примечание 11 2 2 7" xfId="12155"/>
    <cellStyle name="Примечание 11 2 2 8" xfId="12156"/>
    <cellStyle name="Примечание 11 2 2 9" xfId="12157"/>
    <cellStyle name="Примечание 11 2 3" xfId="12158"/>
    <cellStyle name="Примечание 11 2 3 10" xfId="12159"/>
    <cellStyle name="Примечание 11 2 3 11" xfId="12160"/>
    <cellStyle name="Примечание 11 2 3 2" xfId="12161"/>
    <cellStyle name="Примечание 11 2 3 3" xfId="12162"/>
    <cellStyle name="Примечание 11 2 3 4" xfId="12163"/>
    <cellStyle name="Примечание 11 2 3 5" xfId="12164"/>
    <cellStyle name="Примечание 11 2 3 6" xfId="12165"/>
    <cellStyle name="Примечание 11 2 3 7" xfId="12166"/>
    <cellStyle name="Примечание 11 2 3 8" xfId="12167"/>
    <cellStyle name="Примечание 11 2 3 9" xfId="12168"/>
    <cellStyle name="Примечание 11 2 4" xfId="12169"/>
    <cellStyle name="Примечание 11 2 4 10" xfId="12170"/>
    <cellStyle name="Примечание 11 2 4 11" xfId="12171"/>
    <cellStyle name="Примечание 11 2 4 2" xfId="12172"/>
    <cellStyle name="Примечание 11 2 4 3" xfId="12173"/>
    <cellStyle name="Примечание 11 2 4 4" xfId="12174"/>
    <cellStyle name="Примечание 11 2 4 5" xfId="12175"/>
    <cellStyle name="Примечание 11 2 4 6" xfId="12176"/>
    <cellStyle name="Примечание 11 2 4 7" xfId="12177"/>
    <cellStyle name="Примечание 11 2 4 8" xfId="12178"/>
    <cellStyle name="Примечание 11 2 4 9" xfId="12179"/>
    <cellStyle name="Примечание 11 2 5" xfId="12180"/>
    <cellStyle name="Примечание 11 2 5 10" xfId="12181"/>
    <cellStyle name="Примечание 11 2 5 11" xfId="12182"/>
    <cellStyle name="Примечание 11 2 5 2" xfId="12183"/>
    <cellStyle name="Примечание 11 2 5 3" xfId="12184"/>
    <cellStyle name="Примечание 11 2 5 4" xfId="12185"/>
    <cellStyle name="Примечание 11 2 5 5" xfId="12186"/>
    <cellStyle name="Примечание 11 2 5 6" xfId="12187"/>
    <cellStyle name="Примечание 11 2 5 7" xfId="12188"/>
    <cellStyle name="Примечание 11 2 5 8" xfId="12189"/>
    <cellStyle name="Примечание 11 2 5 9" xfId="12190"/>
    <cellStyle name="Примечание 11 2 6" xfId="12191"/>
    <cellStyle name="Примечание 11 2 7" xfId="12192"/>
    <cellStyle name="Примечание 11 2 8" xfId="12193"/>
    <cellStyle name="Примечание 11 2 9" xfId="12194"/>
    <cellStyle name="Примечание 11 3" xfId="12195"/>
    <cellStyle name="Примечание 11 3 10" xfId="12196"/>
    <cellStyle name="Примечание 11 3 11" xfId="12197"/>
    <cellStyle name="Примечание 11 3 12" xfId="12198"/>
    <cellStyle name="Примечание 11 3 13" xfId="12199"/>
    <cellStyle name="Примечание 11 3 2" xfId="12200"/>
    <cellStyle name="Примечание 11 3 2 10" xfId="12201"/>
    <cellStyle name="Примечание 11 3 2 11" xfId="12202"/>
    <cellStyle name="Примечание 11 3 2 2" xfId="12203"/>
    <cellStyle name="Примечание 11 3 2 3" xfId="12204"/>
    <cellStyle name="Примечание 11 3 2 4" xfId="12205"/>
    <cellStyle name="Примечание 11 3 2 5" xfId="12206"/>
    <cellStyle name="Примечание 11 3 2 6" xfId="12207"/>
    <cellStyle name="Примечание 11 3 2 7" xfId="12208"/>
    <cellStyle name="Примечание 11 3 2 8" xfId="12209"/>
    <cellStyle name="Примечание 11 3 2 9" xfId="12210"/>
    <cellStyle name="Примечание 11 3 3" xfId="12211"/>
    <cellStyle name="Примечание 11 3 3 10" xfId="12212"/>
    <cellStyle name="Примечание 11 3 3 11" xfId="12213"/>
    <cellStyle name="Примечание 11 3 3 2" xfId="12214"/>
    <cellStyle name="Примечание 11 3 3 3" xfId="12215"/>
    <cellStyle name="Примечание 11 3 3 4" xfId="12216"/>
    <cellStyle name="Примечание 11 3 3 5" xfId="12217"/>
    <cellStyle name="Примечание 11 3 3 6" xfId="12218"/>
    <cellStyle name="Примечание 11 3 3 7" xfId="12219"/>
    <cellStyle name="Примечание 11 3 3 8" xfId="12220"/>
    <cellStyle name="Примечание 11 3 3 9" xfId="12221"/>
    <cellStyle name="Примечание 11 3 4" xfId="12222"/>
    <cellStyle name="Примечание 11 3 5" xfId="12223"/>
    <cellStyle name="Примечание 11 3 6" xfId="12224"/>
    <cellStyle name="Примечание 11 3 7" xfId="12225"/>
    <cellStyle name="Примечание 11 3 8" xfId="12226"/>
    <cellStyle name="Примечание 11 3 9" xfId="12227"/>
    <cellStyle name="Примечание 11 4" xfId="12228"/>
    <cellStyle name="Примечание 11 4 10" xfId="12229"/>
    <cellStyle name="Примечание 11 4 11" xfId="12230"/>
    <cellStyle name="Примечание 11 4 2" xfId="12231"/>
    <cellStyle name="Примечание 11 4 3" xfId="12232"/>
    <cellStyle name="Примечание 11 4 4" xfId="12233"/>
    <cellStyle name="Примечание 11 4 5" xfId="12234"/>
    <cellStyle name="Примечание 11 4 6" xfId="12235"/>
    <cellStyle name="Примечание 11 4 7" xfId="12236"/>
    <cellStyle name="Примечание 11 4 8" xfId="12237"/>
    <cellStyle name="Примечание 11 4 9" xfId="12238"/>
    <cellStyle name="Примечание 11 5" xfId="12239"/>
    <cellStyle name="Примечание 11 5 10" xfId="12240"/>
    <cellStyle name="Примечание 11 5 11" xfId="12241"/>
    <cellStyle name="Примечание 11 5 2" xfId="12242"/>
    <cellStyle name="Примечание 11 5 3" xfId="12243"/>
    <cellStyle name="Примечание 11 5 4" xfId="12244"/>
    <cellStyle name="Примечание 11 5 5" xfId="12245"/>
    <cellStyle name="Примечание 11 5 6" xfId="12246"/>
    <cellStyle name="Примечание 11 5 7" xfId="12247"/>
    <cellStyle name="Примечание 11 5 8" xfId="12248"/>
    <cellStyle name="Примечание 11 5 9" xfId="12249"/>
    <cellStyle name="Примечание 11 6" xfId="12250"/>
    <cellStyle name="Примечание 11 6 10" xfId="12251"/>
    <cellStyle name="Примечание 11 6 11" xfId="12252"/>
    <cellStyle name="Примечание 11 6 2" xfId="12253"/>
    <cellStyle name="Примечание 11 6 3" xfId="12254"/>
    <cellStyle name="Примечание 11 6 4" xfId="12255"/>
    <cellStyle name="Примечание 11 6 5" xfId="12256"/>
    <cellStyle name="Примечание 11 6 6" xfId="12257"/>
    <cellStyle name="Примечание 11 6 7" xfId="12258"/>
    <cellStyle name="Примечание 11 6 8" xfId="12259"/>
    <cellStyle name="Примечание 11 6 9" xfId="12260"/>
    <cellStyle name="Примечание 11 7" xfId="12261"/>
    <cellStyle name="Примечание 11 7 10" xfId="12262"/>
    <cellStyle name="Примечание 11 7 11" xfId="12263"/>
    <cellStyle name="Примечание 11 7 2" xfId="12264"/>
    <cellStyle name="Примечание 11 7 3" xfId="12265"/>
    <cellStyle name="Примечание 11 7 4" xfId="12266"/>
    <cellStyle name="Примечание 11 7 5" xfId="12267"/>
    <cellStyle name="Примечание 11 7 6" xfId="12268"/>
    <cellStyle name="Примечание 11 7 7" xfId="12269"/>
    <cellStyle name="Примечание 11 7 8" xfId="12270"/>
    <cellStyle name="Примечание 11 7 9" xfId="12271"/>
    <cellStyle name="Примечание 11 8" xfId="12272"/>
    <cellStyle name="Примечание 11 8 10" xfId="12273"/>
    <cellStyle name="Примечание 11 8 11" xfId="12274"/>
    <cellStyle name="Примечание 11 8 2" xfId="12275"/>
    <cellStyle name="Примечание 11 8 3" xfId="12276"/>
    <cellStyle name="Примечание 11 8 4" xfId="12277"/>
    <cellStyle name="Примечание 11 8 5" xfId="12278"/>
    <cellStyle name="Примечание 11 8 6" xfId="12279"/>
    <cellStyle name="Примечание 11 8 7" xfId="12280"/>
    <cellStyle name="Примечание 11 8 8" xfId="12281"/>
    <cellStyle name="Примечание 11 8 9" xfId="12282"/>
    <cellStyle name="Примечание 11 9" xfId="12283"/>
    <cellStyle name="Примечание 12" xfId="12284"/>
    <cellStyle name="Примечание 12 10" xfId="12285"/>
    <cellStyle name="Примечание 12 11" xfId="12286"/>
    <cellStyle name="Примечание 12 12" xfId="12287"/>
    <cellStyle name="Примечание 12 13" xfId="12288"/>
    <cellStyle name="Примечание 12 14" xfId="12289"/>
    <cellStyle name="Примечание 12 15" xfId="12290"/>
    <cellStyle name="Примечание 12 16" xfId="12291"/>
    <cellStyle name="Примечание 12 17" xfId="12292"/>
    <cellStyle name="Примечание 12 18" xfId="12293"/>
    <cellStyle name="Примечание 12 2" xfId="12294"/>
    <cellStyle name="Примечание 12 2 10" xfId="12295"/>
    <cellStyle name="Примечание 12 2 11" xfId="12296"/>
    <cellStyle name="Примечание 12 2 12" xfId="12297"/>
    <cellStyle name="Примечание 12 2 13" xfId="12298"/>
    <cellStyle name="Примечание 12 2 14" xfId="12299"/>
    <cellStyle name="Примечание 12 2 15" xfId="12300"/>
    <cellStyle name="Примечание 12 2 2" xfId="12301"/>
    <cellStyle name="Примечание 12 2 2 10" xfId="12302"/>
    <cellStyle name="Примечание 12 2 2 11" xfId="12303"/>
    <cellStyle name="Примечание 12 2 2 2" xfId="12304"/>
    <cellStyle name="Примечание 12 2 2 3" xfId="12305"/>
    <cellStyle name="Примечание 12 2 2 4" xfId="12306"/>
    <cellStyle name="Примечание 12 2 2 5" xfId="12307"/>
    <cellStyle name="Примечание 12 2 2 6" xfId="12308"/>
    <cellStyle name="Примечание 12 2 2 7" xfId="12309"/>
    <cellStyle name="Примечание 12 2 2 8" xfId="12310"/>
    <cellStyle name="Примечание 12 2 2 9" xfId="12311"/>
    <cellStyle name="Примечание 12 2 3" xfId="12312"/>
    <cellStyle name="Примечание 12 2 3 10" xfId="12313"/>
    <cellStyle name="Примечание 12 2 3 11" xfId="12314"/>
    <cellStyle name="Примечание 12 2 3 2" xfId="12315"/>
    <cellStyle name="Примечание 12 2 3 3" xfId="12316"/>
    <cellStyle name="Примечание 12 2 3 4" xfId="12317"/>
    <cellStyle name="Примечание 12 2 3 5" xfId="12318"/>
    <cellStyle name="Примечание 12 2 3 6" xfId="12319"/>
    <cellStyle name="Примечание 12 2 3 7" xfId="12320"/>
    <cellStyle name="Примечание 12 2 3 8" xfId="12321"/>
    <cellStyle name="Примечание 12 2 3 9" xfId="12322"/>
    <cellStyle name="Примечание 12 2 4" xfId="12323"/>
    <cellStyle name="Примечание 12 2 4 10" xfId="12324"/>
    <cellStyle name="Примечание 12 2 4 11" xfId="12325"/>
    <cellStyle name="Примечание 12 2 4 2" xfId="12326"/>
    <cellStyle name="Примечание 12 2 4 3" xfId="12327"/>
    <cellStyle name="Примечание 12 2 4 4" xfId="12328"/>
    <cellStyle name="Примечание 12 2 4 5" xfId="12329"/>
    <cellStyle name="Примечание 12 2 4 6" xfId="12330"/>
    <cellStyle name="Примечание 12 2 4 7" xfId="12331"/>
    <cellStyle name="Примечание 12 2 4 8" xfId="12332"/>
    <cellStyle name="Примечание 12 2 4 9" xfId="12333"/>
    <cellStyle name="Примечание 12 2 5" xfId="12334"/>
    <cellStyle name="Примечание 12 2 5 10" xfId="12335"/>
    <cellStyle name="Примечание 12 2 5 11" xfId="12336"/>
    <cellStyle name="Примечание 12 2 5 2" xfId="12337"/>
    <cellStyle name="Примечание 12 2 5 3" xfId="12338"/>
    <cellStyle name="Примечание 12 2 5 4" xfId="12339"/>
    <cellStyle name="Примечание 12 2 5 5" xfId="12340"/>
    <cellStyle name="Примечание 12 2 5 6" xfId="12341"/>
    <cellStyle name="Примечание 12 2 5 7" xfId="12342"/>
    <cellStyle name="Примечание 12 2 5 8" xfId="12343"/>
    <cellStyle name="Примечание 12 2 5 9" xfId="12344"/>
    <cellStyle name="Примечание 12 2 6" xfId="12345"/>
    <cellStyle name="Примечание 12 2 7" xfId="12346"/>
    <cellStyle name="Примечание 12 2 8" xfId="12347"/>
    <cellStyle name="Примечание 12 2 9" xfId="12348"/>
    <cellStyle name="Примечание 12 3" xfId="12349"/>
    <cellStyle name="Примечание 12 3 10" xfId="12350"/>
    <cellStyle name="Примечание 12 3 11" xfId="12351"/>
    <cellStyle name="Примечание 12 3 12" xfId="12352"/>
    <cellStyle name="Примечание 12 3 13" xfId="12353"/>
    <cellStyle name="Примечание 12 3 2" xfId="12354"/>
    <cellStyle name="Примечание 12 3 2 10" xfId="12355"/>
    <cellStyle name="Примечание 12 3 2 11" xfId="12356"/>
    <cellStyle name="Примечание 12 3 2 2" xfId="12357"/>
    <cellStyle name="Примечание 12 3 2 3" xfId="12358"/>
    <cellStyle name="Примечание 12 3 2 4" xfId="12359"/>
    <cellStyle name="Примечание 12 3 2 5" xfId="12360"/>
    <cellStyle name="Примечание 12 3 2 6" xfId="12361"/>
    <cellStyle name="Примечание 12 3 2 7" xfId="12362"/>
    <cellStyle name="Примечание 12 3 2 8" xfId="12363"/>
    <cellStyle name="Примечание 12 3 2 9" xfId="12364"/>
    <cellStyle name="Примечание 12 3 3" xfId="12365"/>
    <cellStyle name="Примечание 12 3 3 10" xfId="12366"/>
    <cellStyle name="Примечание 12 3 3 11" xfId="12367"/>
    <cellStyle name="Примечание 12 3 3 2" xfId="12368"/>
    <cellStyle name="Примечание 12 3 3 3" xfId="12369"/>
    <cellStyle name="Примечание 12 3 3 4" xfId="12370"/>
    <cellStyle name="Примечание 12 3 3 5" xfId="12371"/>
    <cellStyle name="Примечание 12 3 3 6" xfId="12372"/>
    <cellStyle name="Примечание 12 3 3 7" xfId="12373"/>
    <cellStyle name="Примечание 12 3 3 8" xfId="12374"/>
    <cellStyle name="Примечание 12 3 3 9" xfId="12375"/>
    <cellStyle name="Примечание 12 3 4" xfId="12376"/>
    <cellStyle name="Примечание 12 3 5" xfId="12377"/>
    <cellStyle name="Примечание 12 3 6" xfId="12378"/>
    <cellStyle name="Примечание 12 3 7" xfId="12379"/>
    <cellStyle name="Примечание 12 3 8" xfId="12380"/>
    <cellStyle name="Примечание 12 3 9" xfId="12381"/>
    <cellStyle name="Примечание 12 4" xfId="12382"/>
    <cellStyle name="Примечание 12 4 10" xfId="12383"/>
    <cellStyle name="Примечание 12 4 11" xfId="12384"/>
    <cellStyle name="Примечание 12 4 2" xfId="12385"/>
    <cellStyle name="Примечание 12 4 3" xfId="12386"/>
    <cellStyle name="Примечание 12 4 4" xfId="12387"/>
    <cellStyle name="Примечание 12 4 5" xfId="12388"/>
    <cellStyle name="Примечание 12 4 6" xfId="12389"/>
    <cellStyle name="Примечание 12 4 7" xfId="12390"/>
    <cellStyle name="Примечание 12 4 8" xfId="12391"/>
    <cellStyle name="Примечание 12 4 9" xfId="12392"/>
    <cellStyle name="Примечание 12 5" xfId="12393"/>
    <cellStyle name="Примечание 12 5 10" xfId="12394"/>
    <cellStyle name="Примечание 12 5 11" xfId="12395"/>
    <cellStyle name="Примечание 12 5 2" xfId="12396"/>
    <cellStyle name="Примечание 12 5 3" xfId="12397"/>
    <cellStyle name="Примечание 12 5 4" xfId="12398"/>
    <cellStyle name="Примечание 12 5 5" xfId="12399"/>
    <cellStyle name="Примечание 12 5 6" xfId="12400"/>
    <cellStyle name="Примечание 12 5 7" xfId="12401"/>
    <cellStyle name="Примечание 12 5 8" xfId="12402"/>
    <cellStyle name="Примечание 12 5 9" xfId="12403"/>
    <cellStyle name="Примечание 12 6" xfId="12404"/>
    <cellStyle name="Примечание 12 6 10" xfId="12405"/>
    <cellStyle name="Примечание 12 6 11" xfId="12406"/>
    <cellStyle name="Примечание 12 6 2" xfId="12407"/>
    <cellStyle name="Примечание 12 6 3" xfId="12408"/>
    <cellStyle name="Примечание 12 6 4" xfId="12409"/>
    <cellStyle name="Примечание 12 6 5" xfId="12410"/>
    <cellStyle name="Примечание 12 6 6" xfId="12411"/>
    <cellStyle name="Примечание 12 6 7" xfId="12412"/>
    <cellStyle name="Примечание 12 6 8" xfId="12413"/>
    <cellStyle name="Примечание 12 6 9" xfId="12414"/>
    <cellStyle name="Примечание 12 7" xfId="12415"/>
    <cellStyle name="Примечание 12 7 10" xfId="12416"/>
    <cellStyle name="Примечание 12 7 11" xfId="12417"/>
    <cellStyle name="Примечание 12 7 2" xfId="12418"/>
    <cellStyle name="Примечание 12 7 3" xfId="12419"/>
    <cellStyle name="Примечание 12 7 4" xfId="12420"/>
    <cellStyle name="Примечание 12 7 5" xfId="12421"/>
    <cellStyle name="Примечание 12 7 6" xfId="12422"/>
    <cellStyle name="Примечание 12 7 7" xfId="12423"/>
    <cellStyle name="Примечание 12 7 8" xfId="12424"/>
    <cellStyle name="Примечание 12 7 9" xfId="12425"/>
    <cellStyle name="Примечание 12 8" xfId="12426"/>
    <cellStyle name="Примечание 12 8 10" xfId="12427"/>
    <cellStyle name="Примечание 12 8 11" xfId="12428"/>
    <cellStyle name="Примечание 12 8 2" xfId="12429"/>
    <cellStyle name="Примечание 12 8 3" xfId="12430"/>
    <cellStyle name="Примечание 12 8 4" xfId="12431"/>
    <cellStyle name="Примечание 12 8 5" xfId="12432"/>
    <cellStyle name="Примечание 12 8 6" xfId="12433"/>
    <cellStyle name="Примечание 12 8 7" xfId="12434"/>
    <cellStyle name="Примечание 12 8 8" xfId="12435"/>
    <cellStyle name="Примечание 12 8 9" xfId="12436"/>
    <cellStyle name="Примечание 12 9" xfId="12437"/>
    <cellStyle name="Примечание 13" xfId="12438"/>
    <cellStyle name="Примечание 13 10" xfId="12439"/>
    <cellStyle name="Примечание 13 11" xfId="12440"/>
    <cellStyle name="Примечание 13 12" xfId="12441"/>
    <cellStyle name="Примечание 13 13" xfId="12442"/>
    <cellStyle name="Примечание 13 14" xfId="12443"/>
    <cellStyle name="Примечание 13 15" xfId="12444"/>
    <cellStyle name="Примечание 13 16" xfId="12445"/>
    <cellStyle name="Примечание 13 17" xfId="12446"/>
    <cellStyle name="Примечание 13 18" xfId="12447"/>
    <cellStyle name="Примечание 13 2" xfId="12448"/>
    <cellStyle name="Примечание 13 2 10" xfId="12449"/>
    <cellStyle name="Примечание 13 2 11" xfId="12450"/>
    <cellStyle name="Примечание 13 2 12" xfId="12451"/>
    <cellStyle name="Примечание 13 2 13" xfId="12452"/>
    <cellStyle name="Примечание 13 2 14" xfId="12453"/>
    <cellStyle name="Примечание 13 2 15" xfId="12454"/>
    <cellStyle name="Примечание 13 2 2" xfId="12455"/>
    <cellStyle name="Примечание 13 2 2 10" xfId="12456"/>
    <cellStyle name="Примечание 13 2 2 11" xfId="12457"/>
    <cellStyle name="Примечание 13 2 2 2" xfId="12458"/>
    <cellStyle name="Примечание 13 2 2 3" xfId="12459"/>
    <cellStyle name="Примечание 13 2 2 4" xfId="12460"/>
    <cellStyle name="Примечание 13 2 2 5" xfId="12461"/>
    <cellStyle name="Примечание 13 2 2 6" xfId="12462"/>
    <cellStyle name="Примечание 13 2 2 7" xfId="12463"/>
    <cellStyle name="Примечание 13 2 2 8" xfId="12464"/>
    <cellStyle name="Примечание 13 2 2 9" xfId="12465"/>
    <cellStyle name="Примечание 13 2 3" xfId="12466"/>
    <cellStyle name="Примечание 13 2 3 10" xfId="12467"/>
    <cellStyle name="Примечание 13 2 3 11" xfId="12468"/>
    <cellStyle name="Примечание 13 2 3 2" xfId="12469"/>
    <cellStyle name="Примечание 13 2 3 3" xfId="12470"/>
    <cellStyle name="Примечание 13 2 3 4" xfId="12471"/>
    <cellStyle name="Примечание 13 2 3 5" xfId="12472"/>
    <cellStyle name="Примечание 13 2 3 6" xfId="12473"/>
    <cellStyle name="Примечание 13 2 3 7" xfId="12474"/>
    <cellStyle name="Примечание 13 2 3 8" xfId="12475"/>
    <cellStyle name="Примечание 13 2 3 9" xfId="12476"/>
    <cellStyle name="Примечание 13 2 4" xfId="12477"/>
    <cellStyle name="Примечание 13 2 4 10" xfId="12478"/>
    <cellStyle name="Примечание 13 2 4 11" xfId="12479"/>
    <cellStyle name="Примечание 13 2 4 2" xfId="12480"/>
    <cellStyle name="Примечание 13 2 4 3" xfId="12481"/>
    <cellStyle name="Примечание 13 2 4 4" xfId="12482"/>
    <cellStyle name="Примечание 13 2 4 5" xfId="12483"/>
    <cellStyle name="Примечание 13 2 4 6" xfId="12484"/>
    <cellStyle name="Примечание 13 2 4 7" xfId="12485"/>
    <cellStyle name="Примечание 13 2 4 8" xfId="12486"/>
    <cellStyle name="Примечание 13 2 4 9" xfId="12487"/>
    <cellStyle name="Примечание 13 2 5" xfId="12488"/>
    <cellStyle name="Примечание 13 2 5 10" xfId="12489"/>
    <cellStyle name="Примечание 13 2 5 11" xfId="12490"/>
    <cellStyle name="Примечание 13 2 5 2" xfId="12491"/>
    <cellStyle name="Примечание 13 2 5 3" xfId="12492"/>
    <cellStyle name="Примечание 13 2 5 4" xfId="12493"/>
    <cellStyle name="Примечание 13 2 5 5" xfId="12494"/>
    <cellStyle name="Примечание 13 2 5 6" xfId="12495"/>
    <cellStyle name="Примечание 13 2 5 7" xfId="12496"/>
    <cellStyle name="Примечание 13 2 5 8" xfId="12497"/>
    <cellStyle name="Примечание 13 2 5 9" xfId="12498"/>
    <cellStyle name="Примечание 13 2 6" xfId="12499"/>
    <cellStyle name="Примечание 13 2 7" xfId="12500"/>
    <cellStyle name="Примечание 13 2 8" xfId="12501"/>
    <cellStyle name="Примечание 13 2 9" xfId="12502"/>
    <cellStyle name="Примечание 13 3" xfId="12503"/>
    <cellStyle name="Примечание 13 3 10" xfId="12504"/>
    <cellStyle name="Примечание 13 3 11" xfId="12505"/>
    <cellStyle name="Примечание 13 3 12" xfId="12506"/>
    <cellStyle name="Примечание 13 3 13" xfId="12507"/>
    <cellStyle name="Примечание 13 3 2" xfId="12508"/>
    <cellStyle name="Примечание 13 3 2 10" xfId="12509"/>
    <cellStyle name="Примечание 13 3 2 11" xfId="12510"/>
    <cellStyle name="Примечание 13 3 2 2" xfId="12511"/>
    <cellStyle name="Примечание 13 3 2 3" xfId="12512"/>
    <cellStyle name="Примечание 13 3 2 4" xfId="12513"/>
    <cellStyle name="Примечание 13 3 2 5" xfId="12514"/>
    <cellStyle name="Примечание 13 3 2 6" xfId="12515"/>
    <cellStyle name="Примечание 13 3 2 7" xfId="12516"/>
    <cellStyle name="Примечание 13 3 2 8" xfId="12517"/>
    <cellStyle name="Примечание 13 3 2 9" xfId="12518"/>
    <cellStyle name="Примечание 13 3 3" xfId="12519"/>
    <cellStyle name="Примечание 13 3 3 10" xfId="12520"/>
    <cellStyle name="Примечание 13 3 3 11" xfId="12521"/>
    <cellStyle name="Примечание 13 3 3 2" xfId="12522"/>
    <cellStyle name="Примечание 13 3 3 3" xfId="12523"/>
    <cellStyle name="Примечание 13 3 3 4" xfId="12524"/>
    <cellStyle name="Примечание 13 3 3 5" xfId="12525"/>
    <cellStyle name="Примечание 13 3 3 6" xfId="12526"/>
    <cellStyle name="Примечание 13 3 3 7" xfId="12527"/>
    <cellStyle name="Примечание 13 3 3 8" xfId="12528"/>
    <cellStyle name="Примечание 13 3 3 9" xfId="12529"/>
    <cellStyle name="Примечание 13 3 4" xfId="12530"/>
    <cellStyle name="Примечание 13 3 5" xfId="12531"/>
    <cellStyle name="Примечание 13 3 6" xfId="12532"/>
    <cellStyle name="Примечание 13 3 7" xfId="12533"/>
    <cellStyle name="Примечание 13 3 8" xfId="12534"/>
    <cellStyle name="Примечание 13 3 9" xfId="12535"/>
    <cellStyle name="Примечание 13 4" xfId="12536"/>
    <cellStyle name="Примечание 13 4 10" xfId="12537"/>
    <cellStyle name="Примечание 13 4 11" xfId="12538"/>
    <cellStyle name="Примечание 13 4 2" xfId="12539"/>
    <cellStyle name="Примечание 13 4 3" xfId="12540"/>
    <cellStyle name="Примечание 13 4 4" xfId="12541"/>
    <cellStyle name="Примечание 13 4 5" xfId="12542"/>
    <cellStyle name="Примечание 13 4 6" xfId="12543"/>
    <cellStyle name="Примечание 13 4 7" xfId="12544"/>
    <cellStyle name="Примечание 13 4 8" xfId="12545"/>
    <cellStyle name="Примечание 13 4 9" xfId="12546"/>
    <cellStyle name="Примечание 13 5" xfId="12547"/>
    <cellStyle name="Примечание 13 5 10" xfId="12548"/>
    <cellStyle name="Примечание 13 5 11" xfId="12549"/>
    <cellStyle name="Примечание 13 5 2" xfId="12550"/>
    <cellStyle name="Примечание 13 5 3" xfId="12551"/>
    <cellStyle name="Примечание 13 5 4" xfId="12552"/>
    <cellStyle name="Примечание 13 5 5" xfId="12553"/>
    <cellStyle name="Примечание 13 5 6" xfId="12554"/>
    <cellStyle name="Примечание 13 5 7" xfId="12555"/>
    <cellStyle name="Примечание 13 5 8" xfId="12556"/>
    <cellStyle name="Примечание 13 5 9" xfId="12557"/>
    <cellStyle name="Примечание 13 6" xfId="12558"/>
    <cellStyle name="Примечание 13 6 10" xfId="12559"/>
    <cellStyle name="Примечание 13 6 11" xfId="12560"/>
    <cellStyle name="Примечание 13 6 2" xfId="12561"/>
    <cellStyle name="Примечание 13 6 3" xfId="12562"/>
    <cellStyle name="Примечание 13 6 4" xfId="12563"/>
    <cellStyle name="Примечание 13 6 5" xfId="12564"/>
    <cellStyle name="Примечание 13 6 6" xfId="12565"/>
    <cellStyle name="Примечание 13 6 7" xfId="12566"/>
    <cellStyle name="Примечание 13 6 8" xfId="12567"/>
    <cellStyle name="Примечание 13 6 9" xfId="12568"/>
    <cellStyle name="Примечание 13 7" xfId="12569"/>
    <cellStyle name="Примечание 13 7 10" xfId="12570"/>
    <cellStyle name="Примечание 13 7 11" xfId="12571"/>
    <cellStyle name="Примечание 13 7 2" xfId="12572"/>
    <cellStyle name="Примечание 13 7 3" xfId="12573"/>
    <cellStyle name="Примечание 13 7 4" xfId="12574"/>
    <cellStyle name="Примечание 13 7 5" xfId="12575"/>
    <cellStyle name="Примечание 13 7 6" xfId="12576"/>
    <cellStyle name="Примечание 13 7 7" xfId="12577"/>
    <cellStyle name="Примечание 13 7 8" xfId="12578"/>
    <cellStyle name="Примечание 13 7 9" xfId="12579"/>
    <cellStyle name="Примечание 13 8" xfId="12580"/>
    <cellStyle name="Примечание 13 8 10" xfId="12581"/>
    <cellStyle name="Примечание 13 8 11" xfId="12582"/>
    <cellStyle name="Примечание 13 8 2" xfId="12583"/>
    <cellStyle name="Примечание 13 8 3" xfId="12584"/>
    <cellStyle name="Примечание 13 8 4" xfId="12585"/>
    <cellStyle name="Примечание 13 8 5" xfId="12586"/>
    <cellStyle name="Примечание 13 8 6" xfId="12587"/>
    <cellStyle name="Примечание 13 8 7" xfId="12588"/>
    <cellStyle name="Примечание 13 8 8" xfId="12589"/>
    <cellStyle name="Примечание 13 8 9" xfId="12590"/>
    <cellStyle name="Примечание 13 9" xfId="12591"/>
    <cellStyle name="Примечание 14" xfId="12592"/>
    <cellStyle name="Примечание 14 10" xfId="12593"/>
    <cellStyle name="Примечание 14 11" xfId="12594"/>
    <cellStyle name="Примечание 14 12" xfId="12595"/>
    <cellStyle name="Примечание 14 13" xfId="12596"/>
    <cellStyle name="Примечание 14 14" xfId="12597"/>
    <cellStyle name="Примечание 14 15" xfId="12598"/>
    <cellStyle name="Примечание 14 16" xfId="12599"/>
    <cellStyle name="Примечание 14 17" xfId="12600"/>
    <cellStyle name="Примечание 14 18" xfId="12601"/>
    <cellStyle name="Примечание 14 2" xfId="12602"/>
    <cellStyle name="Примечание 14 2 10" xfId="12603"/>
    <cellStyle name="Примечание 14 2 11" xfId="12604"/>
    <cellStyle name="Примечание 14 2 12" xfId="12605"/>
    <cellStyle name="Примечание 14 2 13" xfId="12606"/>
    <cellStyle name="Примечание 14 2 14" xfId="12607"/>
    <cellStyle name="Примечание 14 2 15" xfId="12608"/>
    <cellStyle name="Примечание 14 2 2" xfId="12609"/>
    <cellStyle name="Примечание 14 2 2 10" xfId="12610"/>
    <cellStyle name="Примечание 14 2 2 11" xfId="12611"/>
    <cellStyle name="Примечание 14 2 2 2" xfId="12612"/>
    <cellStyle name="Примечание 14 2 2 3" xfId="12613"/>
    <cellStyle name="Примечание 14 2 2 4" xfId="12614"/>
    <cellStyle name="Примечание 14 2 2 5" xfId="12615"/>
    <cellStyle name="Примечание 14 2 2 6" xfId="12616"/>
    <cellStyle name="Примечание 14 2 2 7" xfId="12617"/>
    <cellStyle name="Примечание 14 2 2 8" xfId="12618"/>
    <cellStyle name="Примечание 14 2 2 9" xfId="12619"/>
    <cellStyle name="Примечание 14 2 3" xfId="12620"/>
    <cellStyle name="Примечание 14 2 3 10" xfId="12621"/>
    <cellStyle name="Примечание 14 2 3 11" xfId="12622"/>
    <cellStyle name="Примечание 14 2 3 2" xfId="12623"/>
    <cellStyle name="Примечание 14 2 3 3" xfId="12624"/>
    <cellStyle name="Примечание 14 2 3 4" xfId="12625"/>
    <cellStyle name="Примечание 14 2 3 5" xfId="12626"/>
    <cellStyle name="Примечание 14 2 3 6" xfId="12627"/>
    <cellStyle name="Примечание 14 2 3 7" xfId="12628"/>
    <cellStyle name="Примечание 14 2 3 8" xfId="12629"/>
    <cellStyle name="Примечание 14 2 3 9" xfId="12630"/>
    <cellStyle name="Примечание 14 2 4" xfId="12631"/>
    <cellStyle name="Примечание 14 2 4 10" xfId="12632"/>
    <cellStyle name="Примечание 14 2 4 11" xfId="12633"/>
    <cellStyle name="Примечание 14 2 4 2" xfId="12634"/>
    <cellStyle name="Примечание 14 2 4 3" xfId="12635"/>
    <cellStyle name="Примечание 14 2 4 4" xfId="12636"/>
    <cellStyle name="Примечание 14 2 4 5" xfId="12637"/>
    <cellStyle name="Примечание 14 2 4 6" xfId="12638"/>
    <cellStyle name="Примечание 14 2 4 7" xfId="12639"/>
    <cellStyle name="Примечание 14 2 4 8" xfId="12640"/>
    <cellStyle name="Примечание 14 2 4 9" xfId="12641"/>
    <cellStyle name="Примечание 14 2 5" xfId="12642"/>
    <cellStyle name="Примечание 14 2 5 10" xfId="12643"/>
    <cellStyle name="Примечание 14 2 5 11" xfId="12644"/>
    <cellStyle name="Примечание 14 2 5 2" xfId="12645"/>
    <cellStyle name="Примечание 14 2 5 3" xfId="12646"/>
    <cellStyle name="Примечание 14 2 5 4" xfId="12647"/>
    <cellStyle name="Примечание 14 2 5 5" xfId="12648"/>
    <cellStyle name="Примечание 14 2 5 6" xfId="12649"/>
    <cellStyle name="Примечание 14 2 5 7" xfId="12650"/>
    <cellStyle name="Примечание 14 2 5 8" xfId="12651"/>
    <cellStyle name="Примечание 14 2 5 9" xfId="12652"/>
    <cellStyle name="Примечание 14 2 6" xfId="12653"/>
    <cellStyle name="Примечание 14 2 7" xfId="12654"/>
    <cellStyle name="Примечание 14 2 8" xfId="12655"/>
    <cellStyle name="Примечание 14 2 9" xfId="12656"/>
    <cellStyle name="Примечание 14 3" xfId="12657"/>
    <cellStyle name="Примечание 14 3 10" xfId="12658"/>
    <cellStyle name="Примечание 14 3 11" xfId="12659"/>
    <cellStyle name="Примечание 14 3 12" xfId="12660"/>
    <cellStyle name="Примечание 14 3 13" xfId="12661"/>
    <cellStyle name="Примечание 14 3 2" xfId="12662"/>
    <cellStyle name="Примечание 14 3 2 10" xfId="12663"/>
    <cellStyle name="Примечание 14 3 2 11" xfId="12664"/>
    <cellStyle name="Примечание 14 3 2 2" xfId="12665"/>
    <cellStyle name="Примечание 14 3 2 3" xfId="12666"/>
    <cellStyle name="Примечание 14 3 2 4" xfId="12667"/>
    <cellStyle name="Примечание 14 3 2 5" xfId="12668"/>
    <cellStyle name="Примечание 14 3 2 6" xfId="12669"/>
    <cellStyle name="Примечание 14 3 2 7" xfId="12670"/>
    <cellStyle name="Примечание 14 3 2 8" xfId="12671"/>
    <cellStyle name="Примечание 14 3 2 9" xfId="12672"/>
    <cellStyle name="Примечание 14 3 3" xfId="12673"/>
    <cellStyle name="Примечание 14 3 3 10" xfId="12674"/>
    <cellStyle name="Примечание 14 3 3 11" xfId="12675"/>
    <cellStyle name="Примечание 14 3 3 2" xfId="12676"/>
    <cellStyle name="Примечание 14 3 3 3" xfId="12677"/>
    <cellStyle name="Примечание 14 3 3 4" xfId="12678"/>
    <cellStyle name="Примечание 14 3 3 5" xfId="12679"/>
    <cellStyle name="Примечание 14 3 3 6" xfId="12680"/>
    <cellStyle name="Примечание 14 3 3 7" xfId="12681"/>
    <cellStyle name="Примечание 14 3 3 8" xfId="12682"/>
    <cellStyle name="Примечание 14 3 3 9" xfId="12683"/>
    <cellStyle name="Примечание 14 3 4" xfId="12684"/>
    <cellStyle name="Примечание 14 3 5" xfId="12685"/>
    <cellStyle name="Примечание 14 3 6" xfId="12686"/>
    <cellStyle name="Примечание 14 3 7" xfId="12687"/>
    <cellStyle name="Примечание 14 3 8" xfId="12688"/>
    <cellStyle name="Примечание 14 3 9" xfId="12689"/>
    <cellStyle name="Примечание 14 4" xfId="12690"/>
    <cellStyle name="Примечание 14 4 10" xfId="12691"/>
    <cellStyle name="Примечание 14 4 11" xfId="12692"/>
    <cellStyle name="Примечание 14 4 2" xfId="12693"/>
    <cellStyle name="Примечание 14 4 3" xfId="12694"/>
    <cellStyle name="Примечание 14 4 4" xfId="12695"/>
    <cellStyle name="Примечание 14 4 5" xfId="12696"/>
    <cellStyle name="Примечание 14 4 6" xfId="12697"/>
    <cellStyle name="Примечание 14 4 7" xfId="12698"/>
    <cellStyle name="Примечание 14 4 8" xfId="12699"/>
    <cellStyle name="Примечание 14 4 9" xfId="12700"/>
    <cellStyle name="Примечание 14 5" xfId="12701"/>
    <cellStyle name="Примечание 14 5 10" xfId="12702"/>
    <cellStyle name="Примечание 14 5 11" xfId="12703"/>
    <cellStyle name="Примечание 14 5 2" xfId="12704"/>
    <cellStyle name="Примечание 14 5 3" xfId="12705"/>
    <cellStyle name="Примечание 14 5 4" xfId="12706"/>
    <cellStyle name="Примечание 14 5 5" xfId="12707"/>
    <cellStyle name="Примечание 14 5 6" xfId="12708"/>
    <cellStyle name="Примечание 14 5 7" xfId="12709"/>
    <cellStyle name="Примечание 14 5 8" xfId="12710"/>
    <cellStyle name="Примечание 14 5 9" xfId="12711"/>
    <cellStyle name="Примечание 14 6" xfId="12712"/>
    <cellStyle name="Примечание 14 6 10" xfId="12713"/>
    <cellStyle name="Примечание 14 6 11" xfId="12714"/>
    <cellStyle name="Примечание 14 6 2" xfId="12715"/>
    <cellStyle name="Примечание 14 6 3" xfId="12716"/>
    <cellStyle name="Примечание 14 6 4" xfId="12717"/>
    <cellStyle name="Примечание 14 6 5" xfId="12718"/>
    <cellStyle name="Примечание 14 6 6" xfId="12719"/>
    <cellStyle name="Примечание 14 6 7" xfId="12720"/>
    <cellStyle name="Примечание 14 6 8" xfId="12721"/>
    <cellStyle name="Примечание 14 6 9" xfId="12722"/>
    <cellStyle name="Примечание 14 7" xfId="12723"/>
    <cellStyle name="Примечание 14 7 10" xfId="12724"/>
    <cellStyle name="Примечание 14 7 11" xfId="12725"/>
    <cellStyle name="Примечание 14 7 2" xfId="12726"/>
    <cellStyle name="Примечание 14 7 3" xfId="12727"/>
    <cellStyle name="Примечание 14 7 4" xfId="12728"/>
    <cellStyle name="Примечание 14 7 5" xfId="12729"/>
    <cellStyle name="Примечание 14 7 6" xfId="12730"/>
    <cellStyle name="Примечание 14 7 7" xfId="12731"/>
    <cellStyle name="Примечание 14 7 8" xfId="12732"/>
    <cellStyle name="Примечание 14 7 9" xfId="12733"/>
    <cellStyle name="Примечание 14 8" xfId="12734"/>
    <cellStyle name="Примечание 14 8 10" xfId="12735"/>
    <cellStyle name="Примечание 14 8 11" xfId="12736"/>
    <cellStyle name="Примечание 14 8 2" xfId="12737"/>
    <cellStyle name="Примечание 14 8 3" xfId="12738"/>
    <cellStyle name="Примечание 14 8 4" xfId="12739"/>
    <cellStyle name="Примечание 14 8 5" xfId="12740"/>
    <cellStyle name="Примечание 14 8 6" xfId="12741"/>
    <cellStyle name="Примечание 14 8 7" xfId="12742"/>
    <cellStyle name="Примечание 14 8 8" xfId="12743"/>
    <cellStyle name="Примечание 14 8 9" xfId="12744"/>
    <cellStyle name="Примечание 14 9" xfId="12745"/>
    <cellStyle name="Примечание 2" xfId="12746"/>
    <cellStyle name="Примечание 2 10" xfId="12747"/>
    <cellStyle name="Примечание 2 10 10" xfId="12748"/>
    <cellStyle name="Примечание 2 10 11" xfId="12749"/>
    <cellStyle name="Примечание 2 10 2" xfId="12750"/>
    <cellStyle name="Примечание 2 10 3" xfId="12751"/>
    <cellStyle name="Примечание 2 10 4" xfId="12752"/>
    <cellStyle name="Примечание 2 10 5" xfId="12753"/>
    <cellStyle name="Примечание 2 10 6" xfId="12754"/>
    <cellStyle name="Примечание 2 10 7" xfId="12755"/>
    <cellStyle name="Примечание 2 10 8" xfId="12756"/>
    <cellStyle name="Примечание 2 10 9" xfId="12757"/>
    <cellStyle name="Примечание 2 11" xfId="12758"/>
    <cellStyle name="Примечание 2 12" xfId="12759"/>
    <cellStyle name="Примечание 2 13" xfId="12760"/>
    <cellStyle name="Примечание 2 14" xfId="12761"/>
    <cellStyle name="Примечание 2 15" xfId="12762"/>
    <cellStyle name="Примечание 2 16" xfId="12763"/>
    <cellStyle name="Примечание 2 17" xfId="12764"/>
    <cellStyle name="Примечание 2 18" xfId="12765"/>
    <cellStyle name="Примечание 2 19" xfId="12766"/>
    <cellStyle name="Примечание 2 2" xfId="12767"/>
    <cellStyle name="Примечание 2 2 10" xfId="12768"/>
    <cellStyle name="Примечание 2 2 11" xfId="12769"/>
    <cellStyle name="Примечание 2 2 12" xfId="12770"/>
    <cellStyle name="Примечание 2 2 13" xfId="12771"/>
    <cellStyle name="Примечание 2 2 14" xfId="12772"/>
    <cellStyle name="Примечание 2 2 15" xfId="12773"/>
    <cellStyle name="Примечание 2 2 16" xfId="12774"/>
    <cellStyle name="Примечание 2 2 17" xfId="12775"/>
    <cellStyle name="Примечание 2 2 18" xfId="12776"/>
    <cellStyle name="Примечание 2 2 19" xfId="12777"/>
    <cellStyle name="Примечание 2 2 2" xfId="12778"/>
    <cellStyle name="Примечание 2 2 2 10" xfId="12779"/>
    <cellStyle name="Примечание 2 2 2 11" xfId="12780"/>
    <cellStyle name="Примечание 2 2 2 12" xfId="12781"/>
    <cellStyle name="Примечание 2 2 2 13" xfId="12782"/>
    <cellStyle name="Примечание 2 2 2 14" xfId="12783"/>
    <cellStyle name="Примечание 2 2 2 15" xfId="12784"/>
    <cellStyle name="Примечание 2 2 2 16" xfId="12785"/>
    <cellStyle name="Примечание 2 2 2 17" xfId="12786"/>
    <cellStyle name="Примечание 2 2 2 18" xfId="12787"/>
    <cellStyle name="Примечание 2 2 2 2" xfId="12788"/>
    <cellStyle name="Примечание 2 2 2 2 10" xfId="12789"/>
    <cellStyle name="Примечание 2 2 2 2 11" xfId="12790"/>
    <cellStyle name="Примечание 2 2 2 2 12" xfId="12791"/>
    <cellStyle name="Примечание 2 2 2 2 13" xfId="12792"/>
    <cellStyle name="Примечание 2 2 2 2 14" xfId="12793"/>
    <cellStyle name="Примечание 2 2 2 2 15" xfId="12794"/>
    <cellStyle name="Примечание 2 2 2 2 2" xfId="12795"/>
    <cellStyle name="Примечание 2 2 2 2 2 10" xfId="12796"/>
    <cellStyle name="Примечание 2 2 2 2 2 11" xfId="12797"/>
    <cellStyle name="Примечание 2 2 2 2 2 2" xfId="12798"/>
    <cellStyle name="Примечание 2 2 2 2 2 3" xfId="12799"/>
    <cellStyle name="Примечание 2 2 2 2 2 4" xfId="12800"/>
    <cellStyle name="Примечание 2 2 2 2 2 5" xfId="12801"/>
    <cellStyle name="Примечание 2 2 2 2 2 6" xfId="12802"/>
    <cellStyle name="Примечание 2 2 2 2 2 7" xfId="12803"/>
    <cellStyle name="Примечание 2 2 2 2 2 8" xfId="12804"/>
    <cellStyle name="Примечание 2 2 2 2 2 9" xfId="12805"/>
    <cellStyle name="Примечание 2 2 2 2 3" xfId="12806"/>
    <cellStyle name="Примечание 2 2 2 2 3 10" xfId="12807"/>
    <cellStyle name="Примечание 2 2 2 2 3 11" xfId="12808"/>
    <cellStyle name="Примечание 2 2 2 2 3 2" xfId="12809"/>
    <cellStyle name="Примечание 2 2 2 2 3 3" xfId="12810"/>
    <cellStyle name="Примечание 2 2 2 2 3 4" xfId="12811"/>
    <cellStyle name="Примечание 2 2 2 2 3 5" xfId="12812"/>
    <cellStyle name="Примечание 2 2 2 2 3 6" xfId="12813"/>
    <cellStyle name="Примечание 2 2 2 2 3 7" xfId="12814"/>
    <cellStyle name="Примечание 2 2 2 2 3 8" xfId="12815"/>
    <cellStyle name="Примечание 2 2 2 2 3 9" xfId="12816"/>
    <cellStyle name="Примечание 2 2 2 2 4" xfId="12817"/>
    <cellStyle name="Примечание 2 2 2 2 4 10" xfId="12818"/>
    <cellStyle name="Примечание 2 2 2 2 4 11" xfId="12819"/>
    <cellStyle name="Примечание 2 2 2 2 4 2" xfId="12820"/>
    <cellStyle name="Примечание 2 2 2 2 4 3" xfId="12821"/>
    <cellStyle name="Примечание 2 2 2 2 4 4" xfId="12822"/>
    <cellStyle name="Примечание 2 2 2 2 4 5" xfId="12823"/>
    <cellStyle name="Примечание 2 2 2 2 4 6" xfId="12824"/>
    <cellStyle name="Примечание 2 2 2 2 4 7" xfId="12825"/>
    <cellStyle name="Примечание 2 2 2 2 4 8" xfId="12826"/>
    <cellStyle name="Примечание 2 2 2 2 4 9" xfId="12827"/>
    <cellStyle name="Примечание 2 2 2 2 5" xfId="12828"/>
    <cellStyle name="Примечание 2 2 2 2 5 10" xfId="12829"/>
    <cellStyle name="Примечание 2 2 2 2 5 11" xfId="12830"/>
    <cellStyle name="Примечание 2 2 2 2 5 2" xfId="12831"/>
    <cellStyle name="Примечание 2 2 2 2 5 3" xfId="12832"/>
    <cellStyle name="Примечание 2 2 2 2 5 4" xfId="12833"/>
    <cellStyle name="Примечание 2 2 2 2 5 5" xfId="12834"/>
    <cellStyle name="Примечание 2 2 2 2 5 6" xfId="12835"/>
    <cellStyle name="Примечание 2 2 2 2 5 7" xfId="12836"/>
    <cellStyle name="Примечание 2 2 2 2 5 8" xfId="12837"/>
    <cellStyle name="Примечание 2 2 2 2 5 9" xfId="12838"/>
    <cellStyle name="Примечание 2 2 2 2 6" xfId="12839"/>
    <cellStyle name="Примечание 2 2 2 2 7" xfId="12840"/>
    <cellStyle name="Примечание 2 2 2 2 8" xfId="12841"/>
    <cellStyle name="Примечание 2 2 2 2 9" xfId="12842"/>
    <cellStyle name="Примечание 2 2 2 3" xfId="12843"/>
    <cellStyle name="Примечание 2 2 2 3 10" xfId="12844"/>
    <cellStyle name="Примечание 2 2 2 3 11" xfId="12845"/>
    <cellStyle name="Примечание 2 2 2 3 12" xfId="12846"/>
    <cellStyle name="Примечание 2 2 2 3 13" xfId="12847"/>
    <cellStyle name="Примечание 2 2 2 3 2" xfId="12848"/>
    <cellStyle name="Примечание 2 2 2 3 2 10" xfId="12849"/>
    <cellStyle name="Примечание 2 2 2 3 2 11" xfId="12850"/>
    <cellStyle name="Примечание 2 2 2 3 2 2" xfId="12851"/>
    <cellStyle name="Примечание 2 2 2 3 2 3" xfId="12852"/>
    <cellStyle name="Примечание 2 2 2 3 2 4" xfId="12853"/>
    <cellStyle name="Примечание 2 2 2 3 2 5" xfId="12854"/>
    <cellStyle name="Примечание 2 2 2 3 2 6" xfId="12855"/>
    <cellStyle name="Примечание 2 2 2 3 2 7" xfId="12856"/>
    <cellStyle name="Примечание 2 2 2 3 2 8" xfId="12857"/>
    <cellStyle name="Примечание 2 2 2 3 2 9" xfId="12858"/>
    <cellStyle name="Примечание 2 2 2 3 3" xfId="12859"/>
    <cellStyle name="Примечание 2 2 2 3 3 10" xfId="12860"/>
    <cellStyle name="Примечание 2 2 2 3 3 11" xfId="12861"/>
    <cellStyle name="Примечание 2 2 2 3 3 2" xfId="12862"/>
    <cellStyle name="Примечание 2 2 2 3 3 3" xfId="12863"/>
    <cellStyle name="Примечание 2 2 2 3 3 4" xfId="12864"/>
    <cellStyle name="Примечание 2 2 2 3 3 5" xfId="12865"/>
    <cellStyle name="Примечание 2 2 2 3 3 6" xfId="12866"/>
    <cellStyle name="Примечание 2 2 2 3 3 7" xfId="12867"/>
    <cellStyle name="Примечание 2 2 2 3 3 8" xfId="12868"/>
    <cellStyle name="Примечание 2 2 2 3 3 9" xfId="12869"/>
    <cellStyle name="Примечание 2 2 2 3 4" xfId="12870"/>
    <cellStyle name="Примечание 2 2 2 3 5" xfId="12871"/>
    <cellStyle name="Примечание 2 2 2 3 6" xfId="12872"/>
    <cellStyle name="Примечание 2 2 2 3 7" xfId="12873"/>
    <cellStyle name="Примечание 2 2 2 3 8" xfId="12874"/>
    <cellStyle name="Примечание 2 2 2 3 9" xfId="12875"/>
    <cellStyle name="Примечание 2 2 2 4" xfId="12876"/>
    <cellStyle name="Примечание 2 2 2 4 10" xfId="12877"/>
    <cellStyle name="Примечание 2 2 2 4 11" xfId="12878"/>
    <cellStyle name="Примечание 2 2 2 4 2" xfId="12879"/>
    <cellStyle name="Примечание 2 2 2 4 3" xfId="12880"/>
    <cellStyle name="Примечание 2 2 2 4 4" xfId="12881"/>
    <cellStyle name="Примечание 2 2 2 4 5" xfId="12882"/>
    <cellStyle name="Примечание 2 2 2 4 6" xfId="12883"/>
    <cellStyle name="Примечание 2 2 2 4 7" xfId="12884"/>
    <cellStyle name="Примечание 2 2 2 4 8" xfId="12885"/>
    <cellStyle name="Примечание 2 2 2 4 9" xfId="12886"/>
    <cellStyle name="Примечание 2 2 2 5" xfId="12887"/>
    <cellStyle name="Примечание 2 2 2 5 10" xfId="12888"/>
    <cellStyle name="Примечание 2 2 2 5 11" xfId="12889"/>
    <cellStyle name="Примечание 2 2 2 5 2" xfId="12890"/>
    <cellStyle name="Примечание 2 2 2 5 3" xfId="12891"/>
    <cellStyle name="Примечание 2 2 2 5 4" xfId="12892"/>
    <cellStyle name="Примечание 2 2 2 5 5" xfId="12893"/>
    <cellStyle name="Примечание 2 2 2 5 6" xfId="12894"/>
    <cellStyle name="Примечание 2 2 2 5 7" xfId="12895"/>
    <cellStyle name="Примечание 2 2 2 5 8" xfId="12896"/>
    <cellStyle name="Примечание 2 2 2 5 9" xfId="12897"/>
    <cellStyle name="Примечание 2 2 2 6" xfId="12898"/>
    <cellStyle name="Примечание 2 2 2 6 10" xfId="12899"/>
    <cellStyle name="Примечание 2 2 2 6 11" xfId="12900"/>
    <cellStyle name="Примечание 2 2 2 6 2" xfId="12901"/>
    <cellStyle name="Примечание 2 2 2 6 3" xfId="12902"/>
    <cellStyle name="Примечание 2 2 2 6 4" xfId="12903"/>
    <cellStyle name="Примечание 2 2 2 6 5" xfId="12904"/>
    <cellStyle name="Примечание 2 2 2 6 6" xfId="12905"/>
    <cellStyle name="Примечание 2 2 2 6 7" xfId="12906"/>
    <cellStyle name="Примечание 2 2 2 6 8" xfId="12907"/>
    <cellStyle name="Примечание 2 2 2 6 9" xfId="12908"/>
    <cellStyle name="Примечание 2 2 2 7" xfId="12909"/>
    <cellStyle name="Примечание 2 2 2 7 10" xfId="12910"/>
    <cellStyle name="Примечание 2 2 2 7 11" xfId="12911"/>
    <cellStyle name="Примечание 2 2 2 7 2" xfId="12912"/>
    <cellStyle name="Примечание 2 2 2 7 3" xfId="12913"/>
    <cellStyle name="Примечание 2 2 2 7 4" xfId="12914"/>
    <cellStyle name="Примечание 2 2 2 7 5" xfId="12915"/>
    <cellStyle name="Примечание 2 2 2 7 6" xfId="12916"/>
    <cellStyle name="Примечание 2 2 2 7 7" xfId="12917"/>
    <cellStyle name="Примечание 2 2 2 7 8" xfId="12918"/>
    <cellStyle name="Примечание 2 2 2 7 9" xfId="12919"/>
    <cellStyle name="Примечание 2 2 2 8" xfId="12920"/>
    <cellStyle name="Примечание 2 2 2 8 10" xfId="12921"/>
    <cellStyle name="Примечание 2 2 2 8 11" xfId="12922"/>
    <cellStyle name="Примечание 2 2 2 8 2" xfId="12923"/>
    <cellStyle name="Примечание 2 2 2 8 3" xfId="12924"/>
    <cellStyle name="Примечание 2 2 2 8 4" xfId="12925"/>
    <cellStyle name="Примечание 2 2 2 8 5" xfId="12926"/>
    <cellStyle name="Примечание 2 2 2 8 6" xfId="12927"/>
    <cellStyle name="Примечание 2 2 2 8 7" xfId="12928"/>
    <cellStyle name="Примечание 2 2 2 8 8" xfId="12929"/>
    <cellStyle name="Примечание 2 2 2 8 9" xfId="12930"/>
    <cellStyle name="Примечание 2 2 2 9" xfId="12931"/>
    <cellStyle name="Примечание 2 2 3" xfId="12932"/>
    <cellStyle name="Примечание 2 2 3 10" xfId="12933"/>
    <cellStyle name="Примечание 2 2 3 11" xfId="12934"/>
    <cellStyle name="Примечание 2 2 3 12" xfId="12935"/>
    <cellStyle name="Примечание 2 2 3 13" xfId="12936"/>
    <cellStyle name="Примечание 2 2 3 14" xfId="12937"/>
    <cellStyle name="Примечание 2 2 3 15" xfId="12938"/>
    <cellStyle name="Примечание 2 2 3 2" xfId="12939"/>
    <cellStyle name="Примечание 2 2 3 2 10" xfId="12940"/>
    <cellStyle name="Примечание 2 2 3 2 11" xfId="12941"/>
    <cellStyle name="Примечание 2 2 3 2 2" xfId="12942"/>
    <cellStyle name="Примечание 2 2 3 2 3" xfId="12943"/>
    <cellStyle name="Примечание 2 2 3 2 4" xfId="12944"/>
    <cellStyle name="Примечание 2 2 3 2 5" xfId="12945"/>
    <cellStyle name="Примечание 2 2 3 2 6" xfId="12946"/>
    <cellStyle name="Примечание 2 2 3 2 7" xfId="12947"/>
    <cellStyle name="Примечание 2 2 3 2 8" xfId="12948"/>
    <cellStyle name="Примечание 2 2 3 2 9" xfId="12949"/>
    <cellStyle name="Примечание 2 2 3 3" xfId="12950"/>
    <cellStyle name="Примечание 2 2 3 3 10" xfId="12951"/>
    <cellStyle name="Примечание 2 2 3 3 11" xfId="12952"/>
    <cellStyle name="Примечание 2 2 3 3 2" xfId="12953"/>
    <cellStyle name="Примечание 2 2 3 3 3" xfId="12954"/>
    <cellStyle name="Примечание 2 2 3 3 4" xfId="12955"/>
    <cellStyle name="Примечание 2 2 3 3 5" xfId="12956"/>
    <cellStyle name="Примечание 2 2 3 3 6" xfId="12957"/>
    <cellStyle name="Примечание 2 2 3 3 7" xfId="12958"/>
    <cellStyle name="Примечание 2 2 3 3 8" xfId="12959"/>
    <cellStyle name="Примечание 2 2 3 3 9" xfId="12960"/>
    <cellStyle name="Примечание 2 2 3 4" xfId="12961"/>
    <cellStyle name="Примечание 2 2 3 4 10" xfId="12962"/>
    <cellStyle name="Примечание 2 2 3 4 11" xfId="12963"/>
    <cellStyle name="Примечание 2 2 3 4 2" xfId="12964"/>
    <cellStyle name="Примечание 2 2 3 4 3" xfId="12965"/>
    <cellStyle name="Примечание 2 2 3 4 4" xfId="12966"/>
    <cellStyle name="Примечание 2 2 3 4 5" xfId="12967"/>
    <cellStyle name="Примечание 2 2 3 4 6" xfId="12968"/>
    <cellStyle name="Примечание 2 2 3 4 7" xfId="12969"/>
    <cellStyle name="Примечание 2 2 3 4 8" xfId="12970"/>
    <cellStyle name="Примечание 2 2 3 4 9" xfId="12971"/>
    <cellStyle name="Примечание 2 2 3 5" xfId="12972"/>
    <cellStyle name="Примечание 2 2 3 5 10" xfId="12973"/>
    <cellStyle name="Примечание 2 2 3 5 11" xfId="12974"/>
    <cellStyle name="Примечание 2 2 3 5 2" xfId="12975"/>
    <cellStyle name="Примечание 2 2 3 5 3" xfId="12976"/>
    <cellStyle name="Примечание 2 2 3 5 4" xfId="12977"/>
    <cellStyle name="Примечание 2 2 3 5 5" xfId="12978"/>
    <cellStyle name="Примечание 2 2 3 5 6" xfId="12979"/>
    <cellStyle name="Примечание 2 2 3 5 7" xfId="12980"/>
    <cellStyle name="Примечание 2 2 3 5 8" xfId="12981"/>
    <cellStyle name="Примечание 2 2 3 5 9" xfId="12982"/>
    <cellStyle name="Примечание 2 2 3 6" xfId="12983"/>
    <cellStyle name="Примечание 2 2 3 7" xfId="12984"/>
    <cellStyle name="Примечание 2 2 3 8" xfId="12985"/>
    <cellStyle name="Примечание 2 2 3 9" xfId="12986"/>
    <cellStyle name="Примечание 2 2 4" xfId="12987"/>
    <cellStyle name="Примечание 2 2 4 10" xfId="12988"/>
    <cellStyle name="Примечание 2 2 4 11" xfId="12989"/>
    <cellStyle name="Примечание 2 2 4 12" xfId="12990"/>
    <cellStyle name="Примечание 2 2 4 13" xfId="12991"/>
    <cellStyle name="Примечание 2 2 4 2" xfId="12992"/>
    <cellStyle name="Примечание 2 2 4 2 10" xfId="12993"/>
    <cellStyle name="Примечание 2 2 4 2 11" xfId="12994"/>
    <cellStyle name="Примечание 2 2 4 2 2" xfId="12995"/>
    <cellStyle name="Примечание 2 2 4 2 3" xfId="12996"/>
    <cellStyle name="Примечание 2 2 4 2 4" xfId="12997"/>
    <cellStyle name="Примечание 2 2 4 2 5" xfId="12998"/>
    <cellStyle name="Примечание 2 2 4 2 6" xfId="12999"/>
    <cellStyle name="Примечание 2 2 4 2 7" xfId="13000"/>
    <cellStyle name="Примечание 2 2 4 2 8" xfId="13001"/>
    <cellStyle name="Примечание 2 2 4 2 9" xfId="13002"/>
    <cellStyle name="Примечание 2 2 4 3" xfId="13003"/>
    <cellStyle name="Примечание 2 2 4 3 10" xfId="13004"/>
    <cellStyle name="Примечание 2 2 4 3 11" xfId="13005"/>
    <cellStyle name="Примечание 2 2 4 3 2" xfId="13006"/>
    <cellStyle name="Примечание 2 2 4 3 3" xfId="13007"/>
    <cellStyle name="Примечание 2 2 4 3 4" xfId="13008"/>
    <cellStyle name="Примечание 2 2 4 3 5" xfId="13009"/>
    <cellStyle name="Примечание 2 2 4 3 6" xfId="13010"/>
    <cellStyle name="Примечание 2 2 4 3 7" xfId="13011"/>
    <cellStyle name="Примечание 2 2 4 3 8" xfId="13012"/>
    <cellStyle name="Примечание 2 2 4 3 9" xfId="13013"/>
    <cellStyle name="Примечание 2 2 4 4" xfId="13014"/>
    <cellStyle name="Примечание 2 2 4 5" xfId="13015"/>
    <cellStyle name="Примечание 2 2 4 6" xfId="13016"/>
    <cellStyle name="Примечание 2 2 4 7" xfId="13017"/>
    <cellStyle name="Примечание 2 2 4 8" xfId="13018"/>
    <cellStyle name="Примечание 2 2 4 9" xfId="13019"/>
    <cellStyle name="Примечание 2 2 5" xfId="13020"/>
    <cellStyle name="Примечание 2 2 5 10" xfId="13021"/>
    <cellStyle name="Примечание 2 2 5 11" xfId="13022"/>
    <cellStyle name="Примечание 2 2 5 2" xfId="13023"/>
    <cellStyle name="Примечание 2 2 5 3" xfId="13024"/>
    <cellStyle name="Примечание 2 2 5 4" xfId="13025"/>
    <cellStyle name="Примечание 2 2 5 5" xfId="13026"/>
    <cellStyle name="Примечание 2 2 5 6" xfId="13027"/>
    <cellStyle name="Примечание 2 2 5 7" xfId="13028"/>
    <cellStyle name="Примечание 2 2 5 8" xfId="13029"/>
    <cellStyle name="Примечание 2 2 5 9" xfId="13030"/>
    <cellStyle name="Примечание 2 2 6" xfId="13031"/>
    <cellStyle name="Примечание 2 2 6 10" xfId="13032"/>
    <cellStyle name="Примечание 2 2 6 11" xfId="13033"/>
    <cellStyle name="Примечание 2 2 6 2" xfId="13034"/>
    <cellStyle name="Примечание 2 2 6 3" xfId="13035"/>
    <cellStyle name="Примечание 2 2 6 4" xfId="13036"/>
    <cellStyle name="Примечание 2 2 6 5" xfId="13037"/>
    <cellStyle name="Примечание 2 2 6 6" xfId="13038"/>
    <cellStyle name="Примечание 2 2 6 7" xfId="13039"/>
    <cellStyle name="Примечание 2 2 6 8" xfId="13040"/>
    <cellStyle name="Примечание 2 2 6 9" xfId="13041"/>
    <cellStyle name="Примечание 2 2 7" xfId="13042"/>
    <cellStyle name="Примечание 2 2 7 10" xfId="13043"/>
    <cellStyle name="Примечание 2 2 7 11" xfId="13044"/>
    <cellStyle name="Примечание 2 2 7 2" xfId="13045"/>
    <cellStyle name="Примечание 2 2 7 3" xfId="13046"/>
    <cellStyle name="Примечание 2 2 7 4" xfId="13047"/>
    <cellStyle name="Примечание 2 2 7 5" xfId="13048"/>
    <cellStyle name="Примечание 2 2 7 6" xfId="13049"/>
    <cellStyle name="Примечание 2 2 7 7" xfId="13050"/>
    <cellStyle name="Примечание 2 2 7 8" xfId="13051"/>
    <cellStyle name="Примечание 2 2 7 9" xfId="13052"/>
    <cellStyle name="Примечание 2 2 8" xfId="13053"/>
    <cellStyle name="Примечание 2 2 8 10" xfId="13054"/>
    <cellStyle name="Примечание 2 2 8 11" xfId="13055"/>
    <cellStyle name="Примечание 2 2 8 2" xfId="13056"/>
    <cellStyle name="Примечание 2 2 8 3" xfId="13057"/>
    <cellStyle name="Примечание 2 2 8 4" xfId="13058"/>
    <cellStyle name="Примечание 2 2 8 5" xfId="13059"/>
    <cellStyle name="Примечание 2 2 8 6" xfId="13060"/>
    <cellStyle name="Примечание 2 2 8 7" xfId="13061"/>
    <cellStyle name="Примечание 2 2 8 8" xfId="13062"/>
    <cellStyle name="Примечание 2 2 8 9" xfId="13063"/>
    <cellStyle name="Примечание 2 2 9" xfId="13064"/>
    <cellStyle name="Примечание 2 2 9 10" xfId="13065"/>
    <cellStyle name="Примечание 2 2 9 11" xfId="13066"/>
    <cellStyle name="Примечание 2 2 9 2" xfId="13067"/>
    <cellStyle name="Примечание 2 2 9 3" xfId="13068"/>
    <cellStyle name="Примечание 2 2 9 4" xfId="13069"/>
    <cellStyle name="Примечание 2 2 9 5" xfId="13070"/>
    <cellStyle name="Примечание 2 2 9 6" xfId="13071"/>
    <cellStyle name="Примечание 2 2 9 7" xfId="13072"/>
    <cellStyle name="Примечание 2 2 9 8" xfId="13073"/>
    <cellStyle name="Примечание 2 2 9 9" xfId="13074"/>
    <cellStyle name="Примечание 2 20" xfId="13075"/>
    <cellStyle name="Примечание 2 3" xfId="13076"/>
    <cellStyle name="Примечание 2 3 10" xfId="13077"/>
    <cellStyle name="Примечание 2 3 11" xfId="13078"/>
    <cellStyle name="Примечание 2 3 12" xfId="13079"/>
    <cellStyle name="Примечание 2 3 13" xfId="13080"/>
    <cellStyle name="Примечание 2 3 14" xfId="13081"/>
    <cellStyle name="Примечание 2 3 15" xfId="13082"/>
    <cellStyle name="Примечание 2 3 16" xfId="13083"/>
    <cellStyle name="Примечание 2 3 17" xfId="13084"/>
    <cellStyle name="Примечание 2 3 18" xfId="13085"/>
    <cellStyle name="Примечание 2 3 2" xfId="13086"/>
    <cellStyle name="Примечание 2 3 2 10" xfId="13087"/>
    <cellStyle name="Примечание 2 3 2 11" xfId="13088"/>
    <cellStyle name="Примечание 2 3 2 12" xfId="13089"/>
    <cellStyle name="Примечание 2 3 2 13" xfId="13090"/>
    <cellStyle name="Примечание 2 3 2 14" xfId="13091"/>
    <cellStyle name="Примечание 2 3 2 15" xfId="13092"/>
    <cellStyle name="Примечание 2 3 2 2" xfId="13093"/>
    <cellStyle name="Примечание 2 3 2 2 10" xfId="13094"/>
    <cellStyle name="Примечание 2 3 2 2 11" xfId="13095"/>
    <cellStyle name="Примечание 2 3 2 2 2" xfId="13096"/>
    <cellStyle name="Примечание 2 3 2 2 3" xfId="13097"/>
    <cellStyle name="Примечание 2 3 2 2 4" xfId="13098"/>
    <cellStyle name="Примечание 2 3 2 2 5" xfId="13099"/>
    <cellStyle name="Примечание 2 3 2 2 6" xfId="13100"/>
    <cellStyle name="Примечание 2 3 2 2 7" xfId="13101"/>
    <cellStyle name="Примечание 2 3 2 2 8" xfId="13102"/>
    <cellStyle name="Примечание 2 3 2 2 9" xfId="13103"/>
    <cellStyle name="Примечание 2 3 2 3" xfId="13104"/>
    <cellStyle name="Примечание 2 3 2 3 10" xfId="13105"/>
    <cellStyle name="Примечание 2 3 2 3 11" xfId="13106"/>
    <cellStyle name="Примечание 2 3 2 3 2" xfId="13107"/>
    <cellStyle name="Примечание 2 3 2 3 3" xfId="13108"/>
    <cellStyle name="Примечание 2 3 2 3 4" xfId="13109"/>
    <cellStyle name="Примечание 2 3 2 3 5" xfId="13110"/>
    <cellStyle name="Примечание 2 3 2 3 6" xfId="13111"/>
    <cellStyle name="Примечание 2 3 2 3 7" xfId="13112"/>
    <cellStyle name="Примечание 2 3 2 3 8" xfId="13113"/>
    <cellStyle name="Примечание 2 3 2 3 9" xfId="13114"/>
    <cellStyle name="Примечание 2 3 2 4" xfId="13115"/>
    <cellStyle name="Примечание 2 3 2 4 10" xfId="13116"/>
    <cellStyle name="Примечание 2 3 2 4 11" xfId="13117"/>
    <cellStyle name="Примечание 2 3 2 4 2" xfId="13118"/>
    <cellStyle name="Примечание 2 3 2 4 3" xfId="13119"/>
    <cellStyle name="Примечание 2 3 2 4 4" xfId="13120"/>
    <cellStyle name="Примечание 2 3 2 4 5" xfId="13121"/>
    <cellStyle name="Примечание 2 3 2 4 6" xfId="13122"/>
    <cellStyle name="Примечание 2 3 2 4 7" xfId="13123"/>
    <cellStyle name="Примечание 2 3 2 4 8" xfId="13124"/>
    <cellStyle name="Примечание 2 3 2 4 9" xfId="13125"/>
    <cellStyle name="Примечание 2 3 2 5" xfId="13126"/>
    <cellStyle name="Примечание 2 3 2 5 10" xfId="13127"/>
    <cellStyle name="Примечание 2 3 2 5 11" xfId="13128"/>
    <cellStyle name="Примечание 2 3 2 5 2" xfId="13129"/>
    <cellStyle name="Примечание 2 3 2 5 3" xfId="13130"/>
    <cellStyle name="Примечание 2 3 2 5 4" xfId="13131"/>
    <cellStyle name="Примечание 2 3 2 5 5" xfId="13132"/>
    <cellStyle name="Примечание 2 3 2 5 6" xfId="13133"/>
    <cellStyle name="Примечание 2 3 2 5 7" xfId="13134"/>
    <cellStyle name="Примечание 2 3 2 5 8" xfId="13135"/>
    <cellStyle name="Примечание 2 3 2 5 9" xfId="13136"/>
    <cellStyle name="Примечание 2 3 2 6" xfId="13137"/>
    <cellStyle name="Примечание 2 3 2 7" xfId="13138"/>
    <cellStyle name="Примечание 2 3 2 8" xfId="13139"/>
    <cellStyle name="Примечание 2 3 2 9" xfId="13140"/>
    <cellStyle name="Примечание 2 3 3" xfId="13141"/>
    <cellStyle name="Примечание 2 3 3 10" xfId="13142"/>
    <cellStyle name="Примечание 2 3 3 11" xfId="13143"/>
    <cellStyle name="Примечание 2 3 3 12" xfId="13144"/>
    <cellStyle name="Примечание 2 3 3 13" xfId="13145"/>
    <cellStyle name="Примечание 2 3 3 2" xfId="13146"/>
    <cellStyle name="Примечание 2 3 3 2 10" xfId="13147"/>
    <cellStyle name="Примечание 2 3 3 2 11" xfId="13148"/>
    <cellStyle name="Примечание 2 3 3 2 2" xfId="13149"/>
    <cellStyle name="Примечание 2 3 3 2 3" xfId="13150"/>
    <cellStyle name="Примечание 2 3 3 2 4" xfId="13151"/>
    <cellStyle name="Примечание 2 3 3 2 5" xfId="13152"/>
    <cellStyle name="Примечание 2 3 3 2 6" xfId="13153"/>
    <cellStyle name="Примечание 2 3 3 2 7" xfId="13154"/>
    <cellStyle name="Примечание 2 3 3 2 8" xfId="13155"/>
    <cellStyle name="Примечание 2 3 3 2 9" xfId="13156"/>
    <cellStyle name="Примечание 2 3 3 3" xfId="13157"/>
    <cellStyle name="Примечание 2 3 3 3 10" xfId="13158"/>
    <cellStyle name="Примечание 2 3 3 3 11" xfId="13159"/>
    <cellStyle name="Примечание 2 3 3 3 2" xfId="13160"/>
    <cellStyle name="Примечание 2 3 3 3 3" xfId="13161"/>
    <cellStyle name="Примечание 2 3 3 3 4" xfId="13162"/>
    <cellStyle name="Примечание 2 3 3 3 5" xfId="13163"/>
    <cellStyle name="Примечание 2 3 3 3 6" xfId="13164"/>
    <cellStyle name="Примечание 2 3 3 3 7" xfId="13165"/>
    <cellStyle name="Примечание 2 3 3 3 8" xfId="13166"/>
    <cellStyle name="Примечание 2 3 3 3 9" xfId="13167"/>
    <cellStyle name="Примечание 2 3 3 4" xfId="13168"/>
    <cellStyle name="Примечание 2 3 3 5" xfId="13169"/>
    <cellStyle name="Примечание 2 3 3 6" xfId="13170"/>
    <cellStyle name="Примечание 2 3 3 7" xfId="13171"/>
    <cellStyle name="Примечание 2 3 3 8" xfId="13172"/>
    <cellStyle name="Примечание 2 3 3 9" xfId="13173"/>
    <cellStyle name="Примечание 2 3 4" xfId="13174"/>
    <cellStyle name="Примечание 2 3 4 10" xfId="13175"/>
    <cellStyle name="Примечание 2 3 4 11" xfId="13176"/>
    <cellStyle name="Примечание 2 3 4 2" xfId="13177"/>
    <cellStyle name="Примечание 2 3 4 3" xfId="13178"/>
    <cellStyle name="Примечание 2 3 4 4" xfId="13179"/>
    <cellStyle name="Примечание 2 3 4 5" xfId="13180"/>
    <cellStyle name="Примечание 2 3 4 6" xfId="13181"/>
    <cellStyle name="Примечание 2 3 4 7" xfId="13182"/>
    <cellStyle name="Примечание 2 3 4 8" xfId="13183"/>
    <cellStyle name="Примечание 2 3 4 9" xfId="13184"/>
    <cellStyle name="Примечание 2 3 5" xfId="13185"/>
    <cellStyle name="Примечание 2 3 5 10" xfId="13186"/>
    <cellStyle name="Примечание 2 3 5 11" xfId="13187"/>
    <cellStyle name="Примечание 2 3 5 2" xfId="13188"/>
    <cellStyle name="Примечание 2 3 5 3" xfId="13189"/>
    <cellStyle name="Примечание 2 3 5 4" xfId="13190"/>
    <cellStyle name="Примечание 2 3 5 5" xfId="13191"/>
    <cellStyle name="Примечание 2 3 5 6" xfId="13192"/>
    <cellStyle name="Примечание 2 3 5 7" xfId="13193"/>
    <cellStyle name="Примечание 2 3 5 8" xfId="13194"/>
    <cellStyle name="Примечание 2 3 5 9" xfId="13195"/>
    <cellStyle name="Примечание 2 3 6" xfId="13196"/>
    <cellStyle name="Примечание 2 3 6 10" xfId="13197"/>
    <cellStyle name="Примечание 2 3 6 11" xfId="13198"/>
    <cellStyle name="Примечание 2 3 6 2" xfId="13199"/>
    <cellStyle name="Примечание 2 3 6 3" xfId="13200"/>
    <cellStyle name="Примечание 2 3 6 4" xfId="13201"/>
    <cellStyle name="Примечание 2 3 6 5" xfId="13202"/>
    <cellStyle name="Примечание 2 3 6 6" xfId="13203"/>
    <cellStyle name="Примечание 2 3 6 7" xfId="13204"/>
    <cellStyle name="Примечание 2 3 6 8" xfId="13205"/>
    <cellStyle name="Примечание 2 3 6 9" xfId="13206"/>
    <cellStyle name="Примечание 2 3 7" xfId="13207"/>
    <cellStyle name="Примечание 2 3 7 10" xfId="13208"/>
    <cellStyle name="Примечание 2 3 7 11" xfId="13209"/>
    <cellStyle name="Примечание 2 3 7 2" xfId="13210"/>
    <cellStyle name="Примечание 2 3 7 3" xfId="13211"/>
    <cellStyle name="Примечание 2 3 7 4" xfId="13212"/>
    <cellStyle name="Примечание 2 3 7 5" xfId="13213"/>
    <cellStyle name="Примечание 2 3 7 6" xfId="13214"/>
    <cellStyle name="Примечание 2 3 7 7" xfId="13215"/>
    <cellStyle name="Примечание 2 3 7 8" xfId="13216"/>
    <cellStyle name="Примечание 2 3 7 9" xfId="13217"/>
    <cellStyle name="Примечание 2 3 8" xfId="13218"/>
    <cellStyle name="Примечание 2 3 8 10" xfId="13219"/>
    <cellStyle name="Примечание 2 3 8 11" xfId="13220"/>
    <cellStyle name="Примечание 2 3 8 2" xfId="13221"/>
    <cellStyle name="Примечание 2 3 8 3" xfId="13222"/>
    <cellStyle name="Примечание 2 3 8 4" xfId="13223"/>
    <cellStyle name="Примечание 2 3 8 5" xfId="13224"/>
    <cellStyle name="Примечание 2 3 8 6" xfId="13225"/>
    <cellStyle name="Примечание 2 3 8 7" xfId="13226"/>
    <cellStyle name="Примечание 2 3 8 8" xfId="13227"/>
    <cellStyle name="Примечание 2 3 8 9" xfId="13228"/>
    <cellStyle name="Примечание 2 3 9" xfId="13229"/>
    <cellStyle name="Примечание 2 3_ДДС_Прямой" xfId="13230"/>
    <cellStyle name="Примечание 2 4" xfId="13231"/>
    <cellStyle name="Примечание 2 4 10" xfId="13232"/>
    <cellStyle name="Примечание 2 4 11" xfId="13233"/>
    <cellStyle name="Примечание 2 4 12" xfId="13234"/>
    <cellStyle name="Примечание 2 4 13" xfId="13235"/>
    <cellStyle name="Примечание 2 4 14" xfId="13236"/>
    <cellStyle name="Примечание 2 4 15" xfId="13237"/>
    <cellStyle name="Примечание 2 4 2" xfId="13238"/>
    <cellStyle name="Примечание 2 4 2 10" xfId="13239"/>
    <cellStyle name="Примечание 2 4 2 11" xfId="13240"/>
    <cellStyle name="Примечание 2 4 2 2" xfId="13241"/>
    <cellStyle name="Примечание 2 4 2 3" xfId="13242"/>
    <cellStyle name="Примечание 2 4 2 4" xfId="13243"/>
    <cellStyle name="Примечание 2 4 2 5" xfId="13244"/>
    <cellStyle name="Примечание 2 4 2 6" xfId="13245"/>
    <cellStyle name="Примечание 2 4 2 7" xfId="13246"/>
    <cellStyle name="Примечание 2 4 2 8" xfId="13247"/>
    <cellStyle name="Примечание 2 4 2 9" xfId="13248"/>
    <cellStyle name="Примечание 2 4 3" xfId="13249"/>
    <cellStyle name="Примечание 2 4 3 10" xfId="13250"/>
    <cellStyle name="Примечание 2 4 3 11" xfId="13251"/>
    <cellStyle name="Примечание 2 4 3 2" xfId="13252"/>
    <cellStyle name="Примечание 2 4 3 3" xfId="13253"/>
    <cellStyle name="Примечание 2 4 3 4" xfId="13254"/>
    <cellStyle name="Примечание 2 4 3 5" xfId="13255"/>
    <cellStyle name="Примечание 2 4 3 6" xfId="13256"/>
    <cellStyle name="Примечание 2 4 3 7" xfId="13257"/>
    <cellStyle name="Примечание 2 4 3 8" xfId="13258"/>
    <cellStyle name="Примечание 2 4 3 9" xfId="13259"/>
    <cellStyle name="Примечание 2 4 4" xfId="13260"/>
    <cellStyle name="Примечание 2 4 4 10" xfId="13261"/>
    <cellStyle name="Примечание 2 4 4 11" xfId="13262"/>
    <cellStyle name="Примечание 2 4 4 2" xfId="13263"/>
    <cellStyle name="Примечание 2 4 4 3" xfId="13264"/>
    <cellStyle name="Примечание 2 4 4 4" xfId="13265"/>
    <cellStyle name="Примечание 2 4 4 5" xfId="13266"/>
    <cellStyle name="Примечание 2 4 4 6" xfId="13267"/>
    <cellStyle name="Примечание 2 4 4 7" xfId="13268"/>
    <cellStyle name="Примечание 2 4 4 8" xfId="13269"/>
    <cellStyle name="Примечание 2 4 4 9" xfId="13270"/>
    <cellStyle name="Примечание 2 4 5" xfId="13271"/>
    <cellStyle name="Примечание 2 4 5 10" xfId="13272"/>
    <cellStyle name="Примечание 2 4 5 11" xfId="13273"/>
    <cellStyle name="Примечание 2 4 5 2" xfId="13274"/>
    <cellStyle name="Примечание 2 4 5 3" xfId="13275"/>
    <cellStyle name="Примечание 2 4 5 4" xfId="13276"/>
    <cellStyle name="Примечание 2 4 5 5" xfId="13277"/>
    <cellStyle name="Примечание 2 4 5 6" xfId="13278"/>
    <cellStyle name="Примечание 2 4 5 7" xfId="13279"/>
    <cellStyle name="Примечание 2 4 5 8" xfId="13280"/>
    <cellStyle name="Примечание 2 4 5 9" xfId="13281"/>
    <cellStyle name="Примечание 2 4 6" xfId="13282"/>
    <cellStyle name="Примечание 2 4 7" xfId="13283"/>
    <cellStyle name="Примечание 2 4 8" xfId="13284"/>
    <cellStyle name="Примечание 2 4 9" xfId="13285"/>
    <cellStyle name="Примечание 2 5" xfId="13286"/>
    <cellStyle name="Примечание 2 5 10" xfId="13287"/>
    <cellStyle name="Примечание 2 5 11" xfId="13288"/>
    <cellStyle name="Примечание 2 5 12" xfId="13289"/>
    <cellStyle name="Примечание 2 5 13" xfId="13290"/>
    <cellStyle name="Примечание 2 5 2" xfId="13291"/>
    <cellStyle name="Примечание 2 5 2 10" xfId="13292"/>
    <cellStyle name="Примечание 2 5 2 11" xfId="13293"/>
    <cellStyle name="Примечание 2 5 2 2" xfId="13294"/>
    <cellStyle name="Примечание 2 5 2 3" xfId="13295"/>
    <cellStyle name="Примечание 2 5 2 4" xfId="13296"/>
    <cellStyle name="Примечание 2 5 2 5" xfId="13297"/>
    <cellStyle name="Примечание 2 5 2 6" xfId="13298"/>
    <cellStyle name="Примечание 2 5 2 7" xfId="13299"/>
    <cellStyle name="Примечание 2 5 2 8" xfId="13300"/>
    <cellStyle name="Примечание 2 5 2 9" xfId="13301"/>
    <cellStyle name="Примечание 2 5 3" xfId="13302"/>
    <cellStyle name="Примечание 2 5 3 10" xfId="13303"/>
    <cellStyle name="Примечание 2 5 3 11" xfId="13304"/>
    <cellStyle name="Примечание 2 5 3 2" xfId="13305"/>
    <cellStyle name="Примечание 2 5 3 3" xfId="13306"/>
    <cellStyle name="Примечание 2 5 3 4" xfId="13307"/>
    <cellStyle name="Примечание 2 5 3 5" xfId="13308"/>
    <cellStyle name="Примечание 2 5 3 6" xfId="13309"/>
    <cellStyle name="Примечание 2 5 3 7" xfId="13310"/>
    <cellStyle name="Примечание 2 5 3 8" xfId="13311"/>
    <cellStyle name="Примечание 2 5 3 9" xfId="13312"/>
    <cellStyle name="Примечание 2 5 4" xfId="13313"/>
    <cellStyle name="Примечание 2 5 5" xfId="13314"/>
    <cellStyle name="Примечание 2 5 6" xfId="13315"/>
    <cellStyle name="Примечание 2 5 7" xfId="13316"/>
    <cellStyle name="Примечание 2 5 8" xfId="13317"/>
    <cellStyle name="Примечание 2 5 9" xfId="13318"/>
    <cellStyle name="Примечание 2 6" xfId="13319"/>
    <cellStyle name="Примечание 2 6 10" xfId="13320"/>
    <cellStyle name="Примечание 2 6 11" xfId="13321"/>
    <cellStyle name="Примечание 2 6 2" xfId="13322"/>
    <cellStyle name="Примечание 2 6 3" xfId="13323"/>
    <cellStyle name="Примечание 2 6 4" xfId="13324"/>
    <cellStyle name="Примечание 2 6 5" xfId="13325"/>
    <cellStyle name="Примечание 2 6 6" xfId="13326"/>
    <cellStyle name="Примечание 2 6 7" xfId="13327"/>
    <cellStyle name="Примечание 2 6 8" xfId="13328"/>
    <cellStyle name="Примечание 2 6 9" xfId="13329"/>
    <cellStyle name="Примечание 2 7" xfId="13330"/>
    <cellStyle name="Примечание 2 7 10" xfId="13331"/>
    <cellStyle name="Примечание 2 7 11" xfId="13332"/>
    <cellStyle name="Примечание 2 7 2" xfId="13333"/>
    <cellStyle name="Примечание 2 7 3" xfId="13334"/>
    <cellStyle name="Примечание 2 7 4" xfId="13335"/>
    <cellStyle name="Примечание 2 7 5" xfId="13336"/>
    <cellStyle name="Примечание 2 7 6" xfId="13337"/>
    <cellStyle name="Примечание 2 7 7" xfId="13338"/>
    <cellStyle name="Примечание 2 7 8" xfId="13339"/>
    <cellStyle name="Примечание 2 7 9" xfId="13340"/>
    <cellStyle name="Примечание 2 8" xfId="13341"/>
    <cellStyle name="Примечание 2 8 10" xfId="13342"/>
    <cellStyle name="Примечание 2 8 11" xfId="13343"/>
    <cellStyle name="Примечание 2 8 2" xfId="13344"/>
    <cellStyle name="Примечание 2 8 3" xfId="13345"/>
    <cellStyle name="Примечание 2 8 4" xfId="13346"/>
    <cellStyle name="Примечание 2 8 5" xfId="13347"/>
    <cellStyle name="Примечание 2 8 6" xfId="13348"/>
    <cellStyle name="Примечание 2 8 7" xfId="13349"/>
    <cellStyle name="Примечание 2 8 8" xfId="13350"/>
    <cellStyle name="Примечание 2 8 9" xfId="13351"/>
    <cellStyle name="Примечание 2 9" xfId="13352"/>
    <cellStyle name="Примечание 2 9 10" xfId="13353"/>
    <cellStyle name="Примечание 2 9 11" xfId="13354"/>
    <cellStyle name="Примечание 2 9 2" xfId="13355"/>
    <cellStyle name="Примечание 2 9 3" xfId="13356"/>
    <cellStyle name="Примечание 2 9 4" xfId="13357"/>
    <cellStyle name="Примечание 2 9 5" xfId="13358"/>
    <cellStyle name="Примечание 2 9 6" xfId="13359"/>
    <cellStyle name="Примечание 2 9 7" xfId="13360"/>
    <cellStyle name="Примечание 2 9 8" xfId="13361"/>
    <cellStyle name="Примечание 2 9 9" xfId="13362"/>
    <cellStyle name="Примечание 2_GAZ" xfId="13363"/>
    <cellStyle name="Примечание 3" xfId="13364"/>
    <cellStyle name="Примечание 3 10" xfId="13365"/>
    <cellStyle name="Примечание 3 10 10" xfId="13366"/>
    <cellStyle name="Примечание 3 10 11" xfId="13367"/>
    <cellStyle name="Примечание 3 10 2" xfId="13368"/>
    <cellStyle name="Примечание 3 10 3" xfId="13369"/>
    <cellStyle name="Примечание 3 10 4" xfId="13370"/>
    <cellStyle name="Примечание 3 10 5" xfId="13371"/>
    <cellStyle name="Примечание 3 10 6" xfId="13372"/>
    <cellStyle name="Примечание 3 10 7" xfId="13373"/>
    <cellStyle name="Примечание 3 10 8" xfId="13374"/>
    <cellStyle name="Примечание 3 10 9" xfId="13375"/>
    <cellStyle name="Примечание 3 11" xfId="13376"/>
    <cellStyle name="Примечание 3 12" xfId="13377"/>
    <cellStyle name="Примечание 3 13" xfId="13378"/>
    <cellStyle name="Примечание 3 14" xfId="13379"/>
    <cellStyle name="Примечание 3 15" xfId="13380"/>
    <cellStyle name="Примечание 3 16" xfId="13381"/>
    <cellStyle name="Примечание 3 17" xfId="13382"/>
    <cellStyle name="Примечание 3 18" xfId="13383"/>
    <cellStyle name="Примечание 3 19" xfId="13384"/>
    <cellStyle name="Примечание 3 2" xfId="13385"/>
    <cellStyle name="Примечание 3 2 10" xfId="13386"/>
    <cellStyle name="Примечание 3 2 11" xfId="13387"/>
    <cellStyle name="Примечание 3 2 12" xfId="13388"/>
    <cellStyle name="Примечание 3 2 13" xfId="13389"/>
    <cellStyle name="Примечание 3 2 14" xfId="13390"/>
    <cellStyle name="Примечание 3 2 15" xfId="13391"/>
    <cellStyle name="Примечание 3 2 16" xfId="13392"/>
    <cellStyle name="Примечание 3 2 17" xfId="13393"/>
    <cellStyle name="Примечание 3 2 18" xfId="13394"/>
    <cellStyle name="Примечание 3 2 2" xfId="13395"/>
    <cellStyle name="Примечание 3 2 2 10" xfId="13396"/>
    <cellStyle name="Примечание 3 2 2 11" xfId="13397"/>
    <cellStyle name="Примечание 3 2 2 12" xfId="13398"/>
    <cellStyle name="Примечание 3 2 2 13" xfId="13399"/>
    <cellStyle name="Примечание 3 2 2 14" xfId="13400"/>
    <cellStyle name="Примечание 3 2 2 15" xfId="13401"/>
    <cellStyle name="Примечание 3 2 2 2" xfId="13402"/>
    <cellStyle name="Примечание 3 2 2 2 10" xfId="13403"/>
    <cellStyle name="Примечание 3 2 2 2 11" xfId="13404"/>
    <cellStyle name="Примечание 3 2 2 2 2" xfId="13405"/>
    <cellStyle name="Примечание 3 2 2 2 3" xfId="13406"/>
    <cellStyle name="Примечание 3 2 2 2 4" xfId="13407"/>
    <cellStyle name="Примечание 3 2 2 2 5" xfId="13408"/>
    <cellStyle name="Примечание 3 2 2 2 6" xfId="13409"/>
    <cellStyle name="Примечание 3 2 2 2 7" xfId="13410"/>
    <cellStyle name="Примечание 3 2 2 2 8" xfId="13411"/>
    <cellStyle name="Примечание 3 2 2 2 9" xfId="13412"/>
    <cellStyle name="Примечание 3 2 2 3" xfId="13413"/>
    <cellStyle name="Примечание 3 2 2 3 10" xfId="13414"/>
    <cellStyle name="Примечание 3 2 2 3 11" xfId="13415"/>
    <cellStyle name="Примечание 3 2 2 3 2" xfId="13416"/>
    <cellStyle name="Примечание 3 2 2 3 3" xfId="13417"/>
    <cellStyle name="Примечание 3 2 2 3 4" xfId="13418"/>
    <cellStyle name="Примечание 3 2 2 3 5" xfId="13419"/>
    <cellStyle name="Примечание 3 2 2 3 6" xfId="13420"/>
    <cellStyle name="Примечание 3 2 2 3 7" xfId="13421"/>
    <cellStyle name="Примечание 3 2 2 3 8" xfId="13422"/>
    <cellStyle name="Примечание 3 2 2 3 9" xfId="13423"/>
    <cellStyle name="Примечание 3 2 2 4" xfId="13424"/>
    <cellStyle name="Примечание 3 2 2 4 10" xfId="13425"/>
    <cellStyle name="Примечание 3 2 2 4 11" xfId="13426"/>
    <cellStyle name="Примечание 3 2 2 4 2" xfId="13427"/>
    <cellStyle name="Примечание 3 2 2 4 3" xfId="13428"/>
    <cellStyle name="Примечание 3 2 2 4 4" xfId="13429"/>
    <cellStyle name="Примечание 3 2 2 4 5" xfId="13430"/>
    <cellStyle name="Примечание 3 2 2 4 6" xfId="13431"/>
    <cellStyle name="Примечание 3 2 2 4 7" xfId="13432"/>
    <cellStyle name="Примечание 3 2 2 4 8" xfId="13433"/>
    <cellStyle name="Примечание 3 2 2 4 9" xfId="13434"/>
    <cellStyle name="Примечание 3 2 2 5" xfId="13435"/>
    <cellStyle name="Примечание 3 2 2 5 10" xfId="13436"/>
    <cellStyle name="Примечание 3 2 2 5 11" xfId="13437"/>
    <cellStyle name="Примечание 3 2 2 5 2" xfId="13438"/>
    <cellStyle name="Примечание 3 2 2 5 3" xfId="13439"/>
    <cellStyle name="Примечание 3 2 2 5 4" xfId="13440"/>
    <cellStyle name="Примечание 3 2 2 5 5" xfId="13441"/>
    <cellStyle name="Примечание 3 2 2 5 6" xfId="13442"/>
    <cellStyle name="Примечание 3 2 2 5 7" xfId="13443"/>
    <cellStyle name="Примечание 3 2 2 5 8" xfId="13444"/>
    <cellStyle name="Примечание 3 2 2 5 9" xfId="13445"/>
    <cellStyle name="Примечание 3 2 2 6" xfId="13446"/>
    <cellStyle name="Примечание 3 2 2 7" xfId="13447"/>
    <cellStyle name="Примечание 3 2 2 8" xfId="13448"/>
    <cellStyle name="Примечание 3 2 2 9" xfId="13449"/>
    <cellStyle name="Примечание 3 2 3" xfId="13450"/>
    <cellStyle name="Примечание 3 2 3 10" xfId="13451"/>
    <cellStyle name="Примечание 3 2 3 11" xfId="13452"/>
    <cellStyle name="Примечание 3 2 3 12" xfId="13453"/>
    <cellStyle name="Примечание 3 2 3 13" xfId="13454"/>
    <cellStyle name="Примечание 3 2 3 2" xfId="13455"/>
    <cellStyle name="Примечание 3 2 3 2 10" xfId="13456"/>
    <cellStyle name="Примечание 3 2 3 2 11" xfId="13457"/>
    <cellStyle name="Примечание 3 2 3 2 2" xfId="13458"/>
    <cellStyle name="Примечание 3 2 3 2 3" xfId="13459"/>
    <cellStyle name="Примечание 3 2 3 2 4" xfId="13460"/>
    <cellStyle name="Примечание 3 2 3 2 5" xfId="13461"/>
    <cellStyle name="Примечание 3 2 3 2 6" xfId="13462"/>
    <cellStyle name="Примечание 3 2 3 2 7" xfId="13463"/>
    <cellStyle name="Примечание 3 2 3 2 8" xfId="13464"/>
    <cellStyle name="Примечание 3 2 3 2 9" xfId="13465"/>
    <cellStyle name="Примечание 3 2 3 3" xfId="13466"/>
    <cellStyle name="Примечание 3 2 3 3 10" xfId="13467"/>
    <cellStyle name="Примечание 3 2 3 3 11" xfId="13468"/>
    <cellStyle name="Примечание 3 2 3 3 2" xfId="13469"/>
    <cellStyle name="Примечание 3 2 3 3 3" xfId="13470"/>
    <cellStyle name="Примечание 3 2 3 3 4" xfId="13471"/>
    <cellStyle name="Примечание 3 2 3 3 5" xfId="13472"/>
    <cellStyle name="Примечание 3 2 3 3 6" xfId="13473"/>
    <cellStyle name="Примечание 3 2 3 3 7" xfId="13474"/>
    <cellStyle name="Примечание 3 2 3 3 8" xfId="13475"/>
    <cellStyle name="Примечание 3 2 3 3 9" xfId="13476"/>
    <cellStyle name="Примечание 3 2 3 4" xfId="13477"/>
    <cellStyle name="Примечание 3 2 3 5" xfId="13478"/>
    <cellStyle name="Примечание 3 2 3 6" xfId="13479"/>
    <cellStyle name="Примечание 3 2 3 7" xfId="13480"/>
    <cellStyle name="Примечание 3 2 3 8" xfId="13481"/>
    <cellStyle name="Примечание 3 2 3 9" xfId="13482"/>
    <cellStyle name="Примечание 3 2 4" xfId="13483"/>
    <cellStyle name="Примечание 3 2 4 10" xfId="13484"/>
    <cellStyle name="Примечание 3 2 4 11" xfId="13485"/>
    <cellStyle name="Примечание 3 2 4 2" xfId="13486"/>
    <cellStyle name="Примечание 3 2 4 3" xfId="13487"/>
    <cellStyle name="Примечание 3 2 4 4" xfId="13488"/>
    <cellStyle name="Примечание 3 2 4 5" xfId="13489"/>
    <cellStyle name="Примечание 3 2 4 6" xfId="13490"/>
    <cellStyle name="Примечание 3 2 4 7" xfId="13491"/>
    <cellStyle name="Примечание 3 2 4 8" xfId="13492"/>
    <cellStyle name="Примечание 3 2 4 9" xfId="13493"/>
    <cellStyle name="Примечание 3 2 5" xfId="13494"/>
    <cellStyle name="Примечание 3 2 5 10" xfId="13495"/>
    <cellStyle name="Примечание 3 2 5 11" xfId="13496"/>
    <cellStyle name="Примечание 3 2 5 2" xfId="13497"/>
    <cellStyle name="Примечание 3 2 5 3" xfId="13498"/>
    <cellStyle name="Примечание 3 2 5 4" xfId="13499"/>
    <cellStyle name="Примечание 3 2 5 5" xfId="13500"/>
    <cellStyle name="Примечание 3 2 5 6" xfId="13501"/>
    <cellStyle name="Примечание 3 2 5 7" xfId="13502"/>
    <cellStyle name="Примечание 3 2 5 8" xfId="13503"/>
    <cellStyle name="Примечание 3 2 5 9" xfId="13504"/>
    <cellStyle name="Примечание 3 2 6" xfId="13505"/>
    <cellStyle name="Примечание 3 2 6 10" xfId="13506"/>
    <cellStyle name="Примечание 3 2 6 11" xfId="13507"/>
    <cellStyle name="Примечание 3 2 6 2" xfId="13508"/>
    <cellStyle name="Примечание 3 2 6 3" xfId="13509"/>
    <cellStyle name="Примечание 3 2 6 4" xfId="13510"/>
    <cellStyle name="Примечание 3 2 6 5" xfId="13511"/>
    <cellStyle name="Примечание 3 2 6 6" xfId="13512"/>
    <cellStyle name="Примечание 3 2 6 7" xfId="13513"/>
    <cellStyle name="Примечание 3 2 6 8" xfId="13514"/>
    <cellStyle name="Примечание 3 2 6 9" xfId="13515"/>
    <cellStyle name="Примечание 3 2 7" xfId="13516"/>
    <cellStyle name="Примечание 3 2 7 10" xfId="13517"/>
    <cellStyle name="Примечание 3 2 7 11" xfId="13518"/>
    <cellStyle name="Примечание 3 2 7 2" xfId="13519"/>
    <cellStyle name="Примечание 3 2 7 3" xfId="13520"/>
    <cellStyle name="Примечание 3 2 7 4" xfId="13521"/>
    <cellStyle name="Примечание 3 2 7 5" xfId="13522"/>
    <cellStyle name="Примечание 3 2 7 6" xfId="13523"/>
    <cellStyle name="Примечание 3 2 7 7" xfId="13524"/>
    <cellStyle name="Примечание 3 2 7 8" xfId="13525"/>
    <cellStyle name="Примечание 3 2 7 9" xfId="13526"/>
    <cellStyle name="Примечание 3 2 8" xfId="13527"/>
    <cellStyle name="Примечание 3 2 8 10" xfId="13528"/>
    <cellStyle name="Примечание 3 2 8 11" xfId="13529"/>
    <cellStyle name="Примечание 3 2 8 2" xfId="13530"/>
    <cellStyle name="Примечание 3 2 8 3" xfId="13531"/>
    <cellStyle name="Примечание 3 2 8 4" xfId="13532"/>
    <cellStyle name="Примечание 3 2 8 5" xfId="13533"/>
    <cellStyle name="Примечание 3 2 8 6" xfId="13534"/>
    <cellStyle name="Примечание 3 2 8 7" xfId="13535"/>
    <cellStyle name="Примечание 3 2 8 8" xfId="13536"/>
    <cellStyle name="Примечание 3 2 8 9" xfId="13537"/>
    <cellStyle name="Примечание 3 2 9" xfId="13538"/>
    <cellStyle name="Примечание 3 20" xfId="13539"/>
    <cellStyle name="Примечание 3 3" xfId="13540"/>
    <cellStyle name="Примечание 3 3 10" xfId="13541"/>
    <cellStyle name="Примечание 3 3 11" xfId="13542"/>
    <cellStyle name="Примечание 3 3 12" xfId="13543"/>
    <cellStyle name="Примечание 3 3 13" xfId="13544"/>
    <cellStyle name="Примечание 3 3 14" xfId="13545"/>
    <cellStyle name="Примечание 3 3 15" xfId="13546"/>
    <cellStyle name="Примечание 3 3 16" xfId="13547"/>
    <cellStyle name="Примечание 3 3 17" xfId="13548"/>
    <cellStyle name="Примечание 3 3 18" xfId="13549"/>
    <cellStyle name="Примечание 3 3 2" xfId="13550"/>
    <cellStyle name="Примечание 3 3 2 10" xfId="13551"/>
    <cellStyle name="Примечание 3 3 2 11" xfId="13552"/>
    <cellStyle name="Примечание 3 3 2 12" xfId="13553"/>
    <cellStyle name="Примечание 3 3 2 13" xfId="13554"/>
    <cellStyle name="Примечание 3 3 2 14" xfId="13555"/>
    <cellStyle name="Примечание 3 3 2 15" xfId="13556"/>
    <cellStyle name="Примечание 3 3 2 2" xfId="13557"/>
    <cellStyle name="Примечание 3 3 2 2 10" xfId="13558"/>
    <cellStyle name="Примечание 3 3 2 2 11" xfId="13559"/>
    <cellStyle name="Примечание 3 3 2 2 2" xfId="13560"/>
    <cellStyle name="Примечание 3 3 2 2 3" xfId="13561"/>
    <cellStyle name="Примечание 3 3 2 2 4" xfId="13562"/>
    <cellStyle name="Примечание 3 3 2 2 5" xfId="13563"/>
    <cellStyle name="Примечание 3 3 2 2 6" xfId="13564"/>
    <cellStyle name="Примечание 3 3 2 2 7" xfId="13565"/>
    <cellStyle name="Примечание 3 3 2 2 8" xfId="13566"/>
    <cellStyle name="Примечание 3 3 2 2 9" xfId="13567"/>
    <cellStyle name="Примечание 3 3 2 3" xfId="13568"/>
    <cellStyle name="Примечание 3 3 2 3 10" xfId="13569"/>
    <cellStyle name="Примечание 3 3 2 3 11" xfId="13570"/>
    <cellStyle name="Примечание 3 3 2 3 2" xfId="13571"/>
    <cellStyle name="Примечание 3 3 2 3 3" xfId="13572"/>
    <cellStyle name="Примечание 3 3 2 3 4" xfId="13573"/>
    <cellStyle name="Примечание 3 3 2 3 5" xfId="13574"/>
    <cellStyle name="Примечание 3 3 2 3 6" xfId="13575"/>
    <cellStyle name="Примечание 3 3 2 3 7" xfId="13576"/>
    <cellStyle name="Примечание 3 3 2 3 8" xfId="13577"/>
    <cellStyle name="Примечание 3 3 2 3 9" xfId="13578"/>
    <cellStyle name="Примечание 3 3 2 4" xfId="13579"/>
    <cellStyle name="Примечание 3 3 2 4 10" xfId="13580"/>
    <cellStyle name="Примечание 3 3 2 4 11" xfId="13581"/>
    <cellStyle name="Примечание 3 3 2 4 2" xfId="13582"/>
    <cellStyle name="Примечание 3 3 2 4 3" xfId="13583"/>
    <cellStyle name="Примечание 3 3 2 4 4" xfId="13584"/>
    <cellStyle name="Примечание 3 3 2 4 5" xfId="13585"/>
    <cellStyle name="Примечание 3 3 2 4 6" xfId="13586"/>
    <cellStyle name="Примечание 3 3 2 4 7" xfId="13587"/>
    <cellStyle name="Примечание 3 3 2 4 8" xfId="13588"/>
    <cellStyle name="Примечание 3 3 2 4 9" xfId="13589"/>
    <cellStyle name="Примечание 3 3 2 5" xfId="13590"/>
    <cellStyle name="Примечание 3 3 2 5 10" xfId="13591"/>
    <cellStyle name="Примечание 3 3 2 5 11" xfId="13592"/>
    <cellStyle name="Примечание 3 3 2 5 2" xfId="13593"/>
    <cellStyle name="Примечание 3 3 2 5 3" xfId="13594"/>
    <cellStyle name="Примечание 3 3 2 5 4" xfId="13595"/>
    <cellStyle name="Примечание 3 3 2 5 5" xfId="13596"/>
    <cellStyle name="Примечание 3 3 2 5 6" xfId="13597"/>
    <cellStyle name="Примечание 3 3 2 5 7" xfId="13598"/>
    <cellStyle name="Примечание 3 3 2 5 8" xfId="13599"/>
    <cellStyle name="Примечание 3 3 2 5 9" xfId="13600"/>
    <cellStyle name="Примечание 3 3 2 6" xfId="13601"/>
    <cellStyle name="Примечание 3 3 2 7" xfId="13602"/>
    <cellStyle name="Примечание 3 3 2 8" xfId="13603"/>
    <cellStyle name="Примечание 3 3 2 9" xfId="13604"/>
    <cellStyle name="Примечание 3 3 3" xfId="13605"/>
    <cellStyle name="Примечание 3 3 3 10" xfId="13606"/>
    <cellStyle name="Примечание 3 3 3 11" xfId="13607"/>
    <cellStyle name="Примечание 3 3 3 12" xfId="13608"/>
    <cellStyle name="Примечание 3 3 3 13" xfId="13609"/>
    <cellStyle name="Примечание 3 3 3 2" xfId="13610"/>
    <cellStyle name="Примечание 3 3 3 2 10" xfId="13611"/>
    <cellStyle name="Примечание 3 3 3 2 11" xfId="13612"/>
    <cellStyle name="Примечание 3 3 3 2 2" xfId="13613"/>
    <cellStyle name="Примечание 3 3 3 2 3" xfId="13614"/>
    <cellStyle name="Примечание 3 3 3 2 4" xfId="13615"/>
    <cellStyle name="Примечание 3 3 3 2 5" xfId="13616"/>
    <cellStyle name="Примечание 3 3 3 2 6" xfId="13617"/>
    <cellStyle name="Примечание 3 3 3 2 7" xfId="13618"/>
    <cellStyle name="Примечание 3 3 3 2 8" xfId="13619"/>
    <cellStyle name="Примечание 3 3 3 2 9" xfId="13620"/>
    <cellStyle name="Примечание 3 3 3 3" xfId="13621"/>
    <cellStyle name="Примечание 3 3 3 3 10" xfId="13622"/>
    <cellStyle name="Примечание 3 3 3 3 11" xfId="13623"/>
    <cellStyle name="Примечание 3 3 3 3 2" xfId="13624"/>
    <cellStyle name="Примечание 3 3 3 3 3" xfId="13625"/>
    <cellStyle name="Примечание 3 3 3 3 4" xfId="13626"/>
    <cellStyle name="Примечание 3 3 3 3 5" xfId="13627"/>
    <cellStyle name="Примечание 3 3 3 3 6" xfId="13628"/>
    <cellStyle name="Примечание 3 3 3 3 7" xfId="13629"/>
    <cellStyle name="Примечание 3 3 3 3 8" xfId="13630"/>
    <cellStyle name="Примечание 3 3 3 3 9" xfId="13631"/>
    <cellStyle name="Примечание 3 3 3 4" xfId="13632"/>
    <cellStyle name="Примечание 3 3 3 5" xfId="13633"/>
    <cellStyle name="Примечание 3 3 3 6" xfId="13634"/>
    <cellStyle name="Примечание 3 3 3 7" xfId="13635"/>
    <cellStyle name="Примечание 3 3 3 8" xfId="13636"/>
    <cellStyle name="Примечание 3 3 3 9" xfId="13637"/>
    <cellStyle name="Примечание 3 3 4" xfId="13638"/>
    <cellStyle name="Примечание 3 3 4 10" xfId="13639"/>
    <cellStyle name="Примечание 3 3 4 11" xfId="13640"/>
    <cellStyle name="Примечание 3 3 4 2" xfId="13641"/>
    <cellStyle name="Примечание 3 3 4 3" xfId="13642"/>
    <cellStyle name="Примечание 3 3 4 4" xfId="13643"/>
    <cellStyle name="Примечание 3 3 4 5" xfId="13644"/>
    <cellStyle name="Примечание 3 3 4 6" xfId="13645"/>
    <cellStyle name="Примечание 3 3 4 7" xfId="13646"/>
    <cellStyle name="Примечание 3 3 4 8" xfId="13647"/>
    <cellStyle name="Примечание 3 3 4 9" xfId="13648"/>
    <cellStyle name="Примечание 3 3 5" xfId="13649"/>
    <cellStyle name="Примечание 3 3 5 10" xfId="13650"/>
    <cellStyle name="Примечание 3 3 5 11" xfId="13651"/>
    <cellStyle name="Примечание 3 3 5 2" xfId="13652"/>
    <cellStyle name="Примечание 3 3 5 3" xfId="13653"/>
    <cellStyle name="Примечание 3 3 5 4" xfId="13654"/>
    <cellStyle name="Примечание 3 3 5 5" xfId="13655"/>
    <cellStyle name="Примечание 3 3 5 6" xfId="13656"/>
    <cellStyle name="Примечание 3 3 5 7" xfId="13657"/>
    <cellStyle name="Примечание 3 3 5 8" xfId="13658"/>
    <cellStyle name="Примечание 3 3 5 9" xfId="13659"/>
    <cellStyle name="Примечание 3 3 6" xfId="13660"/>
    <cellStyle name="Примечание 3 3 6 10" xfId="13661"/>
    <cellStyle name="Примечание 3 3 6 11" xfId="13662"/>
    <cellStyle name="Примечание 3 3 6 2" xfId="13663"/>
    <cellStyle name="Примечание 3 3 6 3" xfId="13664"/>
    <cellStyle name="Примечание 3 3 6 4" xfId="13665"/>
    <cellStyle name="Примечание 3 3 6 5" xfId="13666"/>
    <cellStyle name="Примечание 3 3 6 6" xfId="13667"/>
    <cellStyle name="Примечание 3 3 6 7" xfId="13668"/>
    <cellStyle name="Примечание 3 3 6 8" xfId="13669"/>
    <cellStyle name="Примечание 3 3 6 9" xfId="13670"/>
    <cellStyle name="Примечание 3 3 7" xfId="13671"/>
    <cellStyle name="Примечание 3 3 7 10" xfId="13672"/>
    <cellStyle name="Примечание 3 3 7 11" xfId="13673"/>
    <cellStyle name="Примечание 3 3 7 2" xfId="13674"/>
    <cellStyle name="Примечание 3 3 7 3" xfId="13675"/>
    <cellStyle name="Примечание 3 3 7 4" xfId="13676"/>
    <cellStyle name="Примечание 3 3 7 5" xfId="13677"/>
    <cellStyle name="Примечание 3 3 7 6" xfId="13678"/>
    <cellStyle name="Примечание 3 3 7 7" xfId="13679"/>
    <cellStyle name="Примечание 3 3 7 8" xfId="13680"/>
    <cellStyle name="Примечание 3 3 7 9" xfId="13681"/>
    <cellStyle name="Примечание 3 3 8" xfId="13682"/>
    <cellStyle name="Примечание 3 3 8 10" xfId="13683"/>
    <cellStyle name="Примечание 3 3 8 11" xfId="13684"/>
    <cellStyle name="Примечание 3 3 8 2" xfId="13685"/>
    <cellStyle name="Примечание 3 3 8 3" xfId="13686"/>
    <cellStyle name="Примечание 3 3 8 4" xfId="13687"/>
    <cellStyle name="Примечание 3 3 8 5" xfId="13688"/>
    <cellStyle name="Примечание 3 3 8 6" xfId="13689"/>
    <cellStyle name="Примечание 3 3 8 7" xfId="13690"/>
    <cellStyle name="Примечание 3 3 8 8" xfId="13691"/>
    <cellStyle name="Примечание 3 3 8 9" xfId="13692"/>
    <cellStyle name="Примечание 3 3 9" xfId="13693"/>
    <cellStyle name="Примечание 3 4" xfId="13694"/>
    <cellStyle name="Примечание 3 4 10" xfId="13695"/>
    <cellStyle name="Примечание 3 4 11" xfId="13696"/>
    <cellStyle name="Примечание 3 4 12" xfId="13697"/>
    <cellStyle name="Примечание 3 4 13" xfId="13698"/>
    <cellStyle name="Примечание 3 4 14" xfId="13699"/>
    <cellStyle name="Примечание 3 4 15" xfId="13700"/>
    <cellStyle name="Примечание 3 4 2" xfId="13701"/>
    <cellStyle name="Примечание 3 4 2 10" xfId="13702"/>
    <cellStyle name="Примечание 3 4 2 11" xfId="13703"/>
    <cellStyle name="Примечание 3 4 2 2" xfId="13704"/>
    <cellStyle name="Примечание 3 4 2 3" xfId="13705"/>
    <cellStyle name="Примечание 3 4 2 4" xfId="13706"/>
    <cellStyle name="Примечание 3 4 2 5" xfId="13707"/>
    <cellStyle name="Примечание 3 4 2 6" xfId="13708"/>
    <cellStyle name="Примечание 3 4 2 7" xfId="13709"/>
    <cellStyle name="Примечание 3 4 2 8" xfId="13710"/>
    <cellStyle name="Примечание 3 4 2 9" xfId="13711"/>
    <cellStyle name="Примечание 3 4 3" xfId="13712"/>
    <cellStyle name="Примечание 3 4 3 10" xfId="13713"/>
    <cellStyle name="Примечание 3 4 3 11" xfId="13714"/>
    <cellStyle name="Примечание 3 4 3 2" xfId="13715"/>
    <cellStyle name="Примечание 3 4 3 3" xfId="13716"/>
    <cellStyle name="Примечание 3 4 3 4" xfId="13717"/>
    <cellStyle name="Примечание 3 4 3 5" xfId="13718"/>
    <cellStyle name="Примечание 3 4 3 6" xfId="13719"/>
    <cellStyle name="Примечание 3 4 3 7" xfId="13720"/>
    <cellStyle name="Примечание 3 4 3 8" xfId="13721"/>
    <cellStyle name="Примечание 3 4 3 9" xfId="13722"/>
    <cellStyle name="Примечание 3 4 4" xfId="13723"/>
    <cellStyle name="Примечание 3 4 4 10" xfId="13724"/>
    <cellStyle name="Примечание 3 4 4 11" xfId="13725"/>
    <cellStyle name="Примечание 3 4 4 2" xfId="13726"/>
    <cellStyle name="Примечание 3 4 4 3" xfId="13727"/>
    <cellStyle name="Примечание 3 4 4 4" xfId="13728"/>
    <cellStyle name="Примечание 3 4 4 5" xfId="13729"/>
    <cellStyle name="Примечание 3 4 4 6" xfId="13730"/>
    <cellStyle name="Примечание 3 4 4 7" xfId="13731"/>
    <cellStyle name="Примечание 3 4 4 8" xfId="13732"/>
    <cellStyle name="Примечание 3 4 4 9" xfId="13733"/>
    <cellStyle name="Примечание 3 4 5" xfId="13734"/>
    <cellStyle name="Примечание 3 4 5 10" xfId="13735"/>
    <cellStyle name="Примечание 3 4 5 11" xfId="13736"/>
    <cellStyle name="Примечание 3 4 5 2" xfId="13737"/>
    <cellStyle name="Примечание 3 4 5 3" xfId="13738"/>
    <cellStyle name="Примечание 3 4 5 4" xfId="13739"/>
    <cellStyle name="Примечание 3 4 5 5" xfId="13740"/>
    <cellStyle name="Примечание 3 4 5 6" xfId="13741"/>
    <cellStyle name="Примечание 3 4 5 7" xfId="13742"/>
    <cellStyle name="Примечание 3 4 5 8" xfId="13743"/>
    <cellStyle name="Примечание 3 4 5 9" xfId="13744"/>
    <cellStyle name="Примечание 3 4 6" xfId="13745"/>
    <cellStyle name="Примечание 3 4 7" xfId="13746"/>
    <cellStyle name="Примечание 3 4 8" xfId="13747"/>
    <cellStyle name="Примечание 3 4 9" xfId="13748"/>
    <cellStyle name="Примечание 3 5" xfId="13749"/>
    <cellStyle name="Примечание 3 5 10" xfId="13750"/>
    <cellStyle name="Примечание 3 5 11" xfId="13751"/>
    <cellStyle name="Примечание 3 5 12" xfId="13752"/>
    <cellStyle name="Примечание 3 5 13" xfId="13753"/>
    <cellStyle name="Примечание 3 5 2" xfId="13754"/>
    <cellStyle name="Примечание 3 5 2 10" xfId="13755"/>
    <cellStyle name="Примечание 3 5 2 11" xfId="13756"/>
    <cellStyle name="Примечание 3 5 2 2" xfId="13757"/>
    <cellStyle name="Примечание 3 5 2 3" xfId="13758"/>
    <cellStyle name="Примечание 3 5 2 4" xfId="13759"/>
    <cellStyle name="Примечание 3 5 2 5" xfId="13760"/>
    <cellStyle name="Примечание 3 5 2 6" xfId="13761"/>
    <cellStyle name="Примечание 3 5 2 7" xfId="13762"/>
    <cellStyle name="Примечание 3 5 2 8" xfId="13763"/>
    <cellStyle name="Примечание 3 5 2 9" xfId="13764"/>
    <cellStyle name="Примечание 3 5 3" xfId="13765"/>
    <cellStyle name="Примечание 3 5 3 10" xfId="13766"/>
    <cellStyle name="Примечание 3 5 3 11" xfId="13767"/>
    <cellStyle name="Примечание 3 5 3 2" xfId="13768"/>
    <cellStyle name="Примечание 3 5 3 3" xfId="13769"/>
    <cellStyle name="Примечание 3 5 3 4" xfId="13770"/>
    <cellStyle name="Примечание 3 5 3 5" xfId="13771"/>
    <cellStyle name="Примечание 3 5 3 6" xfId="13772"/>
    <cellStyle name="Примечание 3 5 3 7" xfId="13773"/>
    <cellStyle name="Примечание 3 5 3 8" xfId="13774"/>
    <cellStyle name="Примечание 3 5 3 9" xfId="13775"/>
    <cellStyle name="Примечание 3 5 4" xfId="13776"/>
    <cellStyle name="Примечание 3 5 5" xfId="13777"/>
    <cellStyle name="Примечание 3 5 6" xfId="13778"/>
    <cellStyle name="Примечание 3 5 7" xfId="13779"/>
    <cellStyle name="Примечание 3 5 8" xfId="13780"/>
    <cellStyle name="Примечание 3 5 9" xfId="13781"/>
    <cellStyle name="Примечание 3 6" xfId="13782"/>
    <cellStyle name="Примечание 3 6 10" xfId="13783"/>
    <cellStyle name="Примечание 3 6 11" xfId="13784"/>
    <cellStyle name="Примечание 3 6 2" xfId="13785"/>
    <cellStyle name="Примечание 3 6 3" xfId="13786"/>
    <cellStyle name="Примечание 3 6 4" xfId="13787"/>
    <cellStyle name="Примечание 3 6 5" xfId="13788"/>
    <cellStyle name="Примечание 3 6 6" xfId="13789"/>
    <cellStyle name="Примечание 3 6 7" xfId="13790"/>
    <cellStyle name="Примечание 3 6 8" xfId="13791"/>
    <cellStyle name="Примечание 3 6 9" xfId="13792"/>
    <cellStyle name="Примечание 3 7" xfId="13793"/>
    <cellStyle name="Примечание 3 7 10" xfId="13794"/>
    <cellStyle name="Примечание 3 7 11" xfId="13795"/>
    <cellStyle name="Примечание 3 7 2" xfId="13796"/>
    <cellStyle name="Примечание 3 7 3" xfId="13797"/>
    <cellStyle name="Примечание 3 7 4" xfId="13798"/>
    <cellStyle name="Примечание 3 7 5" xfId="13799"/>
    <cellStyle name="Примечание 3 7 6" xfId="13800"/>
    <cellStyle name="Примечание 3 7 7" xfId="13801"/>
    <cellStyle name="Примечание 3 7 8" xfId="13802"/>
    <cellStyle name="Примечание 3 7 9" xfId="13803"/>
    <cellStyle name="Примечание 3 8" xfId="13804"/>
    <cellStyle name="Примечание 3 8 10" xfId="13805"/>
    <cellStyle name="Примечание 3 8 11" xfId="13806"/>
    <cellStyle name="Примечание 3 8 2" xfId="13807"/>
    <cellStyle name="Примечание 3 8 3" xfId="13808"/>
    <cellStyle name="Примечание 3 8 4" xfId="13809"/>
    <cellStyle name="Примечание 3 8 5" xfId="13810"/>
    <cellStyle name="Примечание 3 8 6" xfId="13811"/>
    <cellStyle name="Примечание 3 8 7" xfId="13812"/>
    <cellStyle name="Примечание 3 8 8" xfId="13813"/>
    <cellStyle name="Примечание 3 8 9" xfId="13814"/>
    <cellStyle name="Примечание 3 9" xfId="13815"/>
    <cellStyle name="Примечание 3 9 10" xfId="13816"/>
    <cellStyle name="Примечание 3 9 11" xfId="13817"/>
    <cellStyle name="Примечание 3 9 2" xfId="13818"/>
    <cellStyle name="Примечание 3 9 3" xfId="13819"/>
    <cellStyle name="Примечание 3 9 4" xfId="13820"/>
    <cellStyle name="Примечание 3 9 5" xfId="13821"/>
    <cellStyle name="Примечание 3 9 6" xfId="13822"/>
    <cellStyle name="Примечание 3 9 7" xfId="13823"/>
    <cellStyle name="Примечание 3 9 8" xfId="13824"/>
    <cellStyle name="Примечание 3 9 9" xfId="13825"/>
    <cellStyle name="Примечание 4" xfId="13826"/>
    <cellStyle name="Примечание 4 10" xfId="13827"/>
    <cellStyle name="Примечание 4 11" xfId="13828"/>
    <cellStyle name="Примечание 4 12" xfId="13829"/>
    <cellStyle name="Примечание 4 13" xfId="13830"/>
    <cellStyle name="Примечание 4 14" xfId="13831"/>
    <cellStyle name="Примечание 4 15" xfId="13832"/>
    <cellStyle name="Примечание 4 16" xfId="13833"/>
    <cellStyle name="Примечание 4 17" xfId="13834"/>
    <cellStyle name="Примечание 4 18" xfId="13835"/>
    <cellStyle name="Примечание 4 2" xfId="13836"/>
    <cellStyle name="Примечание 4 2 10" xfId="13837"/>
    <cellStyle name="Примечание 4 2 11" xfId="13838"/>
    <cellStyle name="Примечание 4 2 12" xfId="13839"/>
    <cellStyle name="Примечание 4 2 13" xfId="13840"/>
    <cellStyle name="Примечание 4 2 14" xfId="13841"/>
    <cellStyle name="Примечание 4 2 15" xfId="13842"/>
    <cellStyle name="Примечание 4 2 2" xfId="13843"/>
    <cellStyle name="Примечание 4 2 2 10" xfId="13844"/>
    <cellStyle name="Примечание 4 2 2 11" xfId="13845"/>
    <cellStyle name="Примечание 4 2 2 2" xfId="13846"/>
    <cellStyle name="Примечание 4 2 2 3" xfId="13847"/>
    <cellStyle name="Примечание 4 2 2 4" xfId="13848"/>
    <cellStyle name="Примечание 4 2 2 5" xfId="13849"/>
    <cellStyle name="Примечание 4 2 2 6" xfId="13850"/>
    <cellStyle name="Примечание 4 2 2 7" xfId="13851"/>
    <cellStyle name="Примечание 4 2 2 8" xfId="13852"/>
    <cellStyle name="Примечание 4 2 2 9" xfId="13853"/>
    <cellStyle name="Примечание 4 2 3" xfId="13854"/>
    <cellStyle name="Примечание 4 2 3 10" xfId="13855"/>
    <cellStyle name="Примечание 4 2 3 11" xfId="13856"/>
    <cellStyle name="Примечание 4 2 3 2" xfId="13857"/>
    <cellStyle name="Примечание 4 2 3 3" xfId="13858"/>
    <cellStyle name="Примечание 4 2 3 4" xfId="13859"/>
    <cellStyle name="Примечание 4 2 3 5" xfId="13860"/>
    <cellStyle name="Примечание 4 2 3 6" xfId="13861"/>
    <cellStyle name="Примечание 4 2 3 7" xfId="13862"/>
    <cellStyle name="Примечание 4 2 3 8" xfId="13863"/>
    <cellStyle name="Примечание 4 2 3 9" xfId="13864"/>
    <cellStyle name="Примечание 4 2 4" xfId="13865"/>
    <cellStyle name="Примечание 4 2 4 10" xfId="13866"/>
    <cellStyle name="Примечание 4 2 4 11" xfId="13867"/>
    <cellStyle name="Примечание 4 2 4 2" xfId="13868"/>
    <cellStyle name="Примечание 4 2 4 3" xfId="13869"/>
    <cellStyle name="Примечание 4 2 4 4" xfId="13870"/>
    <cellStyle name="Примечание 4 2 4 5" xfId="13871"/>
    <cellStyle name="Примечание 4 2 4 6" xfId="13872"/>
    <cellStyle name="Примечание 4 2 4 7" xfId="13873"/>
    <cellStyle name="Примечание 4 2 4 8" xfId="13874"/>
    <cellStyle name="Примечание 4 2 4 9" xfId="13875"/>
    <cellStyle name="Примечание 4 2 5" xfId="13876"/>
    <cellStyle name="Примечание 4 2 5 10" xfId="13877"/>
    <cellStyle name="Примечание 4 2 5 11" xfId="13878"/>
    <cellStyle name="Примечание 4 2 5 2" xfId="13879"/>
    <cellStyle name="Примечание 4 2 5 3" xfId="13880"/>
    <cellStyle name="Примечание 4 2 5 4" xfId="13881"/>
    <cellStyle name="Примечание 4 2 5 5" xfId="13882"/>
    <cellStyle name="Примечание 4 2 5 6" xfId="13883"/>
    <cellStyle name="Примечание 4 2 5 7" xfId="13884"/>
    <cellStyle name="Примечание 4 2 5 8" xfId="13885"/>
    <cellStyle name="Примечание 4 2 5 9" xfId="13886"/>
    <cellStyle name="Примечание 4 2 6" xfId="13887"/>
    <cellStyle name="Примечание 4 2 7" xfId="13888"/>
    <cellStyle name="Примечание 4 2 8" xfId="13889"/>
    <cellStyle name="Примечание 4 2 9" xfId="13890"/>
    <cellStyle name="Примечание 4 3" xfId="13891"/>
    <cellStyle name="Примечание 4 3 10" xfId="13892"/>
    <cellStyle name="Примечание 4 3 11" xfId="13893"/>
    <cellStyle name="Примечание 4 3 12" xfId="13894"/>
    <cellStyle name="Примечание 4 3 13" xfId="13895"/>
    <cellStyle name="Примечание 4 3 2" xfId="13896"/>
    <cellStyle name="Примечание 4 3 2 10" xfId="13897"/>
    <cellStyle name="Примечание 4 3 2 11" xfId="13898"/>
    <cellStyle name="Примечание 4 3 2 2" xfId="13899"/>
    <cellStyle name="Примечание 4 3 2 3" xfId="13900"/>
    <cellStyle name="Примечание 4 3 2 4" xfId="13901"/>
    <cellStyle name="Примечание 4 3 2 5" xfId="13902"/>
    <cellStyle name="Примечание 4 3 2 6" xfId="13903"/>
    <cellStyle name="Примечание 4 3 2 7" xfId="13904"/>
    <cellStyle name="Примечание 4 3 2 8" xfId="13905"/>
    <cellStyle name="Примечание 4 3 2 9" xfId="13906"/>
    <cellStyle name="Примечание 4 3 3" xfId="13907"/>
    <cellStyle name="Примечание 4 3 3 10" xfId="13908"/>
    <cellStyle name="Примечание 4 3 3 11" xfId="13909"/>
    <cellStyle name="Примечание 4 3 3 2" xfId="13910"/>
    <cellStyle name="Примечание 4 3 3 3" xfId="13911"/>
    <cellStyle name="Примечание 4 3 3 4" xfId="13912"/>
    <cellStyle name="Примечание 4 3 3 5" xfId="13913"/>
    <cellStyle name="Примечание 4 3 3 6" xfId="13914"/>
    <cellStyle name="Примечание 4 3 3 7" xfId="13915"/>
    <cellStyle name="Примечание 4 3 3 8" xfId="13916"/>
    <cellStyle name="Примечание 4 3 3 9" xfId="13917"/>
    <cellStyle name="Примечание 4 3 4" xfId="13918"/>
    <cellStyle name="Примечание 4 3 5" xfId="13919"/>
    <cellStyle name="Примечание 4 3 6" xfId="13920"/>
    <cellStyle name="Примечание 4 3 7" xfId="13921"/>
    <cellStyle name="Примечание 4 3 8" xfId="13922"/>
    <cellStyle name="Примечание 4 3 9" xfId="13923"/>
    <cellStyle name="Примечание 4 4" xfId="13924"/>
    <cellStyle name="Примечание 4 4 10" xfId="13925"/>
    <cellStyle name="Примечание 4 4 11" xfId="13926"/>
    <cellStyle name="Примечание 4 4 2" xfId="13927"/>
    <cellStyle name="Примечание 4 4 3" xfId="13928"/>
    <cellStyle name="Примечание 4 4 4" xfId="13929"/>
    <cellStyle name="Примечание 4 4 5" xfId="13930"/>
    <cellStyle name="Примечание 4 4 6" xfId="13931"/>
    <cellStyle name="Примечание 4 4 7" xfId="13932"/>
    <cellStyle name="Примечание 4 4 8" xfId="13933"/>
    <cellStyle name="Примечание 4 4 9" xfId="13934"/>
    <cellStyle name="Примечание 4 5" xfId="13935"/>
    <cellStyle name="Примечание 4 5 10" xfId="13936"/>
    <cellStyle name="Примечание 4 5 11" xfId="13937"/>
    <cellStyle name="Примечание 4 5 2" xfId="13938"/>
    <cellStyle name="Примечание 4 5 3" xfId="13939"/>
    <cellStyle name="Примечание 4 5 4" xfId="13940"/>
    <cellStyle name="Примечание 4 5 5" xfId="13941"/>
    <cellStyle name="Примечание 4 5 6" xfId="13942"/>
    <cellStyle name="Примечание 4 5 7" xfId="13943"/>
    <cellStyle name="Примечание 4 5 8" xfId="13944"/>
    <cellStyle name="Примечание 4 5 9" xfId="13945"/>
    <cellStyle name="Примечание 4 6" xfId="13946"/>
    <cellStyle name="Примечание 4 6 10" xfId="13947"/>
    <cellStyle name="Примечание 4 6 11" xfId="13948"/>
    <cellStyle name="Примечание 4 6 2" xfId="13949"/>
    <cellStyle name="Примечание 4 6 3" xfId="13950"/>
    <cellStyle name="Примечание 4 6 4" xfId="13951"/>
    <cellStyle name="Примечание 4 6 5" xfId="13952"/>
    <cellStyle name="Примечание 4 6 6" xfId="13953"/>
    <cellStyle name="Примечание 4 6 7" xfId="13954"/>
    <cellStyle name="Примечание 4 6 8" xfId="13955"/>
    <cellStyle name="Примечание 4 6 9" xfId="13956"/>
    <cellStyle name="Примечание 4 7" xfId="13957"/>
    <cellStyle name="Примечание 4 7 10" xfId="13958"/>
    <cellStyle name="Примечание 4 7 11" xfId="13959"/>
    <cellStyle name="Примечание 4 7 2" xfId="13960"/>
    <cellStyle name="Примечание 4 7 3" xfId="13961"/>
    <cellStyle name="Примечание 4 7 4" xfId="13962"/>
    <cellStyle name="Примечание 4 7 5" xfId="13963"/>
    <cellStyle name="Примечание 4 7 6" xfId="13964"/>
    <cellStyle name="Примечание 4 7 7" xfId="13965"/>
    <cellStyle name="Примечание 4 7 8" xfId="13966"/>
    <cellStyle name="Примечание 4 7 9" xfId="13967"/>
    <cellStyle name="Примечание 4 8" xfId="13968"/>
    <cellStyle name="Примечание 4 8 10" xfId="13969"/>
    <cellStyle name="Примечание 4 8 11" xfId="13970"/>
    <cellStyle name="Примечание 4 8 2" xfId="13971"/>
    <cellStyle name="Примечание 4 8 3" xfId="13972"/>
    <cellStyle name="Примечание 4 8 4" xfId="13973"/>
    <cellStyle name="Примечание 4 8 5" xfId="13974"/>
    <cellStyle name="Примечание 4 8 6" xfId="13975"/>
    <cellStyle name="Примечание 4 8 7" xfId="13976"/>
    <cellStyle name="Примечание 4 8 8" xfId="13977"/>
    <cellStyle name="Примечание 4 8 9" xfId="13978"/>
    <cellStyle name="Примечание 4 9" xfId="13979"/>
    <cellStyle name="Примечание 5" xfId="13980"/>
    <cellStyle name="Примечание 5 10" xfId="13981"/>
    <cellStyle name="Примечание 5 11" xfId="13982"/>
    <cellStyle name="Примечание 5 12" xfId="13983"/>
    <cellStyle name="Примечание 5 13" xfId="13984"/>
    <cellStyle name="Примечание 5 14" xfId="13985"/>
    <cellStyle name="Примечание 5 15" xfId="13986"/>
    <cellStyle name="Примечание 5 16" xfId="13987"/>
    <cellStyle name="Примечание 5 17" xfId="13988"/>
    <cellStyle name="Примечание 5 18" xfId="13989"/>
    <cellStyle name="Примечание 5 2" xfId="13990"/>
    <cellStyle name="Примечание 5 2 10" xfId="13991"/>
    <cellStyle name="Примечание 5 2 11" xfId="13992"/>
    <cellStyle name="Примечание 5 2 12" xfId="13993"/>
    <cellStyle name="Примечание 5 2 13" xfId="13994"/>
    <cellStyle name="Примечание 5 2 14" xfId="13995"/>
    <cellStyle name="Примечание 5 2 15" xfId="13996"/>
    <cellStyle name="Примечание 5 2 2" xfId="13997"/>
    <cellStyle name="Примечание 5 2 2 10" xfId="13998"/>
    <cellStyle name="Примечание 5 2 2 11" xfId="13999"/>
    <cellStyle name="Примечание 5 2 2 2" xfId="14000"/>
    <cellStyle name="Примечание 5 2 2 3" xfId="14001"/>
    <cellStyle name="Примечание 5 2 2 4" xfId="14002"/>
    <cellStyle name="Примечание 5 2 2 5" xfId="14003"/>
    <cellStyle name="Примечание 5 2 2 6" xfId="14004"/>
    <cellStyle name="Примечание 5 2 2 7" xfId="14005"/>
    <cellStyle name="Примечание 5 2 2 8" xfId="14006"/>
    <cellStyle name="Примечание 5 2 2 9" xfId="14007"/>
    <cellStyle name="Примечание 5 2 3" xfId="14008"/>
    <cellStyle name="Примечание 5 2 3 10" xfId="14009"/>
    <cellStyle name="Примечание 5 2 3 11" xfId="14010"/>
    <cellStyle name="Примечание 5 2 3 2" xfId="14011"/>
    <cellStyle name="Примечание 5 2 3 3" xfId="14012"/>
    <cellStyle name="Примечание 5 2 3 4" xfId="14013"/>
    <cellStyle name="Примечание 5 2 3 5" xfId="14014"/>
    <cellStyle name="Примечание 5 2 3 6" xfId="14015"/>
    <cellStyle name="Примечание 5 2 3 7" xfId="14016"/>
    <cellStyle name="Примечание 5 2 3 8" xfId="14017"/>
    <cellStyle name="Примечание 5 2 3 9" xfId="14018"/>
    <cellStyle name="Примечание 5 2 4" xfId="14019"/>
    <cellStyle name="Примечание 5 2 4 10" xfId="14020"/>
    <cellStyle name="Примечание 5 2 4 11" xfId="14021"/>
    <cellStyle name="Примечание 5 2 4 2" xfId="14022"/>
    <cellStyle name="Примечание 5 2 4 3" xfId="14023"/>
    <cellStyle name="Примечание 5 2 4 4" xfId="14024"/>
    <cellStyle name="Примечание 5 2 4 5" xfId="14025"/>
    <cellStyle name="Примечание 5 2 4 6" xfId="14026"/>
    <cellStyle name="Примечание 5 2 4 7" xfId="14027"/>
    <cellStyle name="Примечание 5 2 4 8" xfId="14028"/>
    <cellStyle name="Примечание 5 2 4 9" xfId="14029"/>
    <cellStyle name="Примечание 5 2 5" xfId="14030"/>
    <cellStyle name="Примечание 5 2 5 10" xfId="14031"/>
    <cellStyle name="Примечание 5 2 5 11" xfId="14032"/>
    <cellStyle name="Примечание 5 2 5 2" xfId="14033"/>
    <cellStyle name="Примечание 5 2 5 3" xfId="14034"/>
    <cellStyle name="Примечание 5 2 5 4" xfId="14035"/>
    <cellStyle name="Примечание 5 2 5 5" xfId="14036"/>
    <cellStyle name="Примечание 5 2 5 6" xfId="14037"/>
    <cellStyle name="Примечание 5 2 5 7" xfId="14038"/>
    <cellStyle name="Примечание 5 2 5 8" xfId="14039"/>
    <cellStyle name="Примечание 5 2 5 9" xfId="14040"/>
    <cellStyle name="Примечание 5 2 6" xfId="14041"/>
    <cellStyle name="Примечание 5 2 7" xfId="14042"/>
    <cellStyle name="Примечание 5 2 8" xfId="14043"/>
    <cellStyle name="Примечание 5 2 9" xfId="14044"/>
    <cellStyle name="Примечание 5 3" xfId="14045"/>
    <cellStyle name="Примечание 5 3 10" xfId="14046"/>
    <cellStyle name="Примечание 5 3 11" xfId="14047"/>
    <cellStyle name="Примечание 5 3 12" xfId="14048"/>
    <cellStyle name="Примечание 5 3 13" xfId="14049"/>
    <cellStyle name="Примечание 5 3 2" xfId="14050"/>
    <cellStyle name="Примечание 5 3 2 10" xfId="14051"/>
    <cellStyle name="Примечание 5 3 2 11" xfId="14052"/>
    <cellStyle name="Примечание 5 3 2 2" xfId="14053"/>
    <cellStyle name="Примечание 5 3 2 3" xfId="14054"/>
    <cellStyle name="Примечание 5 3 2 4" xfId="14055"/>
    <cellStyle name="Примечание 5 3 2 5" xfId="14056"/>
    <cellStyle name="Примечание 5 3 2 6" xfId="14057"/>
    <cellStyle name="Примечание 5 3 2 7" xfId="14058"/>
    <cellStyle name="Примечание 5 3 2 8" xfId="14059"/>
    <cellStyle name="Примечание 5 3 2 9" xfId="14060"/>
    <cellStyle name="Примечание 5 3 3" xfId="14061"/>
    <cellStyle name="Примечание 5 3 3 10" xfId="14062"/>
    <cellStyle name="Примечание 5 3 3 11" xfId="14063"/>
    <cellStyle name="Примечание 5 3 3 2" xfId="14064"/>
    <cellStyle name="Примечание 5 3 3 3" xfId="14065"/>
    <cellStyle name="Примечание 5 3 3 4" xfId="14066"/>
    <cellStyle name="Примечание 5 3 3 5" xfId="14067"/>
    <cellStyle name="Примечание 5 3 3 6" xfId="14068"/>
    <cellStyle name="Примечание 5 3 3 7" xfId="14069"/>
    <cellStyle name="Примечание 5 3 3 8" xfId="14070"/>
    <cellStyle name="Примечание 5 3 3 9" xfId="14071"/>
    <cellStyle name="Примечание 5 3 4" xfId="14072"/>
    <cellStyle name="Примечание 5 3 5" xfId="14073"/>
    <cellStyle name="Примечание 5 3 6" xfId="14074"/>
    <cellStyle name="Примечание 5 3 7" xfId="14075"/>
    <cellStyle name="Примечание 5 3 8" xfId="14076"/>
    <cellStyle name="Примечание 5 3 9" xfId="14077"/>
    <cellStyle name="Примечание 5 4" xfId="14078"/>
    <cellStyle name="Примечание 5 4 10" xfId="14079"/>
    <cellStyle name="Примечание 5 4 11" xfId="14080"/>
    <cellStyle name="Примечание 5 4 2" xfId="14081"/>
    <cellStyle name="Примечание 5 4 3" xfId="14082"/>
    <cellStyle name="Примечание 5 4 4" xfId="14083"/>
    <cellStyle name="Примечание 5 4 5" xfId="14084"/>
    <cellStyle name="Примечание 5 4 6" xfId="14085"/>
    <cellStyle name="Примечание 5 4 7" xfId="14086"/>
    <cellStyle name="Примечание 5 4 8" xfId="14087"/>
    <cellStyle name="Примечание 5 4 9" xfId="14088"/>
    <cellStyle name="Примечание 5 5" xfId="14089"/>
    <cellStyle name="Примечание 5 5 10" xfId="14090"/>
    <cellStyle name="Примечание 5 5 11" xfId="14091"/>
    <cellStyle name="Примечание 5 5 2" xfId="14092"/>
    <cellStyle name="Примечание 5 5 3" xfId="14093"/>
    <cellStyle name="Примечание 5 5 4" xfId="14094"/>
    <cellStyle name="Примечание 5 5 5" xfId="14095"/>
    <cellStyle name="Примечание 5 5 6" xfId="14096"/>
    <cellStyle name="Примечание 5 5 7" xfId="14097"/>
    <cellStyle name="Примечание 5 5 8" xfId="14098"/>
    <cellStyle name="Примечание 5 5 9" xfId="14099"/>
    <cellStyle name="Примечание 5 6" xfId="14100"/>
    <cellStyle name="Примечание 5 6 10" xfId="14101"/>
    <cellStyle name="Примечание 5 6 11" xfId="14102"/>
    <cellStyle name="Примечание 5 6 2" xfId="14103"/>
    <cellStyle name="Примечание 5 6 3" xfId="14104"/>
    <cellStyle name="Примечание 5 6 4" xfId="14105"/>
    <cellStyle name="Примечание 5 6 5" xfId="14106"/>
    <cellStyle name="Примечание 5 6 6" xfId="14107"/>
    <cellStyle name="Примечание 5 6 7" xfId="14108"/>
    <cellStyle name="Примечание 5 6 8" xfId="14109"/>
    <cellStyle name="Примечание 5 6 9" xfId="14110"/>
    <cellStyle name="Примечание 5 7" xfId="14111"/>
    <cellStyle name="Примечание 5 7 10" xfId="14112"/>
    <cellStyle name="Примечание 5 7 11" xfId="14113"/>
    <cellStyle name="Примечание 5 7 2" xfId="14114"/>
    <cellStyle name="Примечание 5 7 3" xfId="14115"/>
    <cellStyle name="Примечание 5 7 4" xfId="14116"/>
    <cellStyle name="Примечание 5 7 5" xfId="14117"/>
    <cellStyle name="Примечание 5 7 6" xfId="14118"/>
    <cellStyle name="Примечание 5 7 7" xfId="14119"/>
    <cellStyle name="Примечание 5 7 8" xfId="14120"/>
    <cellStyle name="Примечание 5 7 9" xfId="14121"/>
    <cellStyle name="Примечание 5 8" xfId="14122"/>
    <cellStyle name="Примечание 5 8 10" xfId="14123"/>
    <cellStyle name="Примечание 5 8 11" xfId="14124"/>
    <cellStyle name="Примечание 5 8 2" xfId="14125"/>
    <cellStyle name="Примечание 5 8 3" xfId="14126"/>
    <cellStyle name="Примечание 5 8 4" xfId="14127"/>
    <cellStyle name="Примечание 5 8 5" xfId="14128"/>
    <cellStyle name="Примечание 5 8 6" xfId="14129"/>
    <cellStyle name="Примечание 5 8 7" xfId="14130"/>
    <cellStyle name="Примечание 5 8 8" xfId="14131"/>
    <cellStyle name="Примечание 5 8 9" xfId="14132"/>
    <cellStyle name="Примечание 5 9" xfId="14133"/>
    <cellStyle name="Примечание 6" xfId="14134"/>
    <cellStyle name="Примечание 6 10" xfId="14135"/>
    <cellStyle name="Примечание 6 11" xfId="14136"/>
    <cellStyle name="Примечание 6 12" xfId="14137"/>
    <cellStyle name="Примечание 6 13" xfId="14138"/>
    <cellStyle name="Примечание 6 14" xfId="14139"/>
    <cellStyle name="Примечание 6 15" xfId="14140"/>
    <cellStyle name="Примечание 6 16" xfId="14141"/>
    <cellStyle name="Примечание 6 17" xfId="14142"/>
    <cellStyle name="Примечание 6 18" xfId="14143"/>
    <cellStyle name="Примечание 6 2" xfId="14144"/>
    <cellStyle name="Примечание 6 2 10" xfId="14145"/>
    <cellStyle name="Примечание 6 2 11" xfId="14146"/>
    <cellStyle name="Примечание 6 2 12" xfId="14147"/>
    <cellStyle name="Примечание 6 2 13" xfId="14148"/>
    <cellStyle name="Примечание 6 2 14" xfId="14149"/>
    <cellStyle name="Примечание 6 2 15" xfId="14150"/>
    <cellStyle name="Примечание 6 2 2" xfId="14151"/>
    <cellStyle name="Примечание 6 2 2 10" xfId="14152"/>
    <cellStyle name="Примечание 6 2 2 11" xfId="14153"/>
    <cellStyle name="Примечание 6 2 2 2" xfId="14154"/>
    <cellStyle name="Примечание 6 2 2 3" xfId="14155"/>
    <cellStyle name="Примечание 6 2 2 4" xfId="14156"/>
    <cellStyle name="Примечание 6 2 2 5" xfId="14157"/>
    <cellStyle name="Примечание 6 2 2 6" xfId="14158"/>
    <cellStyle name="Примечание 6 2 2 7" xfId="14159"/>
    <cellStyle name="Примечание 6 2 2 8" xfId="14160"/>
    <cellStyle name="Примечание 6 2 2 9" xfId="14161"/>
    <cellStyle name="Примечание 6 2 3" xfId="14162"/>
    <cellStyle name="Примечание 6 2 3 10" xfId="14163"/>
    <cellStyle name="Примечание 6 2 3 11" xfId="14164"/>
    <cellStyle name="Примечание 6 2 3 2" xfId="14165"/>
    <cellStyle name="Примечание 6 2 3 3" xfId="14166"/>
    <cellStyle name="Примечание 6 2 3 4" xfId="14167"/>
    <cellStyle name="Примечание 6 2 3 5" xfId="14168"/>
    <cellStyle name="Примечание 6 2 3 6" xfId="14169"/>
    <cellStyle name="Примечание 6 2 3 7" xfId="14170"/>
    <cellStyle name="Примечание 6 2 3 8" xfId="14171"/>
    <cellStyle name="Примечание 6 2 3 9" xfId="14172"/>
    <cellStyle name="Примечание 6 2 4" xfId="14173"/>
    <cellStyle name="Примечание 6 2 4 10" xfId="14174"/>
    <cellStyle name="Примечание 6 2 4 11" xfId="14175"/>
    <cellStyle name="Примечание 6 2 4 2" xfId="14176"/>
    <cellStyle name="Примечание 6 2 4 3" xfId="14177"/>
    <cellStyle name="Примечание 6 2 4 4" xfId="14178"/>
    <cellStyle name="Примечание 6 2 4 5" xfId="14179"/>
    <cellStyle name="Примечание 6 2 4 6" xfId="14180"/>
    <cellStyle name="Примечание 6 2 4 7" xfId="14181"/>
    <cellStyle name="Примечание 6 2 4 8" xfId="14182"/>
    <cellStyle name="Примечание 6 2 4 9" xfId="14183"/>
    <cellStyle name="Примечание 6 2 5" xfId="14184"/>
    <cellStyle name="Примечание 6 2 5 10" xfId="14185"/>
    <cellStyle name="Примечание 6 2 5 11" xfId="14186"/>
    <cellStyle name="Примечание 6 2 5 2" xfId="14187"/>
    <cellStyle name="Примечание 6 2 5 3" xfId="14188"/>
    <cellStyle name="Примечание 6 2 5 4" xfId="14189"/>
    <cellStyle name="Примечание 6 2 5 5" xfId="14190"/>
    <cellStyle name="Примечание 6 2 5 6" xfId="14191"/>
    <cellStyle name="Примечание 6 2 5 7" xfId="14192"/>
    <cellStyle name="Примечание 6 2 5 8" xfId="14193"/>
    <cellStyle name="Примечание 6 2 5 9" xfId="14194"/>
    <cellStyle name="Примечание 6 2 6" xfId="14195"/>
    <cellStyle name="Примечание 6 2 7" xfId="14196"/>
    <cellStyle name="Примечание 6 2 8" xfId="14197"/>
    <cellStyle name="Примечание 6 2 9" xfId="14198"/>
    <cellStyle name="Примечание 6 3" xfId="14199"/>
    <cellStyle name="Примечание 6 3 10" xfId="14200"/>
    <cellStyle name="Примечание 6 3 11" xfId="14201"/>
    <cellStyle name="Примечание 6 3 12" xfId="14202"/>
    <cellStyle name="Примечание 6 3 13" xfId="14203"/>
    <cellStyle name="Примечание 6 3 2" xfId="14204"/>
    <cellStyle name="Примечание 6 3 2 10" xfId="14205"/>
    <cellStyle name="Примечание 6 3 2 11" xfId="14206"/>
    <cellStyle name="Примечание 6 3 2 2" xfId="14207"/>
    <cellStyle name="Примечание 6 3 2 3" xfId="14208"/>
    <cellStyle name="Примечание 6 3 2 4" xfId="14209"/>
    <cellStyle name="Примечание 6 3 2 5" xfId="14210"/>
    <cellStyle name="Примечание 6 3 2 6" xfId="14211"/>
    <cellStyle name="Примечание 6 3 2 7" xfId="14212"/>
    <cellStyle name="Примечание 6 3 2 8" xfId="14213"/>
    <cellStyle name="Примечание 6 3 2 9" xfId="14214"/>
    <cellStyle name="Примечание 6 3 3" xfId="14215"/>
    <cellStyle name="Примечание 6 3 3 10" xfId="14216"/>
    <cellStyle name="Примечание 6 3 3 11" xfId="14217"/>
    <cellStyle name="Примечание 6 3 3 2" xfId="14218"/>
    <cellStyle name="Примечание 6 3 3 3" xfId="14219"/>
    <cellStyle name="Примечание 6 3 3 4" xfId="14220"/>
    <cellStyle name="Примечание 6 3 3 5" xfId="14221"/>
    <cellStyle name="Примечание 6 3 3 6" xfId="14222"/>
    <cellStyle name="Примечание 6 3 3 7" xfId="14223"/>
    <cellStyle name="Примечание 6 3 3 8" xfId="14224"/>
    <cellStyle name="Примечание 6 3 3 9" xfId="14225"/>
    <cellStyle name="Примечание 6 3 4" xfId="14226"/>
    <cellStyle name="Примечание 6 3 5" xfId="14227"/>
    <cellStyle name="Примечание 6 3 6" xfId="14228"/>
    <cellStyle name="Примечание 6 3 7" xfId="14229"/>
    <cellStyle name="Примечание 6 3 8" xfId="14230"/>
    <cellStyle name="Примечание 6 3 9" xfId="14231"/>
    <cellStyle name="Примечание 6 4" xfId="14232"/>
    <cellStyle name="Примечание 6 4 10" xfId="14233"/>
    <cellStyle name="Примечание 6 4 11" xfId="14234"/>
    <cellStyle name="Примечание 6 4 2" xfId="14235"/>
    <cellStyle name="Примечание 6 4 3" xfId="14236"/>
    <cellStyle name="Примечание 6 4 4" xfId="14237"/>
    <cellStyle name="Примечание 6 4 5" xfId="14238"/>
    <cellStyle name="Примечание 6 4 6" xfId="14239"/>
    <cellStyle name="Примечание 6 4 7" xfId="14240"/>
    <cellStyle name="Примечание 6 4 8" xfId="14241"/>
    <cellStyle name="Примечание 6 4 9" xfId="14242"/>
    <cellStyle name="Примечание 6 5" xfId="14243"/>
    <cellStyle name="Примечание 6 5 10" xfId="14244"/>
    <cellStyle name="Примечание 6 5 11" xfId="14245"/>
    <cellStyle name="Примечание 6 5 2" xfId="14246"/>
    <cellStyle name="Примечание 6 5 3" xfId="14247"/>
    <cellStyle name="Примечание 6 5 4" xfId="14248"/>
    <cellStyle name="Примечание 6 5 5" xfId="14249"/>
    <cellStyle name="Примечание 6 5 6" xfId="14250"/>
    <cellStyle name="Примечание 6 5 7" xfId="14251"/>
    <cellStyle name="Примечание 6 5 8" xfId="14252"/>
    <cellStyle name="Примечание 6 5 9" xfId="14253"/>
    <cellStyle name="Примечание 6 6" xfId="14254"/>
    <cellStyle name="Примечание 6 6 10" xfId="14255"/>
    <cellStyle name="Примечание 6 6 11" xfId="14256"/>
    <cellStyle name="Примечание 6 6 2" xfId="14257"/>
    <cellStyle name="Примечание 6 6 3" xfId="14258"/>
    <cellStyle name="Примечание 6 6 4" xfId="14259"/>
    <cellStyle name="Примечание 6 6 5" xfId="14260"/>
    <cellStyle name="Примечание 6 6 6" xfId="14261"/>
    <cellStyle name="Примечание 6 6 7" xfId="14262"/>
    <cellStyle name="Примечание 6 6 8" xfId="14263"/>
    <cellStyle name="Примечание 6 6 9" xfId="14264"/>
    <cellStyle name="Примечание 6 7" xfId="14265"/>
    <cellStyle name="Примечание 6 7 10" xfId="14266"/>
    <cellStyle name="Примечание 6 7 11" xfId="14267"/>
    <cellStyle name="Примечание 6 7 2" xfId="14268"/>
    <cellStyle name="Примечание 6 7 3" xfId="14269"/>
    <cellStyle name="Примечание 6 7 4" xfId="14270"/>
    <cellStyle name="Примечание 6 7 5" xfId="14271"/>
    <cellStyle name="Примечание 6 7 6" xfId="14272"/>
    <cellStyle name="Примечание 6 7 7" xfId="14273"/>
    <cellStyle name="Примечание 6 7 8" xfId="14274"/>
    <cellStyle name="Примечание 6 7 9" xfId="14275"/>
    <cellStyle name="Примечание 6 8" xfId="14276"/>
    <cellStyle name="Примечание 6 8 10" xfId="14277"/>
    <cellStyle name="Примечание 6 8 11" xfId="14278"/>
    <cellStyle name="Примечание 6 8 2" xfId="14279"/>
    <cellStyle name="Примечание 6 8 3" xfId="14280"/>
    <cellStyle name="Примечание 6 8 4" xfId="14281"/>
    <cellStyle name="Примечание 6 8 5" xfId="14282"/>
    <cellStyle name="Примечание 6 8 6" xfId="14283"/>
    <cellStyle name="Примечание 6 8 7" xfId="14284"/>
    <cellStyle name="Примечание 6 8 8" xfId="14285"/>
    <cellStyle name="Примечание 6 8 9" xfId="14286"/>
    <cellStyle name="Примечание 6 9" xfId="14287"/>
    <cellStyle name="Примечание 7" xfId="14288"/>
    <cellStyle name="Примечание 7 10" xfId="14289"/>
    <cellStyle name="Примечание 7 11" xfId="14290"/>
    <cellStyle name="Примечание 7 12" xfId="14291"/>
    <cellStyle name="Примечание 7 13" xfId="14292"/>
    <cellStyle name="Примечание 7 14" xfId="14293"/>
    <cellStyle name="Примечание 7 15" xfId="14294"/>
    <cellStyle name="Примечание 7 16" xfId="14295"/>
    <cellStyle name="Примечание 7 17" xfId="14296"/>
    <cellStyle name="Примечание 7 18" xfId="14297"/>
    <cellStyle name="Примечание 7 2" xfId="14298"/>
    <cellStyle name="Примечание 7 2 10" xfId="14299"/>
    <cellStyle name="Примечание 7 2 11" xfId="14300"/>
    <cellStyle name="Примечание 7 2 12" xfId="14301"/>
    <cellStyle name="Примечание 7 2 13" xfId="14302"/>
    <cellStyle name="Примечание 7 2 14" xfId="14303"/>
    <cellStyle name="Примечание 7 2 15" xfId="14304"/>
    <cellStyle name="Примечание 7 2 2" xfId="14305"/>
    <cellStyle name="Примечание 7 2 2 10" xfId="14306"/>
    <cellStyle name="Примечание 7 2 2 11" xfId="14307"/>
    <cellStyle name="Примечание 7 2 2 2" xfId="14308"/>
    <cellStyle name="Примечание 7 2 2 3" xfId="14309"/>
    <cellStyle name="Примечание 7 2 2 4" xfId="14310"/>
    <cellStyle name="Примечание 7 2 2 5" xfId="14311"/>
    <cellStyle name="Примечание 7 2 2 6" xfId="14312"/>
    <cellStyle name="Примечание 7 2 2 7" xfId="14313"/>
    <cellStyle name="Примечание 7 2 2 8" xfId="14314"/>
    <cellStyle name="Примечание 7 2 2 9" xfId="14315"/>
    <cellStyle name="Примечание 7 2 3" xfId="14316"/>
    <cellStyle name="Примечание 7 2 3 10" xfId="14317"/>
    <cellStyle name="Примечание 7 2 3 11" xfId="14318"/>
    <cellStyle name="Примечание 7 2 3 2" xfId="14319"/>
    <cellStyle name="Примечание 7 2 3 3" xfId="14320"/>
    <cellStyle name="Примечание 7 2 3 4" xfId="14321"/>
    <cellStyle name="Примечание 7 2 3 5" xfId="14322"/>
    <cellStyle name="Примечание 7 2 3 6" xfId="14323"/>
    <cellStyle name="Примечание 7 2 3 7" xfId="14324"/>
    <cellStyle name="Примечание 7 2 3 8" xfId="14325"/>
    <cellStyle name="Примечание 7 2 3 9" xfId="14326"/>
    <cellStyle name="Примечание 7 2 4" xfId="14327"/>
    <cellStyle name="Примечание 7 2 4 10" xfId="14328"/>
    <cellStyle name="Примечание 7 2 4 11" xfId="14329"/>
    <cellStyle name="Примечание 7 2 4 2" xfId="14330"/>
    <cellStyle name="Примечание 7 2 4 3" xfId="14331"/>
    <cellStyle name="Примечание 7 2 4 4" xfId="14332"/>
    <cellStyle name="Примечание 7 2 4 5" xfId="14333"/>
    <cellStyle name="Примечание 7 2 4 6" xfId="14334"/>
    <cellStyle name="Примечание 7 2 4 7" xfId="14335"/>
    <cellStyle name="Примечание 7 2 4 8" xfId="14336"/>
    <cellStyle name="Примечание 7 2 4 9" xfId="14337"/>
    <cellStyle name="Примечание 7 2 5" xfId="14338"/>
    <cellStyle name="Примечание 7 2 5 10" xfId="14339"/>
    <cellStyle name="Примечание 7 2 5 11" xfId="14340"/>
    <cellStyle name="Примечание 7 2 5 2" xfId="14341"/>
    <cellStyle name="Примечание 7 2 5 3" xfId="14342"/>
    <cellStyle name="Примечание 7 2 5 4" xfId="14343"/>
    <cellStyle name="Примечание 7 2 5 5" xfId="14344"/>
    <cellStyle name="Примечание 7 2 5 6" xfId="14345"/>
    <cellStyle name="Примечание 7 2 5 7" xfId="14346"/>
    <cellStyle name="Примечание 7 2 5 8" xfId="14347"/>
    <cellStyle name="Примечание 7 2 5 9" xfId="14348"/>
    <cellStyle name="Примечание 7 2 6" xfId="14349"/>
    <cellStyle name="Примечание 7 2 7" xfId="14350"/>
    <cellStyle name="Примечание 7 2 8" xfId="14351"/>
    <cellStyle name="Примечание 7 2 9" xfId="14352"/>
    <cellStyle name="Примечание 7 3" xfId="14353"/>
    <cellStyle name="Примечание 7 3 10" xfId="14354"/>
    <cellStyle name="Примечание 7 3 11" xfId="14355"/>
    <cellStyle name="Примечание 7 3 12" xfId="14356"/>
    <cellStyle name="Примечание 7 3 13" xfId="14357"/>
    <cellStyle name="Примечание 7 3 2" xfId="14358"/>
    <cellStyle name="Примечание 7 3 2 10" xfId="14359"/>
    <cellStyle name="Примечание 7 3 2 11" xfId="14360"/>
    <cellStyle name="Примечание 7 3 2 2" xfId="14361"/>
    <cellStyle name="Примечание 7 3 2 3" xfId="14362"/>
    <cellStyle name="Примечание 7 3 2 4" xfId="14363"/>
    <cellStyle name="Примечание 7 3 2 5" xfId="14364"/>
    <cellStyle name="Примечание 7 3 2 6" xfId="14365"/>
    <cellStyle name="Примечание 7 3 2 7" xfId="14366"/>
    <cellStyle name="Примечание 7 3 2 8" xfId="14367"/>
    <cellStyle name="Примечание 7 3 2 9" xfId="14368"/>
    <cellStyle name="Примечание 7 3 3" xfId="14369"/>
    <cellStyle name="Примечание 7 3 3 10" xfId="14370"/>
    <cellStyle name="Примечание 7 3 3 11" xfId="14371"/>
    <cellStyle name="Примечание 7 3 3 2" xfId="14372"/>
    <cellStyle name="Примечание 7 3 3 3" xfId="14373"/>
    <cellStyle name="Примечание 7 3 3 4" xfId="14374"/>
    <cellStyle name="Примечание 7 3 3 5" xfId="14375"/>
    <cellStyle name="Примечание 7 3 3 6" xfId="14376"/>
    <cellStyle name="Примечание 7 3 3 7" xfId="14377"/>
    <cellStyle name="Примечание 7 3 3 8" xfId="14378"/>
    <cellStyle name="Примечание 7 3 3 9" xfId="14379"/>
    <cellStyle name="Примечание 7 3 4" xfId="14380"/>
    <cellStyle name="Примечание 7 3 5" xfId="14381"/>
    <cellStyle name="Примечание 7 3 6" xfId="14382"/>
    <cellStyle name="Примечание 7 3 7" xfId="14383"/>
    <cellStyle name="Примечание 7 3 8" xfId="14384"/>
    <cellStyle name="Примечание 7 3 9" xfId="14385"/>
    <cellStyle name="Примечание 7 4" xfId="14386"/>
    <cellStyle name="Примечание 7 4 10" xfId="14387"/>
    <cellStyle name="Примечание 7 4 11" xfId="14388"/>
    <cellStyle name="Примечание 7 4 2" xfId="14389"/>
    <cellStyle name="Примечание 7 4 3" xfId="14390"/>
    <cellStyle name="Примечание 7 4 4" xfId="14391"/>
    <cellStyle name="Примечание 7 4 5" xfId="14392"/>
    <cellStyle name="Примечание 7 4 6" xfId="14393"/>
    <cellStyle name="Примечание 7 4 7" xfId="14394"/>
    <cellStyle name="Примечание 7 4 8" xfId="14395"/>
    <cellStyle name="Примечание 7 4 9" xfId="14396"/>
    <cellStyle name="Примечание 7 5" xfId="14397"/>
    <cellStyle name="Примечание 7 5 10" xfId="14398"/>
    <cellStyle name="Примечание 7 5 11" xfId="14399"/>
    <cellStyle name="Примечание 7 5 2" xfId="14400"/>
    <cellStyle name="Примечание 7 5 3" xfId="14401"/>
    <cellStyle name="Примечание 7 5 4" xfId="14402"/>
    <cellStyle name="Примечание 7 5 5" xfId="14403"/>
    <cellStyle name="Примечание 7 5 6" xfId="14404"/>
    <cellStyle name="Примечание 7 5 7" xfId="14405"/>
    <cellStyle name="Примечание 7 5 8" xfId="14406"/>
    <cellStyle name="Примечание 7 5 9" xfId="14407"/>
    <cellStyle name="Примечание 7 6" xfId="14408"/>
    <cellStyle name="Примечание 7 6 10" xfId="14409"/>
    <cellStyle name="Примечание 7 6 11" xfId="14410"/>
    <cellStyle name="Примечание 7 6 2" xfId="14411"/>
    <cellStyle name="Примечание 7 6 3" xfId="14412"/>
    <cellStyle name="Примечание 7 6 4" xfId="14413"/>
    <cellStyle name="Примечание 7 6 5" xfId="14414"/>
    <cellStyle name="Примечание 7 6 6" xfId="14415"/>
    <cellStyle name="Примечание 7 6 7" xfId="14416"/>
    <cellStyle name="Примечание 7 6 8" xfId="14417"/>
    <cellStyle name="Примечание 7 6 9" xfId="14418"/>
    <cellStyle name="Примечание 7 7" xfId="14419"/>
    <cellStyle name="Примечание 7 7 10" xfId="14420"/>
    <cellStyle name="Примечание 7 7 11" xfId="14421"/>
    <cellStyle name="Примечание 7 7 2" xfId="14422"/>
    <cellStyle name="Примечание 7 7 3" xfId="14423"/>
    <cellStyle name="Примечание 7 7 4" xfId="14424"/>
    <cellStyle name="Примечание 7 7 5" xfId="14425"/>
    <cellStyle name="Примечание 7 7 6" xfId="14426"/>
    <cellStyle name="Примечание 7 7 7" xfId="14427"/>
    <cellStyle name="Примечание 7 7 8" xfId="14428"/>
    <cellStyle name="Примечание 7 7 9" xfId="14429"/>
    <cellStyle name="Примечание 7 8" xfId="14430"/>
    <cellStyle name="Примечание 7 8 10" xfId="14431"/>
    <cellStyle name="Примечание 7 8 11" xfId="14432"/>
    <cellStyle name="Примечание 7 8 2" xfId="14433"/>
    <cellStyle name="Примечание 7 8 3" xfId="14434"/>
    <cellStyle name="Примечание 7 8 4" xfId="14435"/>
    <cellStyle name="Примечание 7 8 5" xfId="14436"/>
    <cellStyle name="Примечание 7 8 6" xfId="14437"/>
    <cellStyle name="Примечание 7 8 7" xfId="14438"/>
    <cellStyle name="Примечание 7 8 8" xfId="14439"/>
    <cellStyle name="Примечание 7 8 9" xfId="14440"/>
    <cellStyle name="Примечание 7 9" xfId="14441"/>
    <cellStyle name="Примечание 8" xfId="14442"/>
    <cellStyle name="Примечание 8 10" xfId="14443"/>
    <cellStyle name="Примечание 8 11" xfId="14444"/>
    <cellStyle name="Примечание 8 12" xfId="14445"/>
    <cellStyle name="Примечание 8 13" xfId="14446"/>
    <cellStyle name="Примечание 8 14" xfId="14447"/>
    <cellStyle name="Примечание 8 15" xfId="14448"/>
    <cellStyle name="Примечание 8 16" xfId="14449"/>
    <cellStyle name="Примечание 8 17" xfId="14450"/>
    <cellStyle name="Примечание 8 18" xfId="14451"/>
    <cellStyle name="Примечание 8 2" xfId="14452"/>
    <cellStyle name="Примечание 8 2 10" xfId="14453"/>
    <cellStyle name="Примечание 8 2 11" xfId="14454"/>
    <cellStyle name="Примечание 8 2 12" xfId="14455"/>
    <cellStyle name="Примечание 8 2 13" xfId="14456"/>
    <cellStyle name="Примечание 8 2 14" xfId="14457"/>
    <cellStyle name="Примечание 8 2 15" xfId="14458"/>
    <cellStyle name="Примечание 8 2 2" xfId="14459"/>
    <cellStyle name="Примечание 8 2 2 10" xfId="14460"/>
    <cellStyle name="Примечание 8 2 2 11" xfId="14461"/>
    <cellStyle name="Примечание 8 2 2 2" xfId="14462"/>
    <cellStyle name="Примечание 8 2 2 3" xfId="14463"/>
    <cellStyle name="Примечание 8 2 2 4" xfId="14464"/>
    <cellStyle name="Примечание 8 2 2 5" xfId="14465"/>
    <cellStyle name="Примечание 8 2 2 6" xfId="14466"/>
    <cellStyle name="Примечание 8 2 2 7" xfId="14467"/>
    <cellStyle name="Примечание 8 2 2 8" xfId="14468"/>
    <cellStyle name="Примечание 8 2 2 9" xfId="14469"/>
    <cellStyle name="Примечание 8 2 3" xfId="14470"/>
    <cellStyle name="Примечание 8 2 3 10" xfId="14471"/>
    <cellStyle name="Примечание 8 2 3 11" xfId="14472"/>
    <cellStyle name="Примечание 8 2 3 2" xfId="14473"/>
    <cellStyle name="Примечание 8 2 3 3" xfId="14474"/>
    <cellStyle name="Примечание 8 2 3 4" xfId="14475"/>
    <cellStyle name="Примечание 8 2 3 5" xfId="14476"/>
    <cellStyle name="Примечание 8 2 3 6" xfId="14477"/>
    <cellStyle name="Примечание 8 2 3 7" xfId="14478"/>
    <cellStyle name="Примечание 8 2 3 8" xfId="14479"/>
    <cellStyle name="Примечание 8 2 3 9" xfId="14480"/>
    <cellStyle name="Примечание 8 2 4" xfId="14481"/>
    <cellStyle name="Примечание 8 2 4 10" xfId="14482"/>
    <cellStyle name="Примечание 8 2 4 11" xfId="14483"/>
    <cellStyle name="Примечание 8 2 4 2" xfId="14484"/>
    <cellStyle name="Примечание 8 2 4 3" xfId="14485"/>
    <cellStyle name="Примечание 8 2 4 4" xfId="14486"/>
    <cellStyle name="Примечание 8 2 4 5" xfId="14487"/>
    <cellStyle name="Примечание 8 2 4 6" xfId="14488"/>
    <cellStyle name="Примечание 8 2 4 7" xfId="14489"/>
    <cellStyle name="Примечание 8 2 4 8" xfId="14490"/>
    <cellStyle name="Примечание 8 2 4 9" xfId="14491"/>
    <cellStyle name="Примечание 8 2 5" xfId="14492"/>
    <cellStyle name="Примечание 8 2 5 10" xfId="14493"/>
    <cellStyle name="Примечание 8 2 5 11" xfId="14494"/>
    <cellStyle name="Примечание 8 2 5 2" xfId="14495"/>
    <cellStyle name="Примечание 8 2 5 3" xfId="14496"/>
    <cellStyle name="Примечание 8 2 5 4" xfId="14497"/>
    <cellStyle name="Примечание 8 2 5 5" xfId="14498"/>
    <cellStyle name="Примечание 8 2 5 6" xfId="14499"/>
    <cellStyle name="Примечание 8 2 5 7" xfId="14500"/>
    <cellStyle name="Примечание 8 2 5 8" xfId="14501"/>
    <cellStyle name="Примечание 8 2 5 9" xfId="14502"/>
    <cellStyle name="Примечание 8 2 6" xfId="14503"/>
    <cellStyle name="Примечание 8 2 7" xfId="14504"/>
    <cellStyle name="Примечание 8 2 8" xfId="14505"/>
    <cellStyle name="Примечание 8 2 9" xfId="14506"/>
    <cellStyle name="Примечание 8 3" xfId="14507"/>
    <cellStyle name="Примечание 8 3 10" xfId="14508"/>
    <cellStyle name="Примечание 8 3 11" xfId="14509"/>
    <cellStyle name="Примечание 8 3 12" xfId="14510"/>
    <cellStyle name="Примечание 8 3 13" xfId="14511"/>
    <cellStyle name="Примечание 8 3 2" xfId="14512"/>
    <cellStyle name="Примечание 8 3 2 10" xfId="14513"/>
    <cellStyle name="Примечание 8 3 2 11" xfId="14514"/>
    <cellStyle name="Примечание 8 3 2 2" xfId="14515"/>
    <cellStyle name="Примечание 8 3 2 3" xfId="14516"/>
    <cellStyle name="Примечание 8 3 2 4" xfId="14517"/>
    <cellStyle name="Примечание 8 3 2 5" xfId="14518"/>
    <cellStyle name="Примечание 8 3 2 6" xfId="14519"/>
    <cellStyle name="Примечание 8 3 2 7" xfId="14520"/>
    <cellStyle name="Примечание 8 3 2 8" xfId="14521"/>
    <cellStyle name="Примечание 8 3 2 9" xfId="14522"/>
    <cellStyle name="Примечание 8 3 3" xfId="14523"/>
    <cellStyle name="Примечание 8 3 3 10" xfId="14524"/>
    <cellStyle name="Примечание 8 3 3 11" xfId="14525"/>
    <cellStyle name="Примечание 8 3 3 2" xfId="14526"/>
    <cellStyle name="Примечание 8 3 3 3" xfId="14527"/>
    <cellStyle name="Примечание 8 3 3 4" xfId="14528"/>
    <cellStyle name="Примечание 8 3 3 5" xfId="14529"/>
    <cellStyle name="Примечание 8 3 3 6" xfId="14530"/>
    <cellStyle name="Примечание 8 3 3 7" xfId="14531"/>
    <cellStyle name="Примечание 8 3 3 8" xfId="14532"/>
    <cellStyle name="Примечание 8 3 3 9" xfId="14533"/>
    <cellStyle name="Примечание 8 3 4" xfId="14534"/>
    <cellStyle name="Примечание 8 3 5" xfId="14535"/>
    <cellStyle name="Примечание 8 3 6" xfId="14536"/>
    <cellStyle name="Примечание 8 3 7" xfId="14537"/>
    <cellStyle name="Примечание 8 3 8" xfId="14538"/>
    <cellStyle name="Примечание 8 3 9" xfId="14539"/>
    <cellStyle name="Примечание 8 4" xfId="14540"/>
    <cellStyle name="Примечание 8 4 10" xfId="14541"/>
    <cellStyle name="Примечание 8 4 11" xfId="14542"/>
    <cellStyle name="Примечание 8 4 2" xfId="14543"/>
    <cellStyle name="Примечание 8 4 3" xfId="14544"/>
    <cellStyle name="Примечание 8 4 4" xfId="14545"/>
    <cellStyle name="Примечание 8 4 5" xfId="14546"/>
    <cellStyle name="Примечание 8 4 6" xfId="14547"/>
    <cellStyle name="Примечание 8 4 7" xfId="14548"/>
    <cellStyle name="Примечание 8 4 8" xfId="14549"/>
    <cellStyle name="Примечание 8 4 9" xfId="14550"/>
    <cellStyle name="Примечание 8 5" xfId="14551"/>
    <cellStyle name="Примечание 8 5 10" xfId="14552"/>
    <cellStyle name="Примечание 8 5 11" xfId="14553"/>
    <cellStyle name="Примечание 8 5 2" xfId="14554"/>
    <cellStyle name="Примечание 8 5 3" xfId="14555"/>
    <cellStyle name="Примечание 8 5 4" xfId="14556"/>
    <cellStyle name="Примечание 8 5 5" xfId="14557"/>
    <cellStyle name="Примечание 8 5 6" xfId="14558"/>
    <cellStyle name="Примечание 8 5 7" xfId="14559"/>
    <cellStyle name="Примечание 8 5 8" xfId="14560"/>
    <cellStyle name="Примечание 8 5 9" xfId="14561"/>
    <cellStyle name="Примечание 8 6" xfId="14562"/>
    <cellStyle name="Примечание 8 6 10" xfId="14563"/>
    <cellStyle name="Примечание 8 6 11" xfId="14564"/>
    <cellStyle name="Примечание 8 6 2" xfId="14565"/>
    <cellStyle name="Примечание 8 6 3" xfId="14566"/>
    <cellStyle name="Примечание 8 6 4" xfId="14567"/>
    <cellStyle name="Примечание 8 6 5" xfId="14568"/>
    <cellStyle name="Примечание 8 6 6" xfId="14569"/>
    <cellStyle name="Примечание 8 6 7" xfId="14570"/>
    <cellStyle name="Примечание 8 6 8" xfId="14571"/>
    <cellStyle name="Примечание 8 6 9" xfId="14572"/>
    <cellStyle name="Примечание 8 7" xfId="14573"/>
    <cellStyle name="Примечание 8 7 10" xfId="14574"/>
    <cellStyle name="Примечание 8 7 11" xfId="14575"/>
    <cellStyle name="Примечание 8 7 2" xfId="14576"/>
    <cellStyle name="Примечание 8 7 3" xfId="14577"/>
    <cellStyle name="Примечание 8 7 4" xfId="14578"/>
    <cellStyle name="Примечание 8 7 5" xfId="14579"/>
    <cellStyle name="Примечание 8 7 6" xfId="14580"/>
    <cellStyle name="Примечание 8 7 7" xfId="14581"/>
    <cellStyle name="Примечание 8 7 8" xfId="14582"/>
    <cellStyle name="Примечание 8 7 9" xfId="14583"/>
    <cellStyle name="Примечание 8 8" xfId="14584"/>
    <cellStyle name="Примечание 8 8 10" xfId="14585"/>
    <cellStyle name="Примечание 8 8 11" xfId="14586"/>
    <cellStyle name="Примечание 8 8 2" xfId="14587"/>
    <cellStyle name="Примечание 8 8 3" xfId="14588"/>
    <cellStyle name="Примечание 8 8 4" xfId="14589"/>
    <cellStyle name="Примечание 8 8 5" xfId="14590"/>
    <cellStyle name="Примечание 8 8 6" xfId="14591"/>
    <cellStyle name="Примечание 8 8 7" xfId="14592"/>
    <cellStyle name="Примечание 8 8 8" xfId="14593"/>
    <cellStyle name="Примечание 8 8 9" xfId="14594"/>
    <cellStyle name="Примечание 8 9" xfId="14595"/>
    <cellStyle name="Примечание 9" xfId="14596"/>
    <cellStyle name="Примечание 9 10" xfId="14597"/>
    <cellStyle name="Примечание 9 11" xfId="14598"/>
    <cellStyle name="Примечание 9 12" xfId="14599"/>
    <cellStyle name="Примечание 9 13" xfId="14600"/>
    <cellStyle name="Примечание 9 14" xfId="14601"/>
    <cellStyle name="Примечание 9 15" xfId="14602"/>
    <cellStyle name="Примечание 9 16" xfId="14603"/>
    <cellStyle name="Примечание 9 17" xfId="14604"/>
    <cellStyle name="Примечание 9 18" xfId="14605"/>
    <cellStyle name="Примечание 9 2" xfId="14606"/>
    <cellStyle name="Примечание 9 2 10" xfId="14607"/>
    <cellStyle name="Примечание 9 2 11" xfId="14608"/>
    <cellStyle name="Примечание 9 2 12" xfId="14609"/>
    <cellStyle name="Примечание 9 2 13" xfId="14610"/>
    <cellStyle name="Примечание 9 2 14" xfId="14611"/>
    <cellStyle name="Примечание 9 2 15" xfId="14612"/>
    <cellStyle name="Примечание 9 2 2" xfId="14613"/>
    <cellStyle name="Примечание 9 2 2 10" xfId="14614"/>
    <cellStyle name="Примечание 9 2 2 11" xfId="14615"/>
    <cellStyle name="Примечание 9 2 2 2" xfId="14616"/>
    <cellStyle name="Примечание 9 2 2 3" xfId="14617"/>
    <cellStyle name="Примечание 9 2 2 4" xfId="14618"/>
    <cellStyle name="Примечание 9 2 2 5" xfId="14619"/>
    <cellStyle name="Примечание 9 2 2 6" xfId="14620"/>
    <cellStyle name="Примечание 9 2 2 7" xfId="14621"/>
    <cellStyle name="Примечание 9 2 2 8" xfId="14622"/>
    <cellStyle name="Примечание 9 2 2 9" xfId="14623"/>
    <cellStyle name="Примечание 9 2 3" xfId="14624"/>
    <cellStyle name="Примечание 9 2 3 10" xfId="14625"/>
    <cellStyle name="Примечание 9 2 3 11" xfId="14626"/>
    <cellStyle name="Примечание 9 2 3 2" xfId="14627"/>
    <cellStyle name="Примечание 9 2 3 3" xfId="14628"/>
    <cellStyle name="Примечание 9 2 3 4" xfId="14629"/>
    <cellStyle name="Примечание 9 2 3 5" xfId="14630"/>
    <cellStyle name="Примечание 9 2 3 6" xfId="14631"/>
    <cellStyle name="Примечание 9 2 3 7" xfId="14632"/>
    <cellStyle name="Примечание 9 2 3 8" xfId="14633"/>
    <cellStyle name="Примечание 9 2 3 9" xfId="14634"/>
    <cellStyle name="Примечание 9 2 4" xfId="14635"/>
    <cellStyle name="Примечание 9 2 4 10" xfId="14636"/>
    <cellStyle name="Примечание 9 2 4 11" xfId="14637"/>
    <cellStyle name="Примечание 9 2 4 2" xfId="14638"/>
    <cellStyle name="Примечание 9 2 4 3" xfId="14639"/>
    <cellStyle name="Примечание 9 2 4 4" xfId="14640"/>
    <cellStyle name="Примечание 9 2 4 5" xfId="14641"/>
    <cellStyle name="Примечание 9 2 4 6" xfId="14642"/>
    <cellStyle name="Примечание 9 2 4 7" xfId="14643"/>
    <cellStyle name="Примечание 9 2 4 8" xfId="14644"/>
    <cellStyle name="Примечание 9 2 4 9" xfId="14645"/>
    <cellStyle name="Примечание 9 2 5" xfId="14646"/>
    <cellStyle name="Примечание 9 2 5 10" xfId="14647"/>
    <cellStyle name="Примечание 9 2 5 11" xfId="14648"/>
    <cellStyle name="Примечание 9 2 5 2" xfId="14649"/>
    <cellStyle name="Примечание 9 2 5 3" xfId="14650"/>
    <cellStyle name="Примечание 9 2 5 4" xfId="14651"/>
    <cellStyle name="Примечание 9 2 5 5" xfId="14652"/>
    <cellStyle name="Примечание 9 2 5 6" xfId="14653"/>
    <cellStyle name="Примечание 9 2 5 7" xfId="14654"/>
    <cellStyle name="Примечание 9 2 5 8" xfId="14655"/>
    <cellStyle name="Примечание 9 2 5 9" xfId="14656"/>
    <cellStyle name="Примечание 9 2 6" xfId="14657"/>
    <cellStyle name="Примечание 9 2 7" xfId="14658"/>
    <cellStyle name="Примечание 9 2 8" xfId="14659"/>
    <cellStyle name="Примечание 9 2 9" xfId="14660"/>
    <cellStyle name="Примечание 9 3" xfId="14661"/>
    <cellStyle name="Примечание 9 3 10" xfId="14662"/>
    <cellStyle name="Примечание 9 3 11" xfId="14663"/>
    <cellStyle name="Примечание 9 3 12" xfId="14664"/>
    <cellStyle name="Примечание 9 3 13" xfId="14665"/>
    <cellStyle name="Примечание 9 3 2" xfId="14666"/>
    <cellStyle name="Примечание 9 3 2 10" xfId="14667"/>
    <cellStyle name="Примечание 9 3 2 11" xfId="14668"/>
    <cellStyle name="Примечание 9 3 2 2" xfId="14669"/>
    <cellStyle name="Примечание 9 3 2 3" xfId="14670"/>
    <cellStyle name="Примечание 9 3 2 4" xfId="14671"/>
    <cellStyle name="Примечание 9 3 2 5" xfId="14672"/>
    <cellStyle name="Примечание 9 3 2 6" xfId="14673"/>
    <cellStyle name="Примечание 9 3 2 7" xfId="14674"/>
    <cellStyle name="Примечание 9 3 2 8" xfId="14675"/>
    <cellStyle name="Примечание 9 3 2 9" xfId="14676"/>
    <cellStyle name="Примечание 9 3 3" xfId="14677"/>
    <cellStyle name="Примечание 9 3 3 10" xfId="14678"/>
    <cellStyle name="Примечание 9 3 3 11" xfId="14679"/>
    <cellStyle name="Примечание 9 3 3 2" xfId="14680"/>
    <cellStyle name="Примечание 9 3 3 3" xfId="14681"/>
    <cellStyle name="Примечание 9 3 3 4" xfId="14682"/>
    <cellStyle name="Примечание 9 3 3 5" xfId="14683"/>
    <cellStyle name="Примечание 9 3 3 6" xfId="14684"/>
    <cellStyle name="Примечание 9 3 3 7" xfId="14685"/>
    <cellStyle name="Примечание 9 3 3 8" xfId="14686"/>
    <cellStyle name="Примечание 9 3 3 9" xfId="14687"/>
    <cellStyle name="Примечание 9 3 4" xfId="14688"/>
    <cellStyle name="Примечание 9 3 5" xfId="14689"/>
    <cellStyle name="Примечание 9 3 6" xfId="14690"/>
    <cellStyle name="Примечание 9 3 7" xfId="14691"/>
    <cellStyle name="Примечание 9 3 8" xfId="14692"/>
    <cellStyle name="Примечание 9 3 9" xfId="14693"/>
    <cellStyle name="Примечание 9 4" xfId="14694"/>
    <cellStyle name="Примечание 9 4 10" xfId="14695"/>
    <cellStyle name="Примечание 9 4 11" xfId="14696"/>
    <cellStyle name="Примечание 9 4 2" xfId="14697"/>
    <cellStyle name="Примечание 9 4 3" xfId="14698"/>
    <cellStyle name="Примечание 9 4 4" xfId="14699"/>
    <cellStyle name="Примечание 9 4 5" xfId="14700"/>
    <cellStyle name="Примечание 9 4 6" xfId="14701"/>
    <cellStyle name="Примечание 9 4 7" xfId="14702"/>
    <cellStyle name="Примечание 9 4 8" xfId="14703"/>
    <cellStyle name="Примечание 9 4 9" xfId="14704"/>
    <cellStyle name="Примечание 9 5" xfId="14705"/>
    <cellStyle name="Примечание 9 5 10" xfId="14706"/>
    <cellStyle name="Примечание 9 5 11" xfId="14707"/>
    <cellStyle name="Примечание 9 5 2" xfId="14708"/>
    <cellStyle name="Примечание 9 5 3" xfId="14709"/>
    <cellStyle name="Примечание 9 5 4" xfId="14710"/>
    <cellStyle name="Примечание 9 5 5" xfId="14711"/>
    <cellStyle name="Примечание 9 5 6" xfId="14712"/>
    <cellStyle name="Примечание 9 5 7" xfId="14713"/>
    <cellStyle name="Примечание 9 5 8" xfId="14714"/>
    <cellStyle name="Примечание 9 5 9" xfId="14715"/>
    <cellStyle name="Примечание 9 6" xfId="14716"/>
    <cellStyle name="Примечание 9 6 10" xfId="14717"/>
    <cellStyle name="Примечание 9 6 11" xfId="14718"/>
    <cellStyle name="Примечание 9 6 2" xfId="14719"/>
    <cellStyle name="Примечание 9 6 3" xfId="14720"/>
    <cellStyle name="Примечание 9 6 4" xfId="14721"/>
    <cellStyle name="Примечание 9 6 5" xfId="14722"/>
    <cellStyle name="Примечание 9 6 6" xfId="14723"/>
    <cellStyle name="Примечание 9 6 7" xfId="14724"/>
    <cellStyle name="Примечание 9 6 8" xfId="14725"/>
    <cellStyle name="Примечание 9 6 9" xfId="14726"/>
    <cellStyle name="Примечание 9 7" xfId="14727"/>
    <cellStyle name="Примечание 9 7 10" xfId="14728"/>
    <cellStyle name="Примечание 9 7 11" xfId="14729"/>
    <cellStyle name="Примечание 9 7 2" xfId="14730"/>
    <cellStyle name="Примечание 9 7 3" xfId="14731"/>
    <cellStyle name="Примечание 9 7 4" xfId="14732"/>
    <cellStyle name="Примечание 9 7 5" xfId="14733"/>
    <cellStyle name="Примечание 9 7 6" xfId="14734"/>
    <cellStyle name="Примечание 9 7 7" xfId="14735"/>
    <cellStyle name="Примечание 9 7 8" xfId="14736"/>
    <cellStyle name="Примечание 9 7 9" xfId="14737"/>
    <cellStyle name="Примечание 9 8" xfId="14738"/>
    <cellStyle name="Примечание 9 8 10" xfId="14739"/>
    <cellStyle name="Примечание 9 8 11" xfId="14740"/>
    <cellStyle name="Примечание 9 8 2" xfId="14741"/>
    <cellStyle name="Примечание 9 8 3" xfId="14742"/>
    <cellStyle name="Примечание 9 8 4" xfId="14743"/>
    <cellStyle name="Примечание 9 8 5" xfId="14744"/>
    <cellStyle name="Примечание 9 8 6" xfId="14745"/>
    <cellStyle name="Примечание 9 8 7" xfId="14746"/>
    <cellStyle name="Примечание 9 8 8" xfId="14747"/>
    <cellStyle name="Примечание 9 8 9" xfId="14748"/>
    <cellStyle name="Примечание 9 9" xfId="14749"/>
    <cellStyle name="Проверка" xfId="14750"/>
    <cellStyle name="Проверка 2" xfId="14751"/>
    <cellStyle name="Проверка_ДДС_Прямой" xfId="14752"/>
    <cellStyle name="Продукт" xfId="14753"/>
    <cellStyle name="Процентный 10" xfId="14754"/>
    <cellStyle name="Процентный 10 2" xfId="14755"/>
    <cellStyle name="Процентный 10_ДДС_Прямой" xfId="14756"/>
    <cellStyle name="Процентный 11" xfId="14757"/>
    <cellStyle name="Процентный 11 2" xfId="14758"/>
    <cellStyle name="Процентный 11_ДДС_Прямой" xfId="14759"/>
    <cellStyle name="Процентный 12" xfId="14760"/>
    <cellStyle name="Процентный 13" xfId="14761"/>
    <cellStyle name="Процентный 2" xfId="14762"/>
    <cellStyle name="Процентный 2 10" xfId="14763"/>
    <cellStyle name="Процентный 2 10 2" xfId="14764"/>
    <cellStyle name="Процентный 2 10 2 2" xfId="14765"/>
    <cellStyle name="Процентный 2 10 2_ДДС_Прямой" xfId="14766"/>
    <cellStyle name="Процентный 2 10 3" xfId="14767"/>
    <cellStyle name="Процентный 2 10_ДДС_Прямой" xfId="14768"/>
    <cellStyle name="Процентный 2 11" xfId="14769"/>
    <cellStyle name="Процентный 2 11 2" xfId="14770"/>
    <cellStyle name="Процентный 2 11_ДДС_Прямой" xfId="14771"/>
    <cellStyle name="Процентный 2 12" xfId="14772"/>
    <cellStyle name="Процентный 2 12 2" xfId="14773"/>
    <cellStyle name="Процентный 2 12_ДДС_Прямой" xfId="14774"/>
    <cellStyle name="Процентный 2 13" xfId="14775"/>
    <cellStyle name="Процентный 2 13 2" xfId="14776"/>
    <cellStyle name="Процентный 2 13_ДДС_Прямой" xfId="14777"/>
    <cellStyle name="Процентный 2 14" xfId="14778"/>
    <cellStyle name="Процентный 2 14 2" xfId="14779"/>
    <cellStyle name="Процентный 2 14_ДДС_Прямой" xfId="14780"/>
    <cellStyle name="Процентный 2 15" xfId="14781"/>
    <cellStyle name="Процентный 2 15 2" xfId="14782"/>
    <cellStyle name="Процентный 2 15_ДДС_Прямой" xfId="14783"/>
    <cellStyle name="Процентный 2 16" xfId="14784"/>
    <cellStyle name="Процентный 2 17" xfId="14785"/>
    <cellStyle name="Процентный 2 2" xfId="14786"/>
    <cellStyle name="Процентный 2 2 2" xfId="14787"/>
    <cellStyle name="Процентный 2 2 3" xfId="14788"/>
    <cellStyle name="Процентный 2 2 3 2" xfId="14789"/>
    <cellStyle name="Процентный 2 2 3_ДДС_Прямой" xfId="14790"/>
    <cellStyle name="Процентный 2 2 4" xfId="14791"/>
    <cellStyle name="Процентный 2 2_GAZ" xfId="14792"/>
    <cellStyle name="Процентный 2 3" xfId="14793"/>
    <cellStyle name="Процентный 2 3 2" xfId="14794"/>
    <cellStyle name="Процентный 2 3 3" xfId="14795"/>
    <cellStyle name="Процентный 2 3 3 2" xfId="14796"/>
    <cellStyle name="Процентный 2 3_ДДС_Прямой" xfId="14797"/>
    <cellStyle name="Процентный 2 4" xfId="14798"/>
    <cellStyle name="Процентный 2 4 2" xfId="14799"/>
    <cellStyle name="Процентный 2 4_ДДС_Прямой" xfId="14800"/>
    <cellStyle name="Процентный 2 5" xfId="14801"/>
    <cellStyle name="Процентный 2 5 2" xfId="14802"/>
    <cellStyle name="Процентный 2 5_ДДС_Прямой" xfId="14803"/>
    <cellStyle name="Процентный 2 6" xfId="14804"/>
    <cellStyle name="Процентный 2 6 2" xfId="14805"/>
    <cellStyle name="Процентный 2 6_ДДС_Прямой" xfId="14806"/>
    <cellStyle name="Процентный 2 7" xfId="14807"/>
    <cellStyle name="Процентный 2 7 2" xfId="14808"/>
    <cellStyle name="Процентный 2 7_ДДС_Прямой" xfId="14809"/>
    <cellStyle name="Процентный 2 8" xfId="14810"/>
    <cellStyle name="Процентный 2 8 2" xfId="14811"/>
    <cellStyle name="Процентный 2 8_ДДС_Прямой" xfId="14812"/>
    <cellStyle name="Процентный 2 9" xfId="14813"/>
    <cellStyle name="Процентный 2 9 2" xfId="14814"/>
    <cellStyle name="Процентный 2 9_ДДС_Прямой" xfId="14815"/>
    <cellStyle name="Процентный 2_GAZ" xfId="14816"/>
    <cellStyle name="Процентный 3" xfId="14817"/>
    <cellStyle name="Процентный 3 2" xfId="14818"/>
    <cellStyle name="Процентный 3 3" xfId="14819"/>
    <cellStyle name="Процентный 3 4" xfId="14820"/>
    <cellStyle name="Процентный 3 4 2" xfId="14821"/>
    <cellStyle name="Процентный 3 4_ДДС_Прямой" xfId="14822"/>
    <cellStyle name="Процентный 3 5" xfId="14823"/>
    <cellStyle name="Процентный 3_GAZ" xfId="14824"/>
    <cellStyle name="Процентный 4" xfId="14825"/>
    <cellStyle name="Процентный 4 2" xfId="14826"/>
    <cellStyle name="Процентный 4 3" xfId="14827"/>
    <cellStyle name="Процентный 4 3 2" xfId="14828"/>
    <cellStyle name="Процентный 4 3_ДДС_Прямой" xfId="14829"/>
    <cellStyle name="Процентный 4 4" xfId="14830"/>
    <cellStyle name="Процентный 4_GAZ" xfId="14831"/>
    <cellStyle name="Процентный 5" xfId="14832"/>
    <cellStyle name="Процентный 5 2" xfId="14833"/>
    <cellStyle name="Процентный 5 3" xfId="14834"/>
    <cellStyle name="Процентный 5 4" xfId="14835"/>
    <cellStyle name="Процентный 5_ДДС_Прямой" xfId="14836"/>
    <cellStyle name="Процентный 6" xfId="14837"/>
    <cellStyle name="Процентный 6 2" xfId="14838"/>
    <cellStyle name="Процентный 6_ДДС_Прямой" xfId="14839"/>
    <cellStyle name="Процентный 7" xfId="14840"/>
    <cellStyle name="Процентный 7 2" xfId="14841"/>
    <cellStyle name="Процентный 7_ДДС_Прямой" xfId="14842"/>
    <cellStyle name="Процентный 8" xfId="14843"/>
    <cellStyle name="Процентный 8 2" xfId="14844"/>
    <cellStyle name="Процентный 8_ДДС_Прямой" xfId="14845"/>
    <cellStyle name="Процентный 9" xfId="14846"/>
    <cellStyle name="Процентный 9 2" xfId="14847"/>
    <cellStyle name="Процентный 9_ДДС_Прямой" xfId="14848"/>
    <cellStyle name="Разница" xfId="14849"/>
    <cellStyle name="руб. (0)" xfId="14850"/>
    <cellStyle name="Связанная ячейка 2" xfId="14851"/>
    <cellStyle name="Связанная ячейка 2 2" xfId="14852"/>
    <cellStyle name="Связанная ячейка 2 3" xfId="14853"/>
    <cellStyle name="Связанная ячейка 2 3 2" xfId="14854"/>
    <cellStyle name="Связанная ячейка 2 3_ДДС_Прямой" xfId="14855"/>
    <cellStyle name="Связанная ячейка 2 4" xfId="14856"/>
    <cellStyle name="Связанная ячейка 2_GAZ" xfId="14857"/>
    <cellStyle name="Стиль 1" xfId="14858"/>
    <cellStyle name="Стиль 1 2" xfId="14859"/>
    <cellStyle name="Стиль 1 2 2" xfId="14860"/>
    <cellStyle name="Стиль 1 2 3" xfId="14861"/>
    <cellStyle name="Стиль 1 2_ДДС_Прямой" xfId="14862"/>
    <cellStyle name="Стиль 1 3" xfId="14863"/>
    <cellStyle name="Стиль 1 3 2" xfId="14864"/>
    <cellStyle name="Стиль 1 3_ДДС_Прямой" xfId="14865"/>
    <cellStyle name="Стиль 1 4" xfId="14866"/>
    <cellStyle name="Стиль 1 5" xfId="14867"/>
    <cellStyle name="Стиль 1 6" xfId="16125"/>
    <cellStyle name="Стиль 1_GAZ" xfId="14868"/>
    <cellStyle name="Стиль 10" xfId="14869"/>
    <cellStyle name="Стиль 11" xfId="14870"/>
    <cellStyle name="Стиль 12" xfId="14871"/>
    <cellStyle name="Стиль 13" xfId="14872"/>
    <cellStyle name="Стиль 14" xfId="14873"/>
    <cellStyle name="Стиль 15" xfId="14874"/>
    <cellStyle name="Стиль 16" xfId="14875"/>
    <cellStyle name="Стиль 17" xfId="14876"/>
    <cellStyle name="Стиль 18" xfId="14877"/>
    <cellStyle name="Стиль 19" xfId="14878"/>
    <cellStyle name="Стиль 19 2" xfId="14879"/>
    <cellStyle name="Стиль 19_ДДС_Прямой" xfId="14880"/>
    <cellStyle name="Стиль 2" xfId="14881"/>
    <cellStyle name="Стиль 2 2" xfId="14882"/>
    <cellStyle name="Стиль 2 2 2" xfId="14883"/>
    <cellStyle name="Стиль 2 2 3" xfId="14884"/>
    <cellStyle name="Стиль 2 2_ДДС_Прямой" xfId="14885"/>
    <cellStyle name="Стиль 2 3" xfId="14886"/>
    <cellStyle name="Стиль 2 3 2" xfId="14887"/>
    <cellStyle name="Стиль 2 3_ДДС_Прямой" xfId="14888"/>
    <cellStyle name="Стиль 2 4" xfId="14889"/>
    <cellStyle name="Стиль 2 5" xfId="14890"/>
    <cellStyle name="Стиль 2 5 2" xfId="14891"/>
    <cellStyle name="Стиль 2 5_ДДС_Прямой" xfId="14892"/>
    <cellStyle name="Стиль 2 6" xfId="14893"/>
    <cellStyle name="Стиль 2_ДДС_Прямой" xfId="14894"/>
    <cellStyle name="Стиль 3" xfId="14895"/>
    <cellStyle name="Стиль 3 2" xfId="14896"/>
    <cellStyle name="Стиль 3 2 2" xfId="14897"/>
    <cellStyle name="Стиль 3 2_ДДС_Прямой" xfId="14898"/>
    <cellStyle name="Стиль 3 3" xfId="14899"/>
    <cellStyle name="Стиль 3 4" xfId="14900"/>
    <cellStyle name="Стиль 3 4 2" xfId="14901"/>
    <cellStyle name="Стиль 3 4_ДДС_Прямой" xfId="14902"/>
    <cellStyle name="Стиль 3 5" xfId="14903"/>
    <cellStyle name="Стиль 3_ДДС_Прямой" xfId="14904"/>
    <cellStyle name="Стиль 4" xfId="14905"/>
    <cellStyle name="Стиль 4 2" xfId="14906"/>
    <cellStyle name="Стиль 4 2 2" xfId="14907"/>
    <cellStyle name="Стиль 4 2_ДДС_Прямой" xfId="14908"/>
    <cellStyle name="Стиль 4 3" xfId="14909"/>
    <cellStyle name="Стиль 4 4" xfId="14910"/>
    <cellStyle name="Стиль 4 5" xfId="14911"/>
    <cellStyle name="Стиль 4_ДДС_Прямой" xfId="14912"/>
    <cellStyle name="Стиль 5" xfId="14913"/>
    <cellStyle name="Стиль 5 2" xfId="14914"/>
    <cellStyle name="Стиль 5_ДДС_Прямой" xfId="14915"/>
    <cellStyle name="Стиль 6" xfId="14916"/>
    <cellStyle name="Стиль 6 2" xfId="14917"/>
    <cellStyle name="Стиль 6_ДДС_Прямой" xfId="14918"/>
    <cellStyle name="Стиль 7" xfId="14919"/>
    <cellStyle name="Стиль 7 2" xfId="14920"/>
    <cellStyle name="Стиль 7_ДДС_Прямой" xfId="14921"/>
    <cellStyle name="Стиль 8" xfId="14922"/>
    <cellStyle name="Стиль 9" xfId="14923"/>
    <cellStyle name="Стиль_названий" xfId="14924"/>
    <cellStyle name="Строка нечётная" xfId="14925"/>
    <cellStyle name="Строка нечётная 2" xfId="14926"/>
    <cellStyle name="Строка нечётная_ДДС_Прямой" xfId="14927"/>
    <cellStyle name="Строка чётная" xfId="14928"/>
    <cellStyle name="Строка чётная 2" xfId="14929"/>
    <cellStyle name="Строка чётная_ДДС_Прямой" xfId="14930"/>
    <cellStyle name="Субсчет" xfId="14931"/>
    <cellStyle name="Счет" xfId="14932"/>
    <cellStyle name="Текст предупреждения 2" xfId="14933"/>
    <cellStyle name="Текст предупреждения 2 2" xfId="14934"/>
    <cellStyle name="Текст предупреждения 2 3" xfId="14935"/>
    <cellStyle name="Текст предупреждения 2 3 2" xfId="14936"/>
    <cellStyle name="Текст предупреждения 2 3_ДДС_Прямой" xfId="14937"/>
    <cellStyle name="Текст предупреждения 2 4" xfId="14938"/>
    <cellStyle name="Текст предупреждения 2_GAZ" xfId="14939"/>
    <cellStyle name="тонн (0)" xfId="14940"/>
    <cellStyle name="Тыс $ (0)" xfId="14942"/>
    <cellStyle name="Тыс $ (0) 2" xfId="14943"/>
    <cellStyle name="Тыс $ (0)_ДДС_Прямой" xfId="14944"/>
    <cellStyle name="Тыс (0)" xfId="14945"/>
    <cellStyle name="тыс. тонн (0)" xfId="14941"/>
    <cellStyle name="Тысячи" xfId="14946"/>
    <cellStyle name="Тысячи (0)" xfId="14947"/>
    <cellStyle name="Тысячи (0) 2" xfId="14948"/>
    <cellStyle name="Тысячи (0)_ДДС_Прямой" xfId="14949"/>
    <cellStyle name="тысячи (000)" xfId="14950"/>
    <cellStyle name="тысячи (000) 2" xfId="14951"/>
    <cellStyle name="тысячи (000)_ДДС_Прямой" xfId="14952"/>
    <cellStyle name="Тысячи [0]" xfId="14953"/>
    <cellStyle name="Тысячи [0] 10" xfId="14954"/>
    <cellStyle name="Тысячи [0] 11" xfId="14955"/>
    <cellStyle name="Тысячи [0] 12" xfId="14956"/>
    <cellStyle name="Тысячи [0] 2" xfId="14957"/>
    <cellStyle name="Тысячи [0] 3" xfId="14958"/>
    <cellStyle name="Тысячи [0] 4" xfId="14959"/>
    <cellStyle name="Тысячи [0] 5" xfId="14960"/>
    <cellStyle name="Тысячи [0] 6" xfId="14961"/>
    <cellStyle name="Тысячи [0] 7" xfId="14962"/>
    <cellStyle name="Тысячи [0] 8" xfId="14963"/>
    <cellStyle name="Тысячи [0] 9" xfId="14964"/>
    <cellStyle name="Тысячи [0]_010SN05" xfId="14965"/>
    <cellStyle name="Тысячи [а]" xfId="14966"/>
    <cellStyle name="Тысячи_ прибыль " xfId="14967"/>
    <cellStyle name="ҮЂғҺ‹Һ‚ҺЉ1" xfId="14968"/>
    <cellStyle name="ҮЂғҺ‹Һ‚ҺЉ1 2" xfId="14969"/>
    <cellStyle name="ҮЂғҺ‹Һ‚ҺЉ1_ДДС_Прямой" xfId="14970"/>
    <cellStyle name="ҮЂғҺ‹Һ‚ҺЉ2" xfId="14971"/>
    <cellStyle name="ҮЂғҺ‹Һ‚ҺЉ2 2" xfId="14972"/>
    <cellStyle name="ҮЂғҺ‹Һ‚ҺЉ2_ДДС_Прямой" xfId="14973"/>
    <cellStyle name="Финансовый" xfId="16123" builtinId="3"/>
    <cellStyle name="Финансовый [0] 2" xfId="14974"/>
    <cellStyle name="Финансовый [0] 3" xfId="14975"/>
    <cellStyle name="Финансовый [0] 4" xfId="14976"/>
    <cellStyle name="Финансовый 10" xfId="14977"/>
    <cellStyle name="Финансовый 10 2" xfId="14978"/>
    <cellStyle name="Финансовый 10 2 2" xfId="14979"/>
    <cellStyle name="Финансовый 10 3" xfId="14980"/>
    <cellStyle name="Финансовый 10 4" xfId="14981"/>
    <cellStyle name="Финансовый 10 5" xfId="14982"/>
    <cellStyle name="Финансовый 10_ДДС_Прямой" xfId="14983"/>
    <cellStyle name="Финансовый 11" xfId="14984"/>
    <cellStyle name="Финансовый 11 2" xfId="14985"/>
    <cellStyle name="Финансовый 11 3" xfId="14986"/>
    <cellStyle name="Финансовый 11 4" xfId="14987"/>
    <cellStyle name="Финансовый 11 5" xfId="14988"/>
    <cellStyle name="Финансовый 11 6" xfId="14989"/>
    <cellStyle name="Финансовый 11 7" xfId="14990"/>
    <cellStyle name="Финансовый 11_ДДС_Прямой" xfId="14991"/>
    <cellStyle name="Финансовый 12" xfId="14992"/>
    <cellStyle name="Финансовый 12 2" xfId="14993"/>
    <cellStyle name="Финансовый 12 2 2" xfId="14994"/>
    <cellStyle name="Финансовый 12 2 2 2" xfId="14995"/>
    <cellStyle name="Финансовый 12 2 3" xfId="14996"/>
    <cellStyle name="Финансовый 13" xfId="14997"/>
    <cellStyle name="Финансовый 13 2" xfId="14998"/>
    <cellStyle name="Финансовый 14" xfId="14999"/>
    <cellStyle name="Финансовый 14 2" xfId="15000"/>
    <cellStyle name="Финансовый 14_ДДС_Прямой" xfId="15001"/>
    <cellStyle name="Финансовый 15" xfId="15002"/>
    <cellStyle name="Финансовый 15 2" xfId="15003"/>
    <cellStyle name="Финансовый 15 3" xfId="15004"/>
    <cellStyle name="Финансовый 15_ДДС_Прямой" xfId="15005"/>
    <cellStyle name="Финансовый 16" xfId="15006"/>
    <cellStyle name="Финансовый 16 2" xfId="15007"/>
    <cellStyle name="Финансовый 17" xfId="15008"/>
    <cellStyle name="Финансовый 17 2" xfId="15009"/>
    <cellStyle name="Финансовый 17_ДДС_Прямой" xfId="15010"/>
    <cellStyle name="Финансовый 18" xfId="15011"/>
    <cellStyle name="Финансовый 19" xfId="15012"/>
    <cellStyle name="Финансовый 2" xfId="15013"/>
    <cellStyle name="Финансовый 2 10" xfId="15014"/>
    <cellStyle name="Финансовый 2 2" xfId="15015"/>
    <cellStyle name="Финансовый 2 2 2" xfId="15016"/>
    <cellStyle name="Финансовый 2 2 3" xfId="15017"/>
    <cellStyle name="Финансовый 2 2 4" xfId="15018"/>
    <cellStyle name="Финансовый 2 2 4 2" xfId="15019"/>
    <cellStyle name="Финансовый 2 2 4_ДДС_Прямой" xfId="15020"/>
    <cellStyle name="Финансовый 2 2 5" xfId="15021"/>
    <cellStyle name="Финансовый 2 2_GAZ" xfId="15022"/>
    <cellStyle name="Финансовый 2 3" xfId="15023"/>
    <cellStyle name="Финансовый 2 3 2" xfId="15024"/>
    <cellStyle name="Финансовый 2 3 2 2" xfId="15025"/>
    <cellStyle name="Финансовый 2 3 3" xfId="15026"/>
    <cellStyle name="Финансовый 2 4" xfId="15027"/>
    <cellStyle name="Финансовый 2 5" xfId="15028"/>
    <cellStyle name="Финансовый 2 6" xfId="15029"/>
    <cellStyle name="Финансовый 2 7" xfId="15030"/>
    <cellStyle name="Финансовый 2 8" xfId="15031"/>
    <cellStyle name="Финансовый 2 9" xfId="15032"/>
    <cellStyle name="Финансовый 2_080603 Скор бюджет 2008 КТГ" xfId="15033"/>
    <cellStyle name="Финансовый 20" xfId="15034"/>
    <cellStyle name="Финансовый 21" xfId="15035"/>
    <cellStyle name="Финансовый 22" xfId="15036"/>
    <cellStyle name="Финансовый 23" xfId="15037"/>
    <cellStyle name="Финансовый 24" xfId="15038"/>
    <cellStyle name="Финансовый 25" xfId="15039"/>
    <cellStyle name="Финансовый 25 2" xfId="15040"/>
    <cellStyle name="Финансовый 25_ДДС_Прямой" xfId="15041"/>
    <cellStyle name="Финансовый 26" xfId="15042"/>
    <cellStyle name="Финансовый 26 2" xfId="15043"/>
    <cellStyle name="Финансовый 26_ДДС_Прямой" xfId="15044"/>
    <cellStyle name="Финансовый 27" xfId="15045"/>
    <cellStyle name="Финансовый 27 2" xfId="15046"/>
    <cellStyle name="Финансовый 27_ДДС_Прямой" xfId="15047"/>
    <cellStyle name="Финансовый 28" xfId="15048"/>
    <cellStyle name="Финансовый 28 2" xfId="15049"/>
    <cellStyle name="Финансовый 28_ДДС_Прямой" xfId="15050"/>
    <cellStyle name="Финансовый 29" xfId="15051"/>
    <cellStyle name="Финансовый 3" xfId="15052"/>
    <cellStyle name="Финансовый 3 2" xfId="15053"/>
    <cellStyle name="Финансовый 3 2 2" xfId="15054"/>
    <cellStyle name="Финансовый 3 3" xfId="15055"/>
    <cellStyle name="Финансовый 3 3 2" xfId="15056"/>
    <cellStyle name="Финансовый 3 4" xfId="15057"/>
    <cellStyle name="Финансовый 3 4 2" xfId="15058"/>
    <cellStyle name="Финансовый 3 4_ДДС_Прямой" xfId="15059"/>
    <cellStyle name="Финансовый 3 5" xfId="15060"/>
    <cellStyle name="Финансовый 3_GAZ" xfId="15061"/>
    <cellStyle name="Финансовый 30" xfId="15062"/>
    <cellStyle name="Финансовый 31" xfId="15063"/>
    <cellStyle name="Финансовый 32" xfId="15064"/>
    <cellStyle name="Финансовый 33" xfId="15065"/>
    <cellStyle name="Финансовый 34" xfId="15066"/>
    <cellStyle name="Финансовый 35" xfId="15067"/>
    <cellStyle name="Финансовый 4" xfId="15068"/>
    <cellStyle name="Финансовый 4 2" xfId="15069"/>
    <cellStyle name="Финансовый 4 2 2" xfId="15070"/>
    <cellStyle name="Финансовый 4 2 2 2" xfId="15071"/>
    <cellStyle name="Финансовый 4 2 2_ДДС_Прямой" xfId="15072"/>
    <cellStyle name="Финансовый 4 2 3" xfId="15073"/>
    <cellStyle name="Финансовый 4 2_GAZ" xfId="15074"/>
    <cellStyle name="Финансовый 4 3" xfId="15075"/>
    <cellStyle name="Финансовый 4 3 2" xfId="15076"/>
    <cellStyle name="Финансовый 4 4" xfId="15077"/>
    <cellStyle name="Финансовый 4 5" xfId="15078"/>
    <cellStyle name="Финансовый 4 5 2" xfId="15079"/>
    <cellStyle name="Финансовый 4 5_ДДС_Прямой" xfId="15080"/>
    <cellStyle name="Финансовый 4 6" xfId="15081"/>
    <cellStyle name="Финансовый 4_1_пол. КМГ Таблицы к ПЗ" xfId="15082"/>
    <cellStyle name="Финансовый 46 8" xfId="15083"/>
    <cellStyle name="Финансовый 5" xfId="15084"/>
    <cellStyle name="Финансовый 5 2" xfId="15085"/>
    <cellStyle name="Финансовый 5 2 2" xfId="15086"/>
    <cellStyle name="Финансовый 5 2 3" xfId="15087"/>
    <cellStyle name="Финансовый 5 2 3 2" xfId="15088"/>
    <cellStyle name="Финансовый 5 3" xfId="15089"/>
    <cellStyle name="Финансовый 5 3 2" xfId="15090"/>
    <cellStyle name="Финансовый 5 3_ДДС_Прямой" xfId="15091"/>
    <cellStyle name="Финансовый 5 4" xfId="15092"/>
    <cellStyle name="Финансовый 5 4 2" xfId="15093"/>
    <cellStyle name="Финансовый 5 4_ДДС_Прямой" xfId="15094"/>
    <cellStyle name="Финансовый 5 5" xfId="15095"/>
    <cellStyle name="Финансовый 5_GAZ" xfId="15096"/>
    <cellStyle name="Финансовый 54" xfId="15097"/>
    <cellStyle name="Финансовый 6" xfId="15098"/>
    <cellStyle name="Финансовый 6 2" xfId="15099"/>
    <cellStyle name="Финансовый 6 2 2" xfId="15100"/>
    <cellStyle name="Финансовый 6 3" xfId="15101"/>
    <cellStyle name="Финансовый 6 3 2" xfId="15102"/>
    <cellStyle name="Финансовый 7" xfId="15103"/>
    <cellStyle name="Финансовый 7 2" xfId="15104"/>
    <cellStyle name="Финансовый 7 2 2" xfId="15105"/>
    <cellStyle name="Финансовый 7 3" xfId="15106"/>
    <cellStyle name="Финансовый 7 3 2" xfId="15107"/>
    <cellStyle name="Финансовый 7 4" xfId="15108"/>
    <cellStyle name="Финансовый 7_ДДС_Прямой" xfId="15109"/>
    <cellStyle name="Финансовый 8" xfId="15110"/>
    <cellStyle name="Финансовый 8 2" xfId="15111"/>
    <cellStyle name="Финансовый 8 2 2" xfId="15112"/>
    <cellStyle name="Финансовый 8 3" xfId="15113"/>
    <cellStyle name="Финансовый 8 4" xfId="15114"/>
    <cellStyle name="Финансовый 8_ДДС_Прямой" xfId="15115"/>
    <cellStyle name="Финансовый 9" xfId="15116"/>
    <cellStyle name="Финансовый 9 2" xfId="15117"/>
    <cellStyle name="Финансовый 9 2 2" xfId="15118"/>
    <cellStyle name="Финансовый 9 3" xfId="15119"/>
    <cellStyle name="Финансовый 9 3 2" xfId="15120"/>
    <cellStyle name="Финансовый 9 4" xfId="15121"/>
    <cellStyle name="Финансовый 9_ДДС_Прямой" xfId="15122"/>
    <cellStyle name="Хороший 2" xfId="15123"/>
    <cellStyle name="Хороший 2 2" xfId="15124"/>
    <cellStyle name="Хороший 2 3" xfId="15125"/>
    <cellStyle name="Хороший 2 3 2" xfId="15126"/>
    <cellStyle name="Хороший 2 3_ДДС_Прямой" xfId="15127"/>
    <cellStyle name="Хороший 2 4" xfId="15128"/>
    <cellStyle name="Хороший 2 5" xfId="15129"/>
    <cellStyle name="Хороший 2_GAZ" xfId="15130"/>
    <cellStyle name="Цена" xfId="15131"/>
    <cellStyle name="Цена 10" xfId="15132"/>
    <cellStyle name="Цена 11" xfId="15133"/>
    <cellStyle name="Цена 12" xfId="15134"/>
    <cellStyle name="Цена 2" xfId="15135"/>
    <cellStyle name="Цена 2 10" xfId="15136"/>
    <cellStyle name="Цена 2 11" xfId="15137"/>
    <cellStyle name="Цена 2 2" xfId="15138"/>
    <cellStyle name="Цена 2 2 10" xfId="15139"/>
    <cellStyle name="Цена 2 2 2" xfId="15140"/>
    <cellStyle name="Цена 2 2 2 2" xfId="15141"/>
    <cellStyle name="Цена 2 2 2 2 2" xfId="15142"/>
    <cellStyle name="Цена 2 2 2 2 3" xfId="15143"/>
    <cellStyle name="Цена 2 2 2 2 4" xfId="15144"/>
    <cellStyle name="Цена 2 2 2 2 5" xfId="15145"/>
    <cellStyle name="Цена 2 2 2 3" xfId="15146"/>
    <cellStyle name="Цена 2 2 2 3 2" xfId="15147"/>
    <cellStyle name="Цена 2 2 2 3 3" xfId="15148"/>
    <cellStyle name="Цена 2 2 2 3 4" xfId="15149"/>
    <cellStyle name="Цена 2 2 2 3 5" xfId="15150"/>
    <cellStyle name="Цена 2 2 2 4" xfId="15151"/>
    <cellStyle name="Цена 2 2 2 4 2" xfId="15152"/>
    <cellStyle name="Цена 2 2 2 4 3" xfId="15153"/>
    <cellStyle name="Цена 2 2 2 4 4" xfId="15154"/>
    <cellStyle name="Цена 2 2 2 4 5" xfId="15155"/>
    <cellStyle name="Цена 2 2 2 5" xfId="15156"/>
    <cellStyle name="Цена 2 2 2 5 2" xfId="15157"/>
    <cellStyle name="Цена 2 2 2 5 3" xfId="15158"/>
    <cellStyle name="Цена 2 2 2 5 4" xfId="15159"/>
    <cellStyle name="Цена 2 2 2 5 5" xfId="15160"/>
    <cellStyle name="Цена 2 2 2 6" xfId="15161"/>
    <cellStyle name="Цена 2 2 2 7" xfId="15162"/>
    <cellStyle name="Цена 2 2 2 8" xfId="15163"/>
    <cellStyle name="Цена 2 2 2 9" xfId="15164"/>
    <cellStyle name="Цена 2 2 3" xfId="15165"/>
    <cellStyle name="Цена 2 2 3 2" xfId="15166"/>
    <cellStyle name="Цена 2 2 3 3" xfId="15167"/>
    <cellStyle name="Цена 2 2 3 4" xfId="15168"/>
    <cellStyle name="Цена 2 2 3 5" xfId="15169"/>
    <cellStyle name="Цена 2 2 4" xfId="15170"/>
    <cellStyle name="Цена 2 2 4 2" xfId="15171"/>
    <cellStyle name="Цена 2 2 4 3" xfId="15172"/>
    <cellStyle name="Цена 2 2 4 4" xfId="15173"/>
    <cellStyle name="Цена 2 2 4 5" xfId="15174"/>
    <cellStyle name="Цена 2 2 5" xfId="15175"/>
    <cellStyle name="Цена 2 2 5 2" xfId="15176"/>
    <cellStyle name="Цена 2 2 5 3" xfId="15177"/>
    <cellStyle name="Цена 2 2 5 4" xfId="15178"/>
    <cellStyle name="Цена 2 2 5 5" xfId="15179"/>
    <cellStyle name="Цена 2 2 6" xfId="15180"/>
    <cellStyle name="Цена 2 2 6 2" xfId="15181"/>
    <cellStyle name="Цена 2 2 6 3" xfId="15182"/>
    <cellStyle name="Цена 2 2 6 4" xfId="15183"/>
    <cellStyle name="Цена 2 2 6 5" xfId="15184"/>
    <cellStyle name="Цена 2 2 7" xfId="15185"/>
    <cellStyle name="Цена 2 2 8" xfId="15186"/>
    <cellStyle name="Цена 2 2 9" xfId="15187"/>
    <cellStyle name="Цена 2 3" xfId="15188"/>
    <cellStyle name="Цена 2 3 2" xfId="15189"/>
    <cellStyle name="Цена 2 3 2 2" xfId="15190"/>
    <cellStyle name="Цена 2 3 2 3" xfId="15191"/>
    <cellStyle name="Цена 2 3 2 4" xfId="15192"/>
    <cellStyle name="Цена 2 3 2 5" xfId="15193"/>
    <cellStyle name="Цена 2 3 3" xfId="15194"/>
    <cellStyle name="Цена 2 3 3 2" xfId="15195"/>
    <cellStyle name="Цена 2 3 3 3" xfId="15196"/>
    <cellStyle name="Цена 2 3 3 4" xfId="15197"/>
    <cellStyle name="Цена 2 3 3 5" xfId="15198"/>
    <cellStyle name="Цена 2 3 4" xfId="15199"/>
    <cellStyle name="Цена 2 3 4 2" xfId="15200"/>
    <cellStyle name="Цена 2 3 4 3" xfId="15201"/>
    <cellStyle name="Цена 2 3 4 4" xfId="15202"/>
    <cellStyle name="Цена 2 3 4 5" xfId="15203"/>
    <cellStyle name="Цена 2 3 5" xfId="15204"/>
    <cellStyle name="Цена 2 3 5 2" xfId="15205"/>
    <cellStyle name="Цена 2 3 5 3" xfId="15206"/>
    <cellStyle name="Цена 2 3 5 4" xfId="15207"/>
    <cellStyle name="Цена 2 3 5 5" xfId="15208"/>
    <cellStyle name="Цена 2 3 6" xfId="15209"/>
    <cellStyle name="Цена 2 3 7" xfId="15210"/>
    <cellStyle name="Цена 2 3 8" xfId="15211"/>
    <cellStyle name="Цена 2 3 9" xfId="15212"/>
    <cellStyle name="Цена 2 4" xfId="15213"/>
    <cellStyle name="Цена 2 4 2" xfId="15214"/>
    <cellStyle name="Цена 2 4 3" xfId="15215"/>
    <cellStyle name="Цена 2 4 4" xfId="15216"/>
    <cellStyle name="Цена 2 4 5" xfId="15217"/>
    <cellStyle name="Цена 2 5" xfId="15218"/>
    <cellStyle name="Цена 2 5 2" xfId="15219"/>
    <cellStyle name="Цена 2 5 3" xfId="15220"/>
    <cellStyle name="Цена 2 5 4" xfId="15221"/>
    <cellStyle name="Цена 2 5 5" xfId="15222"/>
    <cellStyle name="Цена 2 6" xfId="15223"/>
    <cellStyle name="Цена 2 6 2" xfId="15224"/>
    <cellStyle name="Цена 2 6 3" xfId="15225"/>
    <cellStyle name="Цена 2 6 4" xfId="15226"/>
    <cellStyle name="Цена 2 6 5" xfId="15227"/>
    <cellStyle name="Цена 2 7" xfId="15228"/>
    <cellStyle name="Цена 2 7 2" xfId="15229"/>
    <cellStyle name="Цена 2 7 3" xfId="15230"/>
    <cellStyle name="Цена 2 7 4" xfId="15231"/>
    <cellStyle name="Цена 2 7 5" xfId="15232"/>
    <cellStyle name="Цена 2 8" xfId="15233"/>
    <cellStyle name="Цена 2 9" xfId="15234"/>
    <cellStyle name="Цена 2_TCO_06_2012 ТЭП" xfId="15235"/>
    <cellStyle name="Цена 3" xfId="15236"/>
    <cellStyle name="Цена 3 10" xfId="15237"/>
    <cellStyle name="Цена 3 2" xfId="15238"/>
    <cellStyle name="Цена 3 2 2" xfId="15239"/>
    <cellStyle name="Цена 3 2 2 2" xfId="15240"/>
    <cellStyle name="Цена 3 2 2 3" xfId="15241"/>
    <cellStyle name="Цена 3 2 2 4" xfId="15242"/>
    <cellStyle name="Цена 3 2 2 5" xfId="15243"/>
    <cellStyle name="Цена 3 2 3" xfId="15244"/>
    <cellStyle name="Цена 3 2 3 2" xfId="15245"/>
    <cellStyle name="Цена 3 2 3 3" xfId="15246"/>
    <cellStyle name="Цена 3 2 3 4" xfId="15247"/>
    <cellStyle name="Цена 3 2 3 5" xfId="15248"/>
    <cellStyle name="Цена 3 2 4" xfId="15249"/>
    <cellStyle name="Цена 3 2 4 2" xfId="15250"/>
    <cellStyle name="Цена 3 2 4 3" xfId="15251"/>
    <cellStyle name="Цена 3 2 4 4" xfId="15252"/>
    <cellStyle name="Цена 3 2 4 5" xfId="15253"/>
    <cellStyle name="Цена 3 2 5" xfId="15254"/>
    <cellStyle name="Цена 3 2 5 2" xfId="15255"/>
    <cellStyle name="Цена 3 2 5 3" xfId="15256"/>
    <cellStyle name="Цена 3 2 5 4" xfId="15257"/>
    <cellStyle name="Цена 3 2 5 5" xfId="15258"/>
    <cellStyle name="Цена 3 2 6" xfId="15259"/>
    <cellStyle name="Цена 3 2 7" xfId="15260"/>
    <cellStyle name="Цена 3 2 8" xfId="15261"/>
    <cellStyle name="Цена 3 2 9" xfId="15262"/>
    <cellStyle name="Цена 3 3" xfId="15263"/>
    <cellStyle name="Цена 3 3 2" xfId="15264"/>
    <cellStyle name="Цена 3 3 3" xfId="15265"/>
    <cellStyle name="Цена 3 3 4" xfId="15266"/>
    <cellStyle name="Цена 3 3 5" xfId="15267"/>
    <cellStyle name="Цена 3 4" xfId="15268"/>
    <cellStyle name="Цена 3 4 2" xfId="15269"/>
    <cellStyle name="Цена 3 4 3" xfId="15270"/>
    <cellStyle name="Цена 3 4 4" xfId="15271"/>
    <cellStyle name="Цена 3 4 5" xfId="15272"/>
    <cellStyle name="Цена 3 5" xfId="15273"/>
    <cellStyle name="Цена 3 5 2" xfId="15274"/>
    <cellStyle name="Цена 3 5 3" xfId="15275"/>
    <cellStyle name="Цена 3 5 4" xfId="15276"/>
    <cellStyle name="Цена 3 5 5" xfId="15277"/>
    <cellStyle name="Цена 3 6" xfId="15278"/>
    <cellStyle name="Цена 3 6 2" xfId="15279"/>
    <cellStyle name="Цена 3 6 3" xfId="15280"/>
    <cellStyle name="Цена 3 6 4" xfId="15281"/>
    <cellStyle name="Цена 3 6 5" xfId="15282"/>
    <cellStyle name="Цена 3 7" xfId="15283"/>
    <cellStyle name="Цена 3 8" xfId="15284"/>
    <cellStyle name="Цена 3 9" xfId="15285"/>
    <cellStyle name="Цена 4" xfId="15286"/>
    <cellStyle name="Цена 4 2" xfId="15287"/>
    <cellStyle name="Цена 4 2 2" xfId="15288"/>
    <cellStyle name="Цена 4 2 3" xfId="15289"/>
    <cellStyle name="Цена 4 2 4" xfId="15290"/>
    <cellStyle name="Цена 4 2 5" xfId="15291"/>
    <cellStyle name="Цена 4 3" xfId="15292"/>
    <cellStyle name="Цена 4 3 2" xfId="15293"/>
    <cellStyle name="Цена 4 3 3" xfId="15294"/>
    <cellStyle name="Цена 4 3 4" xfId="15295"/>
    <cellStyle name="Цена 4 3 5" xfId="15296"/>
    <cellStyle name="Цена 4 4" xfId="15297"/>
    <cellStyle name="Цена 4 4 2" xfId="15298"/>
    <cellStyle name="Цена 4 4 3" xfId="15299"/>
    <cellStyle name="Цена 4 4 4" xfId="15300"/>
    <cellStyle name="Цена 4 4 5" xfId="15301"/>
    <cellStyle name="Цена 4 5" xfId="15302"/>
    <cellStyle name="Цена 4 5 2" xfId="15303"/>
    <cellStyle name="Цена 4 5 3" xfId="15304"/>
    <cellStyle name="Цена 4 5 4" xfId="15305"/>
    <cellStyle name="Цена 4 5 5" xfId="15306"/>
    <cellStyle name="Цена 4 6" xfId="15307"/>
    <cellStyle name="Цена 4 7" xfId="15308"/>
    <cellStyle name="Цена 4 8" xfId="15309"/>
    <cellStyle name="Цена 4 9" xfId="15310"/>
    <cellStyle name="Цена 4_ДДС_Прямой" xfId="15311"/>
    <cellStyle name="Цена 5" xfId="15312"/>
    <cellStyle name="Цена 5 2" xfId="15313"/>
    <cellStyle name="Цена 5 3" xfId="15314"/>
    <cellStyle name="Цена 5 4" xfId="15315"/>
    <cellStyle name="Цена 5 5" xfId="15316"/>
    <cellStyle name="Цена 6" xfId="15317"/>
    <cellStyle name="Цена 6 2" xfId="15318"/>
    <cellStyle name="Цена 6 3" xfId="15319"/>
    <cellStyle name="Цена 6 4" xfId="15320"/>
    <cellStyle name="Цена 6 5" xfId="15321"/>
    <cellStyle name="Цена 7" xfId="15322"/>
    <cellStyle name="Цена 7 2" xfId="15323"/>
    <cellStyle name="Цена 7 3" xfId="15324"/>
    <cellStyle name="Цена 7 4" xfId="15325"/>
    <cellStyle name="Цена 7 5" xfId="15326"/>
    <cellStyle name="Цена 8" xfId="15327"/>
    <cellStyle name="Цена 8 2" xfId="15328"/>
    <cellStyle name="Цена 8 3" xfId="15329"/>
    <cellStyle name="Цена 8 4" xfId="15330"/>
    <cellStyle name="Цена 8 5" xfId="15331"/>
    <cellStyle name="Цена 9" xfId="15332"/>
    <cellStyle name="Цена_~6262219" xfId="15333"/>
    <cellStyle name="Џђ?–…?’?›?" xfId="15334"/>
    <cellStyle name="Џђ?–…?’?›? 2" xfId="15335"/>
    <cellStyle name="Џђ?–…?’?›?_ДДС_Прямой" xfId="15336"/>
    <cellStyle name="Џђһ–…қ’қ›ү" xfId="15337"/>
    <cellStyle name="Џђһ–…қ’қ›ү 2" xfId="15338"/>
    <cellStyle name="Џђһ–…қ’қ›ү_ДДС_Прямой" xfId="15339"/>
    <cellStyle name="Џђћ–…ќ’ќ›‰" xfId="15340"/>
    <cellStyle name="Џђћ–…ќ’ќ›‰ 2" xfId="15341"/>
    <cellStyle name="Џђћ–…ќ’ќ›‰ 2 2" xfId="15342"/>
    <cellStyle name="Џђћ–…ќ’ќ›‰ 2 3" xfId="15343"/>
    <cellStyle name="Џђћ–…ќ’ќ›‰ 2 3 2" xfId="15344"/>
    <cellStyle name="Џђћ–…ќ’ќ›‰ 2 3_ДДС_Прямой" xfId="15345"/>
    <cellStyle name="Џђћ–…ќ’ќ›‰ 2 4" xfId="15346"/>
    <cellStyle name="Џђћ–…ќ’ќ›‰ 2_GAZ" xfId="15347"/>
    <cellStyle name="Џђћ–…ќ’ќ›‰ 3" xfId="15348"/>
    <cellStyle name="Џђћ–…ќ’ќ›‰ 3 2" xfId="15349"/>
    <cellStyle name="Џђћ–…ќ’ќ›‰ 3_ДДС_Прямой" xfId="15350"/>
    <cellStyle name="Џђћ–…ќ’ќ›‰ 4" xfId="15351"/>
    <cellStyle name="Џђћ–…ќ’ќ›‰_~6262219" xfId="15352"/>
    <cellStyle name="Шапка" xfId="15353"/>
    <cellStyle name="ШАУ" xfId="15354"/>
    <cellStyle name="콤마 [0]_INQUIRY 영업추진 " xfId="15355"/>
    <cellStyle name="콤마_INQUIRY 영업추진 " xfId="15356"/>
    <cellStyle name="통화 [0]_INQUIRY 영업추진 " xfId="15357"/>
    <cellStyle name="통화_INQUIRY 영업추진 " xfId="15358"/>
    <cellStyle name="표준_0N-HANDLING " xfId="15359"/>
    <cellStyle name="千位分隔_CostEstimationForThirdInspectionPartyVer1" xfId="15360"/>
    <cellStyle name="好" xfId="15361"/>
    <cellStyle name="差" xfId="15362"/>
    <cellStyle name="常规_Budget Code @June 99" xfId="15363"/>
    <cellStyle name="强调文字颜色 1" xfId="15364"/>
    <cellStyle name="强调文字颜色 2" xfId="15365"/>
    <cellStyle name="强调文字颜色 3" xfId="15366"/>
    <cellStyle name="强调文字颜色 4" xfId="15367"/>
    <cellStyle name="强调文字颜色 5" xfId="15368"/>
    <cellStyle name="强调文字颜色 6" xfId="15369"/>
    <cellStyle name="标题" xfId="15370"/>
    <cellStyle name="标题 1" xfId="15371"/>
    <cellStyle name="标题 2" xfId="15372"/>
    <cellStyle name="标题 3" xfId="15373"/>
    <cellStyle name="标题 4" xfId="15374"/>
    <cellStyle name="样式 1" xfId="15375"/>
    <cellStyle name="检查单元格" xfId="15376"/>
    <cellStyle name="汇总" xfId="15377"/>
    <cellStyle name="汇总 10" xfId="15378"/>
    <cellStyle name="汇总 11" xfId="15379"/>
    <cellStyle name="汇总 12" xfId="15380"/>
    <cellStyle name="汇总 13" xfId="15381"/>
    <cellStyle name="汇总 14" xfId="15382"/>
    <cellStyle name="汇总 15" xfId="15383"/>
    <cellStyle name="汇总 16" xfId="15384"/>
    <cellStyle name="汇总 17" xfId="15385"/>
    <cellStyle name="汇总 18" xfId="15386"/>
    <cellStyle name="汇总 19" xfId="15387"/>
    <cellStyle name="汇总 2" xfId="15388"/>
    <cellStyle name="汇总 2 10" xfId="15389"/>
    <cellStyle name="汇总 2 11" xfId="15390"/>
    <cellStyle name="汇总 2 12" xfId="15391"/>
    <cellStyle name="汇总 2 13" xfId="15392"/>
    <cellStyle name="汇总 2 14" xfId="15393"/>
    <cellStyle name="汇总 2 15" xfId="15394"/>
    <cellStyle name="汇总 2 16" xfId="15395"/>
    <cellStyle name="汇总 2 2" xfId="15396"/>
    <cellStyle name="汇总 2 2 10" xfId="15397"/>
    <cellStyle name="汇总 2 2 11" xfId="15398"/>
    <cellStyle name="汇总 2 2 12" xfId="15399"/>
    <cellStyle name="汇总 2 2 2" xfId="15400"/>
    <cellStyle name="汇总 2 2 3" xfId="15401"/>
    <cellStyle name="汇总 2 2 4" xfId="15402"/>
    <cellStyle name="汇总 2 2 5" xfId="15403"/>
    <cellStyle name="汇总 2 2 6" xfId="15404"/>
    <cellStyle name="汇总 2 2 7" xfId="15405"/>
    <cellStyle name="汇总 2 2 8" xfId="15406"/>
    <cellStyle name="汇总 2 2 9" xfId="15407"/>
    <cellStyle name="汇总 2 3" xfId="15408"/>
    <cellStyle name="汇总 2 3 10" xfId="15409"/>
    <cellStyle name="汇总 2 3 11" xfId="15410"/>
    <cellStyle name="汇总 2 3 12" xfId="15411"/>
    <cellStyle name="汇总 2 3 2" xfId="15412"/>
    <cellStyle name="汇总 2 3 3" xfId="15413"/>
    <cellStyle name="汇总 2 3 4" xfId="15414"/>
    <cellStyle name="汇总 2 3 5" xfId="15415"/>
    <cellStyle name="汇总 2 3 6" xfId="15416"/>
    <cellStyle name="汇总 2 3 7" xfId="15417"/>
    <cellStyle name="汇总 2 3 8" xfId="15418"/>
    <cellStyle name="汇总 2 3 9" xfId="15419"/>
    <cellStyle name="汇总 2 4" xfId="15420"/>
    <cellStyle name="汇总 2 4 10" xfId="15421"/>
    <cellStyle name="汇总 2 4 11" xfId="15422"/>
    <cellStyle name="汇总 2 4 12" xfId="15423"/>
    <cellStyle name="汇总 2 4 2" xfId="15424"/>
    <cellStyle name="汇总 2 4 3" xfId="15425"/>
    <cellStyle name="汇总 2 4 4" xfId="15426"/>
    <cellStyle name="汇总 2 4 5" xfId="15427"/>
    <cellStyle name="汇总 2 4 6" xfId="15428"/>
    <cellStyle name="汇总 2 4 7" xfId="15429"/>
    <cellStyle name="汇总 2 4 8" xfId="15430"/>
    <cellStyle name="汇总 2 4 9" xfId="15431"/>
    <cellStyle name="汇总 2 5" xfId="15432"/>
    <cellStyle name="汇总 2 5 10" xfId="15433"/>
    <cellStyle name="汇总 2 5 11" xfId="15434"/>
    <cellStyle name="汇总 2 5 12" xfId="15435"/>
    <cellStyle name="汇总 2 5 2" xfId="15436"/>
    <cellStyle name="汇总 2 5 3" xfId="15437"/>
    <cellStyle name="汇总 2 5 4" xfId="15438"/>
    <cellStyle name="汇总 2 5 5" xfId="15439"/>
    <cellStyle name="汇总 2 5 6" xfId="15440"/>
    <cellStyle name="汇总 2 5 7" xfId="15441"/>
    <cellStyle name="汇总 2 5 8" xfId="15442"/>
    <cellStyle name="汇总 2 5 9" xfId="15443"/>
    <cellStyle name="汇总 2 6" xfId="15444"/>
    <cellStyle name="汇总 2 7" xfId="15445"/>
    <cellStyle name="汇总 2 8" xfId="15446"/>
    <cellStyle name="汇总 2 9" xfId="15447"/>
    <cellStyle name="汇总 3" xfId="15448"/>
    <cellStyle name="汇总 3 10" xfId="15449"/>
    <cellStyle name="汇总 3 11" xfId="15450"/>
    <cellStyle name="汇总 3 12" xfId="15451"/>
    <cellStyle name="汇总 3 13" xfId="15452"/>
    <cellStyle name="汇总 3 14" xfId="15453"/>
    <cellStyle name="汇总 3 2" xfId="15454"/>
    <cellStyle name="汇总 3 2 10" xfId="15455"/>
    <cellStyle name="汇总 3 2 11" xfId="15456"/>
    <cellStyle name="汇总 3 2 12" xfId="15457"/>
    <cellStyle name="汇总 3 2 2" xfId="15458"/>
    <cellStyle name="汇总 3 2 3" xfId="15459"/>
    <cellStyle name="汇总 3 2 4" xfId="15460"/>
    <cellStyle name="汇总 3 2 5" xfId="15461"/>
    <cellStyle name="汇总 3 2 6" xfId="15462"/>
    <cellStyle name="汇总 3 2 7" xfId="15463"/>
    <cellStyle name="汇总 3 2 8" xfId="15464"/>
    <cellStyle name="汇总 3 2 9" xfId="15465"/>
    <cellStyle name="汇总 3 3" xfId="15466"/>
    <cellStyle name="汇总 3 3 10" xfId="15467"/>
    <cellStyle name="汇总 3 3 11" xfId="15468"/>
    <cellStyle name="汇总 3 3 12" xfId="15469"/>
    <cellStyle name="汇总 3 3 2" xfId="15470"/>
    <cellStyle name="汇总 3 3 3" xfId="15471"/>
    <cellStyle name="汇总 3 3 4" xfId="15472"/>
    <cellStyle name="汇总 3 3 5" xfId="15473"/>
    <cellStyle name="汇总 3 3 6" xfId="15474"/>
    <cellStyle name="汇总 3 3 7" xfId="15475"/>
    <cellStyle name="汇总 3 3 8" xfId="15476"/>
    <cellStyle name="汇总 3 3 9" xfId="15477"/>
    <cellStyle name="汇总 3 4" xfId="15478"/>
    <cellStyle name="汇总 3 5" xfId="15479"/>
    <cellStyle name="汇总 3 6" xfId="15480"/>
    <cellStyle name="汇总 3 7" xfId="15481"/>
    <cellStyle name="汇总 3 8" xfId="15482"/>
    <cellStyle name="汇总 3 9" xfId="15483"/>
    <cellStyle name="汇总 4" xfId="15484"/>
    <cellStyle name="汇总 4 10" xfId="15485"/>
    <cellStyle name="汇总 4 11" xfId="15486"/>
    <cellStyle name="汇总 4 12" xfId="15487"/>
    <cellStyle name="汇总 4 2" xfId="15488"/>
    <cellStyle name="汇总 4 3" xfId="15489"/>
    <cellStyle name="汇总 4 4" xfId="15490"/>
    <cellStyle name="汇总 4 5" xfId="15491"/>
    <cellStyle name="汇总 4 6" xfId="15492"/>
    <cellStyle name="汇总 4 7" xfId="15493"/>
    <cellStyle name="汇总 4 8" xfId="15494"/>
    <cellStyle name="汇总 4 9" xfId="15495"/>
    <cellStyle name="汇总 5" xfId="15496"/>
    <cellStyle name="汇总 5 10" xfId="15497"/>
    <cellStyle name="汇总 5 11" xfId="15498"/>
    <cellStyle name="汇总 5 12" xfId="15499"/>
    <cellStyle name="汇总 5 2" xfId="15500"/>
    <cellStyle name="汇总 5 3" xfId="15501"/>
    <cellStyle name="汇总 5 4" xfId="15502"/>
    <cellStyle name="汇总 5 5" xfId="15503"/>
    <cellStyle name="汇总 5 6" xfId="15504"/>
    <cellStyle name="汇总 5 7" xfId="15505"/>
    <cellStyle name="汇总 5 8" xfId="15506"/>
    <cellStyle name="汇总 5 9" xfId="15507"/>
    <cellStyle name="汇总 6" xfId="15508"/>
    <cellStyle name="汇总 6 10" xfId="15509"/>
    <cellStyle name="汇总 6 11" xfId="15510"/>
    <cellStyle name="汇总 6 12" xfId="15511"/>
    <cellStyle name="汇总 6 2" xfId="15512"/>
    <cellStyle name="汇总 6 3" xfId="15513"/>
    <cellStyle name="汇总 6 4" xfId="15514"/>
    <cellStyle name="汇总 6 5" xfId="15515"/>
    <cellStyle name="汇总 6 6" xfId="15516"/>
    <cellStyle name="汇总 6 7" xfId="15517"/>
    <cellStyle name="汇总 6 8" xfId="15518"/>
    <cellStyle name="汇总 6 9" xfId="15519"/>
    <cellStyle name="汇总 7" xfId="15520"/>
    <cellStyle name="汇总 7 10" xfId="15521"/>
    <cellStyle name="汇总 7 11" xfId="15522"/>
    <cellStyle name="汇总 7 12" xfId="15523"/>
    <cellStyle name="汇总 7 2" xfId="15524"/>
    <cellStyle name="汇总 7 3" xfId="15525"/>
    <cellStyle name="汇总 7 4" xfId="15526"/>
    <cellStyle name="汇总 7 5" xfId="15527"/>
    <cellStyle name="汇总 7 6" xfId="15528"/>
    <cellStyle name="汇总 7 7" xfId="15529"/>
    <cellStyle name="汇总 7 8" xfId="15530"/>
    <cellStyle name="汇总 7 9" xfId="15531"/>
    <cellStyle name="汇总 8" xfId="15532"/>
    <cellStyle name="汇总 8 10" xfId="15533"/>
    <cellStyle name="汇总 8 11" xfId="15534"/>
    <cellStyle name="汇总 8 12" xfId="15535"/>
    <cellStyle name="汇总 8 2" xfId="15536"/>
    <cellStyle name="汇总 8 3" xfId="15537"/>
    <cellStyle name="汇总 8 4" xfId="15538"/>
    <cellStyle name="汇总 8 5" xfId="15539"/>
    <cellStyle name="汇总 8 6" xfId="15540"/>
    <cellStyle name="汇总 8 7" xfId="15541"/>
    <cellStyle name="汇总 8 8" xfId="15542"/>
    <cellStyle name="汇总 8 9" xfId="15543"/>
    <cellStyle name="汇总 9" xfId="15544"/>
    <cellStyle name="注释" xfId="15545"/>
    <cellStyle name="注释 10" xfId="15546"/>
    <cellStyle name="注释 11" xfId="15547"/>
    <cellStyle name="注释 12" xfId="15548"/>
    <cellStyle name="注释 13" xfId="15549"/>
    <cellStyle name="注释 14" xfId="15550"/>
    <cellStyle name="注释 15" xfId="15551"/>
    <cellStyle name="注释 16" xfId="15552"/>
    <cellStyle name="注释 17" xfId="15553"/>
    <cellStyle name="注释 18" xfId="15554"/>
    <cellStyle name="注释 2" xfId="15555"/>
    <cellStyle name="注释 2 10" xfId="15556"/>
    <cellStyle name="注释 2 11" xfId="15557"/>
    <cellStyle name="注释 2 12" xfId="15558"/>
    <cellStyle name="注释 2 13" xfId="15559"/>
    <cellStyle name="注释 2 14" xfId="15560"/>
    <cellStyle name="注释 2 15" xfId="15561"/>
    <cellStyle name="注释 2 2" xfId="15562"/>
    <cellStyle name="注释 2 2 10" xfId="15563"/>
    <cellStyle name="注释 2 2 11" xfId="15564"/>
    <cellStyle name="注释 2 2 2" xfId="15565"/>
    <cellStyle name="注释 2 2 3" xfId="15566"/>
    <cellStyle name="注释 2 2 4" xfId="15567"/>
    <cellStyle name="注释 2 2 5" xfId="15568"/>
    <cellStyle name="注释 2 2 6" xfId="15569"/>
    <cellStyle name="注释 2 2 7" xfId="15570"/>
    <cellStyle name="注释 2 2 8" xfId="15571"/>
    <cellStyle name="注释 2 2 9" xfId="15572"/>
    <cellStyle name="注释 2 3" xfId="15573"/>
    <cellStyle name="注释 2 3 10" xfId="15574"/>
    <cellStyle name="注释 2 3 11" xfId="15575"/>
    <cellStyle name="注释 2 3 2" xfId="15576"/>
    <cellStyle name="注释 2 3 3" xfId="15577"/>
    <cellStyle name="注释 2 3 4" xfId="15578"/>
    <cellStyle name="注释 2 3 5" xfId="15579"/>
    <cellStyle name="注释 2 3 6" xfId="15580"/>
    <cellStyle name="注释 2 3 7" xfId="15581"/>
    <cellStyle name="注释 2 3 8" xfId="15582"/>
    <cellStyle name="注释 2 3 9" xfId="15583"/>
    <cellStyle name="注释 2 4" xfId="15584"/>
    <cellStyle name="注释 2 4 10" xfId="15585"/>
    <cellStyle name="注释 2 4 11" xfId="15586"/>
    <cellStyle name="注释 2 4 2" xfId="15587"/>
    <cellStyle name="注释 2 4 3" xfId="15588"/>
    <cellStyle name="注释 2 4 4" xfId="15589"/>
    <cellStyle name="注释 2 4 5" xfId="15590"/>
    <cellStyle name="注释 2 4 6" xfId="15591"/>
    <cellStyle name="注释 2 4 7" xfId="15592"/>
    <cellStyle name="注释 2 4 8" xfId="15593"/>
    <cellStyle name="注释 2 4 9" xfId="15594"/>
    <cellStyle name="注释 2 5" xfId="15595"/>
    <cellStyle name="注释 2 5 10" xfId="15596"/>
    <cellStyle name="注释 2 5 11" xfId="15597"/>
    <cellStyle name="注释 2 5 2" xfId="15598"/>
    <cellStyle name="注释 2 5 3" xfId="15599"/>
    <cellStyle name="注释 2 5 4" xfId="15600"/>
    <cellStyle name="注释 2 5 5" xfId="15601"/>
    <cellStyle name="注释 2 5 6" xfId="15602"/>
    <cellStyle name="注释 2 5 7" xfId="15603"/>
    <cellStyle name="注释 2 5 8" xfId="15604"/>
    <cellStyle name="注释 2 5 9" xfId="15605"/>
    <cellStyle name="注释 2 6" xfId="15606"/>
    <cellStyle name="注释 2 7" xfId="15607"/>
    <cellStyle name="注释 2 8" xfId="15608"/>
    <cellStyle name="注释 2 9" xfId="15609"/>
    <cellStyle name="注释 3" xfId="15610"/>
    <cellStyle name="注释 3 10" xfId="15611"/>
    <cellStyle name="注释 3 11" xfId="15612"/>
    <cellStyle name="注释 3 12" xfId="15613"/>
    <cellStyle name="注释 3 13" xfId="15614"/>
    <cellStyle name="注释 3 2" xfId="15615"/>
    <cellStyle name="注释 3 2 10" xfId="15616"/>
    <cellStyle name="注释 3 2 11" xfId="15617"/>
    <cellStyle name="注释 3 2 2" xfId="15618"/>
    <cellStyle name="注释 3 2 3" xfId="15619"/>
    <cellStyle name="注释 3 2 4" xfId="15620"/>
    <cellStyle name="注释 3 2 5" xfId="15621"/>
    <cellStyle name="注释 3 2 6" xfId="15622"/>
    <cellStyle name="注释 3 2 7" xfId="15623"/>
    <cellStyle name="注释 3 2 8" xfId="15624"/>
    <cellStyle name="注释 3 2 9" xfId="15625"/>
    <cellStyle name="注释 3 3" xfId="15626"/>
    <cellStyle name="注释 3 3 10" xfId="15627"/>
    <cellStyle name="注释 3 3 11" xfId="15628"/>
    <cellStyle name="注释 3 3 2" xfId="15629"/>
    <cellStyle name="注释 3 3 3" xfId="15630"/>
    <cellStyle name="注释 3 3 4" xfId="15631"/>
    <cellStyle name="注释 3 3 5" xfId="15632"/>
    <cellStyle name="注释 3 3 6" xfId="15633"/>
    <cellStyle name="注释 3 3 7" xfId="15634"/>
    <cellStyle name="注释 3 3 8" xfId="15635"/>
    <cellStyle name="注释 3 3 9" xfId="15636"/>
    <cellStyle name="注释 3 4" xfId="15637"/>
    <cellStyle name="注释 3 5" xfId="15638"/>
    <cellStyle name="注释 3 6" xfId="15639"/>
    <cellStyle name="注释 3 7" xfId="15640"/>
    <cellStyle name="注释 3 8" xfId="15641"/>
    <cellStyle name="注释 3 9" xfId="15642"/>
    <cellStyle name="注释 4" xfId="15643"/>
    <cellStyle name="注释 4 10" xfId="15644"/>
    <cellStyle name="注释 4 11" xfId="15645"/>
    <cellStyle name="注释 4 2" xfId="15646"/>
    <cellStyle name="注释 4 3" xfId="15647"/>
    <cellStyle name="注释 4 4" xfId="15648"/>
    <cellStyle name="注释 4 5" xfId="15649"/>
    <cellStyle name="注释 4 6" xfId="15650"/>
    <cellStyle name="注释 4 7" xfId="15651"/>
    <cellStyle name="注释 4 8" xfId="15652"/>
    <cellStyle name="注释 4 9" xfId="15653"/>
    <cellStyle name="注释 5" xfId="15654"/>
    <cellStyle name="注释 5 10" xfId="15655"/>
    <cellStyle name="注释 5 11" xfId="15656"/>
    <cellStyle name="注释 5 2" xfId="15657"/>
    <cellStyle name="注释 5 3" xfId="15658"/>
    <cellStyle name="注释 5 4" xfId="15659"/>
    <cellStyle name="注释 5 5" xfId="15660"/>
    <cellStyle name="注释 5 6" xfId="15661"/>
    <cellStyle name="注释 5 7" xfId="15662"/>
    <cellStyle name="注释 5 8" xfId="15663"/>
    <cellStyle name="注释 5 9" xfId="15664"/>
    <cellStyle name="注释 6" xfId="15665"/>
    <cellStyle name="注释 6 10" xfId="15666"/>
    <cellStyle name="注释 6 11" xfId="15667"/>
    <cellStyle name="注释 6 2" xfId="15668"/>
    <cellStyle name="注释 6 3" xfId="15669"/>
    <cellStyle name="注释 6 4" xfId="15670"/>
    <cellStyle name="注释 6 5" xfId="15671"/>
    <cellStyle name="注释 6 6" xfId="15672"/>
    <cellStyle name="注释 6 7" xfId="15673"/>
    <cellStyle name="注释 6 8" xfId="15674"/>
    <cellStyle name="注释 6 9" xfId="15675"/>
    <cellStyle name="注释 7" xfId="15676"/>
    <cellStyle name="注释 7 10" xfId="15677"/>
    <cellStyle name="注释 7 11" xfId="15678"/>
    <cellStyle name="注释 7 2" xfId="15679"/>
    <cellStyle name="注释 7 3" xfId="15680"/>
    <cellStyle name="注释 7 4" xfId="15681"/>
    <cellStyle name="注释 7 5" xfId="15682"/>
    <cellStyle name="注释 7 6" xfId="15683"/>
    <cellStyle name="注释 7 7" xfId="15684"/>
    <cellStyle name="注释 7 8" xfId="15685"/>
    <cellStyle name="注释 7 9" xfId="15686"/>
    <cellStyle name="注释 8" xfId="15687"/>
    <cellStyle name="注释 8 10" xfId="15688"/>
    <cellStyle name="注释 8 11" xfId="15689"/>
    <cellStyle name="注释 8 2" xfId="15690"/>
    <cellStyle name="注释 8 3" xfId="15691"/>
    <cellStyle name="注释 8 4" xfId="15692"/>
    <cellStyle name="注释 8 5" xfId="15693"/>
    <cellStyle name="注释 8 6" xfId="15694"/>
    <cellStyle name="注释 8 7" xfId="15695"/>
    <cellStyle name="注释 8 8" xfId="15696"/>
    <cellStyle name="注释 8 9" xfId="15697"/>
    <cellStyle name="注释 9" xfId="15698"/>
    <cellStyle name="解释性文本" xfId="15699"/>
    <cellStyle name="警告文本" xfId="15700"/>
    <cellStyle name="计算" xfId="15701"/>
    <cellStyle name="计算 10" xfId="15702"/>
    <cellStyle name="计算 11" xfId="15703"/>
    <cellStyle name="计算 12" xfId="15704"/>
    <cellStyle name="计算 13" xfId="15705"/>
    <cellStyle name="计算 14" xfId="15706"/>
    <cellStyle name="计算 15" xfId="15707"/>
    <cellStyle name="计算 16" xfId="15708"/>
    <cellStyle name="计算 2" xfId="15709"/>
    <cellStyle name="计算 2 10" xfId="15710"/>
    <cellStyle name="计算 2 11" xfId="15711"/>
    <cellStyle name="计算 2 12" xfId="15712"/>
    <cellStyle name="计算 2 13" xfId="15713"/>
    <cellStyle name="计算 2 2" xfId="15714"/>
    <cellStyle name="计算 2 2 2" xfId="15715"/>
    <cellStyle name="计算 2 2 3" xfId="15716"/>
    <cellStyle name="计算 2 2 4" xfId="15717"/>
    <cellStyle name="计算 2 2 5" xfId="15718"/>
    <cellStyle name="计算 2 2 6" xfId="15719"/>
    <cellStyle name="计算 2 2 7" xfId="15720"/>
    <cellStyle name="计算 2 2 8" xfId="15721"/>
    <cellStyle name="计算 2 2 9" xfId="15722"/>
    <cellStyle name="计算 2 3" xfId="15723"/>
    <cellStyle name="计算 2 3 2" xfId="15724"/>
    <cellStyle name="计算 2 3 3" xfId="15725"/>
    <cellStyle name="计算 2 3 4" xfId="15726"/>
    <cellStyle name="计算 2 3 5" xfId="15727"/>
    <cellStyle name="计算 2 3 6" xfId="15728"/>
    <cellStyle name="计算 2 3 7" xfId="15729"/>
    <cellStyle name="计算 2 3 8" xfId="15730"/>
    <cellStyle name="计算 2 3 9" xfId="15731"/>
    <cellStyle name="计算 2 4" xfId="15732"/>
    <cellStyle name="计算 2 4 2" xfId="15733"/>
    <cellStyle name="计算 2 4 3" xfId="15734"/>
    <cellStyle name="计算 2 4 4" xfId="15735"/>
    <cellStyle name="计算 2 4 5" xfId="15736"/>
    <cellStyle name="计算 2 4 6" xfId="15737"/>
    <cellStyle name="计算 2 4 7" xfId="15738"/>
    <cellStyle name="计算 2 4 8" xfId="15739"/>
    <cellStyle name="计算 2 4 9" xfId="15740"/>
    <cellStyle name="计算 2 5" xfId="15741"/>
    <cellStyle name="计算 2 5 2" xfId="15742"/>
    <cellStyle name="计算 2 5 3" xfId="15743"/>
    <cellStyle name="计算 2 5 4" xfId="15744"/>
    <cellStyle name="计算 2 5 5" xfId="15745"/>
    <cellStyle name="计算 2 5 6" xfId="15746"/>
    <cellStyle name="计算 2 5 7" xfId="15747"/>
    <cellStyle name="计算 2 5 8" xfId="15748"/>
    <cellStyle name="计算 2 5 9" xfId="15749"/>
    <cellStyle name="计算 2 6" xfId="15750"/>
    <cellStyle name="计算 2 7" xfId="15751"/>
    <cellStyle name="计算 2 8" xfId="15752"/>
    <cellStyle name="计算 2 9" xfId="15753"/>
    <cellStyle name="计算 3" xfId="15754"/>
    <cellStyle name="计算 3 10" xfId="15755"/>
    <cellStyle name="计算 3 11" xfId="15756"/>
    <cellStyle name="计算 3 2" xfId="15757"/>
    <cellStyle name="计算 3 2 2" xfId="15758"/>
    <cellStyle name="计算 3 2 3" xfId="15759"/>
    <cellStyle name="计算 3 2 4" xfId="15760"/>
    <cellStyle name="计算 3 2 5" xfId="15761"/>
    <cellStyle name="计算 3 2 6" xfId="15762"/>
    <cellStyle name="计算 3 2 7" xfId="15763"/>
    <cellStyle name="计算 3 2 8" xfId="15764"/>
    <cellStyle name="计算 3 2 9" xfId="15765"/>
    <cellStyle name="计算 3 3" xfId="15766"/>
    <cellStyle name="计算 3 3 2" xfId="15767"/>
    <cellStyle name="计算 3 3 3" xfId="15768"/>
    <cellStyle name="计算 3 3 4" xfId="15769"/>
    <cellStyle name="计算 3 3 5" xfId="15770"/>
    <cellStyle name="计算 3 3 6" xfId="15771"/>
    <cellStyle name="计算 3 3 7" xfId="15772"/>
    <cellStyle name="计算 3 3 8" xfId="15773"/>
    <cellStyle name="计算 3 3 9" xfId="15774"/>
    <cellStyle name="计算 3 4" xfId="15775"/>
    <cellStyle name="计算 3 5" xfId="15776"/>
    <cellStyle name="计算 3 6" xfId="15777"/>
    <cellStyle name="计算 3 7" xfId="15778"/>
    <cellStyle name="计算 3 8" xfId="15779"/>
    <cellStyle name="计算 3 9" xfId="15780"/>
    <cellStyle name="计算 4" xfId="15781"/>
    <cellStyle name="计算 4 2" xfId="15782"/>
    <cellStyle name="计算 4 3" xfId="15783"/>
    <cellStyle name="计算 4 4" xfId="15784"/>
    <cellStyle name="计算 4 5" xfId="15785"/>
    <cellStyle name="计算 4 6" xfId="15786"/>
    <cellStyle name="计算 4 7" xfId="15787"/>
    <cellStyle name="计算 4 8" xfId="15788"/>
    <cellStyle name="计算 4 9" xfId="15789"/>
    <cellStyle name="计算 5" xfId="15790"/>
    <cellStyle name="计算 5 2" xfId="15791"/>
    <cellStyle name="计算 5 3" xfId="15792"/>
    <cellStyle name="计算 5 4" xfId="15793"/>
    <cellStyle name="计算 5 5" xfId="15794"/>
    <cellStyle name="计算 5 6" xfId="15795"/>
    <cellStyle name="计算 5 7" xfId="15796"/>
    <cellStyle name="计算 5 8" xfId="15797"/>
    <cellStyle name="计算 5 9" xfId="15798"/>
    <cellStyle name="计算 6" xfId="15799"/>
    <cellStyle name="计算 6 2" xfId="15800"/>
    <cellStyle name="计算 6 3" xfId="15801"/>
    <cellStyle name="计算 6 4" xfId="15802"/>
    <cellStyle name="计算 6 5" xfId="15803"/>
    <cellStyle name="计算 6 6" xfId="15804"/>
    <cellStyle name="计算 6 7" xfId="15805"/>
    <cellStyle name="计算 6 8" xfId="15806"/>
    <cellStyle name="计算 6 9" xfId="15807"/>
    <cellStyle name="计算 7" xfId="15808"/>
    <cellStyle name="计算 7 2" xfId="15809"/>
    <cellStyle name="计算 7 3" xfId="15810"/>
    <cellStyle name="计算 7 4" xfId="15811"/>
    <cellStyle name="计算 7 5" xfId="15812"/>
    <cellStyle name="计算 7 6" xfId="15813"/>
    <cellStyle name="计算 7 7" xfId="15814"/>
    <cellStyle name="计算 7 8" xfId="15815"/>
    <cellStyle name="计算 7 9" xfId="15816"/>
    <cellStyle name="计算 8" xfId="15817"/>
    <cellStyle name="计算 8 2" xfId="15818"/>
    <cellStyle name="计算 8 3" xfId="15819"/>
    <cellStyle name="计算 8 4" xfId="15820"/>
    <cellStyle name="计算 8 5" xfId="15821"/>
    <cellStyle name="计算 8 6" xfId="15822"/>
    <cellStyle name="计算 8 7" xfId="15823"/>
    <cellStyle name="计算 8 8" xfId="15824"/>
    <cellStyle name="计算 8 9" xfId="15825"/>
    <cellStyle name="计算 9" xfId="15826"/>
    <cellStyle name="输入" xfId="15827"/>
    <cellStyle name="输入 10" xfId="15828"/>
    <cellStyle name="输入 11" xfId="15829"/>
    <cellStyle name="输入 12" xfId="15830"/>
    <cellStyle name="输入 13" xfId="15831"/>
    <cellStyle name="输入 14" xfId="15832"/>
    <cellStyle name="输入 15" xfId="15833"/>
    <cellStyle name="输入 16" xfId="15834"/>
    <cellStyle name="输入 2" xfId="15835"/>
    <cellStyle name="输入 2 10" xfId="15836"/>
    <cellStyle name="输入 2 11" xfId="15837"/>
    <cellStyle name="输入 2 12" xfId="15838"/>
    <cellStyle name="输入 2 13" xfId="15839"/>
    <cellStyle name="输入 2 2" xfId="15840"/>
    <cellStyle name="输入 2 2 2" xfId="15841"/>
    <cellStyle name="输入 2 2 3" xfId="15842"/>
    <cellStyle name="输入 2 2 4" xfId="15843"/>
    <cellStyle name="输入 2 2 5" xfId="15844"/>
    <cellStyle name="输入 2 2 6" xfId="15845"/>
    <cellStyle name="输入 2 2 7" xfId="15846"/>
    <cellStyle name="输入 2 2 8" xfId="15847"/>
    <cellStyle name="输入 2 2 9" xfId="15848"/>
    <cellStyle name="输入 2 3" xfId="15849"/>
    <cellStyle name="输入 2 3 2" xfId="15850"/>
    <cellStyle name="输入 2 3 3" xfId="15851"/>
    <cellStyle name="输入 2 3 4" xfId="15852"/>
    <cellStyle name="输入 2 3 5" xfId="15853"/>
    <cellStyle name="输入 2 3 6" xfId="15854"/>
    <cellStyle name="输入 2 3 7" xfId="15855"/>
    <cellStyle name="输入 2 3 8" xfId="15856"/>
    <cellStyle name="输入 2 3 9" xfId="15857"/>
    <cellStyle name="输入 2 4" xfId="15858"/>
    <cellStyle name="输入 2 4 2" xfId="15859"/>
    <cellStyle name="输入 2 4 3" xfId="15860"/>
    <cellStyle name="输入 2 4 4" xfId="15861"/>
    <cellStyle name="输入 2 4 5" xfId="15862"/>
    <cellStyle name="输入 2 4 6" xfId="15863"/>
    <cellStyle name="输入 2 4 7" xfId="15864"/>
    <cellStyle name="输入 2 4 8" xfId="15865"/>
    <cellStyle name="输入 2 4 9" xfId="15866"/>
    <cellStyle name="输入 2 5" xfId="15867"/>
    <cellStyle name="输入 2 5 2" xfId="15868"/>
    <cellStyle name="输入 2 5 3" xfId="15869"/>
    <cellStyle name="输入 2 5 4" xfId="15870"/>
    <cellStyle name="输入 2 5 5" xfId="15871"/>
    <cellStyle name="输入 2 5 6" xfId="15872"/>
    <cellStyle name="输入 2 5 7" xfId="15873"/>
    <cellStyle name="输入 2 5 8" xfId="15874"/>
    <cellStyle name="输入 2 5 9" xfId="15875"/>
    <cellStyle name="输入 2 6" xfId="15876"/>
    <cellStyle name="输入 2 7" xfId="15877"/>
    <cellStyle name="输入 2 8" xfId="15878"/>
    <cellStyle name="输入 2 9" xfId="15879"/>
    <cellStyle name="输入 3" xfId="15880"/>
    <cellStyle name="输入 3 10" xfId="15881"/>
    <cellStyle name="输入 3 11" xfId="15882"/>
    <cellStyle name="输入 3 2" xfId="15883"/>
    <cellStyle name="输入 3 2 2" xfId="15884"/>
    <cellStyle name="输入 3 2 3" xfId="15885"/>
    <cellStyle name="输入 3 2 4" xfId="15886"/>
    <cellStyle name="输入 3 2 5" xfId="15887"/>
    <cellStyle name="输入 3 2 6" xfId="15888"/>
    <cellStyle name="输入 3 2 7" xfId="15889"/>
    <cellStyle name="输入 3 2 8" xfId="15890"/>
    <cellStyle name="输入 3 2 9" xfId="15891"/>
    <cellStyle name="输入 3 3" xfId="15892"/>
    <cellStyle name="输入 3 3 2" xfId="15893"/>
    <cellStyle name="输入 3 3 3" xfId="15894"/>
    <cellStyle name="输入 3 3 4" xfId="15895"/>
    <cellStyle name="输入 3 3 5" xfId="15896"/>
    <cellStyle name="输入 3 3 6" xfId="15897"/>
    <cellStyle name="输入 3 3 7" xfId="15898"/>
    <cellStyle name="输入 3 3 8" xfId="15899"/>
    <cellStyle name="输入 3 3 9" xfId="15900"/>
    <cellStyle name="输入 3 4" xfId="15901"/>
    <cellStyle name="输入 3 5" xfId="15902"/>
    <cellStyle name="输入 3 6" xfId="15903"/>
    <cellStyle name="输入 3 7" xfId="15904"/>
    <cellStyle name="输入 3 8" xfId="15905"/>
    <cellStyle name="输入 3 9" xfId="15906"/>
    <cellStyle name="输入 4" xfId="15907"/>
    <cellStyle name="输入 4 2" xfId="15908"/>
    <cellStyle name="输入 4 3" xfId="15909"/>
    <cellStyle name="输入 4 4" xfId="15910"/>
    <cellStyle name="输入 4 5" xfId="15911"/>
    <cellStyle name="输入 4 6" xfId="15912"/>
    <cellStyle name="输入 4 7" xfId="15913"/>
    <cellStyle name="输入 4 8" xfId="15914"/>
    <cellStyle name="输入 4 9" xfId="15915"/>
    <cellStyle name="输入 5" xfId="15916"/>
    <cellStyle name="输入 5 2" xfId="15917"/>
    <cellStyle name="输入 5 3" xfId="15918"/>
    <cellStyle name="输入 5 4" xfId="15919"/>
    <cellStyle name="输入 5 5" xfId="15920"/>
    <cellStyle name="输入 5 6" xfId="15921"/>
    <cellStyle name="输入 5 7" xfId="15922"/>
    <cellStyle name="输入 5 8" xfId="15923"/>
    <cellStyle name="输入 5 9" xfId="15924"/>
    <cellStyle name="输入 6" xfId="15925"/>
    <cellStyle name="输入 6 2" xfId="15926"/>
    <cellStyle name="输入 6 3" xfId="15927"/>
    <cellStyle name="输入 6 4" xfId="15928"/>
    <cellStyle name="输入 6 5" xfId="15929"/>
    <cellStyle name="输入 6 6" xfId="15930"/>
    <cellStyle name="输入 6 7" xfId="15931"/>
    <cellStyle name="输入 6 8" xfId="15932"/>
    <cellStyle name="输入 6 9" xfId="15933"/>
    <cellStyle name="输入 7" xfId="15934"/>
    <cellStyle name="输入 7 2" xfId="15935"/>
    <cellStyle name="输入 7 3" xfId="15936"/>
    <cellStyle name="输入 7 4" xfId="15937"/>
    <cellStyle name="输入 7 5" xfId="15938"/>
    <cellStyle name="输入 7 6" xfId="15939"/>
    <cellStyle name="输入 7 7" xfId="15940"/>
    <cellStyle name="输入 7 8" xfId="15941"/>
    <cellStyle name="输入 7 9" xfId="15942"/>
    <cellStyle name="输入 8" xfId="15943"/>
    <cellStyle name="输入 8 2" xfId="15944"/>
    <cellStyle name="输入 8 3" xfId="15945"/>
    <cellStyle name="输入 8 4" xfId="15946"/>
    <cellStyle name="输入 8 5" xfId="15947"/>
    <cellStyle name="输入 8 6" xfId="15948"/>
    <cellStyle name="输入 8 7" xfId="15949"/>
    <cellStyle name="输入 8 8" xfId="15950"/>
    <cellStyle name="输入 8 9" xfId="15951"/>
    <cellStyle name="输入 9" xfId="15952"/>
    <cellStyle name="输出" xfId="15953"/>
    <cellStyle name="输出 10" xfId="15954"/>
    <cellStyle name="输出 11" xfId="15955"/>
    <cellStyle name="输出 12" xfId="15956"/>
    <cellStyle name="输出 13" xfId="15957"/>
    <cellStyle name="输出 14" xfId="15958"/>
    <cellStyle name="输出 15" xfId="15959"/>
    <cellStyle name="输出 16" xfId="15960"/>
    <cellStyle name="输出 17" xfId="15961"/>
    <cellStyle name="输出 18" xfId="15962"/>
    <cellStyle name="输出 19" xfId="15963"/>
    <cellStyle name="输出 2" xfId="15964"/>
    <cellStyle name="输出 2 10" xfId="15965"/>
    <cellStyle name="输出 2 11" xfId="15966"/>
    <cellStyle name="输出 2 12" xfId="15967"/>
    <cellStyle name="输出 2 13" xfId="15968"/>
    <cellStyle name="输出 2 14" xfId="15969"/>
    <cellStyle name="输出 2 15" xfId="15970"/>
    <cellStyle name="输出 2 16" xfId="15971"/>
    <cellStyle name="输出 2 2" xfId="15972"/>
    <cellStyle name="输出 2 2 10" xfId="15973"/>
    <cellStyle name="输出 2 2 11" xfId="15974"/>
    <cellStyle name="输出 2 2 12" xfId="15975"/>
    <cellStyle name="输出 2 2 2" xfId="15976"/>
    <cellStyle name="输出 2 2 3" xfId="15977"/>
    <cellStyle name="输出 2 2 4" xfId="15978"/>
    <cellStyle name="输出 2 2 5" xfId="15979"/>
    <cellStyle name="输出 2 2 6" xfId="15980"/>
    <cellStyle name="输出 2 2 7" xfId="15981"/>
    <cellStyle name="输出 2 2 8" xfId="15982"/>
    <cellStyle name="输出 2 2 9" xfId="15983"/>
    <cellStyle name="输出 2 3" xfId="15984"/>
    <cellStyle name="输出 2 3 10" xfId="15985"/>
    <cellStyle name="输出 2 3 11" xfId="15986"/>
    <cellStyle name="输出 2 3 12" xfId="15987"/>
    <cellStyle name="输出 2 3 2" xfId="15988"/>
    <cellStyle name="输出 2 3 3" xfId="15989"/>
    <cellStyle name="输出 2 3 4" xfId="15990"/>
    <cellStyle name="输出 2 3 5" xfId="15991"/>
    <cellStyle name="输出 2 3 6" xfId="15992"/>
    <cellStyle name="输出 2 3 7" xfId="15993"/>
    <cellStyle name="输出 2 3 8" xfId="15994"/>
    <cellStyle name="输出 2 3 9" xfId="15995"/>
    <cellStyle name="输出 2 4" xfId="15996"/>
    <cellStyle name="输出 2 4 10" xfId="15997"/>
    <cellStyle name="输出 2 4 11" xfId="15998"/>
    <cellStyle name="输出 2 4 12" xfId="15999"/>
    <cellStyle name="输出 2 4 2" xfId="16000"/>
    <cellStyle name="输出 2 4 3" xfId="16001"/>
    <cellStyle name="输出 2 4 4" xfId="16002"/>
    <cellStyle name="输出 2 4 5" xfId="16003"/>
    <cellStyle name="输出 2 4 6" xfId="16004"/>
    <cellStyle name="输出 2 4 7" xfId="16005"/>
    <cellStyle name="输出 2 4 8" xfId="16006"/>
    <cellStyle name="输出 2 4 9" xfId="16007"/>
    <cellStyle name="输出 2 5" xfId="16008"/>
    <cellStyle name="输出 2 5 10" xfId="16009"/>
    <cellStyle name="输出 2 5 11" xfId="16010"/>
    <cellStyle name="输出 2 5 12" xfId="16011"/>
    <cellStyle name="输出 2 5 2" xfId="16012"/>
    <cellStyle name="输出 2 5 3" xfId="16013"/>
    <cellStyle name="输出 2 5 4" xfId="16014"/>
    <cellStyle name="输出 2 5 5" xfId="16015"/>
    <cellStyle name="输出 2 5 6" xfId="16016"/>
    <cellStyle name="输出 2 5 7" xfId="16017"/>
    <cellStyle name="输出 2 5 8" xfId="16018"/>
    <cellStyle name="输出 2 5 9" xfId="16019"/>
    <cellStyle name="输出 2 6" xfId="16020"/>
    <cellStyle name="输出 2 7" xfId="16021"/>
    <cellStyle name="输出 2 8" xfId="16022"/>
    <cellStyle name="输出 2 9" xfId="16023"/>
    <cellStyle name="输出 3" xfId="16024"/>
    <cellStyle name="输出 3 10" xfId="16025"/>
    <cellStyle name="输出 3 11" xfId="16026"/>
    <cellStyle name="输出 3 12" xfId="16027"/>
    <cellStyle name="输出 3 13" xfId="16028"/>
    <cellStyle name="输出 3 14" xfId="16029"/>
    <cellStyle name="输出 3 2" xfId="16030"/>
    <cellStyle name="输出 3 2 10" xfId="16031"/>
    <cellStyle name="输出 3 2 11" xfId="16032"/>
    <cellStyle name="输出 3 2 12" xfId="16033"/>
    <cellStyle name="输出 3 2 2" xfId="16034"/>
    <cellStyle name="输出 3 2 3" xfId="16035"/>
    <cellStyle name="输出 3 2 4" xfId="16036"/>
    <cellStyle name="输出 3 2 5" xfId="16037"/>
    <cellStyle name="输出 3 2 6" xfId="16038"/>
    <cellStyle name="输出 3 2 7" xfId="16039"/>
    <cellStyle name="输出 3 2 8" xfId="16040"/>
    <cellStyle name="输出 3 2 9" xfId="16041"/>
    <cellStyle name="输出 3 3" xfId="16042"/>
    <cellStyle name="输出 3 3 10" xfId="16043"/>
    <cellStyle name="输出 3 3 11" xfId="16044"/>
    <cellStyle name="输出 3 3 12" xfId="16045"/>
    <cellStyle name="输出 3 3 2" xfId="16046"/>
    <cellStyle name="输出 3 3 3" xfId="16047"/>
    <cellStyle name="输出 3 3 4" xfId="16048"/>
    <cellStyle name="输出 3 3 5" xfId="16049"/>
    <cellStyle name="输出 3 3 6" xfId="16050"/>
    <cellStyle name="输出 3 3 7" xfId="16051"/>
    <cellStyle name="输出 3 3 8" xfId="16052"/>
    <cellStyle name="输出 3 3 9" xfId="16053"/>
    <cellStyle name="输出 3 4" xfId="16054"/>
    <cellStyle name="输出 3 5" xfId="16055"/>
    <cellStyle name="输出 3 6" xfId="16056"/>
    <cellStyle name="输出 3 7" xfId="16057"/>
    <cellStyle name="输出 3 8" xfId="16058"/>
    <cellStyle name="输出 3 9" xfId="16059"/>
    <cellStyle name="输出 4" xfId="16060"/>
    <cellStyle name="输出 4 10" xfId="16061"/>
    <cellStyle name="输出 4 11" xfId="16062"/>
    <cellStyle name="输出 4 12" xfId="16063"/>
    <cellStyle name="输出 4 2" xfId="16064"/>
    <cellStyle name="输出 4 3" xfId="16065"/>
    <cellStyle name="输出 4 4" xfId="16066"/>
    <cellStyle name="输出 4 5" xfId="16067"/>
    <cellStyle name="输出 4 6" xfId="16068"/>
    <cellStyle name="输出 4 7" xfId="16069"/>
    <cellStyle name="输出 4 8" xfId="16070"/>
    <cellStyle name="输出 4 9" xfId="16071"/>
    <cellStyle name="输出 5" xfId="16072"/>
    <cellStyle name="输出 5 10" xfId="16073"/>
    <cellStyle name="输出 5 11" xfId="16074"/>
    <cellStyle name="输出 5 12" xfId="16075"/>
    <cellStyle name="输出 5 2" xfId="16076"/>
    <cellStyle name="输出 5 3" xfId="16077"/>
    <cellStyle name="输出 5 4" xfId="16078"/>
    <cellStyle name="输出 5 5" xfId="16079"/>
    <cellStyle name="输出 5 6" xfId="16080"/>
    <cellStyle name="输出 5 7" xfId="16081"/>
    <cellStyle name="输出 5 8" xfId="16082"/>
    <cellStyle name="输出 5 9" xfId="16083"/>
    <cellStyle name="输出 6" xfId="16084"/>
    <cellStyle name="输出 6 10" xfId="16085"/>
    <cellStyle name="输出 6 11" xfId="16086"/>
    <cellStyle name="输出 6 12" xfId="16087"/>
    <cellStyle name="输出 6 2" xfId="16088"/>
    <cellStyle name="输出 6 3" xfId="16089"/>
    <cellStyle name="输出 6 4" xfId="16090"/>
    <cellStyle name="输出 6 5" xfId="16091"/>
    <cellStyle name="输出 6 6" xfId="16092"/>
    <cellStyle name="输出 6 7" xfId="16093"/>
    <cellStyle name="输出 6 8" xfId="16094"/>
    <cellStyle name="输出 6 9" xfId="16095"/>
    <cellStyle name="输出 7" xfId="16096"/>
    <cellStyle name="输出 7 10" xfId="16097"/>
    <cellStyle name="输出 7 11" xfId="16098"/>
    <cellStyle name="输出 7 12" xfId="16099"/>
    <cellStyle name="输出 7 2" xfId="16100"/>
    <cellStyle name="输出 7 3" xfId="16101"/>
    <cellStyle name="输出 7 4" xfId="16102"/>
    <cellStyle name="输出 7 5" xfId="16103"/>
    <cellStyle name="输出 7 6" xfId="16104"/>
    <cellStyle name="输出 7 7" xfId="16105"/>
    <cellStyle name="输出 7 8" xfId="16106"/>
    <cellStyle name="输出 7 9" xfId="16107"/>
    <cellStyle name="输出 8" xfId="16108"/>
    <cellStyle name="输出 8 10" xfId="16109"/>
    <cellStyle name="输出 8 11" xfId="16110"/>
    <cellStyle name="输出 8 12" xfId="16111"/>
    <cellStyle name="输出 8 2" xfId="16112"/>
    <cellStyle name="输出 8 3" xfId="16113"/>
    <cellStyle name="输出 8 4" xfId="16114"/>
    <cellStyle name="输出 8 5" xfId="16115"/>
    <cellStyle name="输出 8 6" xfId="16116"/>
    <cellStyle name="输出 8 7" xfId="16117"/>
    <cellStyle name="输出 8 8" xfId="16118"/>
    <cellStyle name="输出 8 9" xfId="16119"/>
    <cellStyle name="输出 9" xfId="16120"/>
    <cellStyle name="适中" xfId="16121"/>
    <cellStyle name="链接单元格" xfId="16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2016%20&#1079;&#1072;&#1082;&#1091;&#1087;\&#1055;&#1083;&#1072;&#1085;%20&#1079;&#1072;&#1082;&#1091;&#1087;&#1086;&#1082;%20&#1058;&#1056;&#1059;%202016%20&#1089;%20&#1080;&#1079;&#1084;&#1077;&#1085;&#1077;&#1085;&#1080;&#1103;&#1084;&#1080;\18_Informatsiya_ob_utochnennom_plane_zakupok_TRU_AO_EMG_(21.06.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 val="Лист1"/>
    </sheetNames>
    <sheetDataSet>
      <sheetData sheetId="0">
        <row r="4953">
          <cell r="E4953" t="str">
            <v>Услуги консультационные в области геологии и геофизики</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6"/>
  <sheetViews>
    <sheetView tabSelected="1" zoomScale="85" zoomScaleNormal="85" workbookViewId="0">
      <pane ySplit="6" topLeftCell="A7" activePane="bottomLeft" state="frozen"/>
      <selection pane="bottomLeft" activeCell="D376" sqref="D376"/>
    </sheetView>
  </sheetViews>
  <sheetFormatPr defaultRowHeight="15"/>
  <cols>
    <col min="1" max="1" width="7" style="195" customWidth="1"/>
    <col min="2" max="6" width="14.5" style="194" customWidth="1"/>
    <col min="7" max="7" width="5" style="194" customWidth="1"/>
    <col min="8" max="8" width="4.375" style="194" customWidth="1"/>
    <col min="9" max="10" width="9" style="194"/>
    <col min="11" max="11" width="12.75" style="194" customWidth="1"/>
    <col min="12" max="12" width="9" style="194"/>
    <col min="13" max="13" width="6" style="194" customWidth="1"/>
    <col min="14" max="14" width="14" style="194" customWidth="1"/>
    <col min="15" max="15" width="19.125" style="194" customWidth="1"/>
    <col min="16" max="16" width="3.375" style="194" customWidth="1"/>
    <col min="17" max="17" width="4.25" style="194" customWidth="1"/>
    <col min="18" max="18" width="9.25" style="194" customWidth="1"/>
    <col min="19" max="19" width="13.25" style="194" customWidth="1"/>
    <col min="20" max="20" width="14.875" style="398" customWidth="1"/>
    <col min="21" max="21" width="15.625" style="398" customWidth="1"/>
    <col min="22" max="22" width="5.625" style="194" customWidth="1"/>
    <col min="23" max="23" width="9" style="195"/>
    <col min="24" max="24" width="9" style="194" customWidth="1"/>
    <col min="25" max="16384" width="9" style="194"/>
  </cols>
  <sheetData>
    <row r="1" spans="1:24" s="57" customFormat="1">
      <c r="A1" s="123"/>
      <c r="B1" s="66"/>
      <c r="C1" s="66"/>
      <c r="D1" s="174"/>
      <c r="E1" s="174"/>
      <c r="F1" s="174"/>
      <c r="G1" s="174"/>
      <c r="H1" s="175"/>
      <c r="I1" s="176"/>
      <c r="J1" s="1"/>
      <c r="K1" s="1"/>
      <c r="L1" s="194"/>
      <c r="M1" s="194"/>
      <c r="N1" s="194"/>
      <c r="O1" s="194"/>
      <c r="P1" s="195"/>
      <c r="Q1" s="177"/>
      <c r="R1" s="178" t="s">
        <v>684</v>
      </c>
      <c r="S1" s="176"/>
      <c r="T1" s="200"/>
      <c r="U1" s="200"/>
      <c r="V1" s="66"/>
      <c r="W1" s="123"/>
      <c r="X1" s="160"/>
    </row>
    <row r="2" spans="1:24" s="57" customFormat="1">
      <c r="A2" s="123"/>
      <c r="B2" s="66"/>
      <c r="C2" s="66"/>
      <c r="D2" s="179" t="s">
        <v>915</v>
      </c>
      <c r="E2" s="180"/>
      <c r="F2" s="180"/>
      <c r="G2" s="181"/>
      <c r="H2" s="182"/>
      <c r="I2" s="183"/>
      <c r="J2" s="1"/>
      <c r="K2" s="1"/>
      <c r="L2" s="194"/>
      <c r="M2" s="194"/>
      <c r="N2" s="194"/>
      <c r="O2" s="194"/>
      <c r="P2" s="195"/>
      <c r="Q2" s="177"/>
      <c r="R2" s="178" t="s">
        <v>1015</v>
      </c>
      <c r="S2" s="183"/>
      <c r="T2" s="201"/>
      <c r="U2" s="201"/>
      <c r="V2" s="66"/>
      <c r="W2" s="123"/>
      <c r="X2" s="160"/>
    </row>
    <row r="3" spans="1:24" s="125" customFormat="1" ht="12.75">
      <c r="A3" s="128"/>
      <c r="C3" s="114"/>
      <c r="D3" s="184"/>
      <c r="E3" s="185"/>
      <c r="F3" s="185"/>
      <c r="G3" s="185"/>
      <c r="H3" s="185"/>
      <c r="I3" s="184"/>
      <c r="J3" s="186"/>
      <c r="K3" s="186"/>
      <c r="L3" s="186"/>
      <c r="M3" s="187"/>
      <c r="N3" s="188"/>
      <c r="O3" s="1"/>
      <c r="P3" s="189"/>
      <c r="Q3" s="177"/>
      <c r="R3" s="1"/>
      <c r="S3" s="177"/>
      <c r="T3" s="202"/>
      <c r="U3" s="202"/>
      <c r="V3" s="114"/>
      <c r="W3" s="399"/>
      <c r="X3" s="161"/>
    </row>
    <row r="4" spans="1:24" s="125" customFormat="1" ht="12.75">
      <c r="A4" s="127"/>
      <c r="C4" s="126"/>
      <c r="D4" s="126"/>
      <c r="E4" s="126"/>
      <c r="F4" s="126"/>
      <c r="G4" s="127"/>
      <c r="H4" s="127"/>
      <c r="I4" s="126"/>
      <c r="J4" s="126"/>
      <c r="K4" s="126"/>
      <c r="L4" s="126"/>
      <c r="M4" s="126"/>
      <c r="N4" s="126"/>
      <c r="O4" s="114"/>
      <c r="P4" s="127"/>
      <c r="Q4" s="126"/>
      <c r="R4" s="124"/>
      <c r="S4" s="124"/>
      <c r="T4" s="167"/>
      <c r="U4" s="168"/>
      <c r="V4" s="162"/>
      <c r="W4" s="128"/>
      <c r="X4" s="190"/>
    </row>
    <row r="5" spans="1:24">
      <c r="A5" s="159" t="s">
        <v>1</v>
      </c>
      <c r="B5" s="158" t="s">
        <v>2</v>
      </c>
      <c r="C5" s="158" t="s">
        <v>3</v>
      </c>
      <c r="D5" s="158" t="s">
        <v>4</v>
      </c>
      <c r="E5" s="158" t="s">
        <v>5</v>
      </c>
      <c r="F5" s="158" t="s">
        <v>6</v>
      </c>
      <c r="G5" s="158" t="s">
        <v>7</v>
      </c>
      <c r="H5" s="158" t="s">
        <v>8</v>
      </c>
      <c r="I5" s="158" t="s">
        <v>9</v>
      </c>
      <c r="J5" s="158" t="s">
        <v>10</v>
      </c>
      <c r="K5" s="158" t="s">
        <v>11</v>
      </c>
      <c r="L5" s="158" t="s">
        <v>12</v>
      </c>
      <c r="M5" s="158" t="s">
        <v>13</v>
      </c>
      <c r="N5" s="158" t="s">
        <v>14</v>
      </c>
      <c r="O5" s="158" t="s">
        <v>15</v>
      </c>
      <c r="P5" s="158" t="s">
        <v>16</v>
      </c>
      <c r="Q5" s="158" t="s">
        <v>17</v>
      </c>
      <c r="R5" s="192" t="s">
        <v>18</v>
      </c>
      <c r="S5" s="192" t="s">
        <v>19</v>
      </c>
      <c r="T5" s="192" t="s">
        <v>20</v>
      </c>
      <c r="U5" s="192" t="s">
        <v>21</v>
      </c>
      <c r="V5" s="158" t="s">
        <v>22</v>
      </c>
      <c r="W5" s="159" t="s">
        <v>23</v>
      </c>
      <c r="X5" s="193" t="s">
        <v>24</v>
      </c>
    </row>
    <row r="6" spans="1:24" s="195" customFormat="1">
      <c r="A6" s="159">
        <v>1</v>
      </c>
      <c r="B6" s="159">
        <v>2</v>
      </c>
      <c r="C6" s="159">
        <v>3</v>
      </c>
      <c r="D6" s="159">
        <v>4</v>
      </c>
      <c r="E6" s="159">
        <v>5</v>
      </c>
      <c r="F6" s="159">
        <v>6</v>
      </c>
      <c r="G6" s="159">
        <v>7</v>
      </c>
      <c r="H6" s="159">
        <v>8</v>
      </c>
      <c r="I6" s="159">
        <v>9</v>
      </c>
      <c r="J6" s="159">
        <v>10</v>
      </c>
      <c r="K6" s="159">
        <v>11</v>
      </c>
      <c r="L6" s="159">
        <v>12</v>
      </c>
      <c r="M6" s="159">
        <v>13</v>
      </c>
      <c r="N6" s="159">
        <v>14</v>
      </c>
      <c r="O6" s="159">
        <v>15</v>
      </c>
      <c r="P6" s="159">
        <v>16</v>
      </c>
      <c r="Q6" s="159">
        <v>17</v>
      </c>
      <c r="R6" s="134">
        <v>18</v>
      </c>
      <c r="S6" s="134">
        <v>19</v>
      </c>
      <c r="T6" s="203">
        <v>20</v>
      </c>
      <c r="U6" s="203">
        <v>21</v>
      </c>
      <c r="V6" s="159">
        <v>22</v>
      </c>
      <c r="W6" s="159">
        <v>23</v>
      </c>
      <c r="X6" s="191">
        <v>24</v>
      </c>
    </row>
    <row r="7" spans="1:24">
      <c r="A7" s="129" t="s">
        <v>455</v>
      </c>
      <c r="B7" s="83"/>
      <c r="C7" s="129"/>
      <c r="D7" s="83"/>
      <c r="E7" s="83"/>
      <c r="F7" s="83"/>
      <c r="G7" s="130"/>
      <c r="H7" s="130"/>
      <c r="I7" s="83"/>
      <c r="J7" s="83"/>
      <c r="K7" s="83"/>
      <c r="L7" s="129"/>
      <c r="M7" s="83"/>
      <c r="N7" s="83"/>
      <c r="O7" s="33"/>
      <c r="P7" s="83"/>
      <c r="Q7" s="83"/>
      <c r="R7" s="131"/>
      <c r="S7" s="131"/>
      <c r="T7" s="169"/>
      <c r="U7" s="169"/>
      <c r="V7" s="83"/>
      <c r="W7" s="89"/>
      <c r="X7" s="65"/>
    </row>
    <row r="8" spans="1:24">
      <c r="A8" s="129" t="s">
        <v>696</v>
      </c>
      <c r="B8" s="83"/>
      <c r="C8" s="129"/>
      <c r="D8" s="83"/>
      <c r="E8" s="83"/>
      <c r="F8" s="83"/>
      <c r="G8" s="130"/>
      <c r="H8" s="130"/>
      <c r="I8" s="83"/>
      <c r="J8" s="126"/>
      <c r="K8" s="83"/>
      <c r="L8" s="129"/>
      <c r="M8" s="83"/>
      <c r="N8" s="83"/>
      <c r="O8" s="33"/>
      <c r="P8" s="83"/>
      <c r="Q8" s="83"/>
      <c r="R8" s="131"/>
      <c r="S8" s="131"/>
      <c r="T8" s="169"/>
      <c r="U8" s="169"/>
      <c r="V8" s="337"/>
      <c r="W8" s="89"/>
      <c r="X8" s="65"/>
    </row>
    <row r="9" spans="1:24">
      <c r="A9" s="26" t="s">
        <v>527</v>
      </c>
      <c r="B9" s="27" t="s">
        <v>25</v>
      </c>
      <c r="C9" s="28" t="s">
        <v>37</v>
      </c>
      <c r="D9" s="29" t="s">
        <v>38</v>
      </c>
      <c r="E9" s="29" t="s">
        <v>39</v>
      </c>
      <c r="F9" s="27" t="s">
        <v>36</v>
      </c>
      <c r="G9" s="30" t="s">
        <v>34</v>
      </c>
      <c r="H9" s="56">
        <v>0</v>
      </c>
      <c r="I9" s="32">
        <v>230000000</v>
      </c>
      <c r="J9" s="2" t="s">
        <v>329</v>
      </c>
      <c r="K9" s="34" t="s">
        <v>215</v>
      </c>
      <c r="L9" s="35" t="s">
        <v>28</v>
      </c>
      <c r="M9" s="33" t="s">
        <v>29</v>
      </c>
      <c r="N9" s="31" t="s">
        <v>30</v>
      </c>
      <c r="O9" s="36" t="s">
        <v>31</v>
      </c>
      <c r="P9" s="33">
        <v>715</v>
      </c>
      <c r="Q9" s="33" t="s">
        <v>40</v>
      </c>
      <c r="R9" s="37">
        <v>16800</v>
      </c>
      <c r="S9" s="37">
        <v>107.14</v>
      </c>
      <c r="T9" s="170">
        <v>0</v>
      </c>
      <c r="U9" s="170">
        <f t="shared" ref="U9:U72" si="0">T9*1.12</f>
        <v>0</v>
      </c>
      <c r="V9" s="38"/>
      <c r="W9" s="89">
        <v>2016</v>
      </c>
      <c r="X9" s="342">
        <v>11.14</v>
      </c>
    </row>
    <row r="10" spans="1:24">
      <c r="A10" s="26" t="s">
        <v>45</v>
      </c>
      <c r="B10" s="27" t="s">
        <v>25</v>
      </c>
      <c r="C10" s="28" t="s">
        <v>41</v>
      </c>
      <c r="D10" s="29" t="s">
        <v>42</v>
      </c>
      <c r="E10" s="29" t="s">
        <v>43</v>
      </c>
      <c r="F10" s="27" t="s">
        <v>44</v>
      </c>
      <c r="G10" s="30" t="s">
        <v>26</v>
      </c>
      <c r="H10" s="56">
        <v>0</v>
      </c>
      <c r="I10" s="32">
        <v>230000000</v>
      </c>
      <c r="J10" s="2" t="s">
        <v>329</v>
      </c>
      <c r="K10" s="34" t="s">
        <v>46</v>
      </c>
      <c r="L10" s="35" t="s">
        <v>28</v>
      </c>
      <c r="M10" s="33" t="s">
        <v>29</v>
      </c>
      <c r="N10" s="31" t="s">
        <v>30</v>
      </c>
      <c r="O10" s="36" t="s">
        <v>31</v>
      </c>
      <c r="P10" s="33">
        <v>715</v>
      </c>
      <c r="Q10" s="33" t="s">
        <v>40</v>
      </c>
      <c r="R10" s="37">
        <v>3</v>
      </c>
      <c r="S10" s="37">
        <v>5625</v>
      </c>
      <c r="T10" s="170">
        <v>0</v>
      </c>
      <c r="U10" s="170">
        <f t="shared" si="0"/>
        <v>0</v>
      </c>
      <c r="V10" s="38"/>
      <c r="W10" s="89">
        <v>2016</v>
      </c>
      <c r="X10" s="342">
        <v>11.14</v>
      </c>
    </row>
    <row r="11" spans="1:24">
      <c r="A11" s="26" t="s">
        <v>47</v>
      </c>
      <c r="B11" s="27" t="s">
        <v>25</v>
      </c>
      <c r="C11" s="28" t="s">
        <v>41</v>
      </c>
      <c r="D11" s="29" t="s">
        <v>42</v>
      </c>
      <c r="E11" s="29" t="s">
        <v>43</v>
      </c>
      <c r="F11" s="27" t="s">
        <v>44</v>
      </c>
      <c r="G11" s="30" t="s">
        <v>26</v>
      </c>
      <c r="H11" s="56">
        <v>0</v>
      </c>
      <c r="I11" s="32">
        <v>230000000</v>
      </c>
      <c r="J11" s="2" t="s">
        <v>329</v>
      </c>
      <c r="K11" s="34" t="s">
        <v>46</v>
      </c>
      <c r="L11" s="35" t="s">
        <v>28</v>
      </c>
      <c r="M11" s="33" t="s">
        <v>29</v>
      </c>
      <c r="N11" s="31" t="s">
        <v>30</v>
      </c>
      <c r="O11" s="36" t="s">
        <v>31</v>
      </c>
      <c r="P11" s="33">
        <v>715</v>
      </c>
      <c r="Q11" s="33" t="s">
        <v>40</v>
      </c>
      <c r="R11" s="37">
        <v>10</v>
      </c>
      <c r="S11" s="37">
        <v>5625</v>
      </c>
      <c r="T11" s="170">
        <v>0</v>
      </c>
      <c r="U11" s="170">
        <f t="shared" si="0"/>
        <v>0</v>
      </c>
      <c r="V11" s="38"/>
      <c r="W11" s="89">
        <v>2016</v>
      </c>
      <c r="X11" s="342">
        <v>11.14</v>
      </c>
    </row>
    <row r="12" spans="1:24">
      <c r="A12" s="26" t="s">
        <v>48</v>
      </c>
      <c r="B12" s="27" t="s">
        <v>25</v>
      </c>
      <c r="C12" s="28" t="s">
        <v>41</v>
      </c>
      <c r="D12" s="29" t="s">
        <v>42</v>
      </c>
      <c r="E12" s="29" t="s">
        <v>43</v>
      </c>
      <c r="F12" s="27" t="s">
        <v>44</v>
      </c>
      <c r="G12" s="30" t="s">
        <v>26</v>
      </c>
      <c r="H12" s="56">
        <v>0</v>
      </c>
      <c r="I12" s="32">
        <v>230000000</v>
      </c>
      <c r="J12" s="2" t="s">
        <v>329</v>
      </c>
      <c r="K12" s="34" t="s">
        <v>46</v>
      </c>
      <c r="L12" s="35" t="s">
        <v>28</v>
      </c>
      <c r="M12" s="33" t="s">
        <v>29</v>
      </c>
      <c r="N12" s="31" t="s">
        <v>30</v>
      </c>
      <c r="O12" s="36" t="s">
        <v>31</v>
      </c>
      <c r="P12" s="33">
        <v>715</v>
      </c>
      <c r="Q12" s="33" t="s">
        <v>40</v>
      </c>
      <c r="R12" s="37">
        <v>6</v>
      </c>
      <c r="S12" s="37">
        <v>5625</v>
      </c>
      <c r="T12" s="170">
        <v>0</v>
      </c>
      <c r="U12" s="170">
        <f t="shared" si="0"/>
        <v>0</v>
      </c>
      <c r="V12" s="38"/>
      <c r="W12" s="89">
        <v>2016</v>
      </c>
      <c r="X12" s="342">
        <v>11.14</v>
      </c>
    </row>
    <row r="13" spans="1:24">
      <c r="A13" s="26" t="s">
        <v>528</v>
      </c>
      <c r="B13" s="27" t="s">
        <v>25</v>
      </c>
      <c r="C13" s="28" t="s">
        <v>84</v>
      </c>
      <c r="D13" s="29" t="s">
        <v>85</v>
      </c>
      <c r="E13" s="29" t="s">
        <v>86</v>
      </c>
      <c r="F13" s="27" t="s">
        <v>87</v>
      </c>
      <c r="G13" s="30" t="s">
        <v>26</v>
      </c>
      <c r="H13" s="56">
        <v>0</v>
      </c>
      <c r="I13" s="32">
        <v>230000000</v>
      </c>
      <c r="J13" s="2" t="s">
        <v>329</v>
      </c>
      <c r="K13" s="34" t="s">
        <v>215</v>
      </c>
      <c r="L13" s="35" t="s">
        <v>28</v>
      </c>
      <c r="M13" s="33" t="s">
        <v>29</v>
      </c>
      <c r="N13" s="31" t="s">
        <v>30</v>
      </c>
      <c r="O13" s="36" t="s">
        <v>31</v>
      </c>
      <c r="P13" s="33">
        <v>839</v>
      </c>
      <c r="Q13" s="33" t="s">
        <v>49</v>
      </c>
      <c r="R13" s="37">
        <v>1</v>
      </c>
      <c r="S13" s="37">
        <v>428571.42</v>
      </c>
      <c r="T13" s="170">
        <v>0</v>
      </c>
      <c r="U13" s="170">
        <f t="shared" si="0"/>
        <v>0</v>
      </c>
      <c r="V13" s="38"/>
      <c r="W13" s="89">
        <v>2016</v>
      </c>
      <c r="X13" s="342">
        <v>11.14</v>
      </c>
    </row>
    <row r="14" spans="1:24">
      <c r="A14" s="26" t="s">
        <v>529</v>
      </c>
      <c r="B14" s="27" t="s">
        <v>25</v>
      </c>
      <c r="C14" s="39" t="s">
        <v>88</v>
      </c>
      <c r="D14" s="29" t="s">
        <v>89</v>
      </c>
      <c r="E14" s="29" t="s">
        <v>90</v>
      </c>
      <c r="F14" s="27" t="s">
        <v>91</v>
      </c>
      <c r="G14" s="30" t="s">
        <v>26</v>
      </c>
      <c r="H14" s="56">
        <v>0</v>
      </c>
      <c r="I14" s="32">
        <v>230000000</v>
      </c>
      <c r="J14" s="2" t="s">
        <v>329</v>
      </c>
      <c r="K14" s="34" t="s">
        <v>215</v>
      </c>
      <c r="L14" s="35" t="s">
        <v>28</v>
      </c>
      <c r="M14" s="33" t="s">
        <v>29</v>
      </c>
      <c r="N14" s="31" t="s">
        <v>30</v>
      </c>
      <c r="O14" s="36" t="s">
        <v>31</v>
      </c>
      <c r="P14" s="33">
        <v>796</v>
      </c>
      <c r="Q14" s="33" t="s">
        <v>32</v>
      </c>
      <c r="R14" s="37">
        <v>19</v>
      </c>
      <c r="S14" s="37">
        <v>48214.28</v>
      </c>
      <c r="T14" s="170">
        <v>0</v>
      </c>
      <c r="U14" s="170">
        <f t="shared" si="0"/>
        <v>0</v>
      </c>
      <c r="V14" s="38"/>
      <c r="W14" s="89">
        <v>2016</v>
      </c>
      <c r="X14" s="342" t="s">
        <v>752</v>
      </c>
    </row>
    <row r="15" spans="1:24">
      <c r="A15" s="26" t="s">
        <v>530</v>
      </c>
      <c r="B15" s="27" t="s">
        <v>25</v>
      </c>
      <c r="C15" s="28" t="s">
        <v>92</v>
      </c>
      <c r="D15" s="29" t="s">
        <v>93</v>
      </c>
      <c r="E15" s="29" t="s">
        <v>94</v>
      </c>
      <c r="F15" s="27" t="s">
        <v>95</v>
      </c>
      <c r="G15" s="30" t="s">
        <v>26</v>
      </c>
      <c r="H15" s="56">
        <v>0</v>
      </c>
      <c r="I15" s="32">
        <v>230000000</v>
      </c>
      <c r="J15" s="2" t="s">
        <v>329</v>
      </c>
      <c r="K15" s="34" t="s">
        <v>215</v>
      </c>
      <c r="L15" s="35" t="s">
        <v>28</v>
      </c>
      <c r="M15" s="33" t="s">
        <v>29</v>
      </c>
      <c r="N15" s="31" t="s">
        <v>30</v>
      </c>
      <c r="O15" s="36" t="s">
        <v>31</v>
      </c>
      <c r="P15" s="33">
        <v>796</v>
      </c>
      <c r="Q15" s="33" t="s">
        <v>32</v>
      </c>
      <c r="R15" s="37">
        <v>60</v>
      </c>
      <c r="S15" s="37">
        <v>12857.14</v>
      </c>
      <c r="T15" s="170">
        <v>0</v>
      </c>
      <c r="U15" s="170">
        <f t="shared" si="0"/>
        <v>0</v>
      </c>
      <c r="V15" s="38"/>
      <c r="W15" s="89">
        <v>2016</v>
      </c>
      <c r="X15" s="342">
        <v>11.14</v>
      </c>
    </row>
    <row r="16" spans="1:24">
      <c r="A16" s="26" t="s">
        <v>116</v>
      </c>
      <c r="B16" s="27" t="s">
        <v>25</v>
      </c>
      <c r="C16" s="28" t="s">
        <v>113</v>
      </c>
      <c r="D16" s="29" t="s">
        <v>114</v>
      </c>
      <c r="E16" s="29" t="s">
        <v>115</v>
      </c>
      <c r="F16" s="27" t="s">
        <v>36</v>
      </c>
      <c r="G16" s="30" t="s">
        <v>34</v>
      </c>
      <c r="H16" s="56">
        <v>45</v>
      </c>
      <c r="I16" s="32">
        <v>230000000</v>
      </c>
      <c r="J16" s="2" t="s">
        <v>329</v>
      </c>
      <c r="K16" s="34" t="s">
        <v>73</v>
      </c>
      <c r="L16" s="35" t="s">
        <v>28</v>
      </c>
      <c r="M16" s="33" t="s">
        <v>29</v>
      </c>
      <c r="N16" s="31" t="s">
        <v>30</v>
      </c>
      <c r="O16" s="36" t="s">
        <v>35</v>
      </c>
      <c r="P16" s="33">
        <v>796</v>
      </c>
      <c r="Q16" s="33" t="s">
        <v>32</v>
      </c>
      <c r="R16" s="37">
        <v>2</v>
      </c>
      <c r="S16" s="37">
        <v>13348214.289999999</v>
      </c>
      <c r="T16" s="170">
        <v>0</v>
      </c>
      <c r="U16" s="170">
        <f t="shared" si="0"/>
        <v>0</v>
      </c>
      <c r="V16" s="38" t="s">
        <v>456</v>
      </c>
      <c r="W16" s="89">
        <v>2016</v>
      </c>
      <c r="X16" s="144">
        <v>18</v>
      </c>
    </row>
    <row r="17" spans="1:24">
      <c r="A17" s="2" t="s">
        <v>592</v>
      </c>
      <c r="B17" s="44" t="s">
        <v>25</v>
      </c>
      <c r="C17" s="5" t="s">
        <v>125</v>
      </c>
      <c r="D17" s="6" t="s">
        <v>124</v>
      </c>
      <c r="E17" s="6" t="s">
        <v>126</v>
      </c>
      <c r="F17" s="44" t="s">
        <v>36</v>
      </c>
      <c r="G17" s="45" t="s">
        <v>34</v>
      </c>
      <c r="H17" s="23">
        <v>0</v>
      </c>
      <c r="I17" s="47">
        <v>230000000</v>
      </c>
      <c r="J17" s="2" t="s">
        <v>329</v>
      </c>
      <c r="K17" s="2" t="s">
        <v>349</v>
      </c>
      <c r="L17" s="44" t="s">
        <v>28</v>
      </c>
      <c r="M17" s="2" t="s">
        <v>29</v>
      </c>
      <c r="N17" s="7" t="s">
        <v>98</v>
      </c>
      <c r="O17" s="24" t="s">
        <v>31</v>
      </c>
      <c r="P17" s="18">
        <v>796</v>
      </c>
      <c r="Q17" s="2" t="s">
        <v>32</v>
      </c>
      <c r="R17" s="48">
        <v>1</v>
      </c>
      <c r="S17" s="48">
        <v>798974.99999999988</v>
      </c>
      <c r="T17" s="171">
        <v>0</v>
      </c>
      <c r="U17" s="171">
        <f t="shared" si="0"/>
        <v>0</v>
      </c>
      <c r="V17" s="2"/>
      <c r="W17" s="18">
        <v>2016</v>
      </c>
      <c r="X17" s="343">
        <v>14</v>
      </c>
    </row>
    <row r="18" spans="1:24">
      <c r="A18" s="2" t="s">
        <v>593</v>
      </c>
      <c r="B18" s="44" t="s">
        <v>25</v>
      </c>
      <c r="C18" s="5" t="s">
        <v>129</v>
      </c>
      <c r="D18" s="6" t="s">
        <v>124</v>
      </c>
      <c r="E18" s="6" t="s">
        <v>130</v>
      </c>
      <c r="F18" s="44" t="s">
        <v>36</v>
      </c>
      <c r="G18" s="45" t="s">
        <v>34</v>
      </c>
      <c r="H18" s="23">
        <v>0</v>
      </c>
      <c r="I18" s="47">
        <v>230000000</v>
      </c>
      <c r="J18" s="2" t="s">
        <v>329</v>
      </c>
      <c r="K18" s="2" t="s">
        <v>349</v>
      </c>
      <c r="L18" s="44" t="s">
        <v>28</v>
      </c>
      <c r="M18" s="2" t="s">
        <v>29</v>
      </c>
      <c r="N18" s="7" t="s">
        <v>98</v>
      </c>
      <c r="O18" s="24" t="s">
        <v>31</v>
      </c>
      <c r="P18" s="18">
        <v>796</v>
      </c>
      <c r="Q18" s="2" t="s">
        <v>32</v>
      </c>
      <c r="R18" s="48">
        <v>5</v>
      </c>
      <c r="S18" s="48">
        <v>152924.1</v>
      </c>
      <c r="T18" s="171">
        <v>0</v>
      </c>
      <c r="U18" s="171">
        <f t="shared" si="0"/>
        <v>0</v>
      </c>
      <c r="V18" s="2"/>
      <c r="W18" s="18">
        <v>2016</v>
      </c>
      <c r="X18" s="343">
        <v>14</v>
      </c>
    </row>
    <row r="19" spans="1:24">
      <c r="A19" s="2" t="s">
        <v>594</v>
      </c>
      <c r="B19" s="44" t="s">
        <v>25</v>
      </c>
      <c r="C19" s="5" t="s">
        <v>131</v>
      </c>
      <c r="D19" s="6" t="s">
        <v>124</v>
      </c>
      <c r="E19" s="6" t="s">
        <v>132</v>
      </c>
      <c r="F19" s="44" t="s">
        <v>36</v>
      </c>
      <c r="G19" s="45" t="s">
        <v>34</v>
      </c>
      <c r="H19" s="23">
        <v>0</v>
      </c>
      <c r="I19" s="47">
        <v>230000000</v>
      </c>
      <c r="J19" s="2" t="s">
        <v>329</v>
      </c>
      <c r="K19" s="2" t="s">
        <v>349</v>
      </c>
      <c r="L19" s="44" t="s">
        <v>28</v>
      </c>
      <c r="M19" s="2" t="s">
        <v>29</v>
      </c>
      <c r="N19" s="7" t="s">
        <v>98</v>
      </c>
      <c r="O19" s="24" t="s">
        <v>31</v>
      </c>
      <c r="P19" s="18">
        <v>796</v>
      </c>
      <c r="Q19" s="2" t="s">
        <v>32</v>
      </c>
      <c r="R19" s="48">
        <v>5</v>
      </c>
      <c r="S19" s="48">
        <v>91272.320000000007</v>
      </c>
      <c r="T19" s="171">
        <v>0</v>
      </c>
      <c r="U19" s="171">
        <f t="shared" si="0"/>
        <v>0</v>
      </c>
      <c r="V19" s="2"/>
      <c r="W19" s="18">
        <v>2016</v>
      </c>
      <c r="X19" s="343">
        <v>14</v>
      </c>
    </row>
    <row r="20" spans="1:24">
      <c r="A20" s="2" t="s">
        <v>595</v>
      </c>
      <c r="B20" s="44" t="s">
        <v>25</v>
      </c>
      <c r="C20" s="5" t="s">
        <v>127</v>
      </c>
      <c r="D20" s="6" t="s">
        <v>124</v>
      </c>
      <c r="E20" s="6" t="s">
        <v>128</v>
      </c>
      <c r="F20" s="44" t="s">
        <v>36</v>
      </c>
      <c r="G20" s="45" t="s">
        <v>34</v>
      </c>
      <c r="H20" s="23">
        <v>0</v>
      </c>
      <c r="I20" s="47">
        <v>230000000</v>
      </c>
      <c r="J20" s="2" t="s">
        <v>329</v>
      </c>
      <c r="K20" s="2" t="s">
        <v>349</v>
      </c>
      <c r="L20" s="44" t="s">
        <v>28</v>
      </c>
      <c r="M20" s="2" t="s">
        <v>29</v>
      </c>
      <c r="N20" s="7" t="s">
        <v>98</v>
      </c>
      <c r="O20" s="24" t="s">
        <v>31</v>
      </c>
      <c r="P20" s="18">
        <v>796</v>
      </c>
      <c r="Q20" s="2" t="s">
        <v>32</v>
      </c>
      <c r="R20" s="48">
        <v>3</v>
      </c>
      <c r="S20" s="48">
        <v>104236.6</v>
      </c>
      <c r="T20" s="171">
        <v>0</v>
      </c>
      <c r="U20" s="171">
        <f t="shared" si="0"/>
        <v>0</v>
      </c>
      <c r="V20" s="2"/>
      <c r="W20" s="18">
        <v>2016</v>
      </c>
      <c r="X20" s="343">
        <v>14</v>
      </c>
    </row>
    <row r="21" spans="1:24">
      <c r="A21" s="2" t="s">
        <v>596</v>
      </c>
      <c r="B21" s="44" t="s">
        <v>25</v>
      </c>
      <c r="C21" s="5" t="s">
        <v>133</v>
      </c>
      <c r="D21" s="6" t="s">
        <v>124</v>
      </c>
      <c r="E21" s="6" t="s">
        <v>134</v>
      </c>
      <c r="F21" s="44" t="s">
        <v>36</v>
      </c>
      <c r="G21" s="45" t="s">
        <v>34</v>
      </c>
      <c r="H21" s="23">
        <v>0</v>
      </c>
      <c r="I21" s="47">
        <v>230000000</v>
      </c>
      <c r="J21" s="2" t="s">
        <v>329</v>
      </c>
      <c r="K21" s="2" t="s">
        <v>349</v>
      </c>
      <c r="L21" s="44" t="s">
        <v>28</v>
      </c>
      <c r="M21" s="2" t="s">
        <v>29</v>
      </c>
      <c r="N21" s="7" t="s">
        <v>98</v>
      </c>
      <c r="O21" s="24" t="s">
        <v>31</v>
      </c>
      <c r="P21" s="18">
        <v>796</v>
      </c>
      <c r="Q21" s="2" t="s">
        <v>32</v>
      </c>
      <c r="R21" s="48">
        <v>1</v>
      </c>
      <c r="S21" s="48">
        <v>85870.53</v>
      </c>
      <c r="T21" s="171">
        <v>0</v>
      </c>
      <c r="U21" s="171">
        <f t="shared" si="0"/>
        <v>0</v>
      </c>
      <c r="V21" s="2"/>
      <c r="W21" s="18">
        <v>2016</v>
      </c>
      <c r="X21" s="343">
        <v>14</v>
      </c>
    </row>
    <row r="22" spans="1:24">
      <c r="A22" s="2" t="s">
        <v>597</v>
      </c>
      <c r="B22" s="44" t="s">
        <v>25</v>
      </c>
      <c r="C22" s="5" t="s">
        <v>135</v>
      </c>
      <c r="D22" s="6" t="s">
        <v>124</v>
      </c>
      <c r="E22" s="6" t="s">
        <v>136</v>
      </c>
      <c r="F22" s="44" t="s">
        <v>36</v>
      </c>
      <c r="G22" s="45" t="s">
        <v>34</v>
      </c>
      <c r="H22" s="23">
        <v>0</v>
      </c>
      <c r="I22" s="47">
        <v>230000000</v>
      </c>
      <c r="J22" s="2" t="s">
        <v>329</v>
      </c>
      <c r="K22" s="2" t="s">
        <v>349</v>
      </c>
      <c r="L22" s="44" t="s">
        <v>28</v>
      </c>
      <c r="M22" s="2" t="s">
        <v>29</v>
      </c>
      <c r="N22" s="7" t="s">
        <v>98</v>
      </c>
      <c r="O22" s="24" t="s">
        <v>31</v>
      </c>
      <c r="P22" s="18">
        <v>796</v>
      </c>
      <c r="Q22" s="2" t="s">
        <v>32</v>
      </c>
      <c r="R22" s="48">
        <v>3</v>
      </c>
      <c r="S22" s="48">
        <v>103482.14</v>
      </c>
      <c r="T22" s="171">
        <v>0</v>
      </c>
      <c r="U22" s="171">
        <f t="shared" si="0"/>
        <v>0</v>
      </c>
      <c r="V22" s="2"/>
      <c r="W22" s="18">
        <v>2016</v>
      </c>
      <c r="X22" s="343">
        <v>14</v>
      </c>
    </row>
    <row r="23" spans="1:24">
      <c r="A23" s="2" t="s">
        <v>598</v>
      </c>
      <c r="B23" s="44" t="s">
        <v>25</v>
      </c>
      <c r="C23" s="5" t="s">
        <v>137</v>
      </c>
      <c r="D23" s="6" t="s">
        <v>99</v>
      </c>
      <c r="E23" s="6" t="s">
        <v>138</v>
      </c>
      <c r="F23" s="44" t="s">
        <v>36</v>
      </c>
      <c r="G23" s="45" t="s">
        <v>34</v>
      </c>
      <c r="H23" s="23">
        <v>0</v>
      </c>
      <c r="I23" s="47">
        <v>230000000</v>
      </c>
      <c r="J23" s="2" t="s">
        <v>329</v>
      </c>
      <c r="K23" s="2" t="s">
        <v>349</v>
      </c>
      <c r="L23" s="44" t="s">
        <v>28</v>
      </c>
      <c r="M23" s="2" t="s">
        <v>29</v>
      </c>
      <c r="N23" s="7" t="s">
        <v>30</v>
      </c>
      <c r="O23" s="10" t="s">
        <v>31</v>
      </c>
      <c r="P23" s="18">
        <v>796</v>
      </c>
      <c r="Q23" s="2" t="s">
        <v>32</v>
      </c>
      <c r="R23" s="48">
        <v>4</v>
      </c>
      <c r="S23" s="48">
        <v>65267.85</v>
      </c>
      <c r="T23" s="171">
        <v>0</v>
      </c>
      <c r="U23" s="171">
        <f t="shared" si="0"/>
        <v>0</v>
      </c>
      <c r="V23" s="2"/>
      <c r="W23" s="18">
        <v>2016</v>
      </c>
      <c r="X23" s="343">
        <v>14</v>
      </c>
    </row>
    <row r="24" spans="1:24">
      <c r="A24" s="2" t="s">
        <v>599</v>
      </c>
      <c r="B24" s="44" t="s">
        <v>25</v>
      </c>
      <c r="C24" s="5" t="s">
        <v>139</v>
      </c>
      <c r="D24" s="6" t="s">
        <v>119</v>
      </c>
      <c r="E24" s="6" t="s">
        <v>140</v>
      </c>
      <c r="F24" s="44" t="s">
        <v>36</v>
      </c>
      <c r="G24" s="45" t="s">
        <v>34</v>
      </c>
      <c r="H24" s="23">
        <v>0</v>
      </c>
      <c r="I24" s="47">
        <v>230000000</v>
      </c>
      <c r="J24" s="2" t="s">
        <v>329</v>
      </c>
      <c r="K24" s="2" t="s">
        <v>349</v>
      </c>
      <c r="L24" s="44" t="s">
        <v>28</v>
      </c>
      <c r="M24" s="2" t="s">
        <v>29</v>
      </c>
      <c r="N24" s="7" t="s">
        <v>30</v>
      </c>
      <c r="O24" s="10" t="s">
        <v>31</v>
      </c>
      <c r="P24" s="18">
        <v>796</v>
      </c>
      <c r="Q24" s="2" t="s">
        <v>32</v>
      </c>
      <c r="R24" s="48">
        <v>60</v>
      </c>
      <c r="S24" s="48">
        <v>3571.42</v>
      </c>
      <c r="T24" s="171">
        <v>0</v>
      </c>
      <c r="U24" s="171">
        <f t="shared" si="0"/>
        <v>0</v>
      </c>
      <c r="V24" s="2"/>
      <c r="W24" s="18">
        <v>2016</v>
      </c>
      <c r="X24" s="344">
        <v>14</v>
      </c>
    </row>
    <row r="25" spans="1:24">
      <c r="A25" s="2" t="s">
        <v>600</v>
      </c>
      <c r="B25" s="44" t="s">
        <v>25</v>
      </c>
      <c r="C25" s="5" t="s">
        <v>143</v>
      </c>
      <c r="D25" s="6" t="s">
        <v>119</v>
      </c>
      <c r="E25" s="6" t="s">
        <v>144</v>
      </c>
      <c r="F25" s="44" t="s">
        <v>36</v>
      </c>
      <c r="G25" s="45" t="s">
        <v>34</v>
      </c>
      <c r="H25" s="23">
        <v>0</v>
      </c>
      <c r="I25" s="47">
        <v>230000000</v>
      </c>
      <c r="J25" s="2" t="s">
        <v>329</v>
      </c>
      <c r="K25" s="2" t="s">
        <v>349</v>
      </c>
      <c r="L25" s="44" t="s">
        <v>28</v>
      </c>
      <c r="M25" s="2" t="s">
        <v>29</v>
      </c>
      <c r="N25" s="7" t="s">
        <v>30</v>
      </c>
      <c r="O25" s="10" t="s">
        <v>31</v>
      </c>
      <c r="P25" s="18">
        <v>796</v>
      </c>
      <c r="Q25" s="2" t="s">
        <v>32</v>
      </c>
      <c r="R25" s="48">
        <v>168</v>
      </c>
      <c r="S25" s="48">
        <v>8482.14</v>
      </c>
      <c r="T25" s="171">
        <v>0</v>
      </c>
      <c r="U25" s="171">
        <f t="shared" si="0"/>
        <v>0</v>
      </c>
      <c r="V25" s="2"/>
      <c r="W25" s="18">
        <v>2016</v>
      </c>
      <c r="X25" s="344">
        <v>14</v>
      </c>
    </row>
    <row r="26" spans="1:24">
      <c r="A26" s="2" t="s">
        <v>601</v>
      </c>
      <c r="B26" s="44" t="s">
        <v>25</v>
      </c>
      <c r="C26" s="5" t="s">
        <v>141</v>
      </c>
      <c r="D26" s="6" t="s">
        <v>119</v>
      </c>
      <c r="E26" s="6" t="s">
        <v>142</v>
      </c>
      <c r="F26" s="44" t="s">
        <v>36</v>
      </c>
      <c r="G26" s="45" t="s">
        <v>34</v>
      </c>
      <c r="H26" s="23">
        <v>0</v>
      </c>
      <c r="I26" s="47">
        <v>230000000</v>
      </c>
      <c r="J26" s="2" t="s">
        <v>329</v>
      </c>
      <c r="K26" s="2" t="s">
        <v>349</v>
      </c>
      <c r="L26" s="44" t="s">
        <v>28</v>
      </c>
      <c r="M26" s="2" t="s">
        <v>29</v>
      </c>
      <c r="N26" s="7" t="s">
        <v>30</v>
      </c>
      <c r="O26" s="10" t="s">
        <v>31</v>
      </c>
      <c r="P26" s="18">
        <v>796</v>
      </c>
      <c r="Q26" s="2" t="s">
        <v>32</v>
      </c>
      <c r="R26" s="48">
        <v>47</v>
      </c>
      <c r="S26" s="48">
        <v>16517.849999999999</v>
      </c>
      <c r="T26" s="171">
        <v>0</v>
      </c>
      <c r="U26" s="171">
        <f t="shared" si="0"/>
        <v>0</v>
      </c>
      <c r="V26" s="2"/>
      <c r="W26" s="18">
        <v>2016</v>
      </c>
      <c r="X26" s="344">
        <v>14</v>
      </c>
    </row>
    <row r="27" spans="1:24">
      <c r="A27" s="2" t="s">
        <v>602</v>
      </c>
      <c r="B27" s="44" t="s">
        <v>25</v>
      </c>
      <c r="C27" s="5" t="s">
        <v>141</v>
      </c>
      <c r="D27" s="6" t="s">
        <v>119</v>
      </c>
      <c r="E27" s="6" t="s">
        <v>142</v>
      </c>
      <c r="F27" s="44" t="s">
        <v>36</v>
      </c>
      <c r="G27" s="45" t="s">
        <v>34</v>
      </c>
      <c r="H27" s="23">
        <v>0</v>
      </c>
      <c r="I27" s="47">
        <v>230000000</v>
      </c>
      <c r="J27" s="2" t="s">
        <v>329</v>
      </c>
      <c r="K27" s="2" t="s">
        <v>349</v>
      </c>
      <c r="L27" s="44" t="s">
        <v>28</v>
      </c>
      <c r="M27" s="2" t="s">
        <v>29</v>
      </c>
      <c r="N27" s="7" t="s">
        <v>30</v>
      </c>
      <c r="O27" s="10" t="s">
        <v>31</v>
      </c>
      <c r="P27" s="18">
        <v>796</v>
      </c>
      <c r="Q27" s="2" t="s">
        <v>32</v>
      </c>
      <c r="R27" s="48">
        <v>17</v>
      </c>
      <c r="S27" s="48">
        <v>16517.849999999999</v>
      </c>
      <c r="T27" s="171">
        <v>0</v>
      </c>
      <c r="U27" s="171">
        <f t="shared" si="0"/>
        <v>0</v>
      </c>
      <c r="V27" s="2"/>
      <c r="W27" s="18">
        <v>2016</v>
      </c>
      <c r="X27" s="344">
        <v>14</v>
      </c>
    </row>
    <row r="28" spans="1:24">
      <c r="A28" s="2" t="s">
        <v>603</v>
      </c>
      <c r="B28" s="44" t="s">
        <v>25</v>
      </c>
      <c r="C28" s="5" t="s">
        <v>148</v>
      </c>
      <c r="D28" s="6" t="s">
        <v>149</v>
      </c>
      <c r="E28" s="6" t="s">
        <v>150</v>
      </c>
      <c r="F28" s="44" t="s">
        <v>36</v>
      </c>
      <c r="G28" s="45" t="s">
        <v>34</v>
      </c>
      <c r="H28" s="23">
        <v>0</v>
      </c>
      <c r="I28" s="47">
        <v>230000000</v>
      </c>
      <c r="J28" s="2" t="s">
        <v>329</v>
      </c>
      <c r="K28" s="2" t="s">
        <v>349</v>
      </c>
      <c r="L28" s="44" t="s">
        <v>28</v>
      </c>
      <c r="M28" s="2" t="s">
        <v>29</v>
      </c>
      <c r="N28" s="7" t="s">
        <v>30</v>
      </c>
      <c r="O28" s="10" t="s">
        <v>31</v>
      </c>
      <c r="P28" s="18">
        <v>796</v>
      </c>
      <c r="Q28" s="2" t="s">
        <v>32</v>
      </c>
      <c r="R28" s="48">
        <v>897</v>
      </c>
      <c r="S28" s="48">
        <v>758.92</v>
      </c>
      <c r="T28" s="171">
        <v>0</v>
      </c>
      <c r="U28" s="171">
        <f t="shared" si="0"/>
        <v>0</v>
      </c>
      <c r="V28" s="2"/>
      <c r="W28" s="18">
        <v>2016</v>
      </c>
      <c r="X28" s="344">
        <v>14</v>
      </c>
    </row>
    <row r="29" spans="1:24">
      <c r="A29" s="2" t="s">
        <v>604</v>
      </c>
      <c r="B29" s="44" t="s">
        <v>25</v>
      </c>
      <c r="C29" s="5" t="s">
        <v>145</v>
      </c>
      <c r="D29" s="6" t="s">
        <v>146</v>
      </c>
      <c r="E29" s="6" t="s">
        <v>147</v>
      </c>
      <c r="F29" s="44" t="s">
        <v>36</v>
      </c>
      <c r="G29" s="45" t="s">
        <v>34</v>
      </c>
      <c r="H29" s="23">
        <v>0</v>
      </c>
      <c r="I29" s="47">
        <v>230000000</v>
      </c>
      <c r="J29" s="2" t="s">
        <v>329</v>
      </c>
      <c r="K29" s="2" t="s">
        <v>349</v>
      </c>
      <c r="L29" s="44" t="s">
        <v>28</v>
      </c>
      <c r="M29" s="2" t="s">
        <v>29</v>
      </c>
      <c r="N29" s="7" t="s">
        <v>30</v>
      </c>
      <c r="O29" s="10" t="s">
        <v>31</v>
      </c>
      <c r="P29" s="18">
        <v>796</v>
      </c>
      <c r="Q29" s="2" t="s">
        <v>32</v>
      </c>
      <c r="R29" s="48">
        <v>51</v>
      </c>
      <c r="S29" s="48">
        <v>257.14</v>
      </c>
      <c r="T29" s="171">
        <v>0</v>
      </c>
      <c r="U29" s="171">
        <f t="shared" si="0"/>
        <v>0</v>
      </c>
      <c r="V29" s="2"/>
      <c r="W29" s="18">
        <v>2016</v>
      </c>
      <c r="X29" s="344">
        <v>14</v>
      </c>
    </row>
    <row r="30" spans="1:24">
      <c r="A30" s="2" t="s">
        <v>605</v>
      </c>
      <c r="B30" s="44" t="s">
        <v>25</v>
      </c>
      <c r="C30" s="5" t="s">
        <v>151</v>
      </c>
      <c r="D30" s="6" t="s">
        <v>108</v>
      </c>
      <c r="E30" s="6" t="s">
        <v>152</v>
      </c>
      <c r="F30" s="44" t="s">
        <v>36</v>
      </c>
      <c r="G30" s="45" t="s">
        <v>34</v>
      </c>
      <c r="H30" s="23">
        <v>0</v>
      </c>
      <c r="I30" s="47">
        <v>230000000</v>
      </c>
      <c r="J30" s="2" t="s">
        <v>329</v>
      </c>
      <c r="K30" s="2" t="s">
        <v>349</v>
      </c>
      <c r="L30" s="44" t="s">
        <v>28</v>
      </c>
      <c r="M30" s="2" t="s">
        <v>29</v>
      </c>
      <c r="N30" s="7" t="s">
        <v>30</v>
      </c>
      <c r="O30" s="10" t="s">
        <v>31</v>
      </c>
      <c r="P30" s="18" t="s">
        <v>65</v>
      </c>
      <c r="Q30" s="2" t="s">
        <v>66</v>
      </c>
      <c r="R30" s="48">
        <v>350.5</v>
      </c>
      <c r="S30" s="48">
        <v>927.2</v>
      </c>
      <c r="T30" s="171">
        <v>0</v>
      </c>
      <c r="U30" s="171">
        <f t="shared" si="0"/>
        <v>0</v>
      </c>
      <c r="V30" s="2"/>
      <c r="W30" s="18">
        <v>2016</v>
      </c>
      <c r="X30" s="344">
        <v>14</v>
      </c>
    </row>
    <row r="31" spans="1:24">
      <c r="A31" s="2" t="s">
        <v>606</v>
      </c>
      <c r="B31" s="44" t="s">
        <v>25</v>
      </c>
      <c r="C31" s="5" t="s">
        <v>154</v>
      </c>
      <c r="D31" s="6" t="s">
        <v>108</v>
      </c>
      <c r="E31" s="6" t="s">
        <v>155</v>
      </c>
      <c r="F31" s="44" t="s">
        <v>36</v>
      </c>
      <c r="G31" s="45" t="s">
        <v>34</v>
      </c>
      <c r="H31" s="23">
        <v>0</v>
      </c>
      <c r="I31" s="47">
        <v>230000000</v>
      </c>
      <c r="J31" s="2" t="s">
        <v>329</v>
      </c>
      <c r="K31" s="2" t="s">
        <v>349</v>
      </c>
      <c r="L31" s="44" t="s">
        <v>28</v>
      </c>
      <c r="M31" s="2" t="s">
        <v>29</v>
      </c>
      <c r="N31" s="7" t="s">
        <v>30</v>
      </c>
      <c r="O31" s="10" t="s">
        <v>31</v>
      </c>
      <c r="P31" s="18" t="s">
        <v>67</v>
      </c>
      <c r="Q31" s="2" t="s">
        <v>153</v>
      </c>
      <c r="R31" s="48">
        <v>0.65</v>
      </c>
      <c r="S31" s="48">
        <v>2641983.66</v>
      </c>
      <c r="T31" s="171">
        <v>0</v>
      </c>
      <c r="U31" s="171">
        <f t="shared" si="0"/>
        <v>0</v>
      </c>
      <c r="V31" s="2"/>
      <c r="W31" s="18">
        <v>2016</v>
      </c>
      <c r="X31" s="344">
        <v>14</v>
      </c>
    </row>
    <row r="32" spans="1:24">
      <c r="A32" s="2" t="s">
        <v>607</v>
      </c>
      <c r="B32" s="44" t="s">
        <v>25</v>
      </c>
      <c r="C32" s="5" t="s">
        <v>156</v>
      </c>
      <c r="D32" s="6" t="s">
        <v>108</v>
      </c>
      <c r="E32" s="6" t="s">
        <v>157</v>
      </c>
      <c r="F32" s="44" t="s">
        <v>36</v>
      </c>
      <c r="G32" s="45" t="s">
        <v>34</v>
      </c>
      <c r="H32" s="23">
        <v>0</v>
      </c>
      <c r="I32" s="47">
        <v>230000000</v>
      </c>
      <c r="J32" s="2" t="s">
        <v>329</v>
      </c>
      <c r="K32" s="2" t="s">
        <v>349</v>
      </c>
      <c r="L32" s="44" t="s">
        <v>28</v>
      </c>
      <c r="M32" s="2" t="s">
        <v>29</v>
      </c>
      <c r="N32" s="7" t="s">
        <v>30</v>
      </c>
      <c r="O32" s="10" t="s">
        <v>31</v>
      </c>
      <c r="P32" s="18" t="s">
        <v>67</v>
      </c>
      <c r="Q32" s="2" t="s">
        <v>153</v>
      </c>
      <c r="R32" s="48">
        <v>0.2</v>
      </c>
      <c r="S32" s="48">
        <v>4944461.78</v>
      </c>
      <c r="T32" s="171">
        <v>0</v>
      </c>
      <c r="U32" s="171">
        <f t="shared" si="0"/>
        <v>0</v>
      </c>
      <c r="V32" s="2"/>
      <c r="W32" s="18">
        <v>2016</v>
      </c>
      <c r="X32" s="344">
        <v>14</v>
      </c>
    </row>
    <row r="33" spans="1:24">
      <c r="A33" s="2" t="s">
        <v>608</v>
      </c>
      <c r="B33" s="44" t="s">
        <v>25</v>
      </c>
      <c r="C33" s="5" t="s">
        <v>160</v>
      </c>
      <c r="D33" s="6" t="s">
        <v>108</v>
      </c>
      <c r="E33" s="6" t="s">
        <v>161</v>
      </c>
      <c r="F33" s="44" t="s">
        <v>36</v>
      </c>
      <c r="G33" s="45" t="s">
        <v>34</v>
      </c>
      <c r="H33" s="23">
        <v>0</v>
      </c>
      <c r="I33" s="47">
        <v>230000000</v>
      </c>
      <c r="J33" s="2" t="s">
        <v>329</v>
      </c>
      <c r="K33" s="2" t="s">
        <v>349</v>
      </c>
      <c r="L33" s="44" t="s">
        <v>28</v>
      </c>
      <c r="M33" s="2" t="s">
        <v>29</v>
      </c>
      <c r="N33" s="7" t="s">
        <v>30</v>
      </c>
      <c r="O33" s="10" t="s">
        <v>31</v>
      </c>
      <c r="P33" s="18" t="s">
        <v>67</v>
      </c>
      <c r="Q33" s="2" t="s">
        <v>153</v>
      </c>
      <c r="R33" s="48">
        <v>0.55000000000000004</v>
      </c>
      <c r="S33" s="48">
        <v>169596.42</v>
      </c>
      <c r="T33" s="171">
        <v>0</v>
      </c>
      <c r="U33" s="171">
        <f t="shared" si="0"/>
        <v>0</v>
      </c>
      <c r="V33" s="2"/>
      <c r="W33" s="18">
        <v>2016</v>
      </c>
      <c r="X33" s="344">
        <v>14</v>
      </c>
    </row>
    <row r="34" spans="1:24">
      <c r="A34" s="2" t="s">
        <v>609</v>
      </c>
      <c r="B34" s="44" t="s">
        <v>25</v>
      </c>
      <c r="C34" s="5" t="s">
        <v>162</v>
      </c>
      <c r="D34" s="6" t="s">
        <v>108</v>
      </c>
      <c r="E34" s="6" t="s">
        <v>163</v>
      </c>
      <c r="F34" s="44" t="s">
        <v>36</v>
      </c>
      <c r="G34" s="45" t="s">
        <v>34</v>
      </c>
      <c r="H34" s="23">
        <v>0</v>
      </c>
      <c r="I34" s="47">
        <v>230000000</v>
      </c>
      <c r="J34" s="2" t="s">
        <v>329</v>
      </c>
      <c r="K34" s="2" t="s">
        <v>349</v>
      </c>
      <c r="L34" s="44" t="s">
        <v>28</v>
      </c>
      <c r="M34" s="2" t="s">
        <v>29</v>
      </c>
      <c r="N34" s="7" t="s">
        <v>30</v>
      </c>
      <c r="O34" s="10" t="s">
        <v>31</v>
      </c>
      <c r="P34" s="18" t="s">
        <v>67</v>
      </c>
      <c r="Q34" s="2" t="s">
        <v>153</v>
      </c>
      <c r="R34" s="48">
        <v>0.4</v>
      </c>
      <c r="S34" s="48">
        <v>227776.96</v>
      </c>
      <c r="T34" s="171">
        <v>0</v>
      </c>
      <c r="U34" s="171">
        <f t="shared" si="0"/>
        <v>0</v>
      </c>
      <c r="V34" s="2"/>
      <c r="W34" s="18">
        <v>2016</v>
      </c>
      <c r="X34" s="344">
        <v>14</v>
      </c>
    </row>
    <row r="35" spans="1:24">
      <c r="A35" s="2" t="s">
        <v>610</v>
      </c>
      <c r="B35" s="44" t="s">
        <v>25</v>
      </c>
      <c r="C35" s="5" t="s">
        <v>164</v>
      </c>
      <c r="D35" s="6" t="s">
        <v>108</v>
      </c>
      <c r="E35" s="6" t="s">
        <v>165</v>
      </c>
      <c r="F35" s="44" t="s">
        <v>36</v>
      </c>
      <c r="G35" s="45" t="s">
        <v>34</v>
      </c>
      <c r="H35" s="23">
        <v>0</v>
      </c>
      <c r="I35" s="47">
        <v>230000000</v>
      </c>
      <c r="J35" s="2" t="s">
        <v>329</v>
      </c>
      <c r="K35" s="2" t="s">
        <v>349</v>
      </c>
      <c r="L35" s="44" t="s">
        <v>28</v>
      </c>
      <c r="M35" s="2" t="s">
        <v>29</v>
      </c>
      <c r="N35" s="7" t="s">
        <v>30</v>
      </c>
      <c r="O35" s="10" t="s">
        <v>31</v>
      </c>
      <c r="P35" s="18" t="s">
        <v>67</v>
      </c>
      <c r="Q35" s="2" t="s">
        <v>153</v>
      </c>
      <c r="R35" s="48">
        <v>1.5</v>
      </c>
      <c r="S35" s="48">
        <v>1113014.55</v>
      </c>
      <c r="T35" s="171">
        <v>0</v>
      </c>
      <c r="U35" s="171">
        <f t="shared" si="0"/>
        <v>0</v>
      </c>
      <c r="V35" s="2"/>
      <c r="W35" s="18">
        <v>2016</v>
      </c>
      <c r="X35" s="344">
        <v>14</v>
      </c>
    </row>
    <row r="36" spans="1:24">
      <c r="A36" s="2" t="s">
        <v>611</v>
      </c>
      <c r="B36" s="44" t="s">
        <v>25</v>
      </c>
      <c r="C36" s="5" t="s">
        <v>166</v>
      </c>
      <c r="D36" s="6" t="s">
        <v>108</v>
      </c>
      <c r="E36" s="6" t="s">
        <v>167</v>
      </c>
      <c r="F36" s="44" t="s">
        <v>36</v>
      </c>
      <c r="G36" s="45" t="s">
        <v>34</v>
      </c>
      <c r="H36" s="23">
        <v>0</v>
      </c>
      <c r="I36" s="47">
        <v>230000000</v>
      </c>
      <c r="J36" s="2" t="s">
        <v>329</v>
      </c>
      <c r="K36" s="2" t="s">
        <v>349</v>
      </c>
      <c r="L36" s="44" t="s">
        <v>28</v>
      </c>
      <c r="M36" s="2" t="s">
        <v>29</v>
      </c>
      <c r="N36" s="7" t="s">
        <v>30</v>
      </c>
      <c r="O36" s="10" t="s">
        <v>31</v>
      </c>
      <c r="P36" s="18" t="s">
        <v>67</v>
      </c>
      <c r="Q36" s="2" t="s">
        <v>153</v>
      </c>
      <c r="R36" s="48">
        <v>0.6</v>
      </c>
      <c r="S36" s="48">
        <v>1677777.05</v>
      </c>
      <c r="T36" s="171">
        <v>0</v>
      </c>
      <c r="U36" s="171">
        <f t="shared" si="0"/>
        <v>0</v>
      </c>
      <c r="V36" s="2"/>
      <c r="W36" s="18">
        <v>2016</v>
      </c>
      <c r="X36" s="344">
        <v>14</v>
      </c>
    </row>
    <row r="37" spans="1:24">
      <c r="A37" s="2" t="s">
        <v>612</v>
      </c>
      <c r="B37" s="44" t="s">
        <v>25</v>
      </c>
      <c r="C37" s="5" t="s">
        <v>168</v>
      </c>
      <c r="D37" s="6" t="s">
        <v>108</v>
      </c>
      <c r="E37" s="6" t="s">
        <v>169</v>
      </c>
      <c r="F37" s="44" t="s">
        <v>36</v>
      </c>
      <c r="G37" s="45" t="s">
        <v>34</v>
      </c>
      <c r="H37" s="23">
        <v>0</v>
      </c>
      <c r="I37" s="47">
        <v>230000000</v>
      </c>
      <c r="J37" s="2" t="s">
        <v>329</v>
      </c>
      <c r="K37" s="2" t="s">
        <v>349</v>
      </c>
      <c r="L37" s="44" t="s">
        <v>28</v>
      </c>
      <c r="M37" s="2" t="s">
        <v>29</v>
      </c>
      <c r="N37" s="7" t="s">
        <v>30</v>
      </c>
      <c r="O37" s="10" t="s">
        <v>31</v>
      </c>
      <c r="P37" s="18" t="s">
        <v>67</v>
      </c>
      <c r="Q37" s="2" t="s">
        <v>153</v>
      </c>
      <c r="R37" s="48">
        <v>1.7</v>
      </c>
      <c r="S37" s="48">
        <v>372812.67</v>
      </c>
      <c r="T37" s="171">
        <v>0</v>
      </c>
      <c r="U37" s="171">
        <f t="shared" si="0"/>
        <v>0</v>
      </c>
      <c r="V37" s="2"/>
      <c r="W37" s="18">
        <v>2016</v>
      </c>
      <c r="X37" s="344">
        <v>14</v>
      </c>
    </row>
    <row r="38" spans="1:24">
      <c r="A38" s="2" t="s">
        <v>613</v>
      </c>
      <c r="B38" s="44" t="s">
        <v>25</v>
      </c>
      <c r="C38" s="5" t="s">
        <v>170</v>
      </c>
      <c r="D38" s="6" t="s">
        <v>108</v>
      </c>
      <c r="E38" s="6" t="s">
        <v>171</v>
      </c>
      <c r="F38" s="44" t="s">
        <v>36</v>
      </c>
      <c r="G38" s="45" t="s">
        <v>34</v>
      </c>
      <c r="H38" s="23">
        <v>0</v>
      </c>
      <c r="I38" s="47">
        <v>230000000</v>
      </c>
      <c r="J38" s="2" t="s">
        <v>329</v>
      </c>
      <c r="K38" s="2" t="s">
        <v>349</v>
      </c>
      <c r="L38" s="44" t="s">
        <v>28</v>
      </c>
      <c r="M38" s="2" t="s">
        <v>29</v>
      </c>
      <c r="N38" s="7" t="s">
        <v>30</v>
      </c>
      <c r="O38" s="10" t="s">
        <v>31</v>
      </c>
      <c r="P38" s="18" t="s">
        <v>67</v>
      </c>
      <c r="Q38" s="2" t="s">
        <v>153</v>
      </c>
      <c r="R38" s="48">
        <v>0.15</v>
      </c>
      <c r="S38" s="48">
        <v>3613940.17</v>
      </c>
      <c r="T38" s="171">
        <v>0</v>
      </c>
      <c r="U38" s="171">
        <f t="shared" si="0"/>
        <v>0</v>
      </c>
      <c r="V38" s="2"/>
      <c r="W38" s="18">
        <v>2016</v>
      </c>
      <c r="X38" s="344">
        <v>14</v>
      </c>
    </row>
    <row r="39" spans="1:24">
      <c r="A39" s="2" t="s">
        <v>614</v>
      </c>
      <c r="B39" s="44" t="s">
        <v>25</v>
      </c>
      <c r="C39" s="5" t="s">
        <v>172</v>
      </c>
      <c r="D39" s="6" t="s">
        <v>108</v>
      </c>
      <c r="E39" s="6" t="s">
        <v>173</v>
      </c>
      <c r="F39" s="44" t="s">
        <v>36</v>
      </c>
      <c r="G39" s="45" t="s">
        <v>34</v>
      </c>
      <c r="H39" s="23">
        <v>0</v>
      </c>
      <c r="I39" s="47">
        <v>230000000</v>
      </c>
      <c r="J39" s="2" t="s">
        <v>329</v>
      </c>
      <c r="K39" s="2" t="s">
        <v>349</v>
      </c>
      <c r="L39" s="44" t="s">
        <v>28</v>
      </c>
      <c r="M39" s="2" t="s">
        <v>29</v>
      </c>
      <c r="N39" s="7" t="s">
        <v>30</v>
      </c>
      <c r="O39" s="10" t="s">
        <v>31</v>
      </c>
      <c r="P39" s="18" t="s">
        <v>67</v>
      </c>
      <c r="Q39" s="2" t="s">
        <v>153</v>
      </c>
      <c r="R39" s="48">
        <v>1.4</v>
      </c>
      <c r="S39" s="48">
        <v>489885.53</v>
      </c>
      <c r="T39" s="171">
        <v>0</v>
      </c>
      <c r="U39" s="171">
        <f t="shared" si="0"/>
        <v>0</v>
      </c>
      <c r="V39" s="2"/>
      <c r="W39" s="18">
        <v>2016</v>
      </c>
      <c r="X39" s="344">
        <v>14</v>
      </c>
    </row>
    <row r="40" spans="1:24">
      <c r="A40" s="2" t="s">
        <v>615</v>
      </c>
      <c r="B40" s="44" t="s">
        <v>25</v>
      </c>
      <c r="C40" s="5" t="s">
        <v>156</v>
      </c>
      <c r="D40" s="6" t="s">
        <v>108</v>
      </c>
      <c r="E40" s="6" t="s">
        <v>157</v>
      </c>
      <c r="F40" s="44" t="s">
        <v>36</v>
      </c>
      <c r="G40" s="45" t="s">
        <v>34</v>
      </c>
      <c r="H40" s="23">
        <v>0</v>
      </c>
      <c r="I40" s="47">
        <v>230000000</v>
      </c>
      <c r="J40" s="2" t="s">
        <v>329</v>
      </c>
      <c r="K40" s="2" t="s">
        <v>349</v>
      </c>
      <c r="L40" s="44" t="s">
        <v>28</v>
      </c>
      <c r="M40" s="2" t="s">
        <v>29</v>
      </c>
      <c r="N40" s="7" t="s">
        <v>30</v>
      </c>
      <c r="O40" s="10" t="s">
        <v>31</v>
      </c>
      <c r="P40" s="18" t="s">
        <v>67</v>
      </c>
      <c r="Q40" s="2" t="s">
        <v>153</v>
      </c>
      <c r="R40" s="48">
        <v>0.23</v>
      </c>
      <c r="S40" s="48">
        <v>4944461.78</v>
      </c>
      <c r="T40" s="171">
        <v>0</v>
      </c>
      <c r="U40" s="171">
        <f t="shared" si="0"/>
        <v>0</v>
      </c>
      <c r="V40" s="2"/>
      <c r="W40" s="18">
        <v>2016</v>
      </c>
      <c r="X40" s="344">
        <v>14</v>
      </c>
    </row>
    <row r="41" spans="1:24">
      <c r="A41" s="2" t="s">
        <v>616</v>
      </c>
      <c r="B41" s="44" t="s">
        <v>25</v>
      </c>
      <c r="C41" s="5" t="s">
        <v>174</v>
      </c>
      <c r="D41" s="6" t="s">
        <v>108</v>
      </c>
      <c r="E41" s="6" t="s">
        <v>175</v>
      </c>
      <c r="F41" s="44" t="s">
        <v>36</v>
      </c>
      <c r="G41" s="45" t="s">
        <v>34</v>
      </c>
      <c r="H41" s="23">
        <v>0</v>
      </c>
      <c r="I41" s="47">
        <v>230000000</v>
      </c>
      <c r="J41" s="2" t="s">
        <v>329</v>
      </c>
      <c r="K41" s="2" t="s">
        <v>349</v>
      </c>
      <c r="L41" s="44" t="s">
        <v>28</v>
      </c>
      <c r="M41" s="2" t="s">
        <v>29</v>
      </c>
      <c r="N41" s="7" t="s">
        <v>30</v>
      </c>
      <c r="O41" s="10" t="s">
        <v>31</v>
      </c>
      <c r="P41" s="18" t="s">
        <v>67</v>
      </c>
      <c r="Q41" s="2" t="s">
        <v>153</v>
      </c>
      <c r="R41" s="48">
        <v>1</v>
      </c>
      <c r="S41" s="48">
        <v>657329.01</v>
      </c>
      <c r="T41" s="171">
        <v>0</v>
      </c>
      <c r="U41" s="171">
        <f t="shared" si="0"/>
        <v>0</v>
      </c>
      <c r="V41" s="2"/>
      <c r="W41" s="18">
        <v>2016</v>
      </c>
      <c r="X41" s="344">
        <v>14</v>
      </c>
    </row>
    <row r="42" spans="1:24">
      <c r="A42" s="2" t="s">
        <v>617</v>
      </c>
      <c r="B42" s="44" t="s">
        <v>25</v>
      </c>
      <c r="C42" s="5" t="s">
        <v>158</v>
      </c>
      <c r="D42" s="6" t="s">
        <v>108</v>
      </c>
      <c r="E42" s="6" t="s">
        <v>159</v>
      </c>
      <c r="F42" s="44" t="s">
        <v>36</v>
      </c>
      <c r="G42" s="45" t="s">
        <v>34</v>
      </c>
      <c r="H42" s="23">
        <v>0</v>
      </c>
      <c r="I42" s="47">
        <v>230000000</v>
      </c>
      <c r="J42" s="2" t="s">
        <v>329</v>
      </c>
      <c r="K42" s="2" t="s">
        <v>349</v>
      </c>
      <c r="L42" s="44" t="s">
        <v>28</v>
      </c>
      <c r="M42" s="2" t="s">
        <v>29</v>
      </c>
      <c r="N42" s="7" t="s">
        <v>30</v>
      </c>
      <c r="O42" s="10" t="s">
        <v>31</v>
      </c>
      <c r="P42" s="18" t="s">
        <v>67</v>
      </c>
      <c r="Q42" s="2" t="s">
        <v>153</v>
      </c>
      <c r="R42" s="48">
        <v>0.2</v>
      </c>
      <c r="S42" s="48">
        <v>11999999.999999998</v>
      </c>
      <c r="T42" s="171">
        <v>0</v>
      </c>
      <c r="U42" s="171">
        <f t="shared" si="0"/>
        <v>0</v>
      </c>
      <c r="V42" s="2"/>
      <c r="W42" s="18">
        <v>2016</v>
      </c>
      <c r="X42" s="344">
        <v>14</v>
      </c>
    </row>
    <row r="43" spans="1:24">
      <c r="A43" s="2" t="s">
        <v>618</v>
      </c>
      <c r="B43" s="44" t="s">
        <v>25</v>
      </c>
      <c r="C43" s="5" t="s">
        <v>176</v>
      </c>
      <c r="D43" s="6" t="s">
        <v>108</v>
      </c>
      <c r="E43" s="6" t="s">
        <v>177</v>
      </c>
      <c r="F43" s="44" t="s">
        <v>36</v>
      </c>
      <c r="G43" s="45" t="s">
        <v>34</v>
      </c>
      <c r="H43" s="23">
        <v>0</v>
      </c>
      <c r="I43" s="47">
        <v>230000000</v>
      </c>
      <c r="J43" s="2" t="s">
        <v>329</v>
      </c>
      <c r="K43" s="2" t="s">
        <v>349</v>
      </c>
      <c r="L43" s="44" t="s">
        <v>28</v>
      </c>
      <c r="M43" s="2" t="s">
        <v>29</v>
      </c>
      <c r="N43" s="7" t="s">
        <v>30</v>
      </c>
      <c r="O43" s="10" t="s">
        <v>31</v>
      </c>
      <c r="P43" s="18" t="s">
        <v>65</v>
      </c>
      <c r="Q43" s="2" t="s">
        <v>66</v>
      </c>
      <c r="R43" s="48">
        <v>400</v>
      </c>
      <c r="S43" s="48">
        <v>1290.8599999999999</v>
      </c>
      <c r="T43" s="171">
        <v>0</v>
      </c>
      <c r="U43" s="171">
        <f t="shared" si="0"/>
        <v>0</v>
      </c>
      <c r="V43" s="2"/>
      <c r="W43" s="18">
        <v>2016</v>
      </c>
      <c r="X43" s="344">
        <v>14</v>
      </c>
    </row>
    <row r="44" spans="1:24">
      <c r="A44" s="2" t="s">
        <v>619</v>
      </c>
      <c r="B44" s="44" t="s">
        <v>25</v>
      </c>
      <c r="C44" s="5" t="s">
        <v>180</v>
      </c>
      <c r="D44" s="6" t="s">
        <v>64</v>
      </c>
      <c r="E44" s="6" t="s">
        <v>181</v>
      </c>
      <c r="F44" s="44" t="s">
        <v>182</v>
      </c>
      <c r="G44" s="45" t="s">
        <v>26</v>
      </c>
      <c r="H44" s="23">
        <v>0</v>
      </c>
      <c r="I44" s="47">
        <v>230000000</v>
      </c>
      <c r="J44" s="2" t="s">
        <v>329</v>
      </c>
      <c r="K44" s="2" t="s">
        <v>349</v>
      </c>
      <c r="L44" s="44" t="s">
        <v>28</v>
      </c>
      <c r="M44" s="2" t="s">
        <v>29</v>
      </c>
      <c r="N44" s="7" t="s">
        <v>69</v>
      </c>
      <c r="O44" s="10" t="s">
        <v>31</v>
      </c>
      <c r="P44" s="18">
        <v>166</v>
      </c>
      <c r="Q44" s="2" t="s">
        <v>59</v>
      </c>
      <c r="R44" s="48">
        <v>60</v>
      </c>
      <c r="S44" s="48">
        <v>2878.57</v>
      </c>
      <c r="T44" s="171">
        <v>0</v>
      </c>
      <c r="U44" s="171">
        <f t="shared" si="0"/>
        <v>0</v>
      </c>
      <c r="V44" s="2"/>
      <c r="W44" s="18">
        <v>2016</v>
      </c>
      <c r="X44" s="345">
        <v>7</v>
      </c>
    </row>
    <row r="45" spans="1:24">
      <c r="A45" s="2" t="s">
        <v>620</v>
      </c>
      <c r="B45" s="44" t="s">
        <v>25</v>
      </c>
      <c r="C45" s="5" t="s">
        <v>195</v>
      </c>
      <c r="D45" s="6" t="s">
        <v>196</v>
      </c>
      <c r="E45" s="6" t="s">
        <v>197</v>
      </c>
      <c r="F45" s="44" t="s">
        <v>198</v>
      </c>
      <c r="G45" s="45" t="s">
        <v>26</v>
      </c>
      <c r="H45" s="23">
        <v>0</v>
      </c>
      <c r="I45" s="47">
        <v>230000000</v>
      </c>
      <c r="J45" s="2" t="s">
        <v>329</v>
      </c>
      <c r="K45" s="2" t="s">
        <v>349</v>
      </c>
      <c r="L45" s="44" t="s">
        <v>28</v>
      </c>
      <c r="M45" s="2" t="s">
        <v>29</v>
      </c>
      <c r="N45" s="7" t="s">
        <v>101</v>
      </c>
      <c r="O45" s="10" t="s">
        <v>31</v>
      </c>
      <c r="P45" s="18">
        <v>796</v>
      </c>
      <c r="Q45" s="2" t="s">
        <v>117</v>
      </c>
      <c r="R45" s="48">
        <v>10</v>
      </c>
      <c r="S45" s="48">
        <v>95200</v>
      </c>
      <c r="T45" s="171">
        <v>0</v>
      </c>
      <c r="U45" s="171">
        <f t="shared" si="0"/>
        <v>0</v>
      </c>
      <c r="V45" s="2"/>
      <c r="W45" s="18">
        <v>2016</v>
      </c>
      <c r="X45" s="345">
        <v>19</v>
      </c>
    </row>
    <row r="46" spans="1:24">
      <c r="A46" s="25" t="s">
        <v>583</v>
      </c>
      <c r="B46" s="27" t="s">
        <v>25</v>
      </c>
      <c r="C46" s="60" t="s">
        <v>60</v>
      </c>
      <c r="D46" s="25" t="s">
        <v>61</v>
      </c>
      <c r="E46" s="25" t="s">
        <v>62</v>
      </c>
      <c r="F46" s="27" t="s">
        <v>36</v>
      </c>
      <c r="G46" s="25" t="s">
        <v>34</v>
      </c>
      <c r="H46" s="25">
        <v>40</v>
      </c>
      <c r="I46" s="32">
        <v>230000000</v>
      </c>
      <c r="J46" s="2" t="s">
        <v>329</v>
      </c>
      <c r="K46" s="2" t="s">
        <v>349</v>
      </c>
      <c r="L46" s="27" t="s">
        <v>28</v>
      </c>
      <c r="M46" s="33" t="s">
        <v>29</v>
      </c>
      <c r="N46" s="25" t="s">
        <v>63</v>
      </c>
      <c r="O46" s="36" t="s">
        <v>35</v>
      </c>
      <c r="P46" s="33">
        <v>168</v>
      </c>
      <c r="Q46" s="33" t="s">
        <v>58</v>
      </c>
      <c r="R46" s="166">
        <v>12.5</v>
      </c>
      <c r="S46" s="166">
        <v>4322128.57</v>
      </c>
      <c r="T46" s="346">
        <v>0</v>
      </c>
      <c r="U46" s="346">
        <f t="shared" si="0"/>
        <v>0</v>
      </c>
      <c r="V46" s="38" t="s">
        <v>456</v>
      </c>
      <c r="W46" s="41">
        <v>2016</v>
      </c>
      <c r="X46" s="111" t="s">
        <v>214</v>
      </c>
    </row>
    <row r="47" spans="1:24">
      <c r="A47" s="26" t="s">
        <v>535</v>
      </c>
      <c r="B47" s="27" t="s">
        <v>25</v>
      </c>
      <c r="C47" s="39" t="s">
        <v>139</v>
      </c>
      <c r="D47" s="29" t="s">
        <v>119</v>
      </c>
      <c r="E47" s="6" t="s">
        <v>140</v>
      </c>
      <c r="F47" s="27" t="s">
        <v>205</v>
      </c>
      <c r="G47" s="30" t="s">
        <v>26</v>
      </c>
      <c r="H47" s="56">
        <v>0</v>
      </c>
      <c r="I47" s="32">
        <v>230000000</v>
      </c>
      <c r="J47" s="2" t="s">
        <v>329</v>
      </c>
      <c r="K47" s="34" t="s">
        <v>215</v>
      </c>
      <c r="L47" s="35" t="s">
        <v>28</v>
      </c>
      <c r="M47" s="33" t="s">
        <v>29</v>
      </c>
      <c r="N47" s="31" t="s">
        <v>69</v>
      </c>
      <c r="O47" s="36" t="s">
        <v>31</v>
      </c>
      <c r="P47" s="33">
        <v>796</v>
      </c>
      <c r="Q47" s="33" t="s">
        <v>32</v>
      </c>
      <c r="R47" s="37">
        <v>12</v>
      </c>
      <c r="S47" s="37">
        <v>10998.43</v>
      </c>
      <c r="T47" s="170">
        <v>0</v>
      </c>
      <c r="U47" s="170">
        <f t="shared" si="0"/>
        <v>0</v>
      </c>
      <c r="V47" s="38"/>
      <c r="W47" s="89">
        <v>2016</v>
      </c>
      <c r="X47" s="51">
        <v>7.11</v>
      </c>
    </row>
    <row r="48" spans="1:24">
      <c r="A48" s="25" t="s">
        <v>211</v>
      </c>
      <c r="B48" s="27" t="s">
        <v>25</v>
      </c>
      <c r="C48" s="54" t="s">
        <v>207</v>
      </c>
      <c r="D48" s="25" t="s">
        <v>208</v>
      </c>
      <c r="E48" s="25" t="s">
        <v>209</v>
      </c>
      <c r="F48" s="55" t="s">
        <v>212</v>
      </c>
      <c r="G48" s="25" t="s">
        <v>26</v>
      </c>
      <c r="H48" s="56">
        <v>0</v>
      </c>
      <c r="I48" s="32">
        <v>230000000</v>
      </c>
      <c r="J48" s="2" t="s">
        <v>329</v>
      </c>
      <c r="K48" s="25" t="s">
        <v>53</v>
      </c>
      <c r="L48" s="35" t="s">
        <v>28</v>
      </c>
      <c r="M48" s="33" t="s">
        <v>29</v>
      </c>
      <c r="N48" s="25" t="s">
        <v>210</v>
      </c>
      <c r="O48" s="36" t="s">
        <v>31</v>
      </c>
      <c r="P48" s="33">
        <v>796</v>
      </c>
      <c r="Q48" s="33" t="s">
        <v>32</v>
      </c>
      <c r="R48" s="42">
        <v>1</v>
      </c>
      <c r="S48" s="42">
        <v>209817.5</v>
      </c>
      <c r="T48" s="170">
        <v>0</v>
      </c>
      <c r="U48" s="347">
        <f t="shared" si="0"/>
        <v>0</v>
      </c>
      <c r="V48" s="25"/>
      <c r="W48" s="41">
        <v>2016</v>
      </c>
      <c r="X48" s="40" t="s">
        <v>213</v>
      </c>
    </row>
    <row r="49" spans="1:24">
      <c r="A49" s="3" t="s">
        <v>621</v>
      </c>
      <c r="B49" s="44" t="s">
        <v>25</v>
      </c>
      <c r="C49" s="3" t="s">
        <v>221</v>
      </c>
      <c r="D49" s="3" t="s">
        <v>64</v>
      </c>
      <c r="E49" s="3" t="s">
        <v>222</v>
      </c>
      <c r="F49" s="3" t="s">
        <v>223</v>
      </c>
      <c r="G49" s="22" t="s">
        <v>34</v>
      </c>
      <c r="H49" s="22">
        <v>0</v>
      </c>
      <c r="I49" s="47">
        <v>230000000</v>
      </c>
      <c r="J49" s="2" t="s">
        <v>329</v>
      </c>
      <c r="K49" s="8" t="s">
        <v>369</v>
      </c>
      <c r="L49" s="44" t="s">
        <v>28</v>
      </c>
      <c r="M49" s="2" t="s">
        <v>29</v>
      </c>
      <c r="N49" s="3" t="s">
        <v>69</v>
      </c>
      <c r="O49" s="10" t="s">
        <v>31</v>
      </c>
      <c r="P49" s="18">
        <v>166</v>
      </c>
      <c r="Q49" s="2" t="s">
        <v>220</v>
      </c>
      <c r="R49" s="59">
        <v>20</v>
      </c>
      <c r="S49" s="59">
        <v>3129.06</v>
      </c>
      <c r="T49" s="170">
        <v>0</v>
      </c>
      <c r="U49" s="171">
        <f t="shared" si="0"/>
        <v>0</v>
      </c>
      <c r="V49" s="2"/>
      <c r="W49" s="22">
        <v>2016</v>
      </c>
      <c r="X49" s="53" t="s">
        <v>213</v>
      </c>
    </row>
    <row r="50" spans="1:24">
      <c r="A50" s="3" t="s">
        <v>622</v>
      </c>
      <c r="B50" s="44" t="s">
        <v>25</v>
      </c>
      <c r="C50" s="3" t="s">
        <v>224</v>
      </c>
      <c r="D50" s="3" t="s">
        <v>64</v>
      </c>
      <c r="E50" s="3" t="s">
        <v>225</v>
      </c>
      <c r="F50" s="3" t="s">
        <v>226</v>
      </c>
      <c r="G50" s="22" t="s">
        <v>34</v>
      </c>
      <c r="H50" s="22">
        <v>0</v>
      </c>
      <c r="I50" s="47">
        <v>230000000</v>
      </c>
      <c r="J50" s="2" t="s">
        <v>329</v>
      </c>
      <c r="K50" s="8" t="s">
        <v>369</v>
      </c>
      <c r="L50" s="44" t="s">
        <v>28</v>
      </c>
      <c r="M50" s="2" t="s">
        <v>29</v>
      </c>
      <c r="N50" s="3" t="s">
        <v>69</v>
      </c>
      <c r="O50" s="10" t="s">
        <v>31</v>
      </c>
      <c r="P50" s="18">
        <v>166</v>
      </c>
      <c r="Q50" s="2" t="s">
        <v>220</v>
      </c>
      <c r="R50" s="59">
        <v>250</v>
      </c>
      <c r="S50" s="59">
        <v>2759.82</v>
      </c>
      <c r="T50" s="170">
        <v>0</v>
      </c>
      <c r="U50" s="171">
        <f t="shared" si="0"/>
        <v>0</v>
      </c>
      <c r="V50" s="2"/>
      <c r="W50" s="22">
        <v>2016</v>
      </c>
      <c r="X50" s="53" t="s">
        <v>213</v>
      </c>
    </row>
    <row r="51" spans="1:24">
      <c r="A51" s="3" t="s">
        <v>623</v>
      </c>
      <c r="B51" s="44" t="s">
        <v>25</v>
      </c>
      <c r="C51" s="3" t="s">
        <v>227</v>
      </c>
      <c r="D51" s="3" t="s">
        <v>64</v>
      </c>
      <c r="E51" s="3" t="s">
        <v>228</v>
      </c>
      <c r="F51" s="3" t="s">
        <v>229</v>
      </c>
      <c r="G51" s="22" t="s">
        <v>34</v>
      </c>
      <c r="H51" s="22">
        <v>0</v>
      </c>
      <c r="I51" s="47">
        <v>230000000</v>
      </c>
      <c r="J51" s="2" t="s">
        <v>329</v>
      </c>
      <c r="K51" s="8" t="s">
        <v>369</v>
      </c>
      <c r="L51" s="44" t="s">
        <v>28</v>
      </c>
      <c r="M51" s="2" t="s">
        <v>29</v>
      </c>
      <c r="N51" s="3" t="s">
        <v>69</v>
      </c>
      <c r="O51" s="10" t="s">
        <v>31</v>
      </c>
      <c r="P51" s="18">
        <v>166</v>
      </c>
      <c r="Q51" s="2" t="s">
        <v>220</v>
      </c>
      <c r="R51" s="59">
        <v>250</v>
      </c>
      <c r="S51" s="59">
        <v>2759.82</v>
      </c>
      <c r="T51" s="170">
        <v>0</v>
      </c>
      <c r="U51" s="171">
        <f t="shared" si="0"/>
        <v>0</v>
      </c>
      <c r="V51" s="2"/>
      <c r="W51" s="22">
        <v>2016</v>
      </c>
      <c r="X51" s="53" t="s">
        <v>213</v>
      </c>
    </row>
    <row r="52" spans="1:24">
      <c r="A52" s="3" t="s">
        <v>624</v>
      </c>
      <c r="B52" s="44" t="s">
        <v>25</v>
      </c>
      <c r="C52" s="3" t="s">
        <v>230</v>
      </c>
      <c r="D52" s="3" t="s">
        <v>64</v>
      </c>
      <c r="E52" s="3" t="s">
        <v>231</v>
      </c>
      <c r="F52" s="3" t="s">
        <v>232</v>
      </c>
      <c r="G52" s="22" t="s">
        <v>34</v>
      </c>
      <c r="H52" s="22">
        <v>0</v>
      </c>
      <c r="I52" s="47">
        <v>230000000</v>
      </c>
      <c r="J52" s="2" t="s">
        <v>329</v>
      </c>
      <c r="K52" s="8" t="s">
        <v>369</v>
      </c>
      <c r="L52" s="44" t="s">
        <v>28</v>
      </c>
      <c r="M52" s="2" t="s">
        <v>29</v>
      </c>
      <c r="N52" s="3" t="s">
        <v>69</v>
      </c>
      <c r="O52" s="10" t="s">
        <v>31</v>
      </c>
      <c r="P52" s="18">
        <v>166</v>
      </c>
      <c r="Q52" s="2" t="s">
        <v>220</v>
      </c>
      <c r="R52" s="59">
        <v>250</v>
      </c>
      <c r="S52" s="59">
        <v>2759.82</v>
      </c>
      <c r="T52" s="170">
        <v>0</v>
      </c>
      <c r="U52" s="171">
        <f t="shared" si="0"/>
        <v>0</v>
      </c>
      <c r="V52" s="2"/>
      <c r="W52" s="22">
        <v>2016</v>
      </c>
      <c r="X52" s="53" t="s">
        <v>213</v>
      </c>
    </row>
    <row r="53" spans="1:24">
      <c r="A53" s="3" t="s">
        <v>625</v>
      </c>
      <c r="B53" s="44" t="s">
        <v>25</v>
      </c>
      <c r="C53" s="3" t="s">
        <v>233</v>
      </c>
      <c r="D53" s="3" t="s">
        <v>64</v>
      </c>
      <c r="E53" s="3" t="s">
        <v>234</v>
      </c>
      <c r="F53" s="3" t="s">
        <v>235</v>
      </c>
      <c r="G53" s="22" t="s">
        <v>34</v>
      </c>
      <c r="H53" s="22">
        <v>0</v>
      </c>
      <c r="I53" s="47">
        <v>230000000</v>
      </c>
      <c r="J53" s="2" t="s">
        <v>329</v>
      </c>
      <c r="K53" s="8" t="s">
        <v>369</v>
      </c>
      <c r="L53" s="44" t="s">
        <v>28</v>
      </c>
      <c r="M53" s="2" t="s">
        <v>29</v>
      </c>
      <c r="N53" s="3" t="s">
        <v>69</v>
      </c>
      <c r="O53" s="10" t="s">
        <v>31</v>
      </c>
      <c r="P53" s="18">
        <v>166</v>
      </c>
      <c r="Q53" s="2" t="s">
        <v>220</v>
      </c>
      <c r="R53" s="59">
        <v>250</v>
      </c>
      <c r="S53" s="59">
        <v>2759.82</v>
      </c>
      <c r="T53" s="170">
        <v>0</v>
      </c>
      <c r="U53" s="171">
        <f t="shared" si="0"/>
        <v>0</v>
      </c>
      <c r="V53" s="2"/>
      <c r="W53" s="22">
        <v>2016</v>
      </c>
      <c r="X53" s="53" t="s">
        <v>213</v>
      </c>
    </row>
    <row r="54" spans="1:24">
      <c r="A54" s="3" t="s">
        <v>626</v>
      </c>
      <c r="B54" s="44" t="s">
        <v>25</v>
      </c>
      <c r="C54" s="3" t="s">
        <v>236</v>
      </c>
      <c r="D54" s="3" t="s">
        <v>64</v>
      </c>
      <c r="E54" s="3" t="s">
        <v>237</v>
      </c>
      <c r="F54" s="3" t="s">
        <v>238</v>
      </c>
      <c r="G54" s="22" t="s">
        <v>34</v>
      </c>
      <c r="H54" s="22">
        <v>0</v>
      </c>
      <c r="I54" s="47">
        <v>230000000</v>
      </c>
      <c r="J54" s="2" t="s">
        <v>329</v>
      </c>
      <c r="K54" s="8" t="s">
        <v>369</v>
      </c>
      <c r="L54" s="44" t="s">
        <v>28</v>
      </c>
      <c r="M54" s="2" t="s">
        <v>29</v>
      </c>
      <c r="N54" s="3" t="s">
        <v>69</v>
      </c>
      <c r="O54" s="10" t="s">
        <v>31</v>
      </c>
      <c r="P54" s="18">
        <v>166</v>
      </c>
      <c r="Q54" s="2" t="s">
        <v>220</v>
      </c>
      <c r="R54" s="59">
        <v>250</v>
      </c>
      <c r="S54" s="59">
        <v>2759.82</v>
      </c>
      <c r="T54" s="170">
        <v>0</v>
      </c>
      <c r="U54" s="171">
        <f t="shared" si="0"/>
        <v>0</v>
      </c>
      <c r="V54" s="2"/>
      <c r="W54" s="22">
        <v>2016</v>
      </c>
      <c r="X54" s="53" t="s">
        <v>213</v>
      </c>
    </row>
    <row r="55" spans="1:24">
      <c r="A55" s="3" t="s">
        <v>627</v>
      </c>
      <c r="B55" s="44" t="s">
        <v>25</v>
      </c>
      <c r="C55" s="3" t="s">
        <v>239</v>
      </c>
      <c r="D55" s="3" t="s">
        <v>64</v>
      </c>
      <c r="E55" s="3" t="s">
        <v>240</v>
      </c>
      <c r="F55" s="3" t="s">
        <v>241</v>
      </c>
      <c r="G55" s="22" t="s">
        <v>34</v>
      </c>
      <c r="H55" s="22">
        <v>0</v>
      </c>
      <c r="I55" s="47">
        <v>230000000</v>
      </c>
      <c r="J55" s="2" t="s">
        <v>329</v>
      </c>
      <c r="K55" s="8" t="s">
        <v>369</v>
      </c>
      <c r="L55" s="44" t="s">
        <v>28</v>
      </c>
      <c r="M55" s="2" t="s">
        <v>29</v>
      </c>
      <c r="N55" s="3" t="s">
        <v>69</v>
      </c>
      <c r="O55" s="10" t="s">
        <v>31</v>
      </c>
      <c r="P55" s="18">
        <v>166</v>
      </c>
      <c r="Q55" s="2" t="s">
        <v>220</v>
      </c>
      <c r="R55" s="59">
        <v>26</v>
      </c>
      <c r="S55" s="59">
        <v>2878.57</v>
      </c>
      <c r="T55" s="170">
        <v>0</v>
      </c>
      <c r="U55" s="171">
        <f t="shared" si="0"/>
        <v>0</v>
      </c>
      <c r="V55" s="2"/>
      <c r="W55" s="22">
        <v>2016</v>
      </c>
      <c r="X55" s="53" t="s">
        <v>213</v>
      </c>
    </row>
    <row r="56" spans="1:24">
      <c r="A56" s="3" t="s">
        <v>628</v>
      </c>
      <c r="B56" s="44" t="s">
        <v>25</v>
      </c>
      <c r="C56" s="3" t="s">
        <v>242</v>
      </c>
      <c r="D56" s="3" t="s">
        <v>64</v>
      </c>
      <c r="E56" s="3" t="s">
        <v>243</v>
      </c>
      <c r="F56" s="3" t="s">
        <v>244</v>
      </c>
      <c r="G56" s="22" t="s">
        <v>34</v>
      </c>
      <c r="H56" s="22">
        <v>0</v>
      </c>
      <c r="I56" s="47">
        <v>230000000</v>
      </c>
      <c r="J56" s="2" t="s">
        <v>329</v>
      </c>
      <c r="K56" s="8" t="s">
        <v>369</v>
      </c>
      <c r="L56" s="44" t="s">
        <v>28</v>
      </c>
      <c r="M56" s="2" t="s">
        <v>29</v>
      </c>
      <c r="N56" s="3" t="s">
        <v>69</v>
      </c>
      <c r="O56" s="10" t="s">
        <v>31</v>
      </c>
      <c r="P56" s="18">
        <v>166</v>
      </c>
      <c r="Q56" s="2" t="s">
        <v>220</v>
      </c>
      <c r="R56" s="59">
        <v>100</v>
      </c>
      <c r="S56" s="59">
        <v>2759.82</v>
      </c>
      <c r="T56" s="170">
        <v>0</v>
      </c>
      <c r="U56" s="171">
        <f t="shared" si="0"/>
        <v>0</v>
      </c>
      <c r="V56" s="2"/>
      <c r="W56" s="22">
        <v>2016</v>
      </c>
      <c r="X56" s="53" t="s">
        <v>213</v>
      </c>
    </row>
    <row r="57" spans="1:24">
      <c r="A57" s="3" t="s">
        <v>629</v>
      </c>
      <c r="B57" s="44" t="s">
        <v>25</v>
      </c>
      <c r="C57" s="3" t="s">
        <v>245</v>
      </c>
      <c r="D57" s="3" t="s">
        <v>64</v>
      </c>
      <c r="E57" s="3" t="s">
        <v>246</v>
      </c>
      <c r="F57" s="3" t="s">
        <v>247</v>
      </c>
      <c r="G57" s="22" t="s">
        <v>34</v>
      </c>
      <c r="H57" s="22">
        <v>0</v>
      </c>
      <c r="I57" s="47">
        <v>230000000</v>
      </c>
      <c r="J57" s="2" t="s">
        <v>329</v>
      </c>
      <c r="K57" s="8" t="s">
        <v>369</v>
      </c>
      <c r="L57" s="44" t="s">
        <v>28</v>
      </c>
      <c r="M57" s="2" t="s">
        <v>29</v>
      </c>
      <c r="N57" s="3" t="s">
        <v>69</v>
      </c>
      <c r="O57" s="10" t="s">
        <v>31</v>
      </c>
      <c r="P57" s="18">
        <v>166</v>
      </c>
      <c r="Q57" s="2" t="s">
        <v>220</v>
      </c>
      <c r="R57" s="59">
        <v>60</v>
      </c>
      <c r="S57" s="59">
        <v>2878.57</v>
      </c>
      <c r="T57" s="170">
        <v>0</v>
      </c>
      <c r="U57" s="171">
        <f t="shared" si="0"/>
        <v>0</v>
      </c>
      <c r="V57" s="2"/>
      <c r="W57" s="22">
        <v>2016</v>
      </c>
      <c r="X57" s="53" t="s">
        <v>213</v>
      </c>
    </row>
    <row r="58" spans="1:24">
      <c r="A58" s="3" t="s">
        <v>630</v>
      </c>
      <c r="B58" s="44" t="s">
        <v>25</v>
      </c>
      <c r="C58" s="3" t="s">
        <v>248</v>
      </c>
      <c r="D58" s="3" t="s">
        <v>64</v>
      </c>
      <c r="E58" s="3" t="s">
        <v>249</v>
      </c>
      <c r="F58" s="3" t="s">
        <v>250</v>
      </c>
      <c r="G58" s="22" t="s">
        <v>34</v>
      </c>
      <c r="H58" s="22">
        <v>0</v>
      </c>
      <c r="I58" s="47">
        <v>230000000</v>
      </c>
      <c r="J58" s="2" t="s">
        <v>329</v>
      </c>
      <c r="K58" s="8" t="s">
        <v>369</v>
      </c>
      <c r="L58" s="44" t="s">
        <v>28</v>
      </c>
      <c r="M58" s="2" t="s">
        <v>29</v>
      </c>
      <c r="N58" s="3" t="s">
        <v>69</v>
      </c>
      <c r="O58" s="10" t="s">
        <v>31</v>
      </c>
      <c r="P58" s="18">
        <v>166</v>
      </c>
      <c r="Q58" s="2" t="s">
        <v>220</v>
      </c>
      <c r="R58" s="59">
        <v>60</v>
      </c>
      <c r="S58" s="59">
        <v>2878.57</v>
      </c>
      <c r="T58" s="170">
        <v>0</v>
      </c>
      <c r="U58" s="171">
        <f t="shared" si="0"/>
        <v>0</v>
      </c>
      <c r="V58" s="2"/>
      <c r="W58" s="22">
        <v>2016</v>
      </c>
      <c r="X58" s="53" t="s">
        <v>213</v>
      </c>
    </row>
    <row r="59" spans="1:24">
      <c r="A59" s="3" t="s">
        <v>631</v>
      </c>
      <c r="B59" s="44" t="s">
        <v>25</v>
      </c>
      <c r="C59" s="3" t="s">
        <v>251</v>
      </c>
      <c r="D59" s="3" t="s">
        <v>64</v>
      </c>
      <c r="E59" s="3" t="s">
        <v>252</v>
      </c>
      <c r="F59" s="3" t="s">
        <v>253</v>
      </c>
      <c r="G59" s="22" t="s">
        <v>34</v>
      </c>
      <c r="H59" s="22">
        <v>0</v>
      </c>
      <c r="I59" s="47">
        <v>230000000</v>
      </c>
      <c r="J59" s="2" t="s">
        <v>329</v>
      </c>
      <c r="K59" s="8" t="s">
        <v>369</v>
      </c>
      <c r="L59" s="44" t="s">
        <v>28</v>
      </c>
      <c r="M59" s="2" t="s">
        <v>29</v>
      </c>
      <c r="N59" s="3" t="s">
        <v>69</v>
      </c>
      <c r="O59" s="10" t="s">
        <v>31</v>
      </c>
      <c r="P59" s="18">
        <v>166</v>
      </c>
      <c r="Q59" s="2" t="s">
        <v>220</v>
      </c>
      <c r="R59" s="59">
        <v>60</v>
      </c>
      <c r="S59" s="59">
        <v>2878.57</v>
      </c>
      <c r="T59" s="170">
        <v>0</v>
      </c>
      <c r="U59" s="171">
        <f t="shared" si="0"/>
        <v>0</v>
      </c>
      <c r="V59" s="2"/>
      <c r="W59" s="22">
        <v>2016</v>
      </c>
      <c r="X59" s="53" t="s">
        <v>213</v>
      </c>
    </row>
    <row r="60" spans="1:24">
      <c r="A60" s="3" t="s">
        <v>632</v>
      </c>
      <c r="B60" s="44" t="s">
        <v>25</v>
      </c>
      <c r="C60" s="3" t="s">
        <v>254</v>
      </c>
      <c r="D60" s="3" t="s">
        <v>64</v>
      </c>
      <c r="E60" s="3" t="s">
        <v>255</v>
      </c>
      <c r="F60" s="3" t="s">
        <v>256</v>
      </c>
      <c r="G60" s="22" t="s">
        <v>34</v>
      </c>
      <c r="H60" s="22">
        <v>0</v>
      </c>
      <c r="I60" s="47">
        <v>230000000</v>
      </c>
      <c r="J60" s="2" t="s">
        <v>329</v>
      </c>
      <c r="K60" s="8" t="s">
        <v>369</v>
      </c>
      <c r="L60" s="44" t="s">
        <v>28</v>
      </c>
      <c r="M60" s="2" t="s">
        <v>29</v>
      </c>
      <c r="N60" s="3" t="s">
        <v>69</v>
      </c>
      <c r="O60" s="10" t="s">
        <v>31</v>
      </c>
      <c r="P60" s="18">
        <v>166</v>
      </c>
      <c r="Q60" s="2" t="s">
        <v>220</v>
      </c>
      <c r="R60" s="59">
        <v>80</v>
      </c>
      <c r="S60" s="59">
        <v>2759.82</v>
      </c>
      <c r="T60" s="170">
        <v>0</v>
      </c>
      <c r="U60" s="171">
        <f t="shared" si="0"/>
        <v>0</v>
      </c>
      <c r="V60" s="2"/>
      <c r="W60" s="22">
        <v>2016</v>
      </c>
      <c r="X60" s="53" t="s">
        <v>213</v>
      </c>
    </row>
    <row r="61" spans="1:24">
      <c r="A61" s="3" t="s">
        <v>633</v>
      </c>
      <c r="B61" s="44" t="s">
        <v>25</v>
      </c>
      <c r="C61" s="3" t="s">
        <v>257</v>
      </c>
      <c r="D61" s="3" t="s">
        <v>64</v>
      </c>
      <c r="E61" s="3" t="s">
        <v>258</v>
      </c>
      <c r="F61" s="3" t="s">
        <v>259</v>
      </c>
      <c r="G61" s="22" t="s">
        <v>34</v>
      </c>
      <c r="H61" s="22">
        <v>0</v>
      </c>
      <c r="I61" s="47">
        <v>230000000</v>
      </c>
      <c r="J61" s="2" t="s">
        <v>329</v>
      </c>
      <c r="K61" s="8" t="s">
        <v>369</v>
      </c>
      <c r="L61" s="44" t="s">
        <v>28</v>
      </c>
      <c r="M61" s="2" t="s">
        <v>29</v>
      </c>
      <c r="N61" s="3" t="s">
        <v>69</v>
      </c>
      <c r="O61" s="10" t="s">
        <v>31</v>
      </c>
      <c r="P61" s="18">
        <v>166</v>
      </c>
      <c r="Q61" s="2" t="s">
        <v>220</v>
      </c>
      <c r="R61" s="59">
        <v>250</v>
      </c>
      <c r="S61" s="59">
        <v>2759.82</v>
      </c>
      <c r="T61" s="170">
        <v>0</v>
      </c>
      <c r="U61" s="171">
        <f t="shared" si="0"/>
        <v>0</v>
      </c>
      <c r="V61" s="2"/>
      <c r="W61" s="22">
        <v>2016</v>
      </c>
      <c r="X61" s="53" t="s">
        <v>213</v>
      </c>
    </row>
    <row r="62" spans="1:24">
      <c r="A62" s="2" t="s">
        <v>634</v>
      </c>
      <c r="B62" s="44" t="s">
        <v>25</v>
      </c>
      <c r="C62" s="58" t="s">
        <v>268</v>
      </c>
      <c r="D62" s="3" t="s">
        <v>57</v>
      </c>
      <c r="E62" s="6" t="s">
        <v>269</v>
      </c>
      <c r="F62" s="6" t="s">
        <v>270</v>
      </c>
      <c r="G62" s="45" t="s">
        <v>34</v>
      </c>
      <c r="H62" s="23">
        <v>40</v>
      </c>
      <c r="I62" s="47">
        <v>230000000</v>
      </c>
      <c r="J62" s="2" t="s">
        <v>329</v>
      </c>
      <c r="K62" s="8" t="s">
        <v>349</v>
      </c>
      <c r="L62" s="44" t="s">
        <v>28</v>
      </c>
      <c r="M62" s="2" t="s">
        <v>29</v>
      </c>
      <c r="N62" s="7" t="s">
        <v>30</v>
      </c>
      <c r="O62" s="10" t="s">
        <v>35</v>
      </c>
      <c r="P62" s="18">
        <v>168</v>
      </c>
      <c r="Q62" s="2" t="s">
        <v>120</v>
      </c>
      <c r="R62" s="59">
        <v>2.34</v>
      </c>
      <c r="S62" s="59">
        <v>338999.99999999994</v>
      </c>
      <c r="T62" s="171">
        <v>0</v>
      </c>
      <c r="U62" s="171">
        <f t="shared" si="0"/>
        <v>0</v>
      </c>
      <c r="V62" s="2" t="s">
        <v>456</v>
      </c>
      <c r="W62" s="18">
        <v>2016</v>
      </c>
      <c r="X62" s="53" t="s">
        <v>753</v>
      </c>
    </row>
    <row r="63" spans="1:24">
      <c r="A63" s="2" t="s">
        <v>536</v>
      </c>
      <c r="B63" s="27" t="s">
        <v>25</v>
      </c>
      <c r="C63" s="5" t="s">
        <v>471</v>
      </c>
      <c r="D63" s="6" t="s">
        <v>33</v>
      </c>
      <c r="E63" s="6" t="s">
        <v>472</v>
      </c>
      <c r="F63" s="44" t="s">
        <v>473</v>
      </c>
      <c r="G63" s="24" t="s">
        <v>26</v>
      </c>
      <c r="H63" s="23">
        <v>0</v>
      </c>
      <c r="I63" s="7">
        <v>230000000</v>
      </c>
      <c r="J63" s="2" t="s">
        <v>329</v>
      </c>
      <c r="K63" s="2" t="s">
        <v>215</v>
      </c>
      <c r="L63" s="8" t="s">
        <v>28</v>
      </c>
      <c r="M63" s="44" t="s">
        <v>29</v>
      </c>
      <c r="N63" s="2" t="s">
        <v>69</v>
      </c>
      <c r="O63" s="36" t="s">
        <v>31</v>
      </c>
      <c r="P63" s="2">
        <v>796</v>
      </c>
      <c r="Q63" s="2" t="s">
        <v>32</v>
      </c>
      <c r="R63" s="48">
        <v>450</v>
      </c>
      <c r="S63" s="48">
        <v>2232.14</v>
      </c>
      <c r="T63" s="170">
        <v>0</v>
      </c>
      <c r="U63" s="170">
        <f t="shared" si="0"/>
        <v>0</v>
      </c>
      <c r="V63" s="2"/>
      <c r="W63" s="90">
        <v>2016</v>
      </c>
      <c r="X63" s="348">
        <v>18</v>
      </c>
    </row>
    <row r="64" spans="1:24">
      <c r="A64" s="2" t="s">
        <v>537</v>
      </c>
      <c r="B64" s="27" t="s">
        <v>25</v>
      </c>
      <c r="C64" s="5" t="s">
        <v>474</v>
      </c>
      <c r="D64" s="6" t="s">
        <v>33</v>
      </c>
      <c r="E64" s="6" t="s">
        <v>475</v>
      </c>
      <c r="F64" s="44" t="s">
        <v>476</v>
      </c>
      <c r="G64" s="24" t="s">
        <v>26</v>
      </c>
      <c r="H64" s="23">
        <v>0</v>
      </c>
      <c r="I64" s="7">
        <v>230000000</v>
      </c>
      <c r="J64" s="2" t="s">
        <v>329</v>
      </c>
      <c r="K64" s="2" t="s">
        <v>215</v>
      </c>
      <c r="L64" s="8" t="s">
        <v>28</v>
      </c>
      <c r="M64" s="44" t="s">
        <v>29</v>
      </c>
      <c r="N64" s="2" t="s">
        <v>69</v>
      </c>
      <c r="O64" s="36" t="s">
        <v>31</v>
      </c>
      <c r="P64" s="2">
        <v>796</v>
      </c>
      <c r="Q64" s="2" t="s">
        <v>32</v>
      </c>
      <c r="R64" s="48">
        <v>250</v>
      </c>
      <c r="S64" s="48">
        <v>3604.46</v>
      </c>
      <c r="T64" s="170">
        <v>0</v>
      </c>
      <c r="U64" s="170">
        <f t="shared" si="0"/>
        <v>0</v>
      </c>
      <c r="V64" s="2"/>
      <c r="W64" s="90">
        <v>2016</v>
      </c>
      <c r="X64" s="348">
        <v>18</v>
      </c>
    </row>
    <row r="65" spans="1:24">
      <c r="A65" s="2" t="s">
        <v>538</v>
      </c>
      <c r="B65" s="27" t="s">
        <v>25</v>
      </c>
      <c r="C65" s="5" t="s">
        <v>477</v>
      </c>
      <c r="D65" s="6" t="s">
        <v>478</v>
      </c>
      <c r="E65" s="6" t="s">
        <v>479</v>
      </c>
      <c r="F65" s="44" t="s">
        <v>479</v>
      </c>
      <c r="G65" s="24" t="s">
        <v>26</v>
      </c>
      <c r="H65" s="23">
        <v>0</v>
      </c>
      <c r="I65" s="7">
        <v>230000000</v>
      </c>
      <c r="J65" s="2" t="s">
        <v>329</v>
      </c>
      <c r="K65" s="2" t="s">
        <v>215</v>
      </c>
      <c r="L65" s="8" t="s">
        <v>28</v>
      </c>
      <c r="M65" s="44" t="s">
        <v>29</v>
      </c>
      <c r="N65" s="2" t="s">
        <v>101</v>
      </c>
      <c r="O65" s="7" t="s">
        <v>31</v>
      </c>
      <c r="P65" s="2">
        <v>796</v>
      </c>
      <c r="Q65" s="2" t="s">
        <v>32</v>
      </c>
      <c r="R65" s="48">
        <v>650</v>
      </c>
      <c r="S65" s="48">
        <v>1160.71</v>
      </c>
      <c r="T65" s="170">
        <v>0</v>
      </c>
      <c r="U65" s="170">
        <f t="shared" si="0"/>
        <v>0</v>
      </c>
      <c r="V65" s="2"/>
      <c r="W65" s="90">
        <v>2016</v>
      </c>
      <c r="X65" s="348">
        <v>18</v>
      </c>
    </row>
    <row r="66" spans="1:24">
      <c r="A66" s="2" t="s">
        <v>637</v>
      </c>
      <c r="B66" s="44" t="s">
        <v>25</v>
      </c>
      <c r="C66" s="5" t="s">
        <v>481</v>
      </c>
      <c r="D66" s="6" t="s">
        <v>482</v>
      </c>
      <c r="E66" s="6" t="s">
        <v>483</v>
      </c>
      <c r="F66" s="44" t="s">
        <v>484</v>
      </c>
      <c r="G66" s="49" t="s">
        <v>34</v>
      </c>
      <c r="H66" s="23">
        <v>45</v>
      </c>
      <c r="I66" s="7">
        <v>230000000</v>
      </c>
      <c r="J66" s="2" t="s">
        <v>329</v>
      </c>
      <c r="K66" s="2" t="s">
        <v>349</v>
      </c>
      <c r="L66" s="8" t="s">
        <v>28</v>
      </c>
      <c r="M66" s="44" t="s">
        <v>29</v>
      </c>
      <c r="N66" s="2" t="s">
        <v>480</v>
      </c>
      <c r="O66" s="7" t="s">
        <v>31</v>
      </c>
      <c r="P66" s="18">
        <v>796</v>
      </c>
      <c r="Q66" s="2" t="s">
        <v>32</v>
      </c>
      <c r="R66" s="48">
        <v>2</v>
      </c>
      <c r="S66" s="48">
        <v>116196.42</v>
      </c>
      <c r="T66" s="170">
        <v>0</v>
      </c>
      <c r="U66" s="170">
        <f t="shared" si="0"/>
        <v>0</v>
      </c>
      <c r="V66" s="2" t="s">
        <v>456</v>
      </c>
      <c r="W66" s="18">
        <v>2016</v>
      </c>
      <c r="X66" s="349" t="s">
        <v>754</v>
      </c>
    </row>
    <row r="67" spans="1:24">
      <c r="A67" s="2" t="s">
        <v>638</v>
      </c>
      <c r="B67" s="44" t="s">
        <v>25</v>
      </c>
      <c r="C67" s="5" t="s">
        <v>481</v>
      </c>
      <c r="D67" s="6" t="s">
        <v>482</v>
      </c>
      <c r="E67" s="6" t="s">
        <v>483</v>
      </c>
      <c r="F67" s="44" t="s">
        <v>485</v>
      </c>
      <c r="G67" s="49" t="s">
        <v>34</v>
      </c>
      <c r="H67" s="23">
        <v>45</v>
      </c>
      <c r="I67" s="7">
        <v>230000000</v>
      </c>
      <c r="J67" s="2" t="s">
        <v>329</v>
      </c>
      <c r="K67" s="2" t="s">
        <v>349</v>
      </c>
      <c r="L67" s="8" t="s">
        <v>28</v>
      </c>
      <c r="M67" s="44" t="s">
        <v>29</v>
      </c>
      <c r="N67" s="2" t="s">
        <v>480</v>
      </c>
      <c r="O67" s="7" t="s">
        <v>31</v>
      </c>
      <c r="P67" s="18">
        <v>796</v>
      </c>
      <c r="Q67" s="2" t="s">
        <v>32</v>
      </c>
      <c r="R67" s="48">
        <v>2</v>
      </c>
      <c r="S67" s="48">
        <v>120642.85</v>
      </c>
      <c r="T67" s="170">
        <v>0</v>
      </c>
      <c r="U67" s="170">
        <f t="shared" si="0"/>
        <v>0</v>
      </c>
      <c r="V67" s="2" t="s">
        <v>456</v>
      </c>
      <c r="W67" s="18">
        <v>2016</v>
      </c>
      <c r="X67" s="349" t="s">
        <v>754</v>
      </c>
    </row>
    <row r="68" spans="1:24">
      <c r="A68" s="2" t="s">
        <v>639</v>
      </c>
      <c r="B68" s="44" t="s">
        <v>25</v>
      </c>
      <c r="C68" s="5" t="s">
        <v>481</v>
      </c>
      <c r="D68" s="6" t="s">
        <v>482</v>
      </c>
      <c r="E68" s="6" t="s">
        <v>483</v>
      </c>
      <c r="F68" s="44" t="s">
        <v>486</v>
      </c>
      <c r="G68" s="49" t="s">
        <v>34</v>
      </c>
      <c r="H68" s="23">
        <v>45</v>
      </c>
      <c r="I68" s="7">
        <v>230000000</v>
      </c>
      <c r="J68" s="2" t="s">
        <v>329</v>
      </c>
      <c r="K68" s="2" t="s">
        <v>349</v>
      </c>
      <c r="L68" s="8" t="s">
        <v>28</v>
      </c>
      <c r="M68" s="44" t="s">
        <v>29</v>
      </c>
      <c r="N68" s="2" t="s">
        <v>480</v>
      </c>
      <c r="O68" s="7" t="s">
        <v>31</v>
      </c>
      <c r="P68" s="18">
        <v>796</v>
      </c>
      <c r="Q68" s="2" t="s">
        <v>32</v>
      </c>
      <c r="R68" s="48">
        <v>2</v>
      </c>
      <c r="S68" s="48">
        <v>153214.28</v>
      </c>
      <c r="T68" s="170">
        <v>0</v>
      </c>
      <c r="U68" s="170">
        <f t="shared" si="0"/>
        <v>0</v>
      </c>
      <c r="V68" s="2" t="s">
        <v>456</v>
      </c>
      <c r="W68" s="18">
        <v>2016</v>
      </c>
      <c r="X68" s="349" t="s">
        <v>754</v>
      </c>
    </row>
    <row r="69" spans="1:24">
      <c r="A69" s="2" t="s">
        <v>640</v>
      </c>
      <c r="B69" s="44" t="s">
        <v>25</v>
      </c>
      <c r="C69" s="5" t="s">
        <v>487</v>
      </c>
      <c r="D69" s="6" t="s">
        <v>488</v>
      </c>
      <c r="E69" s="6" t="s">
        <v>489</v>
      </c>
      <c r="F69" s="44" t="s">
        <v>490</v>
      </c>
      <c r="G69" s="49" t="s">
        <v>26</v>
      </c>
      <c r="H69" s="23">
        <v>45</v>
      </c>
      <c r="I69" s="7">
        <v>230000000</v>
      </c>
      <c r="J69" s="2" t="s">
        <v>329</v>
      </c>
      <c r="K69" s="2" t="s">
        <v>349</v>
      </c>
      <c r="L69" s="8" t="s">
        <v>28</v>
      </c>
      <c r="M69" s="44" t="s">
        <v>29</v>
      </c>
      <c r="N69" s="2" t="s">
        <v>480</v>
      </c>
      <c r="O69" s="10" t="s">
        <v>31</v>
      </c>
      <c r="P69" s="18">
        <v>796</v>
      </c>
      <c r="Q69" s="2" t="s">
        <v>32</v>
      </c>
      <c r="R69" s="48">
        <v>3</v>
      </c>
      <c r="S69" s="48">
        <v>560303.56999999995</v>
      </c>
      <c r="T69" s="170">
        <v>0</v>
      </c>
      <c r="U69" s="170">
        <f t="shared" si="0"/>
        <v>0</v>
      </c>
      <c r="V69" s="2" t="s">
        <v>456</v>
      </c>
      <c r="W69" s="18">
        <v>2016</v>
      </c>
      <c r="X69" s="349" t="s">
        <v>754</v>
      </c>
    </row>
    <row r="70" spans="1:24">
      <c r="A70" s="2" t="s">
        <v>641</v>
      </c>
      <c r="B70" s="44" t="s">
        <v>25</v>
      </c>
      <c r="C70" s="5" t="s">
        <v>491</v>
      </c>
      <c r="D70" s="6" t="s">
        <v>201</v>
      </c>
      <c r="E70" s="6" t="s">
        <v>492</v>
      </c>
      <c r="F70" s="44" t="s">
        <v>493</v>
      </c>
      <c r="G70" s="49" t="s">
        <v>26</v>
      </c>
      <c r="H70" s="23">
        <v>45</v>
      </c>
      <c r="I70" s="7">
        <v>230000000</v>
      </c>
      <c r="J70" s="2" t="s">
        <v>329</v>
      </c>
      <c r="K70" s="2" t="s">
        <v>349</v>
      </c>
      <c r="L70" s="8" t="s">
        <v>28</v>
      </c>
      <c r="M70" s="44" t="s">
        <v>29</v>
      </c>
      <c r="N70" s="2" t="s">
        <v>480</v>
      </c>
      <c r="O70" s="10" t="s">
        <v>31</v>
      </c>
      <c r="P70" s="18">
        <v>796</v>
      </c>
      <c r="Q70" s="2" t="s">
        <v>32</v>
      </c>
      <c r="R70" s="48">
        <v>2</v>
      </c>
      <c r="S70" s="48">
        <v>163349.99999999997</v>
      </c>
      <c r="T70" s="170">
        <v>0</v>
      </c>
      <c r="U70" s="170">
        <f t="shared" si="0"/>
        <v>0</v>
      </c>
      <c r="V70" s="2" t="s">
        <v>456</v>
      </c>
      <c r="W70" s="18">
        <v>2016</v>
      </c>
      <c r="X70" s="349" t="s">
        <v>754</v>
      </c>
    </row>
    <row r="71" spans="1:24">
      <c r="A71" s="2" t="s">
        <v>642</v>
      </c>
      <c r="B71" s="44" t="s">
        <v>25</v>
      </c>
      <c r="C71" s="5" t="s">
        <v>452</v>
      </c>
      <c r="D71" s="6" t="s">
        <v>453</v>
      </c>
      <c r="E71" s="6" t="s">
        <v>454</v>
      </c>
      <c r="F71" s="44" t="s">
        <v>494</v>
      </c>
      <c r="G71" s="49" t="s">
        <v>26</v>
      </c>
      <c r="H71" s="23">
        <v>45</v>
      </c>
      <c r="I71" s="7">
        <v>230000000</v>
      </c>
      <c r="J71" s="2" t="s">
        <v>329</v>
      </c>
      <c r="K71" s="2" t="s">
        <v>349</v>
      </c>
      <c r="L71" s="8" t="s">
        <v>28</v>
      </c>
      <c r="M71" s="44" t="s">
        <v>29</v>
      </c>
      <c r="N71" s="2" t="s">
        <v>480</v>
      </c>
      <c r="O71" s="10" t="s">
        <v>31</v>
      </c>
      <c r="P71" s="18">
        <v>796</v>
      </c>
      <c r="Q71" s="2" t="s">
        <v>32</v>
      </c>
      <c r="R71" s="48">
        <v>4</v>
      </c>
      <c r="S71" s="48">
        <v>178571.42</v>
      </c>
      <c r="T71" s="170">
        <v>0</v>
      </c>
      <c r="U71" s="170">
        <f t="shared" si="0"/>
        <v>0</v>
      </c>
      <c r="V71" s="2" t="s">
        <v>456</v>
      </c>
      <c r="W71" s="18">
        <v>2016</v>
      </c>
      <c r="X71" s="349" t="s">
        <v>754</v>
      </c>
    </row>
    <row r="72" spans="1:24">
      <c r="A72" s="2" t="s">
        <v>643</v>
      </c>
      <c r="B72" s="44" t="s">
        <v>25</v>
      </c>
      <c r="C72" s="5" t="s">
        <v>495</v>
      </c>
      <c r="D72" s="6" t="s">
        <v>72</v>
      </c>
      <c r="E72" s="6" t="s">
        <v>496</v>
      </c>
      <c r="F72" s="44" t="s">
        <v>497</v>
      </c>
      <c r="G72" s="49" t="s">
        <v>26</v>
      </c>
      <c r="H72" s="23">
        <v>45</v>
      </c>
      <c r="I72" s="7">
        <v>230000000</v>
      </c>
      <c r="J72" s="2" t="s">
        <v>329</v>
      </c>
      <c r="K72" s="2" t="s">
        <v>349</v>
      </c>
      <c r="L72" s="8" t="s">
        <v>28</v>
      </c>
      <c r="M72" s="44" t="s">
        <v>29</v>
      </c>
      <c r="N72" s="2" t="s">
        <v>480</v>
      </c>
      <c r="O72" s="10" t="s">
        <v>31</v>
      </c>
      <c r="P72" s="18">
        <v>796</v>
      </c>
      <c r="Q72" s="2" t="s">
        <v>32</v>
      </c>
      <c r="R72" s="48">
        <v>4</v>
      </c>
      <c r="S72" s="48">
        <v>63392.85</v>
      </c>
      <c r="T72" s="170">
        <v>0</v>
      </c>
      <c r="U72" s="170">
        <f t="shared" si="0"/>
        <v>0</v>
      </c>
      <c r="V72" s="2" t="s">
        <v>456</v>
      </c>
      <c r="W72" s="18">
        <v>2016</v>
      </c>
      <c r="X72" s="349" t="s">
        <v>754</v>
      </c>
    </row>
    <row r="73" spans="1:24">
      <c r="A73" s="2" t="s">
        <v>644</v>
      </c>
      <c r="B73" s="44" t="s">
        <v>25</v>
      </c>
      <c r="C73" s="5" t="s">
        <v>265</v>
      </c>
      <c r="D73" s="6" t="s">
        <v>266</v>
      </c>
      <c r="E73" s="6" t="s">
        <v>267</v>
      </c>
      <c r="F73" s="44" t="s">
        <v>498</v>
      </c>
      <c r="G73" s="49" t="s">
        <v>26</v>
      </c>
      <c r="H73" s="23">
        <v>45</v>
      </c>
      <c r="I73" s="7">
        <v>230000000</v>
      </c>
      <c r="J73" s="2" t="s">
        <v>329</v>
      </c>
      <c r="K73" s="2" t="s">
        <v>349</v>
      </c>
      <c r="L73" s="8" t="s">
        <v>28</v>
      </c>
      <c r="M73" s="44" t="s">
        <v>29</v>
      </c>
      <c r="N73" s="2" t="s">
        <v>480</v>
      </c>
      <c r="O73" s="10" t="s">
        <v>31</v>
      </c>
      <c r="P73" s="18">
        <v>796</v>
      </c>
      <c r="Q73" s="2" t="s">
        <v>32</v>
      </c>
      <c r="R73" s="48">
        <v>12</v>
      </c>
      <c r="S73" s="48">
        <v>5349.9999999999991</v>
      </c>
      <c r="T73" s="170">
        <v>0</v>
      </c>
      <c r="U73" s="170">
        <f t="shared" ref="U73:U81" si="1">T73*1.12</f>
        <v>0</v>
      </c>
      <c r="V73" s="2" t="s">
        <v>456</v>
      </c>
      <c r="W73" s="18">
        <v>2016</v>
      </c>
      <c r="X73" s="349" t="s">
        <v>754</v>
      </c>
    </row>
    <row r="74" spans="1:24">
      <c r="A74" s="2" t="s">
        <v>645</v>
      </c>
      <c r="B74" s="44" t="s">
        <v>25</v>
      </c>
      <c r="C74" s="5" t="s">
        <v>265</v>
      </c>
      <c r="D74" s="6" t="s">
        <v>266</v>
      </c>
      <c r="E74" s="6" t="s">
        <v>267</v>
      </c>
      <c r="F74" s="44" t="s">
        <v>499</v>
      </c>
      <c r="G74" s="49" t="s">
        <v>26</v>
      </c>
      <c r="H74" s="23">
        <v>45</v>
      </c>
      <c r="I74" s="7">
        <v>230000000</v>
      </c>
      <c r="J74" s="2" t="s">
        <v>329</v>
      </c>
      <c r="K74" s="2" t="s">
        <v>349</v>
      </c>
      <c r="L74" s="8" t="s">
        <v>28</v>
      </c>
      <c r="M74" s="44" t="s">
        <v>29</v>
      </c>
      <c r="N74" s="2" t="s">
        <v>480</v>
      </c>
      <c r="O74" s="10" t="s">
        <v>31</v>
      </c>
      <c r="P74" s="18">
        <v>796</v>
      </c>
      <c r="Q74" s="2" t="s">
        <v>32</v>
      </c>
      <c r="R74" s="48">
        <v>12</v>
      </c>
      <c r="S74" s="48">
        <v>5349.9999999999991</v>
      </c>
      <c r="T74" s="170">
        <v>0</v>
      </c>
      <c r="U74" s="170">
        <f t="shared" si="1"/>
        <v>0</v>
      </c>
      <c r="V74" s="2" t="s">
        <v>456</v>
      </c>
      <c r="W74" s="18">
        <v>2016</v>
      </c>
      <c r="X74" s="349" t="s">
        <v>754</v>
      </c>
    </row>
    <row r="75" spans="1:24">
      <c r="A75" s="2" t="s">
        <v>584</v>
      </c>
      <c r="B75" s="27" t="s">
        <v>25</v>
      </c>
      <c r="C75" s="5" t="s">
        <v>262</v>
      </c>
      <c r="D75" s="6" t="s">
        <v>263</v>
      </c>
      <c r="E75" s="6" t="s">
        <v>264</v>
      </c>
      <c r="F75" s="44" t="s">
        <v>585</v>
      </c>
      <c r="G75" s="24" t="s">
        <v>26</v>
      </c>
      <c r="H75" s="23">
        <v>45</v>
      </c>
      <c r="I75" s="7">
        <v>230000000</v>
      </c>
      <c r="J75" s="2" t="s">
        <v>329</v>
      </c>
      <c r="K75" s="25" t="s">
        <v>349</v>
      </c>
      <c r="L75" s="8" t="s">
        <v>28</v>
      </c>
      <c r="M75" s="44" t="s">
        <v>29</v>
      </c>
      <c r="N75" s="2" t="s">
        <v>480</v>
      </c>
      <c r="O75" s="36" t="s">
        <v>31</v>
      </c>
      <c r="P75" s="2">
        <v>796</v>
      </c>
      <c r="Q75" s="2" t="s">
        <v>32</v>
      </c>
      <c r="R75" s="21">
        <v>1</v>
      </c>
      <c r="S75" s="21">
        <v>491071.42</v>
      </c>
      <c r="T75" s="170">
        <v>0</v>
      </c>
      <c r="U75" s="170">
        <f t="shared" si="1"/>
        <v>0</v>
      </c>
      <c r="V75" s="2" t="s">
        <v>456</v>
      </c>
      <c r="W75" s="90">
        <v>2016</v>
      </c>
      <c r="X75" s="349" t="s">
        <v>754</v>
      </c>
    </row>
    <row r="76" spans="1:24">
      <c r="A76" s="2" t="s">
        <v>646</v>
      </c>
      <c r="B76" s="27" t="s">
        <v>25</v>
      </c>
      <c r="C76" s="5" t="s">
        <v>487</v>
      </c>
      <c r="D76" s="6" t="s">
        <v>488</v>
      </c>
      <c r="E76" s="6" t="s">
        <v>489</v>
      </c>
      <c r="F76" s="44" t="s">
        <v>511</v>
      </c>
      <c r="G76" s="24" t="s">
        <v>26</v>
      </c>
      <c r="H76" s="23">
        <v>45</v>
      </c>
      <c r="I76" s="7">
        <v>230000000</v>
      </c>
      <c r="J76" s="2" t="s">
        <v>329</v>
      </c>
      <c r="K76" s="25" t="s">
        <v>349</v>
      </c>
      <c r="L76" s="8" t="s">
        <v>28</v>
      </c>
      <c r="M76" s="44" t="s">
        <v>29</v>
      </c>
      <c r="N76" s="2" t="s">
        <v>480</v>
      </c>
      <c r="O76" s="36" t="s">
        <v>31</v>
      </c>
      <c r="P76" s="2">
        <v>796</v>
      </c>
      <c r="Q76" s="2" t="s">
        <v>32</v>
      </c>
      <c r="R76" s="21">
        <v>1</v>
      </c>
      <c r="S76" s="21">
        <v>187499.99999999997</v>
      </c>
      <c r="T76" s="170">
        <v>0</v>
      </c>
      <c r="U76" s="170">
        <f t="shared" si="1"/>
        <v>0</v>
      </c>
      <c r="V76" s="2" t="s">
        <v>456</v>
      </c>
      <c r="W76" s="90">
        <v>2016</v>
      </c>
      <c r="X76" s="349" t="s">
        <v>754</v>
      </c>
    </row>
    <row r="77" spans="1:24">
      <c r="A77" s="2" t="s">
        <v>647</v>
      </c>
      <c r="B77" s="27" t="s">
        <v>25</v>
      </c>
      <c r="C77" s="5" t="s">
        <v>487</v>
      </c>
      <c r="D77" s="6" t="s">
        <v>488</v>
      </c>
      <c r="E77" s="6" t="s">
        <v>489</v>
      </c>
      <c r="F77" s="44" t="s">
        <v>512</v>
      </c>
      <c r="G77" s="24" t="s">
        <v>26</v>
      </c>
      <c r="H77" s="23">
        <v>45</v>
      </c>
      <c r="I77" s="7">
        <v>230000000</v>
      </c>
      <c r="J77" s="2" t="s">
        <v>329</v>
      </c>
      <c r="K77" s="25" t="s">
        <v>349</v>
      </c>
      <c r="L77" s="8" t="s">
        <v>28</v>
      </c>
      <c r="M77" s="44" t="s">
        <v>29</v>
      </c>
      <c r="N77" s="2" t="s">
        <v>480</v>
      </c>
      <c r="O77" s="36" t="s">
        <v>31</v>
      </c>
      <c r="P77" s="2">
        <v>796</v>
      </c>
      <c r="Q77" s="2" t="s">
        <v>32</v>
      </c>
      <c r="R77" s="21">
        <v>1</v>
      </c>
      <c r="S77" s="21">
        <v>187499.99999999997</v>
      </c>
      <c r="T77" s="170">
        <v>0</v>
      </c>
      <c r="U77" s="170">
        <f t="shared" si="1"/>
        <v>0</v>
      </c>
      <c r="V77" s="2" t="s">
        <v>456</v>
      </c>
      <c r="W77" s="90">
        <v>2016</v>
      </c>
      <c r="X77" s="349" t="s">
        <v>754</v>
      </c>
    </row>
    <row r="78" spans="1:24">
      <c r="A78" s="2" t="s">
        <v>648</v>
      </c>
      <c r="B78" s="27" t="s">
        <v>25</v>
      </c>
      <c r="C78" s="5" t="s">
        <v>487</v>
      </c>
      <c r="D78" s="6" t="s">
        <v>488</v>
      </c>
      <c r="E78" s="6" t="s">
        <v>489</v>
      </c>
      <c r="F78" s="44" t="s">
        <v>513</v>
      </c>
      <c r="G78" s="24" t="s">
        <v>26</v>
      </c>
      <c r="H78" s="23">
        <v>45</v>
      </c>
      <c r="I78" s="7">
        <v>230000000</v>
      </c>
      <c r="J78" s="2" t="s">
        <v>329</v>
      </c>
      <c r="K78" s="25" t="s">
        <v>349</v>
      </c>
      <c r="L78" s="8" t="s">
        <v>28</v>
      </c>
      <c r="M78" s="44" t="s">
        <v>29</v>
      </c>
      <c r="N78" s="2" t="s">
        <v>480</v>
      </c>
      <c r="O78" s="36" t="s">
        <v>31</v>
      </c>
      <c r="P78" s="2">
        <v>796</v>
      </c>
      <c r="Q78" s="2" t="s">
        <v>32</v>
      </c>
      <c r="R78" s="21">
        <v>1</v>
      </c>
      <c r="S78" s="21">
        <v>187499.99999999997</v>
      </c>
      <c r="T78" s="170">
        <v>0</v>
      </c>
      <c r="U78" s="170">
        <f t="shared" si="1"/>
        <v>0</v>
      </c>
      <c r="V78" s="2" t="s">
        <v>456</v>
      </c>
      <c r="W78" s="90">
        <v>2016</v>
      </c>
      <c r="X78" s="349" t="s">
        <v>754</v>
      </c>
    </row>
    <row r="79" spans="1:24">
      <c r="A79" s="2" t="s">
        <v>649</v>
      </c>
      <c r="B79" s="27" t="s">
        <v>25</v>
      </c>
      <c r="C79" s="5" t="s">
        <v>487</v>
      </c>
      <c r="D79" s="6" t="s">
        <v>488</v>
      </c>
      <c r="E79" s="6" t="s">
        <v>489</v>
      </c>
      <c r="F79" s="44" t="s">
        <v>514</v>
      </c>
      <c r="G79" s="24" t="s">
        <v>26</v>
      </c>
      <c r="H79" s="23">
        <v>45</v>
      </c>
      <c r="I79" s="7">
        <v>230000000</v>
      </c>
      <c r="J79" s="2" t="s">
        <v>329</v>
      </c>
      <c r="K79" s="25" t="s">
        <v>349</v>
      </c>
      <c r="L79" s="8" t="s">
        <v>28</v>
      </c>
      <c r="M79" s="44" t="s">
        <v>29</v>
      </c>
      <c r="N79" s="2" t="s">
        <v>480</v>
      </c>
      <c r="O79" s="36" t="s">
        <v>31</v>
      </c>
      <c r="P79" s="2">
        <v>796</v>
      </c>
      <c r="Q79" s="2" t="s">
        <v>32</v>
      </c>
      <c r="R79" s="21">
        <v>1</v>
      </c>
      <c r="S79" s="21">
        <v>187499.99999999997</v>
      </c>
      <c r="T79" s="170">
        <v>0</v>
      </c>
      <c r="U79" s="170">
        <f t="shared" si="1"/>
        <v>0</v>
      </c>
      <c r="V79" s="2" t="s">
        <v>456</v>
      </c>
      <c r="W79" s="90">
        <v>2016</v>
      </c>
      <c r="X79" s="349" t="s">
        <v>754</v>
      </c>
    </row>
    <row r="80" spans="1:24">
      <c r="A80" s="3" t="s">
        <v>650</v>
      </c>
      <c r="B80" s="44" t="s">
        <v>25</v>
      </c>
      <c r="C80" s="5" t="s">
        <v>524</v>
      </c>
      <c r="D80" s="6" t="s">
        <v>199</v>
      </c>
      <c r="E80" s="6" t="s">
        <v>525</v>
      </c>
      <c r="F80" s="44" t="s">
        <v>526</v>
      </c>
      <c r="G80" s="49" t="s">
        <v>26</v>
      </c>
      <c r="H80" s="22">
        <v>0</v>
      </c>
      <c r="I80" s="47">
        <v>230000000</v>
      </c>
      <c r="J80" s="2" t="s">
        <v>329</v>
      </c>
      <c r="K80" s="2" t="s">
        <v>215</v>
      </c>
      <c r="L80" s="44" t="s">
        <v>28</v>
      </c>
      <c r="M80" s="2" t="s">
        <v>29</v>
      </c>
      <c r="N80" s="2" t="s">
        <v>69</v>
      </c>
      <c r="O80" s="10" t="s">
        <v>31</v>
      </c>
      <c r="P80" s="18">
        <v>796</v>
      </c>
      <c r="Q80" s="2" t="s">
        <v>32</v>
      </c>
      <c r="R80" s="48">
        <v>230</v>
      </c>
      <c r="S80" s="48">
        <v>5357.14</v>
      </c>
      <c r="T80" s="171">
        <v>0</v>
      </c>
      <c r="U80" s="171">
        <f t="shared" si="1"/>
        <v>0</v>
      </c>
      <c r="V80" s="2"/>
      <c r="W80" s="18">
        <v>2016</v>
      </c>
      <c r="X80" s="344">
        <v>11</v>
      </c>
    </row>
    <row r="81" spans="1:24">
      <c r="A81" s="2" t="s">
        <v>651</v>
      </c>
      <c r="B81" s="44" t="s">
        <v>25</v>
      </c>
      <c r="C81" s="5" t="s">
        <v>515</v>
      </c>
      <c r="D81" s="6" t="s">
        <v>516</v>
      </c>
      <c r="E81" s="6" t="s">
        <v>517</v>
      </c>
      <c r="F81" s="44" t="s">
        <v>518</v>
      </c>
      <c r="G81" s="45" t="s">
        <v>26</v>
      </c>
      <c r="H81" s="23">
        <v>0</v>
      </c>
      <c r="I81" s="47">
        <v>230000000</v>
      </c>
      <c r="J81" s="2" t="s">
        <v>329</v>
      </c>
      <c r="K81" s="8" t="s">
        <v>349</v>
      </c>
      <c r="L81" s="44" t="s">
        <v>28</v>
      </c>
      <c r="M81" s="2" t="s">
        <v>29</v>
      </c>
      <c r="N81" s="7" t="s">
        <v>30</v>
      </c>
      <c r="O81" s="10" t="s">
        <v>31</v>
      </c>
      <c r="P81" s="18">
        <v>796</v>
      </c>
      <c r="Q81" s="2" t="s">
        <v>32</v>
      </c>
      <c r="R81" s="48">
        <v>20</v>
      </c>
      <c r="S81" s="48">
        <v>151785.71</v>
      </c>
      <c r="T81" s="171">
        <v>0</v>
      </c>
      <c r="U81" s="171">
        <f t="shared" si="1"/>
        <v>0</v>
      </c>
      <c r="V81" s="2"/>
      <c r="W81" s="18">
        <v>2016</v>
      </c>
      <c r="X81" s="152">
        <v>18</v>
      </c>
    </row>
    <row r="82" spans="1:24">
      <c r="A82" s="33" t="s">
        <v>576</v>
      </c>
      <c r="B82" s="44" t="s">
        <v>25</v>
      </c>
      <c r="C82" s="28" t="s">
        <v>577</v>
      </c>
      <c r="D82" s="29" t="s">
        <v>578</v>
      </c>
      <c r="E82" s="29" t="s">
        <v>579</v>
      </c>
      <c r="F82" s="27" t="s">
        <v>580</v>
      </c>
      <c r="G82" s="27" t="s">
        <v>34</v>
      </c>
      <c r="H82" s="24">
        <v>45</v>
      </c>
      <c r="I82" s="32">
        <v>230000000</v>
      </c>
      <c r="J82" s="2" t="s">
        <v>329</v>
      </c>
      <c r="K82" s="34" t="s">
        <v>393</v>
      </c>
      <c r="L82" s="27" t="s">
        <v>28</v>
      </c>
      <c r="M82" s="33" t="s">
        <v>29</v>
      </c>
      <c r="N82" s="31" t="s">
        <v>101</v>
      </c>
      <c r="O82" s="36" t="s">
        <v>31</v>
      </c>
      <c r="P82" s="2">
        <v>796</v>
      </c>
      <c r="Q82" s="2" t="s">
        <v>32</v>
      </c>
      <c r="R82" s="48">
        <v>7520</v>
      </c>
      <c r="S82" s="48">
        <v>1160.71</v>
      </c>
      <c r="T82" s="170">
        <v>0</v>
      </c>
      <c r="U82" s="170">
        <f>T82*1.12</f>
        <v>0</v>
      </c>
      <c r="V82" s="38" t="s">
        <v>456</v>
      </c>
      <c r="W82" s="89">
        <v>2016</v>
      </c>
      <c r="X82" s="113">
        <v>11.22</v>
      </c>
    </row>
    <row r="83" spans="1:24">
      <c r="A83" s="33" t="s">
        <v>581</v>
      </c>
      <c r="B83" s="44" t="s">
        <v>25</v>
      </c>
      <c r="C83" s="28" t="s">
        <v>577</v>
      </c>
      <c r="D83" s="29" t="s">
        <v>578</v>
      </c>
      <c r="E83" s="29" t="s">
        <v>579</v>
      </c>
      <c r="F83" s="27" t="s">
        <v>582</v>
      </c>
      <c r="G83" s="27" t="s">
        <v>34</v>
      </c>
      <c r="H83" s="24">
        <v>45</v>
      </c>
      <c r="I83" s="32">
        <v>230000000</v>
      </c>
      <c r="J83" s="2" t="s">
        <v>329</v>
      </c>
      <c r="K83" s="34" t="s">
        <v>393</v>
      </c>
      <c r="L83" s="27" t="s">
        <v>28</v>
      </c>
      <c r="M83" s="33" t="s">
        <v>29</v>
      </c>
      <c r="N83" s="31" t="s">
        <v>101</v>
      </c>
      <c r="O83" s="36" t="s">
        <v>31</v>
      </c>
      <c r="P83" s="2">
        <v>796</v>
      </c>
      <c r="Q83" s="2" t="s">
        <v>32</v>
      </c>
      <c r="R83" s="48">
        <v>19767</v>
      </c>
      <c r="S83" s="48">
        <v>1160.71</v>
      </c>
      <c r="T83" s="170">
        <v>0</v>
      </c>
      <c r="U83" s="170">
        <f>T83*1.12</f>
        <v>0</v>
      </c>
      <c r="V83" s="38" t="s">
        <v>456</v>
      </c>
      <c r="W83" s="89">
        <v>2016</v>
      </c>
      <c r="X83" s="113" t="s">
        <v>755</v>
      </c>
    </row>
    <row r="84" spans="1:24">
      <c r="A84" s="25" t="s">
        <v>586</v>
      </c>
      <c r="B84" s="27" t="s">
        <v>25</v>
      </c>
      <c r="C84" s="5" t="s">
        <v>262</v>
      </c>
      <c r="D84" s="6" t="s">
        <v>263</v>
      </c>
      <c r="E84" s="6" t="s">
        <v>264</v>
      </c>
      <c r="F84" s="44" t="s">
        <v>587</v>
      </c>
      <c r="G84" s="24" t="s">
        <v>26</v>
      </c>
      <c r="H84" s="23">
        <v>45</v>
      </c>
      <c r="I84" s="7">
        <v>230000000</v>
      </c>
      <c r="J84" s="2" t="s">
        <v>329</v>
      </c>
      <c r="K84" s="2" t="s">
        <v>349</v>
      </c>
      <c r="L84" s="8" t="s">
        <v>28</v>
      </c>
      <c r="M84" s="44" t="s">
        <v>29</v>
      </c>
      <c r="N84" s="2" t="s">
        <v>480</v>
      </c>
      <c r="O84" s="36" t="s">
        <v>31</v>
      </c>
      <c r="P84" s="2">
        <v>796</v>
      </c>
      <c r="Q84" s="2" t="s">
        <v>32</v>
      </c>
      <c r="R84" s="21">
        <v>1</v>
      </c>
      <c r="S84" s="21">
        <v>491071.42</v>
      </c>
      <c r="T84" s="170">
        <v>0</v>
      </c>
      <c r="U84" s="346">
        <f t="shared" ref="U84:U96" si="2">T84*1.12</f>
        <v>0</v>
      </c>
      <c r="V84" s="2" t="s">
        <v>456</v>
      </c>
      <c r="W84" s="90">
        <v>2016</v>
      </c>
      <c r="X84" s="348">
        <v>14</v>
      </c>
    </row>
    <row r="85" spans="1:24">
      <c r="A85" s="33" t="s">
        <v>588</v>
      </c>
      <c r="B85" s="27" t="s">
        <v>25</v>
      </c>
      <c r="C85" s="5" t="s">
        <v>262</v>
      </c>
      <c r="D85" s="6" t="s">
        <v>263</v>
      </c>
      <c r="E85" s="6" t="s">
        <v>264</v>
      </c>
      <c r="F85" s="44" t="s">
        <v>589</v>
      </c>
      <c r="G85" s="24" t="s">
        <v>26</v>
      </c>
      <c r="H85" s="23">
        <v>45</v>
      </c>
      <c r="I85" s="7">
        <v>230000000</v>
      </c>
      <c r="J85" s="2" t="s">
        <v>329</v>
      </c>
      <c r="K85" s="2" t="s">
        <v>349</v>
      </c>
      <c r="L85" s="8" t="s">
        <v>28</v>
      </c>
      <c r="M85" s="44" t="s">
        <v>29</v>
      </c>
      <c r="N85" s="2" t="s">
        <v>480</v>
      </c>
      <c r="O85" s="36" t="s">
        <v>31</v>
      </c>
      <c r="P85" s="2">
        <v>796</v>
      </c>
      <c r="Q85" s="2" t="s">
        <v>32</v>
      </c>
      <c r="R85" s="21">
        <v>1</v>
      </c>
      <c r="S85" s="21">
        <v>491071.42</v>
      </c>
      <c r="T85" s="170">
        <v>0</v>
      </c>
      <c r="U85" s="346">
        <f t="shared" si="2"/>
        <v>0</v>
      </c>
      <c r="V85" s="2" t="s">
        <v>456</v>
      </c>
      <c r="W85" s="90">
        <v>2016</v>
      </c>
      <c r="X85" s="348">
        <v>14</v>
      </c>
    </row>
    <row r="86" spans="1:24">
      <c r="A86" s="25" t="s">
        <v>590</v>
      </c>
      <c r="B86" s="27" t="s">
        <v>25</v>
      </c>
      <c r="C86" s="5" t="s">
        <v>262</v>
      </c>
      <c r="D86" s="6" t="s">
        <v>263</v>
      </c>
      <c r="E86" s="6" t="s">
        <v>264</v>
      </c>
      <c r="F86" s="44" t="s">
        <v>591</v>
      </c>
      <c r="G86" s="24" t="s">
        <v>26</v>
      </c>
      <c r="H86" s="23">
        <v>45</v>
      </c>
      <c r="I86" s="7">
        <v>230000000</v>
      </c>
      <c r="J86" s="2" t="s">
        <v>329</v>
      </c>
      <c r="K86" s="2" t="s">
        <v>349</v>
      </c>
      <c r="L86" s="8" t="s">
        <v>28</v>
      </c>
      <c r="M86" s="44" t="s">
        <v>29</v>
      </c>
      <c r="N86" s="2" t="s">
        <v>480</v>
      </c>
      <c r="O86" s="36" t="s">
        <v>31</v>
      </c>
      <c r="P86" s="2">
        <v>796</v>
      </c>
      <c r="Q86" s="2" t="s">
        <v>32</v>
      </c>
      <c r="R86" s="21">
        <v>1</v>
      </c>
      <c r="S86" s="21">
        <v>491071.42</v>
      </c>
      <c r="T86" s="170">
        <v>0</v>
      </c>
      <c r="U86" s="346">
        <f t="shared" si="2"/>
        <v>0</v>
      </c>
      <c r="V86" s="2" t="s">
        <v>456</v>
      </c>
      <c r="W86" s="90">
        <v>2016</v>
      </c>
      <c r="X86" s="348">
        <v>14</v>
      </c>
    </row>
    <row r="87" spans="1:24">
      <c r="A87" s="2" t="s">
        <v>652</v>
      </c>
      <c r="B87" s="44" t="s">
        <v>25</v>
      </c>
      <c r="C87" s="5" t="s">
        <v>653</v>
      </c>
      <c r="D87" s="5" t="s">
        <v>654</v>
      </c>
      <c r="E87" s="5" t="s">
        <v>655</v>
      </c>
      <c r="F87" s="44" t="s">
        <v>656</v>
      </c>
      <c r="G87" s="45" t="s">
        <v>34</v>
      </c>
      <c r="H87" s="49">
        <v>0</v>
      </c>
      <c r="I87" s="47">
        <v>230000000</v>
      </c>
      <c r="J87" s="2" t="s">
        <v>329</v>
      </c>
      <c r="K87" s="8" t="s">
        <v>349</v>
      </c>
      <c r="L87" s="44" t="s">
        <v>28</v>
      </c>
      <c r="M87" s="2" t="s">
        <v>29</v>
      </c>
      <c r="N87" s="7" t="s">
        <v>480</v>
      </c>
      <c r="O87" s="10" t="s">
        <v>31</v>
      </c>
      <c r="P87" s="18">
        <v>839</v>
      </c>
      <c r="Q87" s="2" t="s">
        <v>49</v>
      </c>
      <c r="R87" s="48">
        <v>5</v>
      </c>
      <c r="S87" s="48">
        <v>622500</v>
      </c>
      <c r="T87" s="171">
        <v>0</v>
      </c>
      <c r="U87" s="171">
        <f t="shared" si="2"/>
        <v>0</v>
      </c>
      <c r="V87" s="2"/>
      <c r="W87" s="18">
        <v>2016</v>
      </c>
      <c r="X87" s="92">
        <v>18.190000000000001</v>
      </c>
    </row>
    <row r="88" spans="1:24">
      <c r="A88" s="2" t="s">
        <v>657</v>
      </c>
      <c r="B88" s="44" t="s">
        <v>25</v>
      </c>
      <c r="C88" s="5" t="s">
        <v>653</v>
      </c>
      <c r="D88" s="5" t="s">
        <v>654</v>
      </c>
      <c r="E88" s="5" t="s">
        <v>655</v>
      </c>
      <c r="F88" s="44" t="s">
        <v>658</v>
      </c>
      <c r="G88" s="45" t="s">
        <v>34</v>
      </c>
      <c r="H88" s="49">
        <v>0</v>
      </c>
      <c r="I88" s="47">
        <v>230000000</v>
      </c>
      <c r="J88" s="2" t="s">
        <v>329</v>
      </c>
      <c r="K88" s="8" t="s">
        <v>349</v>
      </c>
      <c r="L88" s="44" t="s">
        <v>28</v>
      </c>
      <c r="M88" s="2" t="s">
        <v>29</v>
      </c>
      <c r="N88" s="7" t="s">
        <v>480</v>
      </c>
      <c r="O88" s="10" t="s">
        <v>31</v>
      </c>
      <c r="P88" s="18">
        <v>839</v>
      </c>
      <c r="Q88" s="2" t="s">
        <v>49</v>
      </c>
      <c r="R88" s="48">
        <v>25</v>
      </c>
      <c r="S88" s="48">
        <v>705500</v>
      </c>
      <c r="T88" s="171">
        <v>0</v>
      </c>
      <c r="U88" s="171">
        <f t="shared" si="2"/>
        <v>0</v>
      </c>
      <c r="V88" s="2"/>
      <c r="W88" s="18">
        <v>2016</v>
      </c>
      <c r="X88" s="92">
        <v>18.190000000000001</v>
      </c>
    </row>
    <row r="89" spans="1:24">
      <c r="A89" s="2" t="s">
        <v>659</v>
      </c>
      <c r="B89" s="44" t="s">
        <v>25</v>
      </c>
      <c r="C89" s="5" t="s">
        <v>178</v>
      </c>
      <c r="D89" s="6" t="s">
        <v>64</v>
      </c>
      <c r="E89" s="6" t="s">
        <v>179</v>
      </c>
      <c r="F89" s="44" t="s">
        <v>660</v>
      </c>
      <c r="G89" s="45" t="s">
        <v>26</v>
      </c>
      <c r="H89" s="49">
        <v>0</v>
      </c>
      <c r="I89" s="47">
        <v>230000000</v>
      </c>
      <c r="J89" s="2" t="s">
        <v>329</v>
      </c>
      <c r="K89" s="8" t="s">
        <v>349</v>
      </c>
      <c r="L89" s="44" t="s">
        <v>28</v>
      </c>
      <c r="M89" s="2" t="s">
        <v>29</v>
      </c>
      <c r="N89" s="7" t="s">
        <v>69</v>
      </c>
      <c r="O89" s="10" t="s">
        <v>31</v>
      </c>
      <c r="P89" s="18">
        <v>166</v>
      </c>
      <c r="Q89" s="2" t="s">
        <v>220</v>
      </c>
      <c r="R89" s="48">
        <v>60</v>
      </c>
      <c r="S89" s="48">
        <v>2878.57</v>
      </c>
      <c r="T89" s="171">
        <v>0</v>
      </c>
      <c r="U89" s="171">
        <f t="shared" si="2"/>
        <v>0</v>
      </c>
      <c r="V89" s="2"/>
      <c r="W89" s="18">
        <v>2016</v>
      </c>
      <c r="X89" s="92">
        <v>7</v>
      </c>
    </row>
    <row r="90" spans="1:24">
      <c r="A90" s="2" t="s">
        <v>662</v>
      </c>
      <c r="B90" s="44" t="s">
        <v>25</v>
      </c>
      <c r="C90" s="5" t="s">
        <v>544</v>
      </c>
      <c r="D90" s="112" t="s">
        <v>545</v>
      </c>
      <c r="E90" s="112" t="s">
        <v>546</v>
      </c>
      <c r="F90" s="112" t="s">
        <v>663</v>
      </c>
      <c r="G90" s="15" t="s">
        <v>50</v>
      </c>
      <c r="H90" s="15">
        <v>57</v>
      </c>
      <c r="I90" s="47">
        <v>230000000</v>
      </c>
      <c r="J90" s="2" t="s">
        <v>329</v>
      </c>
      <c r="K90" s="8" t="s">
        <v>349</v>
      </c>
      <c r="L90" s="44" t="s">
        <v>122</v>
      </c>
      <c r="M90" s="2" t="s">
        <v>29</v>
      </c>
      <c r="N90" s="7" t="s">
        <v>69</v>
      </c>
      <c r="O90" s="10" t="s">
        <v>35</v>
      </c>
      <c r="P90" s="18">
        <v>839</v>
      </c>
      <c r="Q90" s="2" t="s">
        <v>661</v>
      </c>
      <c r="R90" s="48">
        <v>49</v>
      </c>
      <c r="S90" s="48">
        <v>20535.71</v>
      </c>
      <c r="T90" s="171">
        <v>0</v>
      </c>
      <c r="U90" s="171">
        <f t="shared" si="2"/>
        <v>0</v>
      </c>
      <c r="V90" s="2"/>
      <c r="W90" s="18">
        <v>2016</v>
      </c>
      <c r="X90" s="92">
        <v>18</v>
      </c>
    </row>
    <row r="91" spans="1:24">
      <c r="A91" s="2" t="s">
        <v>664</v>
      </c>
      <c r="B91" s="44" t="s">
        <v>25</v>
      </c>
      <c r="C91" s="5" t="s">
        <v>544</v>
      </c>
      <c r="D91" s="112" t="s">
        <v>545</v>
      </c>
      <c r="E91" s="112" t="s">
        <v>546</v>
      </c>
      <c r="F91" s="112" t="s">
        <v>665</v>
      </c>
      <c r="G91" s="15" t="s">
        <v>50</v>
      </c>
      <c r="H91" s="15">
        <v>57</v>
      </c>
      <c r="I91" s="47">
        <v>230000000</v>
      </c>
      <c r="J91" s="2" t="s">
        <v>329</v>
      </c>
      <c r="K91" s="8" t="s">
        <v>349</v>
      </c>
      <c r="L91" s="44" t="s">
        <v>122</v>
      </c>
      <c r="M91" s="2" t="s">
        <v>29</v>
      </c>
      <c r="N91" s="7" t="s">
        <v>69</v>
      </c>
      <c r="O91" s="10" t="s">
        <v>35</v>
      </c>
      <c r="P91" s="18">
        <v>839</v>
      </c>
      <c r="Q91" s="2" t="s">
        <v>661</v>
      </c>
      <c r="R91" s="48">
        <v>128</v>
      </c>
      <c r="S91" s="48">
        <v>20535.71</v>
      </c>
      <c r="T91" s="171">
        <v>0</v>
      </c>
      <c r="U91" s="171">
        <f t="shared" si="2"/>
        <v>0</v>
      </c>
      <c r="V91" s="2"/>
      <c r="W91" s="18">
        <v>2016</v>
      </c>
      <c r="X91" s="92">
        <v>18</v>
      </c>
    </row>
    <row r="92" spans="1:24">
      <c r="A92" s="2" t="s">
        <v>666</v>
      </c>
      <c r="B92" s="44" t="s">
        <v>25</v>
      </c>
      <c r="C92" s="5" t="s">
        <v>544</v>
      </c>
      <c r="D92" s="112" t="s">
        <v>545</v>
      </c>
      <c r="E92" s="112" t="s">
        <v>546</v>
      </c>
      <c r="F92" s="112" t="s">
        <v>667</v>
      </c>
      <c r="G92" s="15" t="s">
        <v>50</v>
      </c>
      <c r="H92" s="15">
        <v>57</v>
      </c>
      <c r="I92" s="47">
        <v>230000000</v>
      </c>
      <c r="J92" s="2" t="s">
        <v>329</v>
      </c>
      <c r="K92" s="8" t="s">
        <v>349</v>
      </c>
      <c r="L92" s="44" t="s">
        <v>122</v>
      </c>
      <c r="M92" s="2" t="s">
        <v>29</v>
      </c>
      <c r="N92" s="7" t="s">
        <v>69</v>
      </c>
      <c r="O92" s="10" t="s">
        <v>35</v>
      </c>
      <c r="P92" s="18">
        <v>839</v>
      </c>
      <c r="Q92" s="2" t="s">
        <v>661</v>
      </c>
      <c r="R92" s="48">
        <v>162</v>
      </c>
      <c r="S92" s="48">
        <v>20535.71</v>
      </c>
      <c r="T92" s="171">
        <v>0</v>
      </c>
      <c r="U92" s="171">
        <f t="shared" si="2"/>
        <v>0</v>
      </c>
      <c r="V92" s="2"/>
      <c r="W92" s="18">
        <v>2016</v>
      </c>
      <c r="X92" s="92">
        <v>18</v>
      </c>
    </row>
    <row r="93" spans="1:24">
      <c r="A93" s="2" t="s">
        <v>668</v>
      </c>
      <c r="B93" s="44" t="s">
        <v>25</v>
      </c>
      <c r="C93" s="5" t="s">
        <v>544</v>
      </c>
      <c r="D93" s="112" t="s">
        <v>545</v>
      </c>
      <c r="E93" s="112" t="s">
        <v>546</v>
      </c>
      <c r="F93" s="112" t="s">
        <v>669</v>
      </c>
      <c r="G93" s="15" t="s">
        <v>50</v>
      </c>
      <c r="H93" s="15">
        <v>57</v>
      </c>
      <c r="I93" s="47">
        <v>230000000</v>
      </c>
      <c r="J93" s="2" t="s">
        <v>329</v>
      </c>
      <c r="K93" s="8" t="s">
        <v>349</v>
      </c>
      <c r="L93" s="44" t="s">
        <v>122</v>
      </c>
      <c r="M93" s="2" t="s">
        <v>29</v>
      </c>
      <c r="N93" s="7" t="s">
        <v>69</v>
      </c>
      <c r="O93" s="10" t="s">
        <v>35</v>
      </c>
      <c r="P93" s="18">
        <v>839</v>
      </c>
      <c r="Q93" s="2" t="s">
        <v>661</v>
      </c>
      <c r="R93" s="48">
        <v>37</v>
      </c>
      <c r="S93" s="48">
        <v>20535.71</v>
      </c>
      <c r="T93" s="171">
        <v>0</v>
      </c>
      <c r="U93" s="171">
        <f t="shared" si="2"/>
        <v>0</v>
      </c>
      <c r="V93" s="2"/>
      <c r="W93" s="18">
        <v>2016</v>
      </c>
      <c r="X93" s="92">
        <v>18</v>
      </c>
    </row>
    <row r="94" spans="1:24">
      <c r="A94" s="2" t="s">
        <v>670</v>
      </c>
      <c r="B94" s="44" t="s">
        <v>25</v>
      </c>
      <c r="C94" s="5" t="s">
        <v>544</v>
      </c>
      <c r="D94" s="112" t="s">
        <v>545</v>
      </c>
      <c r="E94" s="112" t="s">
        <v>546</v>
      </c>
      <c r="F94" s="112" t="s">
        <v>671</v>
      </c>
      <c r="G94" s="15" t="s">
        <v>50</v>
      </c>
      <c r="H94" s="15">
        <v>57</v>
      </c>
      <c r="I94" s="47">
        <v>230000000</v>
      </c>
      <c r="J94" s="2" t="s">
        <v>329</v>
      </c>
      <c r="K94" s="8" t="s">
        <v>349</v>
      </c>
      <c r="L94" s="44" t="s">
        <v>122</v>
      </c>
      <c r="M94" s="2" t="s">
        <v>29</v>
      </c>
      <c r="N94" s="7" t="s">
        <v>69</v>
      </c>
      <c r="O94" s="10" t="s">
        <v>35</v>
      </c>
      <c r="P94" s="18">
        <v>839</v>
      </c>
      <c r="Q94" s="2" t="s">
        <v>661</v>
      </c>
      <c r="R94" s="48">
        <v>8</v>
      </c>
      <c r="S94" s="48">
        <v>20535.71</v>
      </c>
      <c r="T94" s="171">
        <v>0</v>
      </c>
      <c r="U94" s="171">
        <f t="shared" si="2"/>
        <v>0</v>
      </c>
      <c r="V94" s="2"/>
      <c r="W94" s="18">
        <v>2016</v>
      </c>
      <c r="X94" s="92" t="s">
        <v>696</v>
      </c>
    </row>
    <row r="95" spans="1:24">
      <c r="A95" s="2" t="s">
        <v>672</v>
      </c>
      <c r="B95" s="44" t="s">
        <v>25</v>
      </c>
      <c r="C95" s="5" t="s">
        <v>544</v>
      </c>
      <c r="D95" s="112" t="s">
        <v>545</v>
      </c>
      <c r="E95" s="112" t="s">
        <v>546</v>
      </c>
      <c r="F95" s="112" t="s">
        <v>673</v>
      </c>
      <c r="G95" s="15" t="s">
        <v>50</v>
      </c>
      <c r="H95" s="15">
        <v>57</v>
      </c>
      <c r="I95" s="47">
        <v>230000000</v>
      </c>
      <c r="J95" s="2" t="s">
        <v>329</v>
      </c>
      <c r="K95" s="8" t="s">
        <v>349</v>
      </c>
      <c r="L95" s="44" t="s">
        <v>122</v>
      </c>
      <c r="M95" s="2" t="s">
        <v>29</v>
      </c>
      <c r="N95" s="7" t="s">
        <v>69</v>
      </c>
      <c r="O95" s="10" t="s">
        <v>35</v>
      </c>
      <c r="P95" s="18">
        <v>839</v>
      </c>
      <c r="Q95" s="2" t="s">
        <v>661</v>
      </c>
      <c r="R95" s="48">
        <v>10</v>
      </c>
      <c r="S95" s="48">
        <v>20535.71</v>
      </c>
      <c r="T95" s="171">
        <v>0</v>
      </c>
      <c r="U95" s="171">
        <f t="shared" si="2"/>
        <v>0</v>
      </c>
      <c r="V95" s="2"/>
      <c r="W95" s="18">
        <v>2016</v>
      </c>
      <c r="X95" s="92">
        <v>18</v>
      </c>
    </row>
    <row r="96" spans="1:24">
      <c r="A96" s="2" t="s">
        <v>674</v>
      </c>
      <c r="B96" s="44" t="s">
        <v>25</v>
      </c>
      <c r="C96" s="5" t="s">
        <v>544</v>
      </c>
      <c r="D96" s="112" t="s">
        <v>545</v>
      </c>
      <c r="E96" s="112" t="s">
        <v>546</v>
      </c>
      <c r="F96" s="112" t="s">
        <v>675</v>
      </c>
      <c r="G96" s="15" t="s">
        <v>50</v>
      </c>
      <c r="H96" s="15">
        <v>57</v>
      </c>
      <c r="I96" s="47">
        <v>230000000</v>
      </c>
      <c r="J96" s="2" t="s">
        <v>329</v>
      </c>
      <c r="K96" s="8" t="s">
        <v>349</v>
      </c>
      <c r="L96" s="44" t="s">
        <v>122</v>
      </c>
      <c r="M96" s="2" t="s">
        <v>29</v>
      </c>
      <c r="N96" s="7" t="s">
        <v>69</v>
      </c>
      <c r="O96" s="10" t="s">
        <v>35</v>
      </c>
      <c r="P96" s="18">
        <v>839</v>
      </c>
      <c r="Q96" s="2" t="s">
        <v>661</v>
      </c>
      <c r="R96" s="48">
        <v>2</v>
      </c>
      <c r="S96" s="48">
        <v>20535.71</v>
      </c>
      <c r="T96" s="171">
        <v>0</v>
      </c>
      <c r="U96" s="171">
        <f t="shared" si="2"/>
        <v>0</v>
      </c>
      <c r="V96" s="2"/>
      <c r="W96" s="18">
        <v>2016</v>
      </c>
      <c r="X96" s="92" t="s">
        <v>696</v>
      </c>
    </row>
    <row r="97" spans="1:24">
      <c r="A97" s="2" t="s">
        <v>676</v>
      </c>
      <c r="B97" s="44" t="s">
        <v>25</v>
      </c>
      <c r="C97" s="74" t="s">
        <v>677</v>
      </c>
      <c r="D97" s="16" t="s">
        <v>678</v>
      </c>
      <c r="E97" s="16" t="s">
        <v>679</v>
      </c>
      <c r="F97" s="197" t="s">
        <v>680</v>
      </c>
      <c r="G97" s="198" t="s">
        <v>50</v>
      </c>
      <c r="H97" s="49">
        <v>0</v>
      </c>
      <c r="I97" s="212">
        <v>230000000</v>
      </c>
      <c r="J97" s="2" t="s">
        <v>329</v>
      </c>
      <c r="K97" s="75" t="s">
        <v>393</v>
      </c>
      <c r="L97" s="199" t="s">
        <v>103</v>
      </c>
      <c r="M97" s="2" t="s">
        <v>29</v>
      </c>
      <c r="N97" s="16" t="s">
        <v>350</v>
      </c>
      <c r="O97" s="75" t="s">
        <v>184</v>
      </c>
      <c r="P97" s="81">
        <v>796</v>
      </c>
      <c r="Q97" s="2" t="s">
        <v>32</v>
      </c>
      <c r="R97" s="213">
        <v>24</v>
      </c>
      <c r="S97" s="350">
        <v>5416666</v>
      </c>
      <c r="T97" s="171">
        <v>0</v>
      </c>
      <c r="U97" s="171">
        <f>T97*1.12</f>
        <v>0</v>
      </c>
      <c r="V97" s="172"/>
      <c r="W97" s="198">
        <v>2016</v>
      </c>
      <c r="X97" s="92" t="s">
        <v>55</v>
      </c>
    </row>
    <row r="98" spans="1:24">
      <c r="A98" s="18" t="s">
        <v>465</v>
      </c>
      <c r="B98" s="44" t="s">
        <v>25</v>
      </c>
      <c r="C98" s="5" t="s">
        <v>76</v>
      </c>
      <c r="D98" s="6" t="s">
        <v>75</v>
      </c>
      <c r="E98" s="6" t="s">
        <v>77</v>
      </c>
      <c r="F98" s="44" t="s">
        <v>36</v>
      </c>
      <c r="G98" s="45" t="s">
        <v>34</v>
      </c>
      <c r="H98" s="23">
        <v>0</v>
      </c>
      <c r="I98" s="47">
        <v>230000000</v>
      </c>
      <c r="J98" s="2" t="s">
        <v>329</v>
      </c>
      <c r="K98" s="8" t="s">
        <v>349</v>
      </c>
      <c r="L98" s="44" t="s">
        <v>28</v>
      </c>
      <c r="M98" s="2" t="s">
        <v>29</v>
      </c>
      <c r="N98" s="7" t="s">
        <v>52</v>
      </c>
      <c r="O98" s="10" t="s">
        <v>31</v>
      </c>
      <c r="P98" s="2">
        <v>796</v>
      </c>
      <c r="Q98" s="2" t="s">
        <v>32</v>
      </c>
      <c r="R98" s="48">
        <v>80</v>
      </c>
      <c r="S98" s="48">
        <v>26208.33</v>
      </c>
      <c r="T98" s="171">
        <v>0</v>
      </c>
      <c r="U98" s="351">
        <f t="shared" ref="U98:U101" si="3">T98*1.12</f>
        <v>0</v>
      </c>
      <c r="V98" s="2"/>
      <c r="W98" s="90">
        <v>2016</v>
      </c>
      <c r="X98" s="11">
        <v>19</v>
      </c>
    </row>
    <row r="99" spans="1:24">
      <c r="A99" s="18" t="s">
        <v>466</v>
      </c>
      <c r="B99" s="44" t="s">
        <v>25</v>
      </c>
      <c r="C99" s="58" t="s">
        <v>467</v>
      </c>
      <c r="D99" s="3" t="s">
        <v>468</v>
      </c>
      <c r="E99" s="3" t="s">
        <v>469</v>
      </c>
      <c r="F99" s="44" t="s">
        <v>470</v>
      </c>
      <c r="G99" s="45" t="s">
        <v>26</v>
      </c>
      <c r="H99" s="23">
        <v>0</v>
      </c>
      <c r="I99" s="47">
        <v>230000000</v>
      </c>
      <c r="J99" s="2" t="s">
        <v>329</v>
      </c>
      <c r="K99" s="8" t="s">
        <v>395</v>
      </c>
      <c r="L99" s="44" t="s">
        <v>28</v>
      </c>
      <c r="M99" s="2" t="s">
        <v>29</v>
      </c>
      <c r="N99" s="7" t="s">
        <v>71</v>
      </c>
      <c r="O99" s="10" t="s">
        <v>31</v>
      </c>
      <c r="P99" s="2">
        <v>168</v>
      </c>
      <c r="Q99" s="2" t="s">
        <v>120</v>
      </c>
      <c r="R99" s="59">
        <v>0.4</v>
      </c>
      <c r="S99" s="59">
        <v>213044.65</v>
      </c>
      <c r="T99" s="171">
        <v>0</v>
      </c>
      <c r="U99" s="351">
        <f t="shared" si="3"/>
        <v>0</v>
      </c>
      <c r="V99" s="2"/>
      <c r="W99" s="90">
        <v>2016</v>
      </c>
      <c r="X99" s="46" t="s">
        <v>756</v>
      </c>
    </row>
    <row r="100" spans="1:24">
      <c r="A100" s="89" t="s">
        <v>457</v>
      </c>
      <c r="B100" s="27" t="s">
        <v>25</v>
      </c>
      <c r="C100" s="39" t="s">
        <v>458</v>
      </c>
      <c r="D100" s="29" t="s">
        <v>459</v>
      </c>
      <c r="E100" s="29" t="s">
        <v>460</v>
      </c>
      <c r="F100" s="27" t="s">
        <v>36</v>
      </c>
      <c r="G100" s="30" t="s">
        <v>26</v>
      </c>
      <c r="H100" s="56">
        <v>0</v>
      </c>
      <c r="I100" s="32">
        <v>230000000</v>
      </c>
      <c r="J100" s="2" t="s">
        <v>329</v>
      </c>
      <c r="K100" s="34" t="s">
        <v>395</v>
      </c>
      <c r="L100" s="35" t="s">
        <v>28</v>
      </c>
      <c r="M100" s="33" t="s">
        <v>29</v>
      </c>
      <c r="N100" s="31" t="s">
        <v>71</v>
      </c>
      <c r="O100" s="36" t="s">
        <v>31</v>
      </c>
      <c r="P100" s="33">
        <v>168</v>
      </c>
      <c r="Q100" s="33" t="s">
        <v>183</v>
      </c>
      <c r="R100" s="37">
        <v>0.8</v>
      </c>
      <c r="S100" s="37">
        <v>324374.99999999994</v>
      </c>
      <c r="T100" s="171">
        <v>0</v>
      </c>
      <c r="U100" s="351">
        <f t="shared" si="3"/>
        <v>0</v>
      </c>
      <c r="V100" s="38"/>
      <c r="W100" s="89">
        <v>2016</v>
      </c>
      <c r="X100" s="46" t="s">
        <v>756</v>
      </c>
    </row>
    <row r="101" spans="1:24">
      <c r="A101" s="89" t="s">
        <v>112</v>
      </c>
      <c r="B101" s="27" t="s">
        <v>25</v>
      </c>
      <c r="C101" s="28" t="s">
        <v>110</v>
      </c>
      <c r="D101" s="29" t="s">
        <v>96</v>
      </c>
      <c r="E101" s="29" t="s">
        <v>111</v>
      </c>
      <c r="F101" s="27" t="s">
        <v>36</v>
      </c>
      <c r="G101" s="30" t="s">
        <v>34</v>
      </c>
      <c r="H101" s="56">
        <v>0</v>
      </c>
      <c r="I101" s="32">
        <v>230000000</v>
      </c>
      <c r="J101" s="2" t="s">
        <v>329</v>
      </c>
      <c r="K101" s="34" t="s">
        <v>73</v>
      </c>
      <c r="L101" s="35" t="s">
        <v>28</v>
      </c>
      <c r="M101" s="33" t="s">
        <v>29</v>
      </c>
      <c r="N101" s="31" t="s">
        <v>30</v>
      </c>
      <c r="O101" s="36" t="s">
        <v>31</v>
      </c>
      <c r="P101" s="33">
        <v>796</v>
      </c>
      <c r="Q101" s="33" t="s">
        <v>32</v>
      </c>
      <c r="R101" s="37">
        <v>2</v>
      </c>
      <c r="S101" s="37">
        <v>22166666.670000002</v>
      </c>
      <c r="T101" s="171">
        <v>0</v>
      </c>
      <c r="U101" s="351">
        <f t="shared" si="3"/>
        <v>0</v>
      </c>
      <c r="V101" s="38"/>
      <c r="W101" s="89">
        <v>2016</v>
      </c>
      <c r="X101" s="92" t="s">
        <v>696</v>
      </c>
    </row>
    <row r="102" spans="1:24">
      <c r="A102" s="148" t="s">
        <v>1017</v>
      </c>
      <c r="B102" s="79"/>
      <c r="C102" s="148"/>
      <c r="D102" s="79"/>
      <c r="E102" s="79"/>
      <c r="F102" s="79"/>
      <c r="G102" s="149"/>
      <c r="H102" s="149"/>
      <c r="I102" s="79"/>
      <c r="J102" s="79"/>
      <c r="K102" s="79"/>
      <c r="L102" s="148"/>
      <c r="M102" s="79"/>
      <c r="N102" s="79"/>
      <c r="O102" s="82"/>
      <c r="P102" s="79"/>
      <c r="Q102" s="79"/>
      <c r="R102" s="150"/>
      <c r="S102" s="150"/>
      <c r="T102" s="173">
        <f>SUM(T9:T96)</f>
        <v>0</v>
      </c>
      <c r="U102" s="173">
        <f>SUM(U9:U96)</f>
        <v>0</v>
      </c>
      <c r="V102" s="79"/>
      <c r="W102" s="149"/>
      <c r="X102" s="165"/>
    </row>
    <row r="103" spans="1:24">
      <c r="A103" s="148" t="s">
        <v>697</v>
      </c>
      <c r="B103" s="79"/>
      <c r="C103" s="148"/>
      <c r="D103" s="79"/>
      <c r="E103" s="79"/>
      <c r="F103" s="79"/>
      <c r="G103" s="149"/>
      <c r="H103" s="149"/>
      <c r="I103" s="79"/>
      <c r="J103" s="335"/>
      <c r="K103" s="79"/>
      <c r="L103" s="148"/>
      <c r="M103" s="79"/>
      <c r="N103" s="79"/>
      <c r="O103" s="82"/>
      <c r="P103" s="79"/>
      <c r="Q103" s="79"/>
      <c r="R103" s="150"/>
      <c r="S103" s="150"/>
      <c r="T103" s="173"/>
      <c r="U103" s="173"/>
      <c r="V103" s="336"/>
      <c r="W103" s="149"/>
      <c r="X103" s="165"/>
    </row>
    <row r="104" spans="1:24">
      <c r="A104" s="26" t="s">
        <v>757</v>
      </c>
      <c r="B104" s="27" t="s">
        <v>25</v>
      </c>
      <c r="C104" s="28" t="s">
        <v>37</v>
      </c>
      <c r="D104" s="29" t="s">
        <v>38</v>
      </c>
      <c r="E104" s="29" t="s">
        <v>39</v>
      </c>
      <c r="F104" s="27" t="s">
        <v>36</v>
      </c>
      <c r="G104" s="30" t="s">
        <v>34</v>
      </c>
      <c r="H104" s="56">
        <v>0</v>
      </c>
      <c r="I104" s="32">
        <v>230000000</v>
      </c>
      <c r="J104" s="2" t="s">
        <v>329</v>
      </c>
      <c r="K104" s="34" t="s">
        <v>349</v>
      </c>
      <c r="L104" s="35" t="s">
        <v>28</v>
      </c>
      <c r="M104" s="33" t="s">
        <v>29</v>
      </c>
      <c r="N104" s="31" t="s">
        <v>69</v>
      </c>
      <c r="O104" s="36" t="s">
        <v>31</v>
      </c>
      <c r="P104" s="33">
        <v>715</v>
      </c>
      <c r="Q104" s="33" t="s">
        <v>40</v>
      </c>
      <c r="R104" s="37">
        <v>16800</v>
      </c>
      <c r="S104" s="37">
        <v>107.14</v>
      </c>
      <c r="T104" s="170">
        <f>R104*S104</f>
        <v>1799952</v>
      </c>
      <c r="U104" s="170">
        <f>T104*1.12</f>
        <v>2015946.2400000002</v>
      </c>
      <c r="V104" s="38"/>
      <c r="W104" s="89">
        <v>2016</v>
      </c>
      <c r="X104" s="87"/>
    </row>
    <row r="105" spans="1:24">
      <c r="A105" s="26" t="s">
        <v>1018</v>
      </c>
      <c r="B105" s="27" t="s">
        <v>25</v>
      </c>
      <c r="C105" s="28" t="s">
        <v>41</v>
      </c>
      <c r="D105" s="29" t="s">
        <v>42</v>
      </c>
      <c r="E105" s="29" t="s">
        <v>43</v>
      </c>
      <c r="F105" s="27" t="s">
        <v>44</v>
      </c>
      <c r="G105" s="30" t="s">
        <v>26</v>
      </c>
      <c r="H105" s="56">
        <v>0</v>
      </c>
      <c r="I105" s="32">
        <v>230000000</v>
      </c>
      <c r="J105" s="2" t="s">
        <v>329</v>
      </c>
      <c r="K105" s="34" t="s">
        <v>349</v>
      </c>
      <c r="L105" s="35" t="s">
        <v>28</v>
      </c>
      <c r="M105" s="33" t="s">
        <v>29</v>
      </c>
      <c r="N105" s="31" t="s">
        <v>69</v>
      </c>
      <c r="O105" s="36" t="s">
        <v>31</v>
      </c>
      <c r="P105" s="33">
        <v>715</v>
      </c>
      <c r="Q105" s="33" t="s">
        <v>40</v>
      </c>
      <c r="R105" s="37">
        <v>3</v>
      </c>
      <c r="S105" s="37">
        <v>5625</v>
      </c>
      <c r="T105" s="170">
        <f t="shared" ref="T105:T168" si="4">R105*S105</f>
        <v>16875</v>
      </c>
      <c r="U105" s="170">
        <f t="shared" ref="U105:U168" si="5">T105*1.12</f>
        <v>18900</v>
      </c>
      <c r="V105" s="38"/>
      <c r="W105" s="89">
        <v>2016</v>
      </c>
      <c r="X105" s="144"/>
    </row>
    <row r="106" spans="1:24">
      <c r="A106" s="26" t="s">
        <v>1019</v>
      </c>
      <c r="B106" s="27" t="s">
        <v>25</v>
      </c>
      <c r="C106" s="28" t="s">
        <v>41</v>
      </c>
      <c r="D106" s="29" t="s">
        <v>42</v>
      </c>
      <c r="E106" s="29" t="s">
        <v>43</v>
      </c>
      <c r="F106" s="27" t="s">
        <v>44</v>
      </c>
      <c r="G106" s="30" t="s">
        <v>26</v>
      </c>
      <c r="H106" s="56">
        <v>0</v>
      </c>
      <c r="I106" s="32">
        <v>230000000</v>
      </c>
      <c r="J106" s="2" t="s">
        <v>329</v>
      </c>
      <c r="K106" s="34" t="s">
        <v>349</v>
      </c>
      <c r="L106" s="35" t="s">
        <v>28</v>
      </c>
      <c r="M106" s="33" t="s">
        <v>29</v>
      </c>
      <c r="N106" s="31" t="s">
        <v>69</v>
      </c>
      <c r="O106" s="36" t="s">
        <v>31</v>
      </c>
      <c r="P106" s="33">
        <v>715</v>
      </c>
      <c r="Q106" s="33" t="s">
        <v>40</v>
      </c>
      <c r="R106" s="37">
        <v>10</v>
      </c>
      <c r="S106" s="37">
        <v>5625</v>
      </c>
      <c r="T106" s="170">
        <f t="shared" si="4"/>
        <v>56250</v>
      </c>
      <c r="U106" s="170">
        <f t="shared" si="5"/>
        <v>63000.000000000007</v>
      </c>
      <c r="V106" s="38"/>
      <c r="W106" s="89">
        <v>2016</v>
      </c>
      <c r="X106" s="144"/>
    </row>
    <row r="107" spans="1:24">
      <c r="A107" s="26" t="s">
        <v>1020</v>
      </c>
      <c r="B107" s="27" t="s">
        <v>25</v>
      </c>
      <c r="C107" s="28" t="s">
        <v>41</v>
      </c>
      <c r="D107" s="29" t="s">
        <v>42</v>
      </c>
      <c r="E107" s="29" t="s">
        <v>43</v>
      </c>
      <c r="F107" s="27" t="s">
        <v>44</v>
      </c>
      <c r="G107" s="30" t="s">
        <v>26</v>
      </c>
      <c r="H107" s="56">
        <v>0</v>
      </c>
      <c r="I107" s="32">
        <v>230000000</v>
      </c>
      <c r="J107" s="2" t="s">
        <v>329</v>
      </c>
      <c r="K107" s="34" t="s">
        <v>349</v>
      </c>
      <c r="L107" s="35" t="s">
        <v>28</v>
      </c>
      <c r="M107" s="33" t="s">
        <v>29</v>
      </c>
      <c r="N107" s="31" t="s">
        <v>69</v>
      </c>
      <c r="O107" s="36" t="s">
        <v>31</v>
      </c>
      <c r="P107" s="33">
        <v>715</v>
      </c>
      <c r="Q107" s="33" t="s">
        <v>40</v>
      </c>
      <c r="R107" s="37">
        <v>6</v>
      </c>
      <c r="S107" s="37">
        <v>5625</v>
      </c>
      <c r="T107" s="170">
        <f t="shared" si="4"/>
        <v>33750</v>
      </c>
      <c r="U107" s="170">
        <f t="shared" si="5"/>
        <v>37800</v>
      </c>
      <c r="V107" s="38"/>
      <c r="W107" s="89">
        <v>2016</v>
      </c>
      <c r="X107" s="144"/>
    </row>
    <row r="108" spans="1:24">
      <c r="A108" s="26" t="s">
        <v>1021</v>
      </c>
      <c r="B108" s="27" t="s">
        <v>25</v>
      </c>
      <c r="C108" s="28" t="s">
        <v>84</v>
      </c>
      <c r="D108" s="29" t="s">
        <v>85</v>
      </c>
      <c r="E108" s="29" t="s">
        <v>86</v>
      </c>
      <c r="F108" s="27" t="s">
        <v>87</v>
      </c>
      <c r="G108" s="30" t="s">
        <v>26</v>
      </c>
      <c r="H108" s="56">
        <v>0</v>
      </c>
      <c r="I108" s="32">
        <v>230000000</v>
      </c>
      <c r="J108" s="2" t="s">
        <v>329</v>
      </c>
      <c r="K108" s="2" t="s">
        <v>349</v>
      </c>
      <c r="L108" s="35" t="s">
        <v>28</v>
      </c>
      <c r="M108" s="33" t="s">
        <v>29</v>
      </c>
      <c r="N108" s="31" t="s">
        <v>69</v>
      </c>
      <c r="O108" s="36" t="s">
        <v>31</v>
      </c>
      <c r="P108" s="33">
        <v>839</v>
      </c>
      <c r="Q108" s="33" t="s">
        <v>49</v>
      </c>
      <c r="R108" s="37">
        <v>1</v>
      </c>
      <c r="S108" s="37">
        <v>428571.42</v>
      </c>
      <c r="T108" s="170">
        <f t="shared" si="4"/>
        <v>428571.42</v>
      </c>
      <c r="U108" s="170">
        <f t="shared" si="5"/>
        <v>479999.99040000001</v>
      </c>
      <c r="V108" s="38"/>
      <c r="W108" s="89">
        <v>2016</v>
      </c>
      <c r="X108" s="87"/>
    </row>
    <row r="109" spans="1:24">
      <c r="A109" s="26" t="s">
        <v>1023</v>
      </c>
      <c r="B109" s="27" t="s">
        <v>25</v>
      </c>
      <c r="C109" s="39" t="s">
        <v>88</v>
      </c>
      <c r="D109" s="29" t="s">
        <v>89</v>
      </c>
      <c r="E109" s="29" t="s">
        <v>90</v>
      </c>
      <c r="F109" s="27" t="s">
        <v>91</v>
      </c>
      <c r="G109" s="30" t="s">
        <v>26</v>
      </c>
      <c r="H109" s="56">
        <v>0</v>
      </c>
      <c r="I109" s="32">
        <v>230000000</v>
      </c>
      <c r="J109" s="2" t="s">
        <v>329</v>
      </c>
      <c r="K109" s="2" t="s">
        <v>349</v>
      </c>
      <c r="L109" s="35" t="s">
        <v>28</v>
      </c>
      <c r="M109" s="33" t="s">
        <v>29</v>
      </c>
      <c r="N109" s="31" t="s">
        <v>69</v>
      </c>
      <c r="O109" s="36" t="s">
        <v>31</v>
      </c>
      <c r="P109" s="33">
        <v>796</v>
      </c>
      <c r="Q109" s="33" t="s">
        <v>32</v>
      </c>
      <c r="R109" s="37">
        <v>32</v>
      </c>
      <c r="S109" s="37">
        <v>48214.28</v>
      </c>
      <c r="T109" s="170">
        <f t="shared" si="4"/>
        <v>1542856.96</v>
      </c>
      <c r="U109" s="170">
        <f t="shared" si="5"/>
        <v>1727999.7952000001</v>
      </c>
      <c r="V109" s="38"/>
      <c r="W109" s="89">
        <v>2016</v>
      </c>
      <c r="X109" s="87"/>
    </row>
    <row r="110" spans="1:24">
      <c r="A110" s="26" t="s">
        <v>1022</v>
      </c>
      <c r="B110" s="27" t="s">
        <v>25</v>
      </c>
      <c r="C110" s="28" t="s">
        <v>92</v>
      </c>
      <c r="D110" s="29" t="s">
        <v>93</v>
      </c>
      <c r="E110" s="29" t="s">
        <v>94</v>
      </c>
      <c r="F110" s="27" t="s">
        <v>95</v>
      </c>
      <c r="G110" s="30" t="s">
        <v>26</v>
      </c>
      <c r="H110" s="56">
        <v>0</v>
      </c>
      <c r="I110" s="32">
        <v>230000000</v>
      </c>
      <c r="J110" s="2" t="s">
        <v>329</v>
      </c>
      <c r="K110" s="2" t="s">
        <v>349</v>
      </c>
      <c r="L110" s="35" t="s">
        <v>28</v>
      </c>
      <c r="M110" s="33" t="s">
        <v>29</v>
      </c>
      <c r="N110" s="31" t="s">
        <v>69</v>
      </c>
      <c r="O110" s="36" t="s">
        <v>31</v>
      </c>
      <c r="P110" s="33">
        <v>796</v>
      </c>
      <c r="Q110" s="33" t="s">
        <v>32</v>
      </c>
      <c r="R110" s="37">
        <v>60</v>
      </c>
      <c r="S110" s="37">
        <v>12857.14</v>
      </c>
      <c r="T110" s="170">
        <f t="shared" si="4"/>
        <v>771428.39999999991</v>
      </c>
      <c r="U110" s="170">
        <f t="shared" si="5"/>
        <v>863999.80799999996</v>
      </c>
      <c r="V110" s="38"/>
      <c r="W110" s="89">
        <v>2016</v>
      </c>
      <c r="X110" s="87"/>
    </row>
    <row r="111" spans="1:24">
      <c r="A111" s="26" t="s">
        <v>1024</v>
      </c>
      <c r="B111" s="27" t="s">
        <v>25</v>
      </c>
      <c r="C111" s="28" t="s">
        <v>113</v>
      </c>
      <c r="D111" s="29" t="s">
        <v>114</v>
      </c>
      <c r="E111" s="29" t="s">
        <v>115</v>
      </c>
      <c r="F111" s="27" t="s">
        <v>36</v>
      </c>
      <c r="G111" s="30" t="s">
        <v>34</v>
      </c>
      <c r="H111" s="56">
        <v>45</v>
      </c>
      <c r="I111" s="32">
        <v>230000000</v>
      </c>
      <c r="J111" s="2" t="s">
        <v>329</v>
      </c>
      <c r="K111" s="34" t="s">
        <v>73</v>
      </c>
      <c r="L111" s="35" t="s">
        <v>28</v>
      </c>
      <c r="M111" s="33" t="s">
        <v>29</v>
      </c>
      <c r="N111" s="31" t="s">
        <v>30</v>
      </c>
      <c r="O111" s="36" t="s">
        <v>35</v>
      </c>
      <c r="P111" s="33">
        <v>796</v>
      </c>
      <c r="Q111" s="33" t="s">
        <v>32</v>
      </c>
      <c r="R111" s="37">
        <v>3</v>
      </c>
      <c r="S111" s="37">
        <v>13348214.289999999</v>
      </c>
      <c r="T111" s="170">
        <f t="shared" si="4"/>
        <v>40044642.869999997</v>
      </c>
      <c r="U111" s="170">
        <f t="shared" si="5"/>
        <v>44850000.014399998</v>
      </c>
      <c r="V111" s="38" t="s">
        <v>456</v>
      </c>
      <c r="W111" s="89">
        <v>2016</v>
      </c>
      <c r="X111" s="144"/>
    </row>
    <row r="112" spans="1:24">
      <c r="A112" s="2" t="s">
        <v>1025</v>
      </c>
      <c r="B112" s="44" t="s">
        <v>25</v>
      </c>
      <c r="C112" s="5" t="s">
        <v>125</v>
      </c>
      <c r="D112" s="6" t="s">
        <v>124</v>
      </c>
      <c r="E112" s="6" t="s">
        <v>126</v>
      </c>
      <c r="F112" s="44" t="s">
        <v>36</v>
      </c>
      <c r="G112" s="45" t="s">
        <v>34</v>
      </c>
      <c r="H112" s="23">
        <v>0</v>
      </c>
      <c r="I112" s="47">
        <v>230000000</v>
      </c>
      <c r="J112" s="2" t="s">
        <v>329</v>
      </c>
      <c r="K112" s="2" t="s">
        <v>349</v>
      </c>
      <c r="L112" s="44" t="s">
        <v>28</v>
      </c>
      <c r="M112" s="2" t="s">
        <v>29</v>
      </c>
      <c r="N112" s="7" t="s">
        <v>69</v>
      </c>
      <c r="O112" s="24" t="s">
        <v>31</v>
      </c>
      <c r="P112" s="18">
        <v>796</v>
      </c>
      <c r="Q112" s="2" t="s">
        <v>32</v>
      </c>
      <c r="R112" s="48">
        <v>1</v>
      </c>
      <c r="S112" s="48">
        <v>798974.99999999988</v>
      </c>
      <c r="T112" s="170">
        <f t="shared" si="4"/>
        <v>798974.99999999988</v>
      </c>
      <c r="U112" s="170">
        <f t="shared" si="5"/>
        <v>894852</v>
      </c>
      <c r="V112" s="2"/>
      <c r="W112" s="18">
        <v>2016</v>
      </c>
      <c r="X112" s="211"/>
    </row>
    <row r="113" spans="1:24">
      <c r="A113" s="2" t="s">
        <v>1026</v>
      </c>
      <c r="B113" s="44" t="s">
        <v>25</v>
      </c>
      <c r="C113" s="5" t="s">
        <v>129</v>
      </c>
      <c r="D113" s="6" t="s">
        <v>124</v>
      </c>
      <c r="E113" s="6" t="s">
        <v>130</v>
      </c>
      <c r="F113" s="44" t="s">
        <v>36</v>
      </c>
      <c r="G113" s="45" t="s">
        <v>34</v>
      </c>
      <c r="H113" s="23">
        <v>0</v>
      </c>
      <c r="I113" s="47">
        <v>230000000</v>
      </c>
      <c r="J113" s="2" t="s">
        <v>329</v>
      </c>
      <c r="K113" s="2" t="s">
        <v>349</v>
      </c>
      <c r="L113" s="44" t="s">
        <v>28</v>
      </c>
      <c r="M113" s="2" t="s">
        <v>29</v>
      </c>
      <c r="N113" s="7" t="s">
        <v>69</v>
      </c>
      <c r="O113" s="24" t="s">
        <v>31</v>
      </c>
      <c r="P113" s="18">
        <v>796</v>
      </c>
      <c r="Q113" s="2" t="s">
        <v>32</v>
      </c>
      <c r="R113" s="48">
        <v>5</v>
      </c>
      <c r="S113" s="48">
        <v>152924.1</v>
      </c>
      <c r="T113" s="170">
        <f t="shared" si="4"/>
        <v>764620.5</v>
      </c>
      <c r="U113" s="170">
        <f t="shared" si="5"/>
        <v>856374.96000000008</v>
      </c>
      <c r="V113" s="2"/>
      <c r="W113" s="18">
        <v>2016</v>
      </c>
      <c r="X113" s="211"/>
    </row>
    <row r="114" spans="1:24">
      <c r="A114" s="2" t="s">
        <v>1027</v>
      </c>
      <c r="B114" s="44" t="s">
        <v>25</v>
      </c>
      <c r="C114" s="5" t="s">
        <v>131</v>
      </c>
      <c r="D114" s="6" t="s">
        <v>124</v>
      </c>
      <c r="E114" s="6" t="s">
        <v>132</v>
      </c>
      <c r="F114" s="44" t="s">
        <v>36</v>
      </c>
      <c r="G114" s="45" t="s">
        <v>34</v>
      </c>
      <c r="H114" s="23">
        <v>0</v>
      </c>
      <c r="I114" s="47">
        <v>230000000</v>
      </c>
      <c r="J114" s="2" t="s">
        <v>329</v>
      </c>
      <c r="K114" s="2" t="s">
        <v>349</v>
      </c>
      <c r="L114" s="44" t="s">
        <v>28</v>
      </c>
      <c r="M114" s="2" t="s">
        <v>29</v>
      </c>
      <c r="N114" s="7" t="s">
        <v>69</v>
      </c>
      <c r="O114" s="24" t="s">
        <v>31</v>
      </c>
      <c r="P114" s="18">
        <v>796</v>
      </c>
      <c r="Q114" s="2" t="s">
        <v>32</v>
      </c>
      <c r="R114" s="48">
        <v>5</v>
      </c>
      <c r="S114" s="48">
        <v>91272.320000000007</v>
      </c>
      <c r="T114" s="170">
        <f t="shared" si="4"/>
        <v>456361.60000000003</v>
      </c>
      <c r="U114" s="170">
        <f t="shared" si="5"/>
        <v>511124.99200000009</v>
      </c>
      <c r="V114" s="2"/>
      <c r="W114" s="18">
        <v>2016</v>
      </c>
      <c r="X114" s="211"/>
    </row>
    <row r="115" spans="1:24">
      <c r="A115" s="2" t="s">
        <v>1028</v>
      </c>
      <c r="B115" s="44" t="s">
        <v>25</v>
      </c>
      <c r="C115" s="5" t="s">
        <v>127</v>
      </c>
      <c r="D115" s="6" t="s">
        <v>124</v>
      </c>
      <c r="E115" s="6" t="s">
        <v>128</v>
      </c>
      <c r="F115" s="44" t="s">
        <v>36</v>
      </c>
      <c r="G115" s="45" t="s">
        <v>34</v>
      </c>
      <c r="H115" s="23">
        <v>0</v>
      </c>
      <c r="I115" s="47">
        <v>230000000</v>
      </c>
      <c r="J115" s="2" t="s">
        <v>329</v>
      </c>
      <c r="K115" s="2" t="s">
        <v>349</v>
      </c>
      <c r="L115" s="44" t="s">
        <v>28</v>
      </c>
      <c r="M115" s="2" t="s">
        <v>29</v>
      </c>
      <c r="N115" s="7" t="s">
        <v>69</v>
      </c>
      <c r="O115" s="24" t="s">
        <v>31</v>
      </c>
      <c r="P115" s="18">
        <v>796</v>
      </c>
      <c r="Q115" s="2" t="s">
        <v>32</v>
      </c>
      <c r="R115" s="48">
        <v>3</v>
      </c>
      <c r="S115" s="48">
        <v>104236.6</v>
      </c>
      <c r="T115" s="170">
        <f t="shared" si="4"/>
        <v>312709.80000000005</v>
      </c>
      <c r="U115" s="170">
        <f t="shared" si="5"/>
        <v>350234.97600000008</v>
      </c>
      <c r="V115" s="2"/>
      <c r="W115" s="18">
        <v>2016</v>
      </c>
      <c r="X115" s="211"/>
    </row>
    <row r="116" spans="1:24">
      <c r="A116" s="2" t="s">
        <v>1029</v>
      </c>
      <c r="B116" s="44" t="s">
        <v>25</v>
      </c>
      <c r="C116" s="5" t="s">
        <v>133</v>
      </c>
      <c r="D116" s="6" t="s">
        <v>124</v>
      </c>
      <c r="E116" s="6" t="s">
        <v>134</v>
      </c>
      <c r="F116" s="44" t="s">
        <v>36</v>
      </c>
      <c r="G116" s="45" t="s">
        <v>34</v>
      </c>
      <c r="H116" s="23">
        <v>0</v>
      </c>
      <c r="I116" s="47">
        <v>230000000</v>
      </c>
      <c r="J116" s="2" t="s">
        <v>329</v>
      </c>
      <c r="K116" s="2" t="s">
        <v>349</v>
      </c>
      <c r="L116" s="44" t="s">
        <v>28</v>
      </c>
      <c r="M116" s="2" t="s">
        <v>29</v>
      </c>
      <c r="N116" s="7" t="s">
        <v>69</v>
      </c>
      <c r="O116" s="24" t="s">
        <v>31</v>
      </c>
      <c r="P116" s="18">
        <v>796</v>
      </c>
      <c r="Q116" s="2" t="s">
        <v>32</v>
      </c>
      <c r="R116" s="48">
        <v>1</v>
      </c>
      <c r="S116" s="48">
        <v>85870.53</v>
      </c>
      <c r="T116" s="170">
        <f t="shared" si="4"/>
        <v>85870.53</v>
      </c>
      <c r="U116" s="170">
        <f t="shared" si="5"/>
        <v>96174.993600000002</v>
      </c>
      <c r="V116" s="2"/>
      <c r="W116" s="18">
        <v>2016</v>
      </c>
      <c r="X116" s="211"/>
    </row>
    <row r="117" spans="1:24">
      <c r="A117" s="2" t="s">
        <v>1030</v>
      </c>
      <c r="B117" s="44" t="s">
        <v>25</v>
      </c>
      <c r="C117" s="5" t="s">
        <v>135</v>
      </c>
      <c r="D117" s="6" t="s">
        <v>124</v>
      </c>
      <c r="E117" s="6" t="s">
        <v>136</v>
      </c>
      <c r="F117" s="44" t="s">
        <v>36</v>
      </c>
      <c r="G117" s="45" t="s">
        <v>34</v>
      </c>
      <c r="H117" s="23">
        <v>0</v>
      </c>
      <c r="I117" s="47">
        <v>230000000</v>
      </c>
      <c r="J117" s="2" t="s">
        <v>329</v>
      </c>
      <c r="K117" s="2" t="s">
        <v>349</v>
      </c>
      <c r="L117" s="44" t="s">
        <v>28</v>
      </c>
      <c r="M117" s="2" t="s">
        <v>29</v>
      </c>
      <c r="N117" s="7" t="s">
        <v>69</v>
      </c>
      <c r="O117" s="24" t="s">
        <v>31</v>
      </c>
      <c r="P117" s="18">
        <v>796</v>
      </c>
      <c r="Q117" s="2" t="s">
        <v>32</v>
      </c>
      <c r="R117" s="48">
        <v>3</v>
      </c>
      <c r="S117" s="48">
        <v>103482.14</v>
      </c>
      <c r="T117" s="170">
        <f t="shared" si="4"/>
        <v>310446.42</v>
      </c>
      <c r="U117" s="170">
        <f t="shared" si="5"/>
        <v>347699.99040000001</v>
      </c>
      <c r="V117" s="2"/>
      <c r="W117" s="18">
        <v>2016</v>
      </c>
      <c r="X117" s="211"/>
    </row>
    <row r="118" spans="1:24">
      <c r="A118" s="2" t="s">
        <v>1031</v>
      </c>
      <c r="B118" s="44" t="s">
        <v>25</v>
      </c>
      <c r="C118" s="5" t="s">
        <v>137</v>
      </c>
      <c r="D118" s="6" t="s">
        <v>99</v>
      </c>
      <c r="E118" s="6" t="s">
        <v>138</v>
      </c>
      <c r="F118" s="44" t="s">
        <v>36</v>
      </c>
      <c r="G118" s="45" t="s">
        <v>34</v>
      </c>
      <c r="H118" s="23">
        <v>0</v>
      </c>
      <c r="I118" s="47">
        <v>230000000</v>
      </c>
      <c r="J118" s="2" t="s">
        <v>329</v>
      </c>
      <c r="K118" s="2" t="s">
        <v>349</v>
      </c>
      <c r="L118" s="44" t="s">
        <v>28</v>
      </c>
      <c r="M118" s="2" t="s">
        <v>29</v>
      </c>
      <c r="N118" s="7" t="s">
        <v>69</v>
      </c>
      <c r="O118" s="10" t="s">
        <v>31</v>
      </c>
      <c r="P118" s="18">
        <v>796</v>
      </c>
      <c r="Q118" s="2" t="s">
        <v>32</v>
      </c>
      <c r="R118" s="48">
        <v>4</v>
      </c>
      <c r="S118" s="48">
        <v>65267.85</v>
      </c>
      <c r="T118" s="170">
        <f t="shared" si="4"/>
        <v>261071.4</v>
      </c>
      <c r="U118" s="170">
        <f t="shared" si="5"/>
        <v>292399.96799999999</v>
      </c>
      <c r="V118" s="2"/>
      <c r="W118" s="18">
        <v>2016</v>
      </c>
      <c r="X118" s="93"/>
    </row>
    <row r="119" spans="1:24">
      <c r="A119" s="2" t="s">
        <v>1032</v>
      </c>
      <c r="B119" s="44" t="s">
        <v>25</v>
      </c>
      <c r="C119" s="5" t="s">
        <v>139</v>
      </c>
      <c r="D119" s="6" t="s">
        <v>119</v>
      </c>
      <c r="E119" s="6" t="s">
        <v>140</v>
      </c>
      <c r="F119" s="44" t="s">
        <v>36</v>
      </c>
      <c r="G119" s="45" t="s">
        <v>34</v>
      </c>
      <c r="H119" s="23">
        <v>0</v>
      </c>
      <c r="I119" s="47">
        <v>230000000</v>
      </c>
      <c r="J119" s="2" t="s">
        <v>329</v>
      </c>
      <c r="K119" s="2" t="s">
        <v>349</v>
      </c>
      <c r="L119" s="44" t="s">
        <v>28</v>
      </c>
      <c r="M119" s="2" t="s">
        <v>29</v>
      </c>
      <c r="N119" s="7" t="s">
        <v>69</v>
      </c>
      <c r="O119" s="10" t="s">
        <v>31</v>
      </c>
      <c r="P119" s="18">
        <v>796</v>
      </c>
      <c r="Q119" s="2" t="s">
        <v>32</v>
      </c>
      <c r="R119" s="48">
        <v>60</v>
      </c>
      <c r="S119" s="48">
        <v>3571.42</v>
      </c>
      <c r="T119" s="170">
        <f t="shared" si="4"/>
        <v>214285.2</v>
      </c>
      <c r="U119" s="170">
        <f t="shared" si="5"/>
        <v>239999.42400000003</v>
      </c>
      <c r="V119" s="2"/>
      <c r="W119" s="18">
        <v>2016</v>
      </c>
      <c r="X119" s="93"/>
    </row>
    <row r="120" spans="1:24">
      <c r="A120" s="2" t="s">
        <v>1033</v>
      </c>
      <c r="B120" s="44" t="s">
        <v>25</v>
      </c>
      <c r="C120" s="5" t="s">
        <v>143</v>
      </c>
      <c r="D120" s="6" t="s">
        <v>119</v>
      </c>
      <c r="E120" s="6" t="s">
        <v>144</v>
      </c>
      <c r="F120" s="44" t="s">
        <v>36</v>
      </c>
      <c r="G120" s="45" t="s">
        <v>34</v>
      </c>
      <c r="H120" s="23">
        <v>0</v>
      </c>
      <c r="I120" s="47">
        <v>230000000</v>
      </c>
      <c r="J120" s="2" t="s">
        <v>329</v>
      </c>
      <c r="K120" s="2" t="s">
        <v>349</v>
      </c>
      <c r="L120" s="44" t="s">
        <v>28</v>
      </c>
      <c r="M120" s="2" t="s">
        <v>29</v>
      </c>
      <c r="N120" s="7" t="s">
        <v>69</v>
      </c>
      <c r="O120" s="10" t="s">
        <v>31</v>
      </c>
      <c r="P120" s="18">
        <v>796</v>
      </c>
      <c r="Q120" s="2" t="s">
        <v>32</v>
      </c>
      <c r="R120" s="48">
        <v>168</v>
      </c>
      <c r="S120" s="48">
        <v>8482.14</v>
      </c>
      <c r="T120" s="170">
        <f t="shared" si="4"/>
        <v>1424999.52</v>
      </c>
      <c r="U120" s="170">
        <f t="shared" si="5"/>
        <v>1595999.4624000001</v>
      </c>
      <c r="V120" s="2"/>
      <c r="W120" s="18">
        <v>2016</v>
      </c>
      <c r="X120" s="93"/>
    </row>
    <row r="121" spans="1:24">
      <c r="A121" s="2" t="s">
        <v>1034</v>
      </c>
      <c r="B121" s="44" t="s">
        <v>25</v>
      </c>
      <c r="C121" s="5" t="s">
        <v>141</v>
      </c>
      <c r="D121" s="6" t="s">
        <v>119</v>
      </c>
      <c r="E121" s="6" t="s">
        <v>142</v>
      </c>
      <c r="F121" s="44" t="s">
        <v>36</v>
      </c>
      <c r="G121" s="45" t="s">
        <v>34</v>
      </c>
      <c r="H121" s="23">
        <v>0</v>
      </c>
      <c r="I121" s="47">
        <v>230000000</v>
      </c>
      <c r="J121" s="2" t="s">
        <v>329</v>
      </c>
      <c r="K121" s="2" t="s">
        <v>349</v>
      </c>
      <c r="L121" s="44" t="s">
        <v>28</v>
      </c>
      <c r="M121" s="2" t="s">
        <v>29</v>
      </c>
      <c r="N121" s="7" t="s">
        <v>69</v>
      </c>
      <c r="O121" s="10" t="s">
        <v>31</v>
      </c>
      <c r="P121" s="18">
        <v>796</v>
      </c>
      <c r="Q121" s="2" t="s">
        <v>32</v>
      </c>
      <c r="R121" s="48">
        <v>47</v>
      </c>
      <c r="S121" s="48">
        <v>16517.849999999999</v>
      </c>
      <c r="T121" s="170">
        <f t="shared" si="4"/>
        <v>776338.95</v>
      </c>
      <c r="U121" s="170">
        <f t="shared" si="5"/>
        <v>869499.62400000007</v>
      </c>
      <c r="V121" s="2"/>
      <c r="W121" s="18">
        <v>2016</v>
      </c>
      <c r="X121" s="93"/>
    </row>
    <row r="122" spans="1:24">
      <c r="A122" s="2" t="s">
        <v>1035</v>
      </c>
      <c r="B122" s="44" t="s">
        <v>25</v>
      </c>
      <c r="C122" s="5" t="s">
        <v>141</v>
      </c>
      <c r="D122" s="6" t="s">
        <v>119</v>
      </c>
      <c r="E122" s="6" t="s">
        <v>142</v>
      </c>
      <c r="F122" s="44" t="s">
        <v>36</v>
      </c>
      <c r="G122" s="45" t="s">
        <v>34</v>
      </c>
      <c r="H122" s="23">
        <v>0</v>
      </c>
      <c r="I122" s="47">
        <v>230000000</v>
      </c>
      <c r="J122" s="2" t="s">
        <v>329</v>
      </c>
      <c r="K122" s="2" t="s">
        <v>349</v>
      </c>
      <c r="L122" s="44" t="s">
        <v>28</v>
      </c>
      <c r="M122" s="2" t="s">
        <v>29</v>
      </c>
      <c r="N122" s="7" t="s">
        <v>69</v>
      </c>
      <c r="O122" s="10" t="s">
        <v>31</v>
      </c>
      <c r="P122" s="18">
        <v>796</v>
      </c>
      <c r="Q122" s="2" t="s">
        <v>32</v>
      </c>
      <c r="R122" s="48">
        <v>17</v>
      </c>
      <c r="S122" s="48">
        <v>16517.849999999999</v>
      </c>
      <c r="T122" s="170">
        <f t="shared" si="4"/>
        <v>280803.44999999995</v>
      </c>
      <c r="U122" s="170">
        <f t="shared" si="5"/>
        <v>314499.864</v>
      </c>
      <c r="V122" s="2"/>
      <c r="W122" s="18">
        <v>2016</v>
      </c>
      <c r="X122" s="93"/>
    </row>
    <row r="123" spans="1:24">
      <c r="A123" s="2" t="s">
        <v>1036</v>
      </c>
      <c r="B123" s="44" t="s">
        <v>25</v>
      </c>
      <c r="C123" s="5" t="s">
        <v>148</v>
      </c>
      <c r="D123" s="6" t="s">
        <v>149</v>
      </c>
      <c r="E123" s="6" t="s">
        <v>150</v>
      </c>
      <c r="F123" s="44" t="s">
        <v>36</v>
      </c>
      <c r="G123" s="45" t="s">
        <v>34</v>
      </c>
      <c r="H123" s="23">
        <v>0</v>
      </c>
      <c r="I123" s="47">
        <v>230000000</v>
      </c>
      <c r="J123" s="2" t="s">
        <v>329</v>
      </c>
      <c r="K123" s="2" t="s">
        <v>349</v>
      </c>
      <c r="L123" s="44" t="s">
        <v>28</v>
      </c>
      <c r="M123" s="2" t="s">
        <v>29</v>
      </c>
      <c r="N123" s="7" t="s">
        <v>69</v>
      </c>
      <c r="O123" s="10" t="s">
        <v>31</v>
      </c>
      <c r="P123" s="18">
        <v>796</v>
      </c>
      <c r="Q123" s="2" t="s">
        <v>32</v>
      </c>
      <c r="R123" s="48">
        <v>897</v>
      </c>
      <c r="S123" s="48">
        <v>758.92</v>
      </c>
      <c r="T123" s="170">
        <f t="shared" si="4"/>
        <v>680751.24</v>
      </c>
      <c r="U123" s="170">
        <f t="shared" si="5"/>
        <v>762441.38880000007</v>
      </c>
      <c r="V123" s="2"/>
      <c r="W123" s="18">
        <v>2016</v>
      </c>
      <c r="X123" s="93"/>
    </row>
    <row r="124" spans="1:24">
      <c r="A124" s="2" t="s">
        <v>1037</v>
      </c>
      <c r="B124" s="44" t="s">
        <v>25</v>
      </c>
      <c r="C124" s="5" t="s">
        <v>145</v>
      </c>
      <c r="D124" s="6" t="s">
        <v>146</v>
      </c>
      <c r="E124" s="6" t="s">
        <v>147</v>
      </c>
      <c r="F124" s="44" t="s">
        <v>36</v>
      </c>
      <c r="G124" s="45" t="s">
        <v>34</v>
      </c>
      <c r="H124" s="23">
        <v>0</v>
      </c>
      <c r="I124" s="47">
        <v>230000000</v>
      </c>
      <c r="J124" s="2" t="s">
        <v>329</v>
      </c>
      <c r="K124" s="2" t="s">
        <v>349</v>
      </c>
      <c r="L124" s="44" t="s">
        <v>28</v>
      </c>
      <c r="M124" s="2" t="s">
        <v>29</v>
      </c>
      <c r="N124" s="7" t="s">
        <v>69</v>
      </c>
      <c r="O124" s="10" t="s">
        <v>31</v>
      </c>
      <c r="P124" s="18">
        <v>796</v>
      </c>
      <c r="Q124" s="2" t="s">
        <v>32</v>
      </c>
      <c r="R124" s="48">
        <v>51</v>
      </c>
      <c r="S124" s="48">
        <v>257.14</v>
      </c>
      <c r="T124" s="170">
        <f t="shared" si="4"/>
        <v>13114.14</v>
      </c>
      <c r="U124" s="170">
        <f t="shared" si="5"/>
        <v>14687.836800000001</v>
      </c>
      <c r="V124" s="2"/>
      <c r="W124" s="18">
        <v>2016</v>
      </c>
      <c r="X124" s="93"/>
    </row>
    <row r="125" spans="1:24">
      <c r="A125" s="2" t="s">
        <v>1038</v>
      </c>
      <c r="B125" s="44" t="s">
        <v>25</v>
      </c>
      <c r="C125" s="5" t="s">
        <v>151</v>
      </c>
      <c r="D125" s="6" t="s">
        <v>108</v>
      </c>
      <c r="E125" s="6" t="s">
        <v>152</v>
      </c>
      <c r="F125" s="44" t="s">
        <v>36</v>
      </c>
      <c r="G125" s="45" t="s">
        <v>34</v>
      </c>
      <c r="H125" s="23">
        <v>0</v>
      </c>
      <c r="I125" s="47">
        <v>230000000</v>
      </c>
      <c r="J125" s="2" t="s">
        <v>329</v>
      </c>
      <c r="K125" s="2" t="s">
        <v>349</v>
      </c>
      <c r="L125" s="44" t="s">
        <v>28</v>
      </c>
      <c r="M125" s="2" t="s">
        <v>29</v>
      </c>
      <c r="N125" s="7" t="s">
        <v>69</v>
      </c>
      <c r="O125" s="10" t="s">
        <v>31</v>
      </c>
      <c r="P125" s="18" t="s">
        <v>65</v>
      </c>
      <c r="Q125" s="2" t="s">
        <v>66</v>
      </c>
      <c r="R125" s="48">
        <v>350.5</v>
      </c>
      <c r="S125" s="48">
        <v>927.2</v>
      </c>
      <c r="T125" s="170">
        <f t="shared" si="4"/>
        <v>324983.60000000003</v>
      </c>
      <c r="U125" s="170">
        <f t="shared" si="5"/>
        <v>363981.6320000001</v>
      </c>
      <c r="V125" s="2"/>
      <c r="W125" s="18">
        <v>2016</v>
      </c>
      <c r="X125" s="93"/>
    </row>
    <row r="126" spans="1:24">
      <c r="A126" s="2" t="s">
        <v>1039</v>
      </c>
      <c r="B126" s="44" t="s">
        <v>25</v>
      </c>
      <c r="C126" s="5" t="s">
        <v>154</v>
      </c>
      <c r="D126" s="6" t="s">
        <v>108</v>
      </c>
      <c r="E126" s="6" t="s">
        <v>155</v>
      </c>
      <c r="F126" s="44" t="s">
        <v>36</v>
      </c>
      <c r="G126" s="45" t="s">
        <v>34</v>
      </c>
      <c r="H126" s="23">
        <v>0</v>
      </c>
      <c r="I126" s="47">
        <v>230000000</v>
      </c>
      <c r="J126" s="2" t="s">
        <v>329</v>
      </c>
      <c r="K126" s="2" t="s">
        <v>349</v>
      </c>
      <c r="L126" s="44" t="s">
        <v>28</v>
      </c>
      <c r="M126" s="2" t="s">
        <v>29</v>
      </c>
      <c r="N126" s="7" t="s">
        <v>69</v>
      </c>
      <c r="O126" s="10" t="s">
        <v>31</v>
      </c>
      <c r="P126" s="18" t="s">
        <v>67</v>
      </c>
      <c r="Q126" s="2" t="s">
        <v>153</v>
      </c>
      <c r="R126" s="48">
        <v>0.65</v>
      </c>
      <c r="S126" s="48">
        <v>2641983.66</v>
      </c>
      <c r="T126" s="170">
        <f t="shared" si="4"/>
        <v>1717289.3790000002</v>
      </c>
      <c r="U126" s="170">
        <f t="shared" si="5"/>
        <v>1923364.1044800004</v>
      </c>
      <c r="V126" s="2"/>
      <c r="W126" s="18">
        <v>2016</v>
      </c>
      <c r="X126" s="93"/>
    </row>
    <row r="127" spans="1:24">
      <c r="A127" s="2" t="s">
        <v>1040</v>
      </c>
      <c r="B127" s="44" t="s">
        <v>25</v>
      </c>
      <c r="C127" s="5" t="s">
        <v>156</v>
      </c>
      <c r="D127" s="6" t="s">
        <v>108</v>
      </c>
      <c r="E127" s="6" t="s">
        <v>157</v>
      </c>
      <c r="F127" s="44" t="s">
        <v>36</v>
      </c>
      <c r="G127" s="45" t="s">
        <v>34</v>
      </c>
      <c r="H127" s="23">
        <v>0</v>
      </c>
      <c r="I127" s="47">
        <v>230000000</v>
      </c>
      <c r="J127" s="2" t="s">
        <v>329</v>
      </c>
      <c r="K127" s="2" t="s">
        <v>349</v>
      </c>
      <c r="L127" s="44" t="s">
        <v>28</v>
      </c>
      <c r="M127" s="2" t="s">
        <v>29</v>
      </c>
      <c r="N127" s="7" t="s">
        <v>69</v>
      </c>
      <c r="O127" s="10" t="s">
        <v>31</v>
      </c>
      <c r="P127" s="18" t="s">
        <v>67</v>
      </c>
      <c r="Q127" s="2" t="s">
        <v>153</v>
      </c>
      <c r="R127" s="48">
        <v>0.2</v>
      </c>
      <c r="S127" s="48">
        <v>4944461.78</v>
      </c>
      <c r="T127" s="170">
        <f t="shared" si="4"/>
        <v>988892.35600000015</v>
      </c>
      <c r="U127" s="170">
        <f t="shared" si="5"/>
        <v>1107559.4387200002</v>
      </c>
      <c r="V127" s="2"/>
      <c r="W127" s="18">
        <v>2016</v>
      </c>
      <c r="X127" s="93"/>
    </row>
    <row r="128" spans="1:24">
      <c r="A128" s="2" t="s">
        <v>1041</v>
      </c>
      <c r="B128" s="44" t="s">
        <v>25</v>
      </c>
      <c r="C128" s="5" t="s">
        <v>160</v>
      </c>
      <c r="D128" s="6" t="s">
        <v>108</v>
      </c>
      <c r="E128" s="6" t="s">
        <v>161</v>
      </c>
      <c r="F128" s="44" t="s">
        <v>36</v>
      </c>
      <c r="G128" s="45" t="s">
        <v>34</v>
      </c>
      <c r="H128" s="23">
        <v>0</v>
      </c>
      <c r="I128" s="47">
        <v>230000000</v>
      </c>
      <c r="J128" s="2" t="s">
        <v>329</v>
      </c>
      <c r="K128" s="2" t="s">
        <v>349</v>
      </c>
      <c r="L128" s="44" t="s">
        <v>28</v>
      </c>
      <c r="M128" s="2" t="s">
        <v>29</v>
      </c>
      <c r="N128" s="7" t="s">
        <v>69</v>
      </c>
      <c r="O128" s="10" t="s">
        <v>31</v>
      </c>
      <c r="P128" s="18" t="s">
        <v>67</v>
      </c>
      <c r="Q128" s="2" t="s">
        <v>153</v>
      </c>
      <c r="R128" s="48">
        <v>0.55000000000000004</v>
      </c>
      <c r="S128" s="48">
        <v>169596.42</v>
      </c>
      <c r="T128" s="170">
        <f t="shared" si="4"/>
        <v>93278.031000000017</v>
      </c>
      <c r="U128" s="170">
        <f t="shared" si="5"/>
        <v>104471.39472000003</v>
      </c>
      <c r="V128" s="2"/>
      <c r="W128" s="18">
        <v>2016</v>
      </c>
      <c r="X128" s="93"/>
    </row>
    <row r="129" spans="1:24">
      <c r="A129" s="2" t="s">
        <v>1042</v>
      </c>
      <c r="B129" s="44" t="s">
        <v>25</v>
      </c>
      <c r="C129" s="5" t="s">
        <v>162</v>
      </c>
      <c r="D129" s="6" t="s">
        <v>108</v>
      </c>
      <c r="E129" s="6" t="s">
        <v>163</v>
      </c>
      <c r="F129" s="44" t="s">
        <v>36</v>
      </c>
      <c r="G129" s="45" t="s">
        <v>34</v>
      </c>
      <c r="H129" s="23">
        <v>0</v>
      </c>
      <c r="I129" s="47">
        <v>230000000</v>
      </c>
      <c r="J129" s="2" t="s">
        <v>329</v>
      </c>
      <c r="K129" s="2" t="s">
        <v>349</v>
      </c>
      <c r="L129" s="44" t="s">
        <v>28</v>
      </c>
      <c r="M129" s="2" t="s">
        <v>29</v>
      </c>
      <c r="N129" s="7" t="s">
        <v>69</v>
      </c>
      <c r="O129" s="10" t="s">
        <v>31</v>
      </c>
      <c r="P129" s="18" t="s">
        <v>67</v>
      </c>
      <c r="Q129" s="2" t="s">
        <v>153</v>
      </c>
      <c r="R129" s="48">
        <v>0.4</v>
      </c>
      <c r="S129" s="48">
        <v>227776.96</v>
      </c>
      <c r="T129" s="170">
        <f t="shared" si="4"/>
        <v>91110.784</v>
      </c>
      <c r="U129" s="170">
        <f t="shared" si="5"/>
        <v>102044.07808000001</v>
      </c>
      <c r="V129" s="2"/>
      <c r="W129" s="18">
        <v>2016</v>
      </c>
      <c r="X129" s="93"/>
    </row>
    <row r="130" spans="1:24">
      <c r="A130" s="2" t="s">
        <v>1043</v>
      </c>
      <c r="B130" s="44" t="s">
        <v>25</v>
      </c>
      <c r="C130" s="5" t="s">
        <v>164</v>
      </c>
      <c r="D130" s="6" t="s">
        <v>108</v>
      </c>
      <c r="E130" s="6" t="s">
        <v>165</v>
      </c>
      <c r="F130" s="44" t="s">
        <v>36</v>
      </c>
      <c r="G130" s="45" t="s">
        <v>34</v>
      </c>
      <c r="H130" s="23">
        <v>0</v>
      </c>
      <c r="I130" s="47">
        <v>230000000</v>
      </c>
      <c r="J130" s="2" t="s">
        <v>329</v>
      </c>
      <c r="K130" s="2" t="s">
        <v>349</v>
      </c>
      <c r="L130" s="44" t="s">
        <v>28</v>
      </c>
      <c r="M130" s="2" t="s">
        <v>29</v>
      </c>
      <c r="N130" s="7" t="s">
        <v>69</v>
      </c>
      <c r="O130" s="10" t="s">
        <v>31</v>
      </c>
      <c r="P130" s="18" t="s">
        <v>67</v>
      </c>
      <c r="Q130" s="2" t="s">
        <v>153</v>
      </c>
      <c r="R130" s="48">
        <v>1.5</v>
      </c>
      <c r="S130" s="48">
        <v>1113014.55</v>
      </c>
      <c r="T130" s="170">
        <f t="shared" si="4"/>
        <v>1669521.8250000002</v>
      </c>
      <c r="U130" s="170">
        <f t="shared" si="5"/>
        <v>1869864.4440000004</v>
      </c>
      <c r="V130" s="2"/>
      <c r="W130" s="18">
        <v>2016</v>
      </c>
      <c r="X130" s="93"/>
    </row>
    <row r="131" spans="1:24">
      <c r="A131" s="2" t="s">
        <v>1044</v>
      </c>
      <c r="B131" s="44" t="s">
        <v>25</v>
      </c>
      <c r="C131" s="5" t="s">
        <v>166</v>
      </c>
      <c r="D131" s="6" t="s">
        <v>108</v>
      </c>
      <c r="E131" s="6" t="s">
        <v>167</v>
      </c>
      <c r="F131" s="44" t="s">
        <v>36</v>
      </c>
      <c r="G131" s="45" t="s">
        <v>34</v>
      </c>
      <c r="H131" s="23">
        <v>0</v>
      </c>
      <c r="I131" s="47">
        <v>230000000</v>
      </c>
      <c r="J131" s="2" t="s">
        <v>329</v>
      </c>
      <c r="K131" s="2" t="s">
        <v>349</v>
      </c>
      <c r="L131" s="44" t="s">
        <v>28</v>
      </c>
      <c r="M131" s="2" t="s">
        <v>29</v>
      </c>
      <c r="N131" s="7" t="s">
        <v>69</v>
      </c>
      <c r="O131" s="10" t="s">
        <v>31</v>
      </c>
      <c r="P131" s="18" t="s">
        <v>67</v>
      </c>
      <c r="Q131" s="2" t="s">
        <v>153</v>
      </c>
      <c r="R131" s="48">
        <v>0.6</v>
      </c>
      <c r="S131" s="48">
        <v>1677777.05</v>
      </c>
      <c r="T131" s="170">
        <f t="shared" si="4"/>
        <v>1006666.23</v>
      </c>
      <c r="U131" s="170">
        <f t="shared" si="5"/>
        <v>1127466.1776000001</v>
      </c>
      <c r="V131" s="2"/>
      <c r="W131" s="18">
        <v>2016</v>
      </c>
      <c r="X131" s="93"/>
    </row>
    <row r="132" spans="1:24">
      <c r="A132" s="2" t="s">
        <v>1045</v>
      </c>
      <c r="B132" s="44" t="s">
        <v>25</v>
      </c>
      <c r="C132" s="5" t="s">
        <v>168</v>
      </c>
      <c r="D132" s="6" t="s">
        <v>108</v>
      </c>
      <c r="E132" s="6" t="s">
        <v>169</v>
      </c>
      <c r="F132" s="44" t="s">
        <v>36</v>
      </c>
      <c r="G132" s="45" t="s">
        <v>34</v>
      </c>
      <c r="H132" s="23">
        <v>0</v>
      </c>
      <c r="I132" s="47">
        <v>230000000</v>
      </c>
      <c r="J132" s="2" t="s">
        <v>329</v>
      </c>
      <c r="K132" s="2" t="s">
        <v>349</v>
      </c>
      <c r="L132" s="44" t="s">
        <v>28</v>
      </c>
      <c r="M132" s="2" t="s">
        <v>29</v>
      </c>
      <c r="N132" s="7" t="s">
        <v>69</v>
      </c>
      <c r="O132" s="10" t="s">
        <v>31</v>
      </c>
      <c r="P132" s="18" t="s">
        <v>67</v>
      </c>
      <c r="Q132" s="2" t="s">
        <v>153</v>
      </c>
      <c r="R132" s="48">
        <v>1.7</v>
      </c>
      <c r="S132" s="48">
        <v>372812.67</v>
      </c>
      <c r="T132" s="170">
        <f t="shared" si="4"/>
        <v>633781.53899999999</v>
      </c>
      <c r="U132" s="170">
        <f t="shared" si="5"/>
        <v>709835.32368000003</v>
      </c>
      <c r="V132" s="2"/>
      <c r="W132" s="18">
        <v>2016</v>
      </c>
      <c r="X132" s="93"/>
    </row>
    <row r="133" spans="1:24">
      <c r="A133" s="2" t="s">
        <v>1046</v>
      </c>
      <c r="B133" s="44" t="s">
        <v>25</v>
      </c>
      <c r="C133" s="5" t="s">
        <v>170</v>
      </c>
      <c r="D133" s="6" t="s">
        <v>108</v>
      </c>
      <c r="E133" s="6" t="s">
        <v>171</v>
      </c>
      <c r="F133" s="44" t="s">
        <v>36</v>
      </c>
      <c r="G133" s="45" t="s">
        <v>34</v>
      </c>
      <c r="H133" s="23">
        <v>0</v>
      </c>
      <c r="I133" s="47">
        <v>230000000</v>
      </c>
      <c r="J133" s="2" t="s">
        <v>329</v>
      </c>
      <c r="K133" s="2" t="s">
        <v>349</v>
      </c>
      <c r="L133" s="44" t="s">
        <v>28</v>
      </c>
      <c r="M133" s="2" t="s">
        <v>29</v>
      </c>
      <c r="N133" s="7" t="s">
        <v>69</v>
      </c>
      <c r="O133" s="10" t="s">
        <v>31</v>
      </c>
      <c r="P133" s="18" t="s">
        <v>67</v>
      </c>
      <c r="Q133" s="2" t="s">
        <v>153</v>
      </c>
      <c r="R133" s="48">
        <v>0.15</v>
      </c>
      <c r="S133" s="48">
        <v>3613940.17</v>
      </c>
      <c r="T133" s="170">
        <f t="shared" si="4"/>
        <v>542091.02549999999</v>
      </c>
      <c r="U133" s="170">
        <f t="shared" si="5"/>
        <v>607141.94856000005</v>
      </c>
      <c r="V133" s="2"/>
      <c r="W133" s="18">
        <v>2016</v>
      </c>
      <c r="X133" s="93"/>
    </row>
    <row r="134" spans="1:24">
      <c r="A134" s="2" t="s">
        <v>1047</v>
      </c>
      <c r="B134" s="44" t="s">
        <v>25</v>
      </c>
      <c r="C134" s="5" t="s">
        <v>172</v>
      </c>
      <c r="D134" s="6" t="s">
        <v>108</v>
      </c>
      <c r="E134" s="6" t="s">
        <v>173</v>
      </c>
      <c r="F134" s="44" t="s">
        <v>36</v>
      </c>
      <c r="G134" s="45" t="s">
        <v>34</v>
      </c>
      <c r="H134" s="23">
        <v>0</v>
      </c>
      <c r="I134" s="47">
        <v>230000000</v>
      </c>
      <c r="J134" s="2" t="s">
        <v>329</v>
      </c>
      <c r="K134" s="2" t="s">
        <v>349</v>
      </c>
      <c r="L134" s="44" t="s">
        <v>28</v>
      </c>
      <c r="M134" s="2" t="s">
        <v>29</v>
      </c>
      <c r="N134" s="7" t="s">
        <v>69</v>
      </c>
      <c r="O134" s="10" t="s">
        <v>31</v>
      </c>
      <c r="P134" s="18" t="s">
        <v>67</v>
      </c>
      <c r="Q134" s="2" t="s">
        <v>153</v>
      </c>
      <c r="R134" s="48">
        <v>1.4</v>
      </c>
      <c r="S134" s="48">
        <v>489885.53</v>
      </c>
      <c r="T134" s="170">
        <f t="shared" si="4"/>
        <v>685839.74199999997</v>
      </c>
      <c r="U134" s="170">
        <f t="shared" si="5"/>
        <v>768140.51104000001</v>
      </c>
      <c r="V134" s="2"/>
      <c r="W134" s="18">
        <v>2016</v>
      </c>
      <c r="X134" s="93"/>
    </row>
    <row r="135" spans="1:24">
      <c r="A135" s="2" t="s">
        <v>1048</v>
      </c>
      <c r="B135" s="44" t="s">
        <v>25</v>
      </c>
      <c r="C135" s="5" t="s">
        <v>156</v>
      </c>
      <c r="D135" s="6" t="s">
        <v>108</v>
      </c>
      <c r="E135" s="6" t="s">
        <v>157</v>
      </c>
      <c r="F135" s="44" t="s">
        <v>36</v>
      </c>
      <c r="G135" s="45" t="s">
        <v>34</v>
      </c>
      <c r="H135" s="23">
        <v>0</v>
      </c>
      <c r="I135" s="47">
        <v>230000000</v>
      </c>
      <c r="J135" s="2" t="s">
        <v>329</v>
      </c>
      <c r="K135" s="2" t="s">
        <v>349</v>
      </c>
      <c r="L135" s="44" t="s">
        <v>28</v>
      </c>
      <c r="M135" s="2" t="s">
        <v>29</v>
      </c>
      <c r="N135" s="7" t="s">
        <v>69</v>
      </c>
      <c r="O135" s="10" t="s">
        <v>31</v>
      </c>
      <c r="P135" s="18" t="s">
        <v>67</v>
      </c>
      <c r="Q135" s="2" t="s">
        <v>153</v>
      </c>
      <c r="R135" s="48">
        <v>0.23</v>
      </c>
      <c r="S135" s="48">
        <v>4944461.78</v>
      </c>
      <c r="T135" s="170">
        <f t="shared" si="4"/>
        <v>1137226.2094000001</v>
      </c>
      <c r="U135" s="170">
        <f t="shared" si="5"/>
        <v>1273693.3545280001</v>
      </c>
      <c r="V135" s="2"/>
      <c r="W135" s="18">
        <v>2016</v>
      </c>
      <c r="X135" s="93"/>
    </row>
    <row r="136" spans="1:24">
      <c r="A136" s="2" t="s">
        <v>1049</v>
      </c>
      <c r="B136" s="44" t="s">
        <v>25</v>
      </c>
      <c r="C136" s="5" t="s">
        <v>174</v>
      </c>
      <c r="D136" s="6" t="s">
        <v>108</v>
      </c>
      <c r="E136" s="6" t="s">
        <v>175</v>
      </c>
      <c r="F136" s="44" t="s">
        <v>36</v>
      </c>
      <c r="G136" s="45" t="s">
        <v>34</v>
      </c>
      <c r="H136" s="23">
        <v>0</v>
      </c>
      <c r="I136" s="47">
        <v>230000000</v>
      </c>
      <c r="J136" s="2" t="s">
        <v>329</v>
      </c>
      <c r="K136" s="2" t="s">
        <v>349</v>
      </c>
      <c r="L136" s="44" t="s">
        <v>28</v>
      </c>
      <c r="M136" s="2" t="s">
        <v>29</v>
      </c>
      <c r="N136" s="7" t="s">
        <v>69</v>
      </c>
      <c r="O136" s="10" t="s">
        <v>31</v>
      </c>
      <c r="P136" s="18" t="s">
        <v>67</v>
      </c>
      <c r="Q136" s="2" t="s">
        <v>153</v>
      </c>
      <c r="R136" s="48">
        <v>1</v>
      </c>
      <c r="S136" s="48">
        <v>657329.01</v>
      </c>
      <c r="T136" s="170">
        <f t="shared" si="4"/>
        <v>657329.01</v>
      </c>
      <c r="U136" s="170">
        <f t="shared" si="5"/>
        <v>736208.49120000005</v>
      </c>
      <c r="V136" s="2"/>
      <c r="W136" s="18">
        <v>2016</v>
      </c>
      <c r="X136" s="93"/>
    </row>
    <row r="137" spans="1:24">
      <c r="A137" s="2" t="s">
        <v>1050</v>
      </c>
      <c r="B137" s="44" t="s">
        <v>25</v>
      </c>
      <c r="C137" s="5" t="s">
        <v>158</v>
      </c>
      <c r="D137" s="6" t="s">
        <v>108</v>
      </c>
      <c r="E137" s="6" t="s">
        <v>159</v>
      </c>
      <c r="F137" s="44" t="s">
        <v>36</v>
      </c>
      <c r="G137" s="45" t="s">
        <v>34</v>
      </c>
      <c r="H137" s="23">
        <v>0</v>
      </c>
      <c r="I137" s="47">
        <v>230000000</v>
      </c>
      <c r="J137" s="2" t="s">
        <v>329</v>
      </c>
      <c r="K137" s="2" t="s">
        <v>349</v>
      </c>
      <c r="L137" s="44" t="s">
        <v>28</v>
      </c>
      <c r="M137" s="2" t="s">
        <v>29</v>
      </c>
      <c r="N137" s="7" t="s">
        <v>69</v>
      </c>
      <c r="O137" s="10" t="s">
        <v>31</v>
      </c>
      <c r="P137" s="18" t="s">
        <v>67</v>
      </c>
      <c r="Q137" s="2" t="s">
        <v>153</v>
      </c>
      <c r="R137" s="48">
        <v>0.2</v>
      </c>
      <c r="S137" s="48">
        <v>11999999.999999998</v>
      </c>
      <c r="T137" s="170">
        <f t="shared" si="4"/>
        <v>2399999.9999999995</v>
      </c>
      <c r="U137" s="170">
        <f t="shared" si="5"/>
        <v>2687999.9999999995</v>
      </c>
      <c r="V137" s="2"/>
      <c r="W137" s="18">
        <v>2016</v>
      </c>
      <c r="X137" s="93"/>
    </row>
    <row r="138" spans="1:24">
      <c r="A138" s="2" t="s">
        <v>1051</v>
      </c>
      <c r="B138" s="44" t="s">
        <v>25</v>
      </c>
      <c r="C138" s="5" t="s">
        <v>176</v>
      </c>
      <c r="D138" s="6" t="s">
        <v>108</v>
      </c>
      <c r="E138" s="6" t="s">
        <v>177</v>
      </c>
      <c r="F138" s="44" t="s">
        <v>36</v>
      </c>
      <c r="G138" s="45" t="s">
        <v>34</v>
      </c>
      <c r="H138" s="23">
        <v>0</v>
      </c>
      <c r="I138" s="47">
        <v>230000000</v>
      </c>
      <c r="J138" s="2" t="s">
        <v>329</v>
      </c>
      <c r="K138" s="2" t="s">
        <v>349</v>
      </c>
      <c r="L138" s="44" t="s">
        <v>28</v>
      </c>
      <c r="M138" s="2" t="s">
        <v>29</v>
      </c>
      <c r="N138" s="7" t="s">
        <v>69</v>
      </c>
      <c r="O138" s="10" t="s">
        <v>31</v>
      </c>
      <c r="P138" s="18" t="s">
        <v>65</v>
      </c>
      <c r="Q138" s="2" t="s">
        <v>66</v>
      </c>
      <c r="R138" s="48">
        <v>400</v>
      </c>
      <c r="S138" s="48">
        <v>1290.8599999999999</v>
      </c>
      <c r="T138" s="170">
        <f t="shared" si="4"/>
        <v>516343.99999999994</v>
      </c>
      <c r="U138" s="170">
        <f t="shared" si="5"/>
        <v>578305.28000000003</v>
      </c>
      <c r="V138" s="2"/>
      <c r="W138" s="18">
        <v>2016</v>
      </c>
      <c r="X138" s="93"/>
    </row>
    <row r="139" spans="1:24">
      <c r="A139" s="2" t="s">
        <v>1052</v>
      </c>
      <c r="B139" s="44" t="s">
        <v>25</v>
      </c>
      <c r="C139" s="5" t="s">
        <v>180</v>
      </c>
      <c r="D139" s="6" t="s">
        <v>64</v>
      </c>
      <c r="E139" s="6" t="s">
        <v>181</v>
      </c>
      <c r="F139" s="44" t="s">
        <v>182</v>
      </c>
      <c r="G139" s="45" t="s">
        <v>34</v>
      </c>
      <c r="H139" s="23">
        <v>0</v>
      </c>
      <c r="I139" s="47">
        <v>230000000</v>
      </c>
      <c r="J139" s="2" t="s">
        <v>329</v>
      </c>
      <c r="K139" s="2" t="s">
        <v>349</v>
      </c>
      <c r="L139" s="44" t="s">
        <v>28</v>
      </c>
      <c r="M139" s="2" t="s">
        <v>29</v>
      </c>
      <c r="N139" s="7" t="s">
        <v>69</v>
      </c>
      <c r="O139" s="10" t="s">
        <v>31</v>
      </c>
      <c r="P139" s="18">
        <v>166</v>
      </c>
      <c r="Q139" s="2" t="s">
        <v>59</v>
      </c>
      <c r="R139" s="48">
        <v>60</v>
      </c>
      <c r="S139" s="48">
        <v>2878.57</v>
      </c>
      <c r="T139" s="170">
        <f t="shared" si="4"/>
        <v>172714.2</v>
      </c>
      <c r="U139" s="170">
        <f t="shared" si="5"/>
        <v>193439.90400000004</v>
      </c>
      <c r="V139" s="2"/>
      <c r="W139" s="18">
        <v>2016</v>
      </c>
      <c r="X139" s="50"/>
    </row>
    <row r="140" spans="1:24">
      <c r="A140" s="2" t="s">
        <v>1053</v>
      </c>
      <c r="B140" s="44" t="s">
        <v>25</v>
      </c>
      <c r="C140" s="5" t="s">
        <v>195</v>
      </c>
      <c r="D140" s="6" t="s">
        <v>196</v>
      </c>
      <c r="E140" s="6" t="s">
        <v>197</v>
      </c>
      <c r="F140" s="44" t="s">
        <v>198</v>
      </c>
      <c r="G140" s="45" t="s">
        <v>26</v>
      </c>
      <c r="H140" s="23">
        <v>0</v>
      </c>
      <c r="I140" s="47">
        <v>230000000</v>
      </c>
      <c r="J140" s="2" t="s">
        <v>329</v>
      </c>
      <c r="K140" s="2" t="s">
        <v>349</v>
      </c>
      <c r="L140" s="44" t="s">
        <v>28</v>
      </c>
      <c r="M140" s="2" t="s">
        <v>29</v>
      </c>
      <c r="N140" s="7" t="s">
        <v>101</v>
      </c>
      <c r="O140" s="10" t="s">
        <v>31</v>
      </c>
      <c r="P140" s="18">
        <v>796</v>
      </c>
      <c r="Q140" s="2" t="s">
        <v>117</v>
      </c>
      <c r="R140" s="48">
        <v>10</v>
      </c>
      <c r="S140" s="48">
        <v>84999.999999999985</v>
      </c>
      <c r="T140" s="170">
        <f t="shared" si="4"/>
        <v>849999.99999999988</v>
      </c>
      <c r="U140" s="170">
        <f t="shared" si="5"/>
        <v>952000</v>
      </c>
      <c r="V140" s="2"/>
      <c r="W140" s="18">
        <v>2016</v>
      </c>
      <c r="X140" s="50"/>
    </row>
    <row r="141" spans="1:24">
      <c r="A141" s="25" t="s">
        <v>1054</v>
      </c>
      <c r="B141" s="27" t="s">
        <v>25</v>
      </c>
      <c r="C141" s="60" t="s">
        <v>60</v>
      </c>
      <c r="D141" s="25" t="s">
        <v>61</v>
      </c>
      <c r="E141" s="25" t="s">
        <v>62</v>
      </c>
      <c r="F141" s="27" t="s">
        <v>36</v>
      </c>
      <c r="G141" s="25" t="s">
        <v>34</v>
      </c>
      <c r="H141" s="25">
        <v>40</v>
      </c>
      <c r="I141" s="32">
        <v>230000000</v>
      </c>
      <c r="J141" s="2" t="s">
        <v>329</v>
      </c>
      <c r="K141" s="2" t="s">
        <v>349</v>
      </c>
      <c r="L141" s="27" t="s">
        <v>28</v>
      </c>
      <c r="M141" s="33" t="s">
        <v>29</v>
      </c>
      <c r="N141" s="25" t="s">
        <v>758</v>
      </c>
      <c r="O141" s="36" t="s">
        <v>35</v>
      </c>
      <c r="P141" s="33">
        <v>168</v>
      </c>
      <c r="Q141" s="33" t="s">
        <v>58</v>
      </c>
      <c r="R141" s="166">
        <v>12.5</v>
      </c>
      <c r="S141" s="166">
        <v>4322128.57</v>
      </c>
      <c r="T141" s="170">
        <f t="shared" si="4"/>
        <v>54026607.125</v>
      </c>
      <c r="U141" s="170">
        <f t="shared" si="5"/>
        <v>60509799.980000004</v>
      </c>
      <c r="V141" s="38" t="s">
        <v>456</v>
      </c>
      <c r="W141" s="41">
        <v>2016</v>
      </c>
      <c r="X141" s="111"/>
    </row>
    <row r="142" spans="1:24">
      <c r="A142" s="26" t="s">
        <v>1055</v>
      </c>
      <c r="B142" s="27" t="s">
        <v>25</v>
      </c>
      <c r="C142" s="39" t="s">
        <v>139</v>
      </c>
      <c r="D142" s="29" t="s">
        <v>119</v>
      </c>
      <c r="E142" s="6" t="s">
        <v>140</v>
      </c>
      <c r="F142" s="27" t="s">
        <v>205</v>
      </c>
      <c r="G142" s="30" t="s">
        <v>50</v>
      </c>
      <c r="H142" s="56">
        <v>0</v>
      </c>
      <c r="I142" s="32">
        <v>230000000</v>
      </c>
      <c r="J142" s="2" t="s">
        <v>329</v>
      </c>
      <c r="K142" s="34" t="s">
        <v>349</v>
      </c>
      <c r="L142" s="35" t="s">
        <v>28</v>
      </c>
      <c r="M142" s="33" t="s">
        <v>29</v>
      </c>
      <c r="N142" s="31" t="s">
        <v>69</v>
      </c>
      <c r="O142" s="36" t="s">
        <v>31</v>
      </c>
      <c r="P142" s="33">
        <v>796</v>
      </c>
      <c r="Q142" s="33" t="s">
        <v>32</v>
      </c>
      <c r="R142" s="37">
        <v>12</v>
      </c>
      <c r="S142" s="37">
        <v>10998.43</v>
      </c>
      <c r="T142" s="170">
        <f t="shared" si="4"/>
        <v>131981.16</v>
      </c>
      <c r="U142" s="170">
        <f t="shared" si="5"/>
        <v>147818.89920000001</v>
      </c>
      <c r="V142" s="38"/>
      <c r="W142" s="89">
        <v>2016</v>
      </c>
      <c r="X142" s="51"/>
    </row>
    <row r="143" spans="1:24">
      <c r="A143" s="25" t="s">
        <v>1069</v>
      </c>
      <c r="B143" s="27" t="s">
        <v>25</v>
      </c>
      <c r="C143" s="54" t="s">
        <v>207</v>
      </c>
      <c r="D143" s="25" t="s">
        <v>208</v>
      </c>
      <c r="E143" s="25" t="s">
        <v>209</v>
      </c>
      <c r="F143" s="55" t="s">
        <v>212</v>
      </c>
      <c r="G143" s="25" t="s">
        <v>26</v>
      </c>
      <c r="H143" s="56">
        <v>0</v>
      </c>
      <c r="I143" s="32">
        <v>230000000</v>
      </c>
      <c r="J143" s="2" t="s">
        <v>329</v>
      </c>
      <c r="K143" s="25" t="s">
        <v>394</v>
      </c>
      <c r="L143" s="35" t="s">
        <v>28</v>
      </c>
      <c r="M143" s="33" t="s">
        <v>29</v>
      </c>
      <c r="N143" s="25" t="s">
        <v>210</v>
      </c>
      <c r="O143" s="36" t="s">
        <v>31</v>
      </c>
      <c r="P143" s="33">
        <v>796</v>
      </c>
      <c r="Q143" s="33" t="s">
        <v>32</v>
      </c>
      <c r="R143" s="42">
        <v>1</v>
      </c>
      <c r="S143" s="42">
        <v>209817.5</v>
      </c>
      <c r="T143" s="170">
        <f t="shared" si="4"/>
        <v>209817.5</v>
      </c>
      <c r="U143" s="170">
        <f t="shared" si="5"/>
        <v>234995.60000000003</v>
      </c>
      <c r="V143" s="25"/>
      <c r="W143" s="41">
        <v>2016</v>
      </c>
      <c r="X143" s="40"/>
    </row>
    <row r="144" spans="1:24">
      <c r="A144" s="3" t="s">
        <v>1056</v>
      </c>
      <c r="B144" s="44" t="s">
        <v>25</v>
      </c>
      <c r="C144" s="3" t="s">
        <v>221</v>
      </c>
      <c r="D144" s="3" t="s">
        <v>64</v>
      </c>
      <c r="E144" s="3" t="s">
        <v>222</v>
      </c>
      <c r="F144" s="3" t="s">
        <v>223</v>
      </c>
      <c r="G144" s="22" t="s">
        <v>34</v>
      </c>
      <c r="H144" s="22">
        <v>0</v>
      </c>
      <c r="I144" s="47">
        <v>230000000</v>
      </c>
      <c r="J144" s="2" t="s">
        <v>329</v>
      </c>
      <c r="K144" s="2" t="s">
        <v>349</v>
      </c>
      <c r="L144" s="44" t="s">
        <v>28</v>
      </c>
      <c r="M144" s="2" t="s">
        <v>29</v>
      </c>
      <c r="N144" s="3" t="s">
        <v>69</v>
      </c>
      <c r="O144" s="10" t="s">
        <v>31</v>
      </c>
      <c r="P144" s="18">
        <v>166</v>
      </c>
      <c r="Q144" s="2" t="s">
        <v>220</v>
      </c>
      <c r="R144" s="59">
        <v>20</v>
      </c>
      <c r="S144" s="59">
        <v>3129.06</v>
      </c>
      <c r="T144" s="170">
        <f t="shared" si="4"/>
        <v>62581.2</v>
      </c>
      <c r="U144" s="170">
        <f t="shared" si="5"/>
        <v>70090.944000000003</v>
      </c>
      <c r="V144" s="2"/>
      <c r="W144" s="22">
        <v>2016</v>
      </c>
      <c r="X144" s="53"/>
    </row>
    <row r="145" spans="1:24">
      <c r="A145" s="3" t="s">
        <v>1057</v>
      </c>
      <c r="B145" s="44" t="s">
        <v>25</v>
      </c>
      <c r="C145" s="3" t="s">
        <v>224</v>
      </c>
      <c r="D145" s="3" t="s">
        <v>64</v>
      </c>
      <c r="E145" s="3" t="s">
        <v>225</v>
      </c>
      <c r="F145" s="3" t="s">
        <v>226</v>
      </c>
      <c r="G145" s="22" t="s">
        <v>34</v>
      </c>
      <c r="H145" s="22">
        <v>0</v>
      </c>
      <c r="I145" s="47">
        <v>230000000</v>
      </c>
      <c r="J145" s="2" t="s">
        <v>329</v>
      </c>
      <c r="K145" s="2" t="s">
        <v>349</v>
      </c>
      <c r="L145" s="44" t="s">
        <v>28</v>
      </c>
      <c r="M145" s="2" t="s">
        <v>29</v>
      </c>
      <c r="N145" s="3" t="s">
        <v>69</v>
      </c>
      <c r="O145" s="10" t="s">
        <v>31</v>
      </c>
      <c r="P145" s="18">
        <v>166</v>
      </c>
      <c r="Q145" s="2" t="s">
        <v>220</v>
      </c>
      <c r="R145" s="59">
        <v>250</v>
      </c>
      <c r="S145" s="59">
        <v>2759.82</v>
      </c>
      <c r="T145" s="170">
        <f t="shared" si="4"/>
        <v>689955</v>
      </c>
      <c r="U145" s="170">
        <f t="shared" si="5"/>
        <v>772749.60000000009</v>
      </c>
      <c r="V145" s="2"/>
      <c r="W145" s="22">
        <v>2016</v>
      </c>
      <c r="X145" s="53"/>
    </row>
    <row r="146" spans="1:24">
      <c r="A146" s="3" t="s">
        <v>1058</v>
      </c>
      <c r="B146" s="44" t="s">
        <v>25</v>
      </c>
      <c r="C146" s="3" t="s">
        <v>227</v>
      </c>
      <c r="D146" s="3" t="s">
        <v>64</v>
      </c>
      <c r="E146" s="3" t="s">
        <v>228</v>
      </c>
      <c r="F146" s="3" t="s">
        <v>229</v>
      </c>
      <c r="G146" s="22" t="s">
        <v>34</v>
      </c>
      <c r="H146" s="22">
        <v>0</v>
      </c>
      <c r="I146" s="47">
        <v>230000000</v>
      </c>
      <c r="J146" s="2" t="s">
        <v>329</v>
      </c>
      <c r="K146" s="2" t="s">
        <v>349</v>
      </c>
      <c r="L146" s="44" t="s">
        <v>28</v>
      </c>
      <c r="M146" s="2" t="s">
        <v>29</v>
      </c>
      <c r="N146" s="3" t="s">
        <v>69</v>
      </c>
      <c r="O146" s="10" t="s">
        <v>31</v>
      </c>
      <c r="P146" s="18">
        <v>166</v>
      </c>
      <c r="Q146" s="2" t="s">
        <v>220</v>
      </c>
      <c r="R146" s="59">
        <v>250</v>
      </c>
      <c r="S146" s="59">
        <v>2759.82</v>
      </c>
      <c r="T146" s="170">
        <f t="shared" si="4"/>
        <v>689955</v>
      </c>
      <c r="U146" s="170">
        <f t="shared" si="5"/>
        <v>772749.60000000009</v>
      </c>
      <c r="V146" s="2"/>
      <c r="W146" s="22">
        <v>2016</v>
      </c>
      <c r="X146" s="53"/>
    </row>
    <row r="147" spans="1:24">
      <c r="A147" s="3" t="s">
        <v>1059</v>
      </c>
      <c r="B147" s="44" t="s">
        <v>25</v>
      </c>
      <c r="C147" s="3" t="s">
        <v>230</v>
      </c>
      <c r="D147" s="3" t="s">
        <v>64</v>
      </c>
      <c r="E147" s="3" t="s">
        <v>231</v>
      </c>
      <c r="F147" s="3" t="s">
        <v>232</v>
      </c>
      <c r="G147" s="22" t="s">
        <v>34</v>
      </c>
      <c r="H147" s="22">
        <v>0</v>
      </c>
      <c r="I147" s="47">
        <v>230000000</v>
      </c>
      <c r="J147" s="2" t="s">
        <v>329</v>
      </c>
      <c r="K147" s="2" t="s">
        <v>349</v>
      </c>
      <c r="L147" s="44" t="s">
        <v>28</v>
      </c>
      <c r="M147" s="2" t="s">
        <v>29</v>
      </c>
      <c r="N147" s="3" t="s">
        <v>69</v>
      </c>
      <c r="O147" s="10" t="s">
        <v>31</v>
      </c>
      <c r="P147" s="18">
        <v>166</v>
      </c>
      <c r="Q147" s="2" t="s">
        <v>220</v>
      </c>
      <c r="R147" s="59">
        <v>250</v>
      </c>
      <c r="S147" s="59">
        <v>2759.82</v>
      </c>
      <c r="T147" s="170">
        <f t="shared" si="4"/>
        <v>689955</v>
      </c>
      <c r="U147" s="170">
        <f t="shared" si="5"/>
        <v>772749.60000000009</v>
      </c>
      <c r="V147" s="2"/>
      <c r="W147" s="22">
        <v>2016</v>
      </c>
      <c r="X147" s="53"/>
    </row>
    <row r="148" spans="1:24">
      <c r="A148" s="3" t="s">
        <v>1060</v>
      </c>
      <c r="B148" s="44" t="s">
        <v>25</v>
      </c>
      <c r="C148" s="3" t="s">
        <v>233</v>
      </c>
      <c r="D148" s="3" t="s">
        <v>64</v>
      </c>
      <c r="E148" s="3" t="s">
        <v>234</v>
      </c>
      <c r="F148" s="3" t="s">
        <v>235</v>
      </c>
      <c r="G148" s="22" t="s">
        <v>34</v>
      </c>
      <c r="H148" s="22">
        <v>0</v>
      </c>
      <c r="I148" s="47">
        <v>230000000</v>
      </c>
      <c r="J148" s="2" t="s">
        <v>329</v>
      </c>
      <c r="K148" s="2" t="s">
        <v>349</v>
      </c>
      <c r="L148" s="44" t="s">
        <v>28</v>
      </c>
      <c r="M148" s="2" t="s">
        <v>29</v>
      </c>
      <c r="N148" s="3" t="s">
        <v>69</v>
      </c>
      <c r="O148" s="10" t="s">
        <v>31</v>
      </c>
      <c r="P148" s="18">
        <v>166</v>
      </c>
      <c r="Q148" s="2" t="s">
        <v>220</v>
      </c>
      <c r="R148" s="59">
        <v>250</v>
      </c>
      <c r="S148" s="59">
        <v>2759.82</v>
      </c>
      <c r="T148" s="170">
        <f t="shared" si="4"/>
        <v>689955</v>
      </c>
      <c r="U148" s="170">
        <f t="shared" si="5"/>
        <v>772749.60000000009</v>
      </c>
      <c r="V148" s="2"/>
      <c r="W148" s="22">
        <v>2016</v>
      </c>
      <c r="X148" s="53"/>
    </row>
    <row r="149" spans="1:24">
      <c r="A149" s="3" t="s">
        <v>1061</v>
      </c>
      <c r="B149" s="44" t="s">
        <v>25</v>
      </c>
      <c r="C149" s="3" t="s">
        <v>236</v>
      </c>
      <c r="D149" s="3" t="s">
        <v>64</v>
      </c>
      <c r="E149" s="3" t="s">
        <v>237</v>
      </c>
      <c r="F149" s="3" t="s">
        <v>238</v>
      </c>
      <c r="G149" s="22" t="s">
        <v>34</v>
      </c>
      <c r="H149" s="22">
        <v>0</v>
      </c>
      <c r="I149" s="47">
        <v>230000000</v>
      </c>
      <c r="J149" s="2" t="s">
        <v>329</v>
      </c>
      <c r="K149" s="2" t="s">
        <v>349</v>
      </c>
      <c r="L149" s="44" t="s">
        <v>28</v>
      </c>
      <c r="M149" s="2" t="s">
        <v>29</v>
      </c>
      <c r="N149" s="3" t="s">
        <v>69</v>
      </c>
      <c r="O149" s="10" t="s">
        <v>31</v>
      </c>
      <c r="P149" s="18">
        <v>166</v>
      </c>
      <c r="Q149" s="2" t="s">
        <v>220</v>
      </c>
      <c r="R149" s="59">
        <v>250</v>
      </c>
      <c r="S149" s="59">
        <v>2759.82</v>
      </c>
      <c r="T149" s="170">
        <f t="shared" si="4"/>
        <v>689955</v>
      </c>
      <c r="U149" s="170">
        <f t="shared" si="5"/>
        <v>772749.60000000009</v>
      </c>
      <c r="V149" s="2"/>
      <c r="W149" s="22">
        <v>2016</v>
      </c>
      <c r="X149" s="53"/>
    </row>
    <row r="150" spans="1:24">
      <c r="A150" s="3" t="s">
        <v>1062</v>
      </c>
      <c r="B150" s="44" t="s">
        <v>25</v>
      </c>
      <c r="C150" s="3" t="s">
        <v>239</v>
      </c>
      <c r="D150" s="3" t="s">
        <v>64</v>
      </c>
      <c r="E150" s="3" t="s">
        <v>240</v>
      </c>
      <c r="F150" s="3" t="s">
        <v>241</v>
      </c>
      <c r="G150" s="22" t="s">
        <v>34</v>
      </c>
      <c r="H150" s="22">
        <v>0</v>
      </c>
      <c r="I150" s="47">
        <v>230000000</v>
      </c>
      <c r="J150" s="2" t="s">
        <v>329</v>
      </c>
      <c r="K150" s="2" t="s">
        <v>349</v>
      </c>
      <c r="L150" s="44" t="s">
        <v>28</v>
      </c>
      <c r="M150" s="2" t="s">
        <v>29</v>
      </c>
      <c r="N150" s="3" t="s">
        <v>69</v>
      </c>
      <c r="O150" s="10" t="s">
        <v>31</v>
      </c>
      <c r="P150" s="18">
        <v>166</v>
      </c>
      <c r="Q150" s="2" t="s">
        <v>220</v>
      </c>
      <c r="R150" s="59">
        <v>26</v>
      </c>
      <c r="S150" s="59">
        <v>2878.57</v>
      </c>
      <c r="T150" s="170">
        <f t="shared" si="4"/>
        <v>74842.820000000007</v>
      </c>
      <c r="U150" s="170">
        <f t="shared" si="5"/>
        <v>83823.958400000018</v>
      </c>
      <c r="V150" s="2"/>
      <c r="W150" s="22">
        <v>2016</v>
      </c>
      <c r="X150" s="53"/>
    </row>
    <row r="151" spans="1:24">
      <c r="A151" s="3" t="s">
        <v>1063</v>
      </c>
      <c r="B151" s="44" t="s">
        <v>25</v>
      </c>
      <c r="C151" s="3" t="s">
        <v>242</v>
      </c>
      <c r="D151" s="3" t="s">
        <v>64</v>
      </c>
      <c r="E151" s="3" t="s">
        <v>243</v>
      </c>
      <c r="F151" s="3" t="s">
        <v>244</v>
      </c>
      <c r="G151" s="22" t="s">
        <v>34</v>
      </c>
      <c r="H151" s="22">
        <v>0</v>
      </c>
      <c r="I151" s="47">
        <v>230000000</v>
      </c>
      <c r="J151" s="2" t="s">
        <v>329</v>
      </c>
      <c r="K151" s="2" t="s">
        <v>349</v>
      </c>
      <c r="L151" s="44" t="s">
        <v>28</v>
      </c>
      <c r="M151" s="2" t="s">
        <v>29</v>
      </c>
      <c r="N151" s="3" t="s">
        <v>69</v>
      </c>
      <c r="O151" s="10" t="s">
        <v>31</v>
      </c>
      <c r="P151" s="18">
        <v>166</v>
      </c>
      <c r="Q151" s="2" t="s">
        <v>220</v>
      </c>
      <c r="R151" s="59">
        <v>100</v>
      </c>
      <c r="S151" s="59">
        <v>2759.82</v>
      </c>
      <c r="T151" s="170">
        <f t="shared" si="4"/>
        <v>275982</v>
      </c>
      <c r="U151" s="170">
        <f t="shared" si="5"/>
        <v>309099.84000000003</v>
      </c>
      <c r="V151" s="2"/>
      <c r="W151" s="22">
        <v>2016</v>
      </c>
      <c r="X151" s="53"/>
    </row>
    <row r="152" spans="1:24">
      <c r="A152" s="3" t="s">
        <v>1064</v>
      </c>
      <c r="B152" s="44" t="s">
        <v>25</v>
      </c>
      <c r="C152" s="3" t="s">
        <v>245</v>
      </c>
      <c r="D152" s="3" t="s">
        <v>64</v>
      </c>
      <c r="E152" s="3" t="s">
        <v>246</v>
      </c>
      <c r="F152" s="3" t="s">
        <v>247</v>
      </c>
      <c r="G152" s="22" t="s">
        <v>34</v>
      </c>
      <c r="H152" s="22">
        <v>0</v>
      </c>
      <c r="I152" s="47">
        <v>230000000</v>
      </c>
      <c r="J152" s="2" t="s">
        <v>329</v>
      </c>
      <c r="K152" s="2" t="s">
        <v>349</v>
      </c>
      <c r="L152" s="44" t="s">
        <v>28</v>
      </c>
      <c r="M152" s="2" t="s">
        <v>29</v>
      </c>
      <c r="N152" s="3" t="s">
        <v>69</v>
      </c>
      <c r="O152" s="10" t="s">
        <v>31</v>
      </c>
      <c r="P152" s="18">
        <v>166</v>
      </c>
      <c r="Q152" s="2" t="s">
        <v>220</v>
      </c>
      <c r="R152" s="59">
        <v>60</v>
      </c>
      <c r="S152" s="59">
        <v>2878.57</v>
      </c>
      <c r="T152" s="170">
        <f t="shared" si="4"/>
        <v>172714.2</v>
      </c>
      <c r="U152" s="170">
        <f t="shared" si="5"/>
        <v>193439.90400000004</v>
      </c>
      <c r="V152" s="2"/>
      <c r="W152" s="22">
        <v>2016</v>
      </c>
      <c r="X152" s="53"/>
    </row>
    <row r="153" spans="1:24">
      <c r="A153" s="3" t="s">
        <v>1065</v>
      </c>
      <c r="B153" s="44" t="s">
        <v>25</v>
      </c>
      <c r="C153" s="3" t="s">
        <v>248</v>
      </c>
      <c r="D153" s="3" t="s">
        <v>64</v>
      </c>
      <c r="E153" s="3" t="s">
        <v>249</v>
      </c>
      <c r="F153" s="3" t="s">
        <v>250</v>
      </c>
      <c r="G153" s="22" t="s">
        <v>34</v>
      </c>
      <c r="H153" s="22">
        <v>0</v>
      </c>
      <c r="I153" s="47">
        <v>230000000</v>
      </c>
      <c r="J153" s="2" t="s">
        <v>329</v>
      </c>
      <c r="K153" s="2" t="s">
        <v>349</v>
      </c>
      <c r="L153" s="44" t="s">
        <v>28</v>
      </c>
      <c r="M153" s="2" t="s">
        <v>29</v>
      </c>
      <c r="N153" s="3" t="s">
        <v>69</v>
      </c>
      <c r="O153" s="10" t="s">
        <v>31</v>
      </c>
      <c r="P153" s="18">
        <v>166</v>
      </c>
      <c r="Q153" s="2" t="s">
        <v>220</v>
      </c>
      <c r="R153" s="59">
        <v>60</v>
      </c>
      <c r="S153" s="59">
        <v>2878.57</v>
      </c>
      <c r="T153" s="170">
        <f t="shared" si="4"/>
        <v>172714.2</v>
      </c>
      <c r="U153" s="170">
        <f t="shared" si="5"/>
        <v>193439.90400000004</v>
      </c>
      <c r="V153" s="2"/>
      <c r="W153" s="22">
        <v>2016</v>
      </c>
      <c r="X153" s="53"/>
    </row>
    <row r="154" spans="1:24">
      <c r="A154" s="3" t="s">
        <v>1066</v>
      </c>
      <c r="B154" s="44" t="s">
        <v>25</v>
      </c>
      <c r="C154" s="3" t="s">
        <v>251</v>
      </c>
      <c r="D154" s="3" t="s">
        <v>64</v>
      </c>
      <c r="E154" s="3" t="s">
        <v>252</v>
      </c>
      <c r="F154" s="3" t="s">
        <v>253</v>
      </c>
      <c r="G154" s="22" t="s">
        <v>34</v>
      </c>
      <c r="H154" s="22">
        <v>0</v>
      </c>
      <c r="I154" s="47">
        <v>230000000</v>
      </c>
      <c r="J154" s="2" t="s">
        <v>329</v>
      </c>
      <c r="K154" s="2" t="s">
        <v>349</v>
      </c>
      <c r="L154" s="44" t="s">
        <v>28</v>
      </c>
      <c r="M154" s="2" t="s">
        <v>29</v>
      </c>
      <c r="N154" s="3" t="s">
        <v>69</v>
      </c>
      <c r="O154" s="10" t="s">
        <v>31</v>
      </c>
      <c r="P154" s="18">
        <v>166</v>
      </c>
      <c r="Q154" s="2" t="s">
        <v>220</v>
      </c>
      <c r="R154" s="59">
        <v>60</v>
      </c>
      <c r="S154" s="59">
        <v>2878.57</v>
      </c>
      <c r="T154" s="170">
        <f t="shared" si="4"/>
        <v>172714.2</v>
      </c>
      <c r="U154" s="170">
        <f t="shared" si="5"/>
        <v>193439.90400000004</v>
      </c>
      <c r="V154" s="2"/>
      <c r="W154" s="22">
        <v>2016</v>
      </c>
      <c r="X154" s="53"/>
    </row>
    <row r="155" spans="1:24">
      <c r="A155" s="3" t="s">
        <v>1067</v>
      </c>
      <c r="B155" s="44" t="s">
        <v>25</v>
      </c>
      <c r="C155" s="3" t="s">
        <v>254</v>
      </c>
      <c r="D155" s="3" t="s">
        <v>64</v>
      </c>
      <c r="E155" s="3" t="s">
        <v>255</v>
      </c>
      <c r="F155" s="3" t="s">
        <v>256</v>
      </c>
      <c r="G155" s="22" t="s">
        <v>34</v>
      </c>
      <c r="H155" s="22">
        <v>0</v>
      </c>
      <c r="I155" s="47">
        <v>230000000</v>
      </c>
      <c r="J155" s="2" t="s">
        <v>329</v>
      </c>
      <c r="K155" s="2" t="s">
        <v>349</v>
      </c>
      <c r="L155" s="44" t="s">
        <v>28</v>
      </c>
      <c r="M155" s="2" t="s">
        <v>29</v>
      </c>
      <c r="N155" s="3" t="s">
        <v>69</v>
      </c>
      <c r="O155" s="10" t="s">
        <v>31</v>
      </c>
      <c r="P155" s="18">
        <v>166</v>
      </c>
      <c r="Q155" s="2" t="s">
        <v>220</v>
      </c>
      <c r="R155" s="59">
        <v>80</v>
      </c>
      <c r="S155" s="59">
        <v>2759.82</v>
      </c>
      <c r="T155" s="170">
        <f t="shared" si="4"/>
        <v>220785.6</v>
      </c>
      <c r="U155" s="170">
        <f t="shared" si="5"/>
        <v>247279.87200000003</v>
      </c>
      <c r="V155" s="2"/>
      <c r="W155" s="22">
        <v>2016</v>
      </c>
      <c r="X155" s="53"/>
    </row>
    <row r="156" spans="1:24">
      <c r="A156" s="3" t="s">
        <v>1068</v>
      </c>
      <c r="B156" s="44" t="s">
        <v>25</v>
      </c>
      <c r="C156" s="3" t="s">
        <v>257</v>
      </c>
      <c r="D156" s="3" t="s">
        <v>64</v>
      </c>
      <c r="E156" s="3" t="s">
        <v>258</v>
      </c>
      <c r="F156" s="3" t="s">
        <v>259</v>
      </c>
      <c r="G156" s="22" t="s">
        <v>34</v>
      </c>
      <c r="H156" s="22">
        <v>0</v>
      </c>
      <c r="I156" s="47">
        <v>230000000</v>
      </c>
      <c r="J156" s="2" t="s">
        <v>329</v>
      </c>
      <c r="K156" s="2" t="s">
        <v>349</v>
      </c>
      <c r="L156" s="44" t="s">
        <v>28</v>
      </c>
      <c r="M156" s="2" t="s">
        <v>29</v>
      </c>
      <c r="N156" s="3" t="s">
        <v>69</v>
      </c>
      <c r="O156" s="10" t="s">
        <v>31</v>
      </c>
      <c r="P156" s="18">
        <v>166</v>
      </c>
      <c r="Q156" s="2" t="s">
        <v>220</v>
      </c>
      <c r="R156" s="59">
        <v>250</v>
      </c>
      <c r="S156" s="59">
        <v>2759.82</v>
      </c>
      <c r="T156" s="170">
        <f t="shared" si="4"/>
        <v>689955</v>
      </c>
      <c r="U156" s="170">
        <f t="shared" si="5"/>
        <v>772749.60000000009</v>
      </c>
      <c r="V156" s="2"/>
      <c r="W156" s="22">
        <v>2016</v>
      </c>
      <c r="X156" s="53"/>
    </row>
    <row r="157" spans="1:24">
      <c r="A157" s="2" t="s">
        <v>1089</v>
      </c>
      <c r="B157" s="44" t="s">
        <v>25</v>
      </c>
      <c r="C157" s="58" t="s">
        <v>268</v>
      </c>
      <c r="D157" s="3" t="s">
        <v>57</v>
      </c>
      <c r="E157" s="6" t="s">
        <v>269</v>
      </c>
      <c r="F157" s="6" t="s">
        <v>270</v>
      </c>
      <c r="G157" s="45" t="s">
        <v>34</v>
      </c>
      <c r="H157" s="23">
        <v>0</v>
      </c>
      <c r="I157" s="47">
        <v>230000000</v>
      </c>
      <c r="J157" s="2" t="s">
        <v>329</v>
      </c>
      <c r="K157" s="8" t="s">
        <v>349</v>
      </c>
      <c r="L157" s="44" t="s">
        <v>28</v>
      </c>
      <c r="M157" s="2" t="s">
        <v>29</v>
      </c>
      <c r="N157" s="7" t="s">
        <v>54</v>
      </c>
      <c r="O157" s="10" t="s">
        <v>31</v>
      </c>
      <c r="P157" s="18">
        <v>168</v>
      </c>
      <c r="Q157" s="2" t="s">
        <v>120</v>
      </c>
      <c r="R157" s="59">
        <v>2.34</v>
      </c>
      <c r="S157" s="59">
        <v>338999.99999999994</v>
      </c>
      <c r="T157" s="170">
        <f t="shared" si="4"/>
        <v>793259.99999999977</v>
      </c>
      <c r="U157" s="170">
        <f t="shared" si="5"/>
        <v>888451.19999999984</v>
      </c>
      <c r="V157" s="2"/>
      <c r="W157" s="18">
        <v>2016</v>
      </c>
      <c r="X157" s="53"/>
    </row>
    <row r="158" spans="1:24">
      <c r="A158" s="2" t="s">
        <v>1070</v>
      </c>
      <c r="B158" s="27" t="s">
        <v>25</v>
      </c>
      <c r="C158" s="5" t="s">
        <v>471</v>
      </c>
      <c r="D158" s="6" t="s">
        <v>33</v>
      </c>
      <c r="E158" s="6" t="s">
        <v>472</v>
      </c>
      <c r="F158" s="44" t="s">
        <v>473</v>
      </c>
      <c r="G158" s="24" t="s">
        <v>26</v>
      </c>
      <c r="H158" s="23">
        <v>0</v>
      </c>
      <c r="I158" s="7">
        <v>230000000</v>
      </c>
      <c r="J158" s="2" t="s">
        <v>329</v>
      </c>
      <c r="K158" s="2" t="s">
        <v>215</v>
      </c>
      <c r="L158" s="8" t="s">
        <v>28</v>
      </c>
      <c r="M158" s="44" t="s">
        <v>29</v>
      </c>
      <c r="N158" s="2" t="s">
        <v>69</v>
      </c>
      <c r="O158" s="36" t="s">
        <v>31</v>
      </c>
      <c r="P158" s="2">
        <v>796</v>
      </c>
      <c r="Q158" s="2" t="s">
        <v>32</v>
      </c>
      <c r="R158" s="48">
        <v>500</v>
      </c>
      <c r="S158" s="48">
        <v>2232.14</v>
      </c>
      <c r="T158" s="170">
        <f t="shared" si="4"/>
        <v>1116070</v>
      </c>
      <c r="U158" s="170">
        <f t="shared" si="5"/>
        <v>1249998.4000000001</v>
      </c>
      <c r="V158" s="2"/>
      <c r="W158" s="90">
        <v>2016</v>
      </c>
      <c r="X158" s="61"/>
    </row>
    <row r="159" spans="1:24">
      <c r="A159" s="2" t="s">
        <v>1071</v>
      </c>
      <c r="B159" s="27" t="s">
        <v>25</v>
      </c>
      <c r="C159" s="5" t="s">
        <v>474</v>
      </c>
      <c r="D159" s="6" t="s">
        <v>33</v>
      </c>
      <c r="E159" s="6" t="s">
        <v>475</v>
      </c>
      <c r="F159" s="44" t="s">
        <v>476</v>
      </c>
      <c r="G159" s="24" t="s">
        <v>26</v>
      </c>
      <c r="H159" s="23">
        <v>0</v>
      </c>
      <c r="I159" s="7">
        <v>230000000</v>
      </c>
      <c r="J159" s="2" t="s">
        <v>329</v>
      </c>
      <c r="K159" s="2" t="s">
        <v>215</v>
      </c>
      <c r="L159" s="8" t="s">
        <v>28</v>
      </c>
      <c r="M159" s="44" t="s">
        <v>29</v>
      </c>
      <c r="N159" s="2" t="s">
        <v>69</v>
      </c>
      <c r="O159" s="36" t="s">
        <v>31</v>
      </c>
      <c r="P159" s="2">
        <v>796</v>
      </c>
      <c r="Q159" s="2" t="s">
        <v>32</v>
      </c>
      <c r="R159" s="48">
        <v>370</v>
      </c>
      <c r="S159" s="48">
        <v>3604.46</v>
      </c>
      <c r="T159" s="170">
        <f t="shared" si="4"/>
        <v>1333650.2</v>
      </c>
      <c r="U159" s="170">
        <f t="shared" si="5"/>
        <v>1493688.2240000002</v>
      </c>
      <c r="V159" s="2"/>
      <c r="W159" s="90">
        <v>2016</v>
      </c>
      <c r="X159" s="61"/>
    </row>
    <row r="160" spans="1:24">
      <c r="A160" s="2" t="s">
        <v>1072</v>
      </c>
      <c r="B160" s="27" t="s">
        <v>25</v>
      </c>
      <c r="C160" s="5" t="s">
        <v>477</v>
      </c>
      <c r="D160" s="6" t="s">
        <v>478</v>
      </c>
      <c r="E160" s="6" t="s">
        <v>479</v>
      </c>
      <c r="F160" s="44" t="s">
        <v>479</v>
      </c>
      <c r="G160" s="24" t="s">
        <v>26</v>
      </c>
      <c r="H160" s="23">
        <v>0</v>
      </c>
      <c r="I160" s="7">
        <v>230000000</v>
      </c>
      <c r="J160" s="2" t="s">
        <v>329</v>
      </c>
      <c r="K160" s="2" t="s">
        <v>215</v>
      </c>
      <c r="L160" s="8" t="s">
        <v>28</v>
      </c>
      <c r="M160" s="44" t="s">
        <v>29</v>
      </c>
      <c r="N160" s="2" t="s">
        <v>101</v>
      </c>
      <c r="O160" s="7" t="s">
        <v>31</v>
      </c>
      <c r="P160" s="2">
        <v>796</v>
      </c>
      <c r="Q160" s="2" t="s">
        <v>32</v>
      </c>
      <c r="R160" s="48">
        <v>1000</v>
      </c>
      <c r="S160" s="48">
        <v>1160.71</v>
      </c>
      <c r="T160" s="170">
        <f t="shared" si="4"/>
        <v>1160710</v>
      </c>
      <c r="U160" s="170">
        <f t="shared" si="5"/>
        <v>1299995.2000000002</v>
      </c>
      <c r="V160" s="2"/>
      <c r="W160" s="90">
        <v>2016</v>
      </c>
      <c r="X160" s="61"/>
    </row>
    <row r="161" spans="1:24">
      <c r="A161" s="2" t="s">
        <v>1073</v>
      </c>
      <c r="B161" s="44" t="s">
        <v>25</v>
      </c>
      <c r="C161" s="5" t="s">
        <v>481</v>
      </c>
      <c r="D161" s="6" t="s">
        <v>482</v>
      </c>
      <c r="E161" s="6" t="s">
        <v>483</v>
      </c>
      <c r="F161" s="44" t="s">
        <v>484</v>
      </c>
      <c r="G161" s="49" t="s">
        <v>34</v>
      </c>
      <c r="H161" s="23">
        <v>0</v>
      </c>
      <c r="I161" s="7">
        <v>230000000</v>
      </c>
      <c r="J161" s="2" t="s">
        <v>329</v>
      </c>
      <c r="K161" s="2" t="s">
        <v>349</v>
      </c>
      <c r="L161" s="8" t="s">
        <v>28</v>
      </c>
      <c r="M161" s="44" t="s">
        <v>29</v>
      </c>
      <c r="N161" s="2" t="s">
        <v>101</v>
      </c>
      <c r="O161" s="7" t="s">
        <v>31</v>
      </c>
      <c r="P161" s="18">
        <v>796</v>
      </c>
      <c r="Q161" s="2" t="s">
        <v>32</v>
      </c>
      <c r="R161" s="48">
        <v>2</v>
      </c>
      <c r="S161" s="48">
        <v>116196.42</v>
      </c>
      <c r="T161" s="170">
        <f t="shared" si="4"/>
        <v>232392.84</v>
      </c>
      <c r="U161" s="170">
        <f t="shared" si="5"/>
        <v>260279.98080000002</v>
      </c>
      <c r="V161" s="2"/>
      <c r="W161" s="18">
        <v>2016</v>
      </c>
      <c r="X161" s="93"/>
    </row>
    <row r="162" spans="1:24">
      <c r="A162" s="2" t="s">
        <v>1074</v>
      </c>
      <c r="B162" s="44" t="s">
        <v>25</v>
      </c>
      <c r="C162" s="5" t="s">
        <v>481</v>
      </c>
      <c r="D162" s="6" t="s">
        <v>482</v>
      </c>
      <c r="E162" s="6" t="s">
        <v>483</v>
      </c>
      <c r="F162" s="44" t="s">
        <v>485</v>
      </c>
      <c r="G162" s="49" t="s">
        <v>34</v>
      </c>
      <c r="H162" s="23">
        <v>0</v>
      </c>
      <c r="I162" s="7">
        <v>230000000</v>
      </c>
      <c r="J162" s="2" t="s">
        <v>329</v>
      </c>
      <c r="K162" s="2" t="s">
        <v>349</v>
      </c>
      <c r="L162" s="8" t="s">
        <v>28</v>
      </c>
      <c r="M162" s="44" t="s">
        <v>29</v>
      </c>
      <c r="N162" s="2" t="s">
        <v>101</v>
      </c>
      <c r="O162" s="7" t="s">
        <v>31</v>
      </c>
      <c r="P162" s="18">
        <v>796</v>
      </c>
      <c r="Q162" s="2" t="s">
        <v>32</v>
      </c>
      <c r="R162" s="48">
        <v>2</v>
      </c>
      <c r="S162" s="48">
        <v>120642.85</v>
      </c>
      <c r="T162" s="170">
        <f t="shared" si="4"/>
        <v>241285.7</v>
      </c>
      <c r="U162" s="170">
        <f t="shared" si="5"/>
        <v>270239.98400000005</v>
      </c>
      <c r="V162" s="2"/>
      <c r="W162" s="18">
        <v>2016</v>
      </c>
      <c r="X162" s="93"/>
    </row>
    <row r="163" spans="1:24">
      <c r="A163" s="2" t="s">
        <v>1075</v>
      </c>
      <c r="B163" s="44" t="s">
        <v>25</v>
      </c>
      <c r="C163" s="5" t="s">
        <v>481</v>
      </c>
      <c r="D163" s="6" t="s">
        <v>482</v>
      </c>
      <c r="E163" s="6" t="s">
        <v>483</v>
      </c>
      <c r="F163" s="44" t="s">
        <v>486</v>
      </c>
      <c r="G163" s="49" t="s">
        <v>34</v>
      </c>
      <c r="H163" s="23">
        <v>0</v>
      </c>
      <c r="I163" s="7">
        <v>230000000</v>
      </c>
      <c r="J163" s="2" t="s">
        <v>329</v>
      </c>
      <c r="K163" s="2" t="s">
        <v>349</v>
      </c>
      <c r="L163" s="8" t="s">
        <v>28</v>
      </c>
      <c r="M163" s="44" t="s">
        <v>29</v>
      </c>
      <c r="N163" s="2" t="s">
        <v>101</v>
      </c>
      <c r="O163" s="7" t="s">
        <v>31</v>
      </c>
      <c r="P163" s="18">
        <v>796</v>
      </c>
      <c r="Q163" s="2" t="s">
        <v>32</v>
      </c>
      <c r="R163" s="48">
        <v>2</v>
      </c>
      <c r="S163" s="48">
        <v>153214.28</v>
      </c>
      <c r="T163" s="170">
        <f t="shared" si="4"/>
        <v>306428.56</v>
      </c>
      <c r="U163" s="170">
        <f t="shared" si="5"/>
        <v>343199.98720000003</v>
      </c>
      <c r="V163" s="2"/>
      <c r="W163" s="18">
        <v>2016</v>
      </c>
      <c r="X163" s="93"/>
    </row>
    <row r="164" spans="1:24">
      <c r="A164" s="2" t="s">
        <v>1076</v>
      </c>
      <c r="B164" s="44" t="s">
        <v>25</v>
      </c>
      <c r="C164" s="5" t="s">
        <v>487</v>
      </c>
      <c r="D164" s="6" t="s">
        <v>488</v>
      </c>
      <c r="E164" s="6" t="s">
        <v>489</v>
      </c>
      <c r="F164" s="44" t="s">
        <v>490</v>
      </c>
      <c r="G164" s="49" t="s">
        <v>26</v>
      </c>
      <c r="H164" s="23">
        <v>0</v>
      </c>
      <c r="I164" s="7">
        <v>230000000</v>
      </c>
      <c r="J164" s="2" t="s">
        <v>329</v>
      </c>
      <c r="K164" s="2" t="s">
        <v>349</v>
      </c>
      <c r="L164" s="8" t="s">
        <v>28</v>
      </c>
      <c r="M164" s="44" t="s">
        <v>29</v>
      </c>
      <c r="N164" s="2" t="s">
        <v>101</v>
      </c>
      <c r="O164" s="10" t="s">
        <v>31</v>
      </c>
      <c r="P164" s="18">
        <v>796</v>
      </c>
      <c r="Q164" s="2" t="s">
        <v>32</v>
      </c>
      <c r="R164" s="48">
        <v>3</v>
      </c>
      <c r="S164" s="48">
        <v>560303.56999999995</v>
      </c>
      <c r="T164" s="170">
        <f t="shared" si="4"/>
        <v>1680910.71</v>
      </c>
      <c r="U164" s="170">
        <f t="shared" si="5"/>
        <v>1882619.9952000002</v>
      </c>
      <c r="V164" s="2"/>
      <c r="W164" s="18">
        <v>2016</v>
      </c>
      <c r="X164" s="93"/>
    </row>
    <row r="165" spans="1:24">
      <c r="A165" s="2" t="s">
        <v>1077</v>
      </c>
      <c r="B165" s="44" t="s">
        <v>25</v>
      </c>
      <c r="C165" s="5" t="s">
        <v>491</v>
      </c>
      <c r="D165" s="6" t="s">
        <v>201</v>
      </c>
      <c r="E165" s="6" t="s">
        <v>492</v>
      </c>
      <c r="F165" s="44" t="s">
        <v>493</v>
      </c>
      <c r="G165" s="49" t="s">
        <v>26</v>
      </c>
      <c r="H165" s="23">
        <v>0</v>
      </c>
      <c r="I165" s="7">
        <v>230000000</v>
      </c>
      <c r="J165" s="2" t="s">
        <v>329</v>
      </c>
      <c r="K165" s="2" t="s">
        <v>349</v>
      </c>
      <c r="L165" s="8" t="s">
        <v>28</v>
      </c>
      <c r="M165" s="44" t="s">
        <v>29</v>
      </c>
      <c r="N165" s="2" t="s">
        <v>101</v>
      </c>
      <c r="O165" s="10" t="s">
        <v>31</v>
      </c>
      <c r="P165" s="18">
        <v>796</v>
      </c>
      <c r="Q165" s="2" t="s">
        <v>32</v>
      </c>
      <c r="R165" s="48">
        <v>2</v>
      </c>
      <c r="S165" s="48">
        <v>163349.99999999997</v>
      </c>
      <c r="T165" s="170">
        <f t="shared" si="4"/>
        <v>326699.99999999994</v>
      </c>
      <c r="U165" s="170">
        <f t="shared" si="5"/>
        <v>365903.99999999994</v>
      </c>
      <c r="V165" s="2"/>
      <c r="W165" s="18">
        <v>2016</v>
      </c>
      <c r="X165" s="93"/>
    </row>
    <row r="166" spans="1:24">
      <c r="A166" s="2" t="s">
        <v>1078</v>
      </c>
      <c r="B166" s="44" t="s">
        <v>25</v>
      </c>
      <c r="C166" s="5" t="s">
        <v>452</v>
      </c>
      <c r="D166" s="6" t="s">
        <v>453</v>
      </c>
      <c r="E166" s="6" t="s">
        <v>454</v>
      </c>
      <c r="F166" s="44" t="s">
        <v>494</v>
      </c>
      <c r="G166" s="49" t="s">
        <v>26</v>
      </c>
      <c r="H166" s="23">
        <v>0</v>
      </c>
      <c r="I166" s="7">
        <v>230000000</v>
      </c>
      <c r="J166" s="2" t="s">
        <v>329</v>
      </c>
      <c r="K166" s="2" t="s">
        <v>349</v>
      </c>
      <c r="L166" s="8" t="s">
        <v>28</v>
      </c>
      <c r="M166" s="44" t="s">
        <v>29</v>
      </c>
      <c r="N166" s="2" t="s">
        <v>101</v>
      </c>
      <c r="O166" s="10" t="s">
        <v>31</v>
      </c>
      <c r="P166" s="18">
        <v>796</v>
      </c>
      <c r="Q166" s="2" t="s">
        <v>32</v>
      </c>
      <c r="R166" s="48">
        <v>4</v>
      </c>
      <c r="S166" s="48">
        <v>178571.42</v>
      </c>
      <c r="T166" s="170">
        <f t="shared" si="4"/>
        <v>714285.68</v>
      </c>
      <c r="U166" s="170">
        <f t="shared" si="5"/>
        <v>799999.96160000016</v>
      </c>
      <c r="V166" s="2"/>
      <c r="W166" s="18">
        <v>2016</v>
      </c>
      <c r="X166" s="93"/>
    </row>
    <row r="167" spans="1:24">
      <c r="A167" s="2" t="s">
        <v>1079</v>
      </c>
      <c r="B167" s="44" t="s">
        <v>25</v>
      </c>
      <c r="C167" s="5" t="s">
        <v>495</v>
      </c>
      <c r="D167" s="6" t="s">
        <v>72</v>
      </c>
      <c r="E167" s="6" t="s">
        <v>496</v>
      </c>
      <c r="F167" s="44" t="s">
        <v>497</v>
      </c>
      <c r="G167" s="49" t="s">
        <v>26</v>
      </c>
      <c r="H167" s="23">
        <v>0</v>
      </c>
      <c r="I167" s="7">
        <v>230000000</v>
      </c>
      <c r="J167" s="2" t="s">
        <v>329</v>
      </c>
      <c r="K167" s="2" t="s">
        <v>349</v>
      </c>
      <c r="L167" s="8" t="s">
        <v>28</v>
      </c>
      <c r="M167" s="44" t="s">
        <v>29</v>
      </c>
      <c r="N167" s="2" t="s">
        <v>101</v>
      </c>
      <c r="O167" s="10" t="s">
        <v>31</v>
      </c>
      <c r="P167" s="18">
        <v>796</v>
      </c>
      <c r="Q167" s="2" t="s">
        <v>32</v>
      </c>
      <c r="R167" s="48">
        <v>4</v>
      </c>
      <c r="S167" s="48">
        <v>63392.85</v>
      </c>
      <c r="T167" s="170">
        <f t="shared" si="4"/>
        <v>253571.4</v>
      </c>
      <c r="U167" s="170">
        <f t="shared" si="5"/>
        <v>283999.96799999999</v>
      </c>
      <c r="V167" s="2"/>
      <c r="W167" s="18">
        <v>2016</v>
      </c>
      <c r="X167" s="93"/>
    </row>
    <row r="168" spans="1:24">
      <c r="A168" s="2" t="s">
        <v>1080</v>
      </c>
      <c r="B168" s="44" t="s">
        <v>25</v>
      </c>
      <c r="C168" s="5" t="s">
        <v>265</v>
      </c>
      <c r="D168" s="6" t="s">
        <v>266</v>
      </c>
      <c r="E168" s="6" t="s">
        <v>267</v>
      </c>
      <c r="F168" s="44" t="s">
        <v>498</v>
      </c>
      <c r="G168" s="49" t="s">
        <v>26</v>
      </c>
      <c r="H168" s="23">
        <v>0</v>
      </c>
      <c r="I168" s="7">
        <v>230000000</v>
      </c>
      <c r="J168" s="2" t="s">
        <v>329</v>
      </c>
      <c r="K168" s="2" t="s">
        <v>349</v>
      </c>
      <c r="L168" s="8" t="s">
        <v>28</v>
      </c>
      <c r="M168" s="44" t="s">
        <v>29</v>
      </c>
      <c r="N168" s="2" t="s">
        <v>101</v>
      </c>
      <c r="O168" s="10" t="s">
        <v>31</v>
      </c>
      <c r="P168" s="18">
        <v>796</v>
      </c>
      <c r="Q168" s="2" t="s">
        <v>32</v>
      </c>
      <c r="R168" s="48">
        <v>12</v>
      </c>
      <c r="S168" s="48">
        <v>5349.9999999999991</v>
      </c>
      <c r="T168" s="170">
        <f t="shared" si="4"/>
        <v>64199.999999999985</v>
      </c>
      <c r="U168" s="170">
        <f t="shared" si="5"/>
        <v>71903.999999999985</v>
      </c>
      <c r="V168" s="2"/>
      <c r="W168" s="18">
        <v>2016</v>
      </c>
      <c r="X168" s="93"/>
    </row>
    <row r="169" spans="1:24">
      <c r="A169" s="2" t="s">
        <v>1081</v>
      </c>
      <c r="B169" s="44" t="s">
        <v>25</v>
      </c>
      <c r="C169" s="5" t="s">
        <v>265</v>
      </c>
      <c r="D169" s="6" t="s">
        <v>266</v>
      </c>
      <c r="E169" s="6" t="s">
        <v>267</v>
      </c>
      <c r="F169" s="44" t="s">
        <v>499</v>
      </c>
      <c r="G169" s="49" t="s">
        <v>26</v>
      </c>
      <c r="H169" s="23">
        <v>0</v>
      </c>
      <c r="I169" s="7">
        <v>230000000</v>
      </c>
      <c r="J169" s="2" t="s">
        <v>329</v>
      </c>
      <c r="K169" s="2" t="s">
        <v>349</v>
      </c>
      <c r="L169" s="8" t="s">
        <v>28</v>
      </c>
      <c r="M169" s="44" t="s">
        <v>29</v>
      </c>
      <c r="N169" s="2" t="s">
        <v>101</v>
      </c>
      <c r="O169" s="10" t="s">
        <v>31</v>
      </c>
      <c r="P169" s="18">
        <v>796</v>
      </c>
      <c r="Q169" s="2" t="s">
        <v>32</v>
      </c>
      <c r="R169" s="48">
        <v>12</v>
      </c>
      <c r="S169" s="48">
        <v>5349.9999999999991</v>
      </c>
      <c r="T169" s="170">
        <f t="shared" ref="T169:T232" si="6">R169*S169</f>
        <v>64199.999999999985</v>
      </c>
      <c r="U169" s="170">
        <f t="shared" ref="U169:U232" si="7">T169*1.12</f>
        <v>71903.999999999985</v>
      </c>
      <c r="V169" s="2"/>
      <c r="W169" s="18">
        <v>2016</v>
      </c>
      <c r="X169" s="93"/>
    </row>
    <row r="170" spans="1:24">
      <c r="A170" s="2" t="s">
        <v>1082</v>
      </c>
      <c r="B170" s="27" t="s">
        <v>25</v>
      </c>
      <c r="C170" s="5" t="s">
        <v>262</v>
      </c>
      <c r="D170" s="6" t="s">
        <v>263</v>
      </c>
      <c r="E170" s="6" t="s">
        <v>264</v>
      </c>
      <c r="F170" s="44" t="s">
        <v>585</v>
      </c>
      <c r="G170" s="24" t="s">
        <v>26</v>
      </c>
      <c r="H170" s="23">
        <v>0</v>
      </c>
      <c r="I170" s="7">
        <v>230000000</v>
      </c>
      <c r="J170" s="2" t="s">
        <v>329</v>
      </c>
      <c r="K170" s="25" t="s">
        <v>349</v>
      </c>
      <c r="L170" s="8" t="s">
        <v>28</v>
      </c>
      <c r="M170" s="44" t="s">
        <v>29</v>
      </c>
      <c r="N170" s="2" t="s">
        <v>101</v>
      </c>
      <c r="O170" s="36" t="s">
        <v>31</v>
      </c>
      <c r="P170" s="2">
        <v>796</v>
      </c>
      <c r="Q170" s="2" t="s">
        <v>32</v>
      </c>
      <c r="R170" s="21">
        <v>1</v>
      </c>
      <c r="S170" s="21">
        <v>491071.42</v>
      </c>
      <c r="T170" s="170">
        <f t="shared" si="6"/>
        <v>491071.42</v>
      </c>
      <c r="U170" s="170">
        <f t="shared" si="7"/>
        <v>549999.99040000001</v>
      </c>
      <c r="V170" s="2"/>
      <c r="W170" s="90">
        <v>2016</v>
      </c>
      <c r="X170" s="61"/>
    </row>
    <row r="171" spans="1:24">
      <c r="A171" s="2" t="s">
        <v>1083</v>
      </c>
      <c r="B171" s="44" t="s">
        <v>25</v>
      </c>
      <c r="C171" s="5" t="s">
        <v>487</v>
      </c>
      <c r="D171" s="6" t="s">
        <v>488</v>
      </c>
      <c r="E171" s="6" t="s">
        <v>489</v>
      </c>
      <c r="F171" s="44" t="s">
        <v>511</v>
      </c>
      <c r="G171" s="49" t="s">
        <v>26</v>
      </c>
      <c r="H171" s="23">
        <v>0</v>
      </c>
      <c r="I171" s="7">
        <v>230000000</v>
      </c>
      <c r="J171" s="2" t="s">
        <v>329</v>
      </c>
      <c r="K171" s="2" t="s">
        <v>349</v>
      </c>
      <c r="L171" s="8" t="s">
        <v>28</v>
      </c>
      <c r="M171" s="44" t="s">
        <v>29</v>
      </c>
      <c r="N171" s="2" t="s">
        <v>101</v>
      </c>
      <c r="O171" s="10" t="s">
        <v>31</v>
      </c>
      <c r="P171" s="18">
        <v>796</v>
      </c>
      <c r="Q171" s="2" t="s">
        <v>32</v>
      </c>
      <c r="R171" s="48">
        <v>1</v>
      </c>
      <c r="S171" s="48">
        <v>187499.99999999997</v>
      </c>
      <c r="T171" s="170">
        <f t="shared" si="6"/>
        <v>187499.99999999997</v>
      </c>
      <c r="U171" s="170">
        <f t="shared" si="7"/>
        <v>210000</v>
      </c>
      <c r="V171" s="2"/>
      <c r="W171" s="18">
        <v>2016</v>
      </c>
      <c r="X171" s="93"/>
    </row>
    <row r="172" spans="1:24">
      <c r="A172" s="2" t="s">
        <v>1084</v>
      </c>
      <c r="B172" s="44" t="s">
        <v>25</v>
      </c>
      <c r="C172" s="5" t="s">
        <v>487</v>
      </c>
      <c r="D172" s="6" t="s">
        <v>488</v>
      </c>
      <c r="E172" s="6" t="s">
        <v>489</v>
      </c>
      <c r="F172" s="44" t="s">
        <v>512</v>
      </c>
      <c r="G172" s="49" t="s">
        <v>26</v>
      </c>
      <c r="H172" s="23">
        <v>0</v>
      </c>
      <c r="I172" s="7">
        <v>230000000</v>
      </c>
      <c r="J172" s="2" t="s">
        <v>329</v>
      </c>
      <c r="K172" s="2" t="s">
        <v>349</v>
      </c>
      <c r="L172" s="8" t="s">
        <v>28</v>
      </c>
      <c r="M172" s="44" t="s">
        <v>29</v>
      </c>
      <c r="N172" s="2" t="s">
        <v>101</v>
      </c>
      <c r="O172" s="10" t="s">
        <v>31</v>
      </c>
      <c r="P172" s="18">
        <v>796</v>
      </c>
      <c r="Q172" s="2" t="s">
        <v>32</v>
      </c>
      <c r="R172" s="48">
        <v>1</v>
      </c>
      <c r="S172" s="48">
        <v>187499.99999999997</v>
      </c>
      <c r="T172" s="170">
        <f t="shared" si="6"/>
        <v>187499.99999999997</v>
      </c>
      <c r="U172" s="170">
        <f t="shared" si="7"/>
        <v>210000</v>
      </c>
      <c r="V172" s="2"/>
      <c r="W172" s="18">
        <v>2016</v>
      </c>
      <c r="X172" s="93"/>
    </row>
    <row r="173" spans="1:24">
      <c r="A173" s="2" t="s">
        <v>1085</v>
      </c>
      <c r="B173" s="44" t="s">
        <v>25</v>
      </c>
      <c r="C173" s="5" t="s">
        <v>487</v>
      </c>
      <c r="D173" s="6" t="s">
        <v>488</v>
      </c>
      <c r="E173" s="6" t="s">
        <v>489</v>
      </c>
      <c r="F173" s="44" t="s">
        <v>513</v>
      </c>
      <c r="G173" s="49" t="s">
        <v>26</v>
      </c>
      <c r="H173" s="23">
        <v>0</v>
      </c>
      <c r="I173" s="7">
        <v>230000000</v>
      </c>
      <c r="J173" s="2" t="s">
        <v>329</v>
      </c>
      <c r="K173" s="2" t="s">
        <v>349</v>
      </c>
      <c r="L173" s="8" t="s">
        <v>28</v>
      </c>
      <c r="M173" s="44" t="s">
        <v>29</v>
      </c>
      <c r="N173" s="2" t="s">
        <v>101</v>
      </c>
      <c r="O173" s="10" t="s">
        <v>31</v>
      </c>
      <c r="P173" s="18">
        <v>796</v>
      </c>
      <c r="Q173" s="2" t="s">
        <v>32</v>
      </c>
      <c r="R173" s="48">
        <v>1</v>
      </c>
      <c r="S173" s="48">
        <v>187499.99999999997</v>
      </c>
      <c r="T173" s="170">
        <f t="shared" si="6"/>
        <v>187499.99999999997</v>
      </c>
      <c r="U173" s="170">
        <f t="shared" si="7"/>
        <v>210000</v>
      </c>
      <c r="V173" s="2"/>
      <c r="W173" s="18">
        <v>2016</v>
      </c>
      <c r="X173" s="93"/>
    </row>
    <row r="174" spans="1:24">
      <c r="A174" s="2" t="s">
        <v>1086</v>
      </c>
      <c r="B174" s="44" t="s">
        <v>25</v>
      </c>
      <c r="C174" s="5" t="s">
        <v>487</v>
      </c>
      <c r="D174" s="6" t="s">
        <v>488</v>
      </c>
      <c r="E174" s="6" t="s">
        <v>489</v>
      </c>
      <c r="F174" s="44" t="s">
        <v>514</v>
      </c>
      <c r="G174" s="49" t="s">
        <v>26</v>
      </c>
      <c r="H174" s="23">
        <v>0</v>
      </c>
      <c r="I174" s="7">
        <v>230000000</v>
      </c>
      <c r="J174" s="2" t="s">
        <v>329</v>
      </c>
      <c r="K174" s="2" t="s">
        <v>349</v>
      </c>
      <c r="L174" s="8" t="s">
        <v>28</v>
      </c>
      <c r="M174" s="44" t="s">
        <v>29</v>
      </c>
      <c r="N174" s="2" t="s">
        <v>101</v>
      </c>
      <c r="O174" s="10" t="s">
        <v>31</v>
      </c>
      <c r="P174" s="18">
        <v>796</v>
      </c>
      <c r="Q174" s="2" t="s">
        <v>32</v>
      </c>
      <c r="R174" s="48">
        <v>1</v>
      </c>
      <c r="S174" s="48">
        <v>187499.99999999997</v>
      </c>
      <c r="T174" s="170">
        <f t="shared" si="6"/>
        <v>187499.99999999997</v>
      </c>
      <c r="U174" s="170">
        <f t="shared" si="7"/>
        <v>210000</v>
      </c>
      <c r="V174" s="2"/>
      <c r="W174" s="18">
        <v>2016</v>
      </c>
      <c r="X174" s="93"/>
    </row>
    <row r="175" spans="1:24">
      <c r="A175" s="3" t="s">
        <v>1087</v>
      </c>
      <c r="B175" s="44" t="s">
        <v>25</v>
      </c>
      <c r="C175" s="5" t="s">
        <v>524</v>
      </c>
      <c r="D175" s="6" t="s">
        <v>199</v>
      </c>
      <c r="E175" s="6" t="s">
        <v>525</v>
      </c>
      <c r="F175" s="44" t="s">
        <v>526</v>
      </c>
      <c r="G175" s="49" t="s">
        <v>26</v>
      </c>
      <c r="H175" s="22">
        <v>0</v>
      </c>
      <c r="I175" s="47">
        <v>230000000</v>
      </c>
      <c r="J175" s="2" t="s">
        <v>329</v>
      </c>
      <c r="K175" s="8" t="s">
        <v>349</v>
      </c>
      <c r="L175" s="44" t="s">
        <v>28</v>
      </c>
      <c r="M175" s="2" t="s">
        <v>29</v>
      </c>
      <c r="N175" s="2" t="s">
        <v>69</v>
      </c>
      <c r="O175" s="10" t="s">
        <v>31</v>
      </c>
      <c r="P175" s="18">
        <v>796</v>
      </c>
      <c r="Q175" s="2" t="s">
        <v>32</v>
      </c>
      <c r="R175" s="48">
        <v>230</v>
      </c>
      <c r="S175" s="48">
        <v>5357.14</v>
      </c>
      <c r="T175" s="170">
        <f t="shared" si="6"/>
        <v>1232142.2000000002</v>
      </c>
      <c r="U175" s="170">
        <f t="shared" si="7"/>
        <v>1379999.2640000004</v>
      </c>
      <c r="V175" s="2"/>
      <c r="W175" s="18">
        <v>2016</v>
      </c>
      <c r="X175" s="93"/>
    </row>
    <row r="176" spans="1:24">
      <c r="A176" s="2" t="s">
        <v>1088</v>
      </c>
      <c r="B176" s="44" t="s">
        <v>25</v>
      </c>
      <c r="C176" s="5" t="s">
        <v>515</v>
      </c>
      <c r="D176" s="6" t="s">
        <v>516</v>
      </c>
      <c r="E176" s="6" t="s">
        <v>517</v>
      </c>
      <c r="F176" s="44" t="s">
        <v>518</v>
      </c>
      <c r="G176" s="45" t="s">
        <v>26</v>
      </c>
      <c r="H176" s="23">
        <v>0</v>
      </c>
      <c r="I176" s="47">
        <v>230000000</v>
      </c>
      <c r="J176" s="2" t="s">
        <v>329</v>
      </c>
      <c r="K176" s="8" t="s">
        <v>349</v>
      </c>
      <c r="L176" s="44" t="s">
        <v>28</v>
      </c>
      <c r="M176" s="2" t="s">
        <v>29</v>
      </c>
      <c r="N176" s="7" t="s">
        <v>30</v>
      </c>
      <c r="O176" s="10" t="s">
        <v>31</v>
      </c>
      <c r="P176" s="18">
        <v>796</v>
      </c>
      <c r="Q176" s="2" t="s">
        <v>32</v>
      </c>
      <c r="R176" s="48">
        <v>40</v>
      </c>
      <c r="S176" s="48">
        <v>151785.71</v>
      </c>
      <c r="T176" s="170">
        <f t="shared" si="6"/>
        <v>6071428.3999999994</v>
      </c>
      <c r="U176" s="170">
        <f t="shared" si="7"/>
        <v>6799999.8080000002</v>
      </c>
      <c r="V176" s="2"/>
      <c r="W176" s="18">
        <v>2016</v>
      </c>
      <c r="X176" s="152"/>
    </row>
    <row r="177" spans="1:24">
      <c r="A177" s="33" t="s">
        <v>1090</v>
      </c>
      <c r="B177" s="44" t="s">
        <v>25</v>
      </c>
      <c r="C177" s="28" t="s">
        <v>577</v>
      </c>
      <c r="D177" s="29" t="s">
        <v>578</v>
      </c>
      <c r="E177" s="29" t="s">
        <v>579</v>
      </c>
      <c r="F177" s="27" t="s">
        <v>580</v>
      </c>
      <c r="G177" s="27" t="s">
        <v>34</v>
      </c>
      <c r="H177" s="24">
        <v>45</v>
      </c>
      <c r="I177" s="32">
        <v>230000000</v>
      </c>
      <c r="J177" s="2" t="s">
        <v>329</v>
      </c>
      <c r="K177" s="8" t="s">
        <v>349</v>
      </c>
      <c r="L177" s="27" t="s">
        <v>28</v>
      </c>
      <c r="M177" s="33" t="s">
        <v>29</v>
      </c>
      <c r="N177" s="31" t="s">
        <v>101</v>
      </c>
      <c r="O177" s="36" t="s">
        <v>31</v>
      </c>
      <c r="P177" s="2">
        <v>796</v>
      </c>
      <c r="Q177" s="2" t="s">
        <v>32</v>
      </c>
      <c r="R177" s="48">
        <v>7520</v>
      </c>
      <c r="S177" s="48">
        <v>1160.71</v>
      </c>
      <c r="T177" s="170">
        <f t="shared" si="6"/>
        <v>8728539.2000000011</v>
      </c>
      <c r="U177" s="170">
        <f t="shared" si="7"/>
        <v>9775963.9040000029</v>
      </c>
      <c r="V177" s="38" t="s">
        <v>194</v>
      </c>
      <c r="W177" s="89">
        <v>2016</v>
      </c>
      <c r="X177" s="113"/>
    </row>
    <row r="178" spans="1:24">
      <c r="A178" s="33" t="s">
        <v>1091</v>
      </c>
      <c r="B178" s="44" t="s">
        <v>25</v>
      </c>
      <c r="C178" s="28" t="s">
        <v>577</v>
      </c>
      <c r="D178" s="29" t="s">
        <v>578</v>
      </c>
      <c r="E178" s="29" t="s">
        <v>579</v>
      </c>
      <c r="F178" s="27" t="s">
        <v>582</v>
      </c>
      <c r="G178" s="27" t="s">
        <v>34</v>
      </c>
      <c r="H178" s="24">
        <v>45</v>
      </c>
      <c r="I178" s="32">
        <v>230000000</v>
      </c>
      <c r="J178" s="2" t="s">
        <v>329</v>
      </c>
      <c r="K178" s="8" t="s">
        <v>349</v>
      </c>
      <c r="L178" s="27" t="s">
        <v>28</v>
      </c>
      <c r="M178" s="33" t="s">
        <v>29</v>
      </c>
      <c r="N178" s="31" t="s">
        <v>101</v>
      </c>
      <c r="O178" s="36" t="s">
        <v>31</v>
      </c>
      <c r="P178" s="2">
        <v>796</v>
      </c>
      <c r="Q178" s="2" t="s">
        <v>32</v>
      </c>
      <c r="R178" s="48">
        <v>23257</v>
      </c>
      <c r="S178" s="48">
        <v>1160.71</v>
      </c>
      <c r="T178" s="170">
        <f t="shared" si="6"/>
        <v>26994632.470000003</v>
      </c>
      <c r="U178" s="170">
        <f t="shared" si="7"/>
        <v>30233988.366400007</v>
      </c>
      <c r="V178" s="38" t="s">
        <v>194</v>
      </c>
      <c r="W178" s="89">
        <v>2016</v>
      </c>
      <c r="X178" s="113"/>
    </row>
    <row r="179" spans="1:24">
      <c r="A179" s="25" t="s">
        <v>1092</v>
      </c>
      <c r="B179" s="27" t="s">
        <v>25</v>
      </c>
      <c r="C179" s="5" t="s">
        <v>262</v>
      </c>
      <c r="D179" s="6" t="s">
        <v>263</v>
      </c>
      <c r="E179" s="6" t="s">
        <v>264</v>
      </c>
      <c r="F179" s="44" t="s">
        <v>587</v>
      </c>
      <c r="G179" s="24" t="s">
        <v>26</v>
      </c>
      <c r="H179" s="23">
        <v>45</v>
      </c>
      <c r="I179" s="7">
        <v>230000000</v>
      </c>
      <c r="J179" s="2" t="s">
        <v>329</v>
      </c>
      <c r="K179" s="2" t="s">
        <v>349</v>
      </c>
      <c r="L179" s="8" t="s">
        <v>28</v>
      </c>
      <c r="M179" s="44" t="s">
        <v>29</v>
      </c>
      <c r="N179" s="31" t="s">
        <v>101</v>
      </c>
      <c r="O179" s="36" t="s">
        <v>31</v>
      </c>
      <c r="P179" s="2">
        <v>796</v>
      </c>
      <c r="Q179" s="2" t="s">
        <v>32</v>
      </c>
      <c r="R179" s="21">
        <v>1</v>
      </c>
      <c r="S179" s="21">
        <v>491071.42</v>
      </c>
      <c r="T179" s="170">
        <f t="shared" si="6"/>
        <v>491071.42</v>
      </c>
      <c r="U179" s="170">
        <f t="shared" si="7"/>
        <v>549999.99040000001</v>
      </c>
      <c r="V179" s="2" t="s">
        <v>456</v>
      </c>
      <c r="W179" s="90">
        <v>2016</v>
      </c>
      <c r="X179" s="61"/>
    </row>
    <row r="180" spans="1:24">
      <c r="A180" s="33" t="s">
        <v>1093</v>
      </c>
      <c r="B180" s="27" t="s">
        <v>25</v>
      </c>
      <c r="C180" s="5" t="s">
        <v>262</v>
      </c>
      <c r="D180" s="6" t="s">
        <v>263</v>
      </c>
      <c r="E180" s="6" t="s">
        <v>264</v>
      </c>
      <c r="F180" s="44" t="s">
        <v>589</v>
      </c>
      <c r="G180" s="24" t="s">
        <v>26</v>
      </c>
      <c r="H180" s="23">
        <v>45</v>
      </c>
      <c r="I180" s="7">
        <v>230000000</v>
      </c>
      <c r="J180" s="2" t="s">
        <v>329</v>
      </c>
      <c r="K180" s="2" t="s">
        <v>349</v>
      </c>
      <c r="L180" s="8" t="s">
        <v>28</v>
      </c>
      <c r="M180" s="44" t="s">
        <v>29</v>
      </c>
      <c r="N180" s="31" t="s">
        <v>101</v>
      </c>
      <c r="O180" s="36" t="s">
        <v>31</v>
      </c>
      <c r="P180" s="2">
        <v>796</v>
      </c>
      <c r="Q180" s="2" t="s">
        <v>32</v>
      </c>
      <c r="R180" s="21">
        <v>1</v>
      </c>
      <c r="S180" s="21">
        <v>491071.42</v>
      </c>
      <c r="T180" s="170">
        <f t="shared" si="6"/>
        <v>491071.42</v>
      </c>
      <c r="U180" s="170">
        <f t="shared" si="7"/>
        <v>549999.99040000001</v>
      </c>
      <c r="V180" s="2" t="s">
        <v>456</v>
      </c>
      <c r="W180" s="90">
        <v>2016</v>
      </c>
      <c r="X180" s="61"/>
    </row>
    <row r="181" spans="1:24">
      <c r="A181" s="25" t="s">
        <v>1094</v>
      </c>
      <c r="B181" s="27" t="s">
        <v>25</v>
      </c>
      <c r="C181" s="5" t="s">
        <v>262</v>
      </c>
      <c r="D181" s="6" t="s">
        <v>263</v>
      </c>
      <c r="E181" s="6" t="s">
        <v>264</v>
      </c>
      <c r="F181" s="44" t="s">
        <v>591</v>
      </c>
      <c r="G181" s="24" t="s">
        <v>26</v>
      </c>
      <c r="H181" s="23">
        <v>45</v>
      </c>
      <c r="I181" s="7">
        <v>230000000</v>
      </c>
      <c r="J181" s="2" t="s">
        <v>329</v>
      </c>
      <c r="K181" s="2" t="s">
        <v>349</v>
      </c>
      <c r="L181" s="8" t="s">
        <v>28</v>
      </c>
      <c r="M181" s="44" t="s">
        <v>29</v>
      </c>
      <c r="N181" s="31" t="s">
        <v>101</v>
      </c>
      <c r="O181" s="36" t="s">
        <v>31</v>
      </c>
      <c r="P181" s="2">
        <v>796</v>
      </c>
      <c r="Q181" s="2" t="s">
        <v>32</v>
      </c>
      <c r="R181" s="21">
        <v>1</v>
      </c>
      <c r="S181" s="21">
        <v>491071.42</v>
      </c>
      <c r="T181" s="170">
        <f t="shared" si="6"/>
        <v>491071.42</v>
      </c>
      <c r="U181" s="170">
        <f t="shared" si="7"/>
        <v>549999.99040000001</v>
      </c>
      <c r="V181" s="2" t="s">
        <v>456</v>
      </c>
      <c r="W181" s="90">
        <v>2016</v>
      </c>
      <c r="X181" s="61"/>
    </row>
    <row r="182" spans="1:24">
      <c r="A182" s="2" t="s">
        <v>1095</v>
      </c>
      <c r="B182" s="44" t="s">
        <v>25</v>
      </c>
      <c r="C182" s="5" t="s">
        <v>653</v>
      </c>
      <c r="D182" s="5" t="s">
        <v>654</v>
      </c>
      <c r="E182" s="5" t="s">
        <v>655</v>
      </c>
      <c r="F182" s="44" t="s">
        <v>656</v>
      </c>
      <c r="G182" s="45" t="s">
        <v>34</v>
      </c>
      <c r="H182" s="49">
        <v>0</v>
      </c>
      <c r="I182" s="47">
        <v>230000000</v>
      </c>
      <c r="J182" s="2" t="s">
        <v>329</v>
      </c>
      <c r="K182" s="8" t="s">
        <v>349</v>
      </c>
      <c r="L182" s="44" t="s">
        <v>28</v>
      </c>
      <c r="M182" s="2" t="s">
        <v>29</v>
      </c>
      <c r="N182" s="7" t="s">
        <v>480</v>
      </c>
      <c r="O182" s="10" t="s">
        <v>31</v>
      </c>
      <c r="P182" s="18">
        <v>839</v>
      </c>
      <c r="Q182" s="2" t="s">
        <v>49</v>
      </c>
      <c r="R182" s="48">
        <v>25</v>
      </c>
      <c r="S182" s="48">
        <v>705499.99999999988</v>
      </c>
      <c r="T182" s="170">
        <f t="shared" si="6"/>
        <v>17637499.999999996</v>
      </c>
      <c r="U182" s="170">
        <f t="shared" si="7"/>
        <v>19753999.999999996</v>
      </c>
      <c r="V182" s="2"/>
      <c r="W182" s="18">
        <v>2016</v>
      </c>
      <c r="X182" s="92"/>
    </row>
    <row r="183" spans="1:24">
      <c r="A183" s="2" t="s">
        <v>1096</v>
      </c>
      <c r="B183" s="44" t="s">
        <v>25</v>
      </c>
      <c r="C183" s="5" t="s">
        <v>653</v>
      </c>
      <c r="D183" s="5" t="s">
        <v>654</v>
      </c>
      <c r="E183" s="5" t="s">
        <v>655</v>
      </c>
      <c r="F183" s="44" t="s">
        <v>658</v>
      </c>
      <c r="G183" s="45" t="s">
        <v>34</v>
      </c>
      <c r="H183" s="49">
        <v>0</v>
      </c>
      <c r="I183" s="47">
        <v>230000000</v>
      </c>
      <c r="J183" s="2" t="s">
        <v>329</v>
      </c>
      <c r="K183" s="8" t="s">
        <v>349</v>
      </c>
      <c r="L183" s="44" t="s">
        <v>28</v>
      </c>
      <c r="M183" s="2" t="s">
        <v>29</v>
      </c>
      <c r="N183" s="7" t="s">
        <v>480</v>
      </c>
      <c r="O183" s="10" t="s">
        <v>31</v>
      </c>
      <c r="P183" s="18">
        <v>839</v>
      </c>
      <c r="Q183" s="2" t="s">
        <v>49</v>
      </c>
      <c r="R183" s="48">
        <v>5</v>
      </c>
      <c r="S183" s="48">
        <v>622499.99999999988</v>
      </c>
      <c r="T183" s="170">
        <f t="shared" si="6"/>
        <v>3112499.9999999995</v>
      </c>
      <c r="U183" s="170">
        <f t="shared" si="7"/>
        <v>3486000</v>
      </c>
      <c r="V183" s="2"/>
      <c r="W183" s="18">
        <v>2016</v>
      </c>
      <c r="X183" s="92"/>
    </row>
    <row r="184" spans="1:24">
      <c r="A184" s="2" t="s">
        <v>1097</v>
      </c>
      <c r="B184" s="44" t="s">
        <v>25</v>
      </c>
      <c r="C184" s="5" t="s">
        <v>178</v>
      </c>
      <c r="D184" s="6" t="s">
        <v>64</v>
      </c>
      <c r="E184" s="6" t="s">
        <v>179</v>
      </c>
      <c r="F184" s="44" t="s">
        <v>660</v>
      </c>
      <c r="G184" s="45" t="s">
        <v>34</v>
      </c>
      <c r="H184" s="49">
        <v>0</v>
      </c>
      <c r="I184" s="47">
        <v>230000000</v>
      </c>
      <c r="J184" s="2" t="s">
        <v>329</v>
      </c>
      <c r="K184" s="8" t="s">
        <v>349</v>
      </c>
      <c r="L184" s="44" t="s">
        <v>28</v>
      </c>
      <c r="M184" s="2" t="s">
        <v>29</v>
      </c>
      <c r="N184" s="7" t="s">
        <v>69</v>
      </c>
      <c r="O184" s="10" t="s">
        <v>31</v>
      </c>
      <c r="P184" s="18">
        <v>166</v>
      </c>
      <c r="Q184" s="2" t="s">
        <v>220</v>
      </c>
      <c r="R184" s="48">
        <v>60</v>
      </c>
      <c r="S184" s="48">
        <v>2878.57</v>
      </c>
      <c r="T184" s="170">
        <f t="shared" si="6"/>
        <v>172714.2</v>
      </c>
      <c r="U184" s="170">
        <f t="shared" si="7"/>
        <v>193439.90400000004</v>
      </c>
      <c r="V184" s="2"/>
      <c r="W184" s="18">
        <v>2016</v>
      </c>
      <c r="X184" s="92"/>
    </row>
    <row r="185" spans="1:24">
      <c r="A185" s="2" t="s">
        <v>1098</v>
      </c>
      <c r="B185" s="44" t="s">
        <v>25</v>
      </c>
      <c r="C185" s="5" t="s">
        <v>544</v>
      </c>
      <c r="D185" s="112" t="s">
        <v>545</v>
      </c>
      <c r="E185" s="112" t="s">
        <v>546</v>
      </c>
      <c r="F185" s="112" t="s">
        <v>663</v>
      </c>
      <c r="G185" s="15" t="s">
        <v>50</v>
      </c>
      <c r="H185" s="15">
        <v>57</v>
      </c>
      <c r="I185" s="47">
        <v>230000000</v>
      </c>
      <c r="J185" s="2" t="s">
        <v>329</v>
      </c>
      <c r="K185" s="8" t="s">
        <v>349</v>
      </c>
      <c r="L185" s="44" t="s">
        <v>122</v>
      </c>
      <c r="M185" s="2" t="s">
        <v>29</v>
      </c>
      <c r="N185" s="7" t="s">
        <v>69</v>
      </c>
      <c r="O185" s="10" t="s">
        <v>35</v>
      </c>
      <c r="P185" s="18">
        <v>839</v>
      </c>
      <c r="Q185" s="2" t="s">
        <v>661</v>
      </c>
      <c r="R185" s="48">
        <v>46</v>
      </c>
      <c r="S185" s="48">
        <v>20535.71</v>
      </c>
      <c r="T185" s="170">
        <f t="shared" si="6"/>
        <v>944642.65999999992</v>
      </c>
      <c r="U185" s="170">
        <f t="shared" si="7"/>
        <v>1057999.7792</v>
      </c>
      <c r="V185" s="2"/>
      <c r="W185" s="18">
        <v>2016</v>
      </c>
      <c r="X185" s="92"/>
    </row>
    <row r="186" spans="1:24">
      <c r="A186" s="2" t="s">
        <v>1099</v>
      </c>
      <c r="B186" s="44" t="s">
        <v>25</v>
      </c>
      <c r="C186" s="5" t="s">
        <v>544</v>
      </c>
      <c r="D186" s="112" t="s">
        <v>545</v>
      </c>
      <c r="E186" s="112" t="s">
        <v>546</v>
      </c>
      <c r="F186" s="112" t="s">
        <v>665</v>
      </c>
      <c r="G186" s="15" t="s">
        <v>50</v>
      </c>
      <c r="H186" s="15">
        <v>57</v>
      </c>
      <c r="I186" s="47">
        <v>230000000</v>
      </c>
      <c r="J186" s="2" t="s">
        <v>329</v>
      </c>
      <c r="K186" s="8" t="s">
        <v>349</v>
      </c>
      <c r="L186" s="44" t="s">
        <v>122</v>
      </c>
      <c r="M186" s="2" t="s">
        <v>29</v>
      </c>
      <c r="N186" s="7" t="s">
        <v>69</v>
      </c>
      <c r="O186" s="10" t="s">
        <v>35</v>
      </c>
      <c r="P186" s="18">
        <v>839</v>
      </c>
      <c r="Q186" s="2" t="s">
        <v>661</v>
      </c>
      <c r="R186" s="48">
        <v>115</v>
      </c>
      <c r="S186" s="48">
        <v>20535.71</v>
      </c>
      <c r="T186" s="170">
        <f t="shared" si="6"/>
        <v>2361606.65</v>
      </c>
      <c r="U186" s="170">
        <f t="shared" si="7"/>
        <v>2644999.4480000003</v>
      </c>
      <c r="V186" s="2"/>
      <c r="W186" s="18">
        <v>2016</v>
      </c>
      <c r="X186" s="92"/>
    </row>
    <row r="187" spans="1:24">
      <c r="A187" s="2" t="s">
        <v>1100</v>
      </c>
      <c r="B187" s="44" t="s">
        <v>25</v>
      </c>
      <c r="C187" s="5" t="s">
        <v>544</v>
      </c>
      <c r="D187" s="112" t="s">
        <v>545</v>
      </c>
      <c r="E187" s="112" t="s">
        <v>546</v>
      </c>
      <c r="F187" s="112" t="s">
        <v>667</v>
      </c>
      <c r="G187" s="15" t="s">
        <v>50</v>
      </c>
      <c r="H187" s="15">
        <v>57</v>
      </c>
      <c r="I187" s="47">
        <v>230000000</v>
      </c>
      <c r="J187" s="2" t="s">
        <v>329</v>
      </c>
      <c r="K187" s="8" t="s">
        <v>349</v>
      </c>
      <c r="L187" s="44" t="s">
        <v>122</v>
      </c>
      <c r="M187" s="2" t="s">
        <v>29</v>
      </c>
      <c r="N187" s="7" t="s">
        <v>69</v>
      </c>
      <c r="O187" s="10" t="s">
        <v>35</v>
      </c>
      <c r="P187" s="18">
        <v>839</v>
      </c>
      <c r="Q187" s="2" t="s">
        <v>661</v>
      </c>
      <c r="R187" s="48">
        <v>138</v>
      </c>
      <c r="S187" s="48">
        <v>20535.71</v>
      </c>
      <c r="T187" s="170">
        <f t="shared" si="6"/>
        <v>2833927.98</v>
      </c>
      <c r="U187" s="170">
        <f t="shared" si="7"/>
        <v>3173999.3376000002</v>
      </c>
      <c r="V187" s="2"/>
      <c r="W187" s="18">
        <v>2016</v>
      </c>
      <c r="X187" s="92"/>
    </row>
    <row r="188" spans="1:24">
      <c r="A188" s="2" t="s">
        <v>1101</v>
      </c>
      <c r="B188" s="44" t="s">
        <v>25</v>
      </c>
      <c r="C188" s="5" t="s">
        <v>544</v>
      </c>
      <c r="D188" s="112" t="s">
        <v>545</v>
      </c>
      <c r="E188" s="112" t="s">
        <v>546</v>
      </c>
      <c r="F188" s="112" t="s">
        <v>669</v>
      </c>
      <c r="G188" s="15" t="s">
        <v>50</v>
      </c>
      <c r="H188" s="15">
        <v>57</v>
      </c>
      <c r="I188" s="47">
        <v>230000000</v>
      </c>
      <c r="J188" s="2" t="s">
        <v>329</v>
      </c>
      <c r="K188" s="8" t="s">
        <v>349</v>
      </c>
      <c r="L188" s="44" t="s">
        <v>122</v>
      </c>
      <c r="M188" s="2" t="s">
        <v>29</v>
      </c>
      <c r="N188" s="7" t="s">
        <v>69</v>
      </c>
      <c r="O188" s="10" t="s">
        <v>35</v>
      </c>
      <c r="P188" s="18">
        <v>839</v>
      </c>
      <c r="Q188" s="2" t="s">
        <v>661</v>
      </c>
      <c r="R188" s="48">
        <v>33</v>
      </c>
      <c r="S188" s="48">
        <v>20535.71</v>
      </c>
      <c r="T188" s="170">
        <f t="shared" si="6"/>
        <v>677678.42999999993</v>
      </c>
      <c r="U188" s="170">
        <f t="shared" si="7"/>
        <v>758999.84160000004</v>
      </c>
      <c r="V188" s="2"/>
      <c r="W188" s="18">
        <v>2016</v>
      </c>
      <c r="X188" s="92"/>
    </row>
    <row r="189" spans="1:24">
      <c r="A189" s="2" t="s">
        <v>1102</v>
      </c>
      <c r="B189" s="44" t="s">
        <v>25</v>
      </c>
      <c r="C189" s="5" t="s">
        <v>544</v>
      </c>
      <c r="D189" s="112" t="s">
        <v>545</v>
      </c>
      <c r="E189" s="112" t="s">
        <v>546</v>
      </c>
      <c r="F189" s="112" t="s">
        <v>673</v>
      </c>
      <c r="G189" s="15" t="s">
        <v>50</v>
      </c>
      <c r="H189" s="15">
        <v>57</v>
      </c>
      <c r="I189" s="47">
        <v>230000000</v>
      </c>
      <c r="J189" s="2" t="s">
        <v>329</v>
      </c>
      <c r="K189" s="8" t="s">
        <v>349</v>
      </c>
      <c r="L189" s="44" t="s">
        <v>122</v>
      </c>
      <c r="M189" s="2" t="s">
        <v>29</v>
      </c>
      <c r="N189" s="7" t="s">
        <v>69</v>
      </c>
      <c r="O189" s="10" t="s">
        <v>35</v>
      </c>
      <c r="P189" s="18">
        <v>839</v>
      </c>
      <c r="Q189" s="2" t="s">
        <v>661</v>
      </c>
      <c r="R189" s="48">
        <v>11</v>
      </c>
      <c r="S189" s="48">
        <v>20535.71</v>
      </c>
      <c r="T189" s="170">
        <f t="shared" si="6"/>
        <v>225892.81</v>
      </c>
      <c r="U189" s="170">
        <f t="shared" si="7"/>
        <v>252999.94720000002</v>
      </c>
      <c r="V189" s="2"/>
      <c r="W189" s="18">
        <v>2016</v>
      </c>
      <c r="X189" s="92"/>
    </row>
    <row r="190" spans="1:24">
      <c r="A190" s="2" t="s">
        <v>1103</v>
      </c>
      <c r="B190" s="44" t="s">
        <v>25</v>
      </c>
      <c r="C190" s="74" t="s">
        <v>677</v>
      </c>
      <c r="D190" s="16" t="s">
        <v>678</v>
      </c>
      <c r="E190" s="16" t="s">
        <v>679</v>
      </c>
      <c r="F190" s="197" t="s">
        <v>680</v>
      </c>
      <c r="G190" s="198" t="s">
        <v>50</v>
      </c>
      <c r="H190" s="49">
        <v>0</v>
      </c>
      <c r="I190" s="212">
        <v>230000000</v>
      </c>
      <c r="J190" s="2" t="s">
        <v>329</v>
      </c>
      <c r="K190" s="8" t="s">
        <v>349</v>
      </c>
      <c r="L190" s="199" t="s">
        <v>103</v>
      </c>
      <c r="M190" s="2" t="s">
        <v>29</v>
      </c>
      <c r="N190" s="16" t="s">
        <v>350</v>
      </c>
      <c r="O190" s="75" t="s">
        <v>184</v>
      </c>
      <c r="P190" s="81">
        <v>796</v>
      </c>
      <c r="Q190" s="2" t="s">
        <v>32</v>
      </c>
      <c r="R190" s="213">
        <v>1</v>
      </c>
      <c r="S190" s="48">
        <v>130000000</v>
      </c>
      <c r="T190" s="170">
        <f t="shared" si="6"/>
        <v>130000000</v>
      </c>
      <c r="U190" s="170">
        <f t="shared" si="7"/>
        <v>145600000</v>
      </c>
      <c r="V190" s="172"/>
      <c r="W190" s="198">
        <v>2016</v>
      </c>
      <c r="X190" s="92"/>
    </row>
    <row r="191" spans="1:24">
      <c r="A191" s="2" t="s">
        <v>759</v>
      </c>
      <c r="B191" s="44" t="s">
        <v>25</v>
      </c>
      <c r="C191" s="5" t="s">
        <v>760</v>
      </c>
      <c r="D191" s="112" t="s">
        <v>761</v>
      </c>
      <c r="E191" s="6" t="s">
        <v>762</v>
      </c>
      <c r="F191" s="112" t="s">
        <v>762</v>
      </c>
      <c r="G191" s="15" t="s">
        <v>26</v>
      </c>
      <c r="H191" s="15">
        <v>0</v>
      </c>
      <c r="I191" s="47">
        <v>230000000</v>
      </c>
      <c r="J191" s="2" t="s">
        <v>329</v>
      </c>
      <c r="K191" s="8" t="s">
        <v>394</v>
      </c>
      <c r="L191" s="44" t="s">
        <v>28</v>
      </c>
      <c r="M191" s="2" t="s">
        <v>29</v>
      </c>
      <c r="N191" s="7" t="s">
        <v>69</v>
      </c>
      <c r="O191" s="10" t="s">
        <v>31</v>
      </c>
      <c r="P191" s="18">
        <v>796</v>
      </c>
      <c r="Q191" s="2" t="s">
        <v>32</v>
      </c>
      <c r="R191" s="48">
        <v>12</v>
      </c>
      <c r="S191" s="48">
        <v>165178.57</v>
      </c>
      <c r="T191" s="170">
        <f t="shared" si="6"/>
        <v>1982142.84</v>
      </c>
      <c r="U191" s="170">
        <f t="shared" si="7"/>
        <v>2219999.9808000005</v>
      </c>
      <c r="V191" s="2"/>
      <c r="W191" s="18">
        <v>2016</v>
      </c>
      <c r="X191" s="92"/>
    </row>
    <row r="192" spans="1:24">
      <c r="A192" s="2" t="s">
        <v>763</v>
      </c>
      <c r="B192" s="44" t="s">
        <v>25</v>
      </c>
      <c r="C192" s="5" t="s">
        <v>764</v>
      </c>
      <c r="D192" s="112" t="s">
        <v>765</v>
      </c>
      <c r="E192" s="6" t="s">
        <v>766</v>
      </c>
      <c r="F192" s="112" t="s">
        <v>767</v>
      </c>
      <c r="G192" s="15" t="s">
        <v>26</v>
      </c>
      <c r="H192" s="15">
        <v>0</v>
      </c>
      <c r="I192" s="47">
        <v>230000000</v>
      </c>
      <c r="J192" s="2" t="s">
        <v>329</v>
      </c>
      <c r="K192" s="8" t="s">
        <v>394</v>
      </c>
      <c r="L192" s="44" t="s">
        <v>28</v>
      </c>
      <c r="M192" s="2" t="s">
        <v>29</v>
      </c>
      <c r="N192" s="7" t="s">
        <v>69</v>
      </c>
      <c r="O192" s="10" t="s">
        <v>31</v>
      </c>
      <c r="P192" s="18">
        <v>839</v>
      </c>
      <c r="Q192" s="2" t="s">
        <v>49</v>
      </c>
      <c r="R192" s="48">
        <v>2</v>
      </c>
      <c r="S192" s="48">
        <v>1683084.82</v>
      </c>
      <c r="T192" s="170">
        <f t="shared" si="6"/>
        <v>3366169.64</v>
      </c>
      <c r="U192" s="170">
        <f t="shared" si="7"/>
        <v>3770109.9968000003</v>
      </c>
      <c r="V192" s="2"/>
      <c r="W192" s="18">
        <v>2016</v>
      </c>
      <c r="X192" s="92"/>
    </row>
    <row r="193" spans="1:24">
      <c r="A193" s="2" t="s">
        <v>768</v>
      </c>
      <c r="B193" s="44" t="s">
        <v>25</v>
      </c>
      <c r="C193" s="5" t="s">
        <v>106</v>
      </c>
      <c r="D193" s="112" t="s">
        <v>105</v>
      </c>
      <c r="E193" s="6" t="s">
        <v>107</v>
      </c>
      <c r="F193" s="112" t="s">
        <v>769</v>
      </c>
      <c r="G193" s="15" t="s">
        <v>26</v>
      </c>
      <c r="H193" s="15">
        <v>0</v>
      </c>
      <c r="I193" s="47">
        <v>230000000</v>
      </c>
      <c r="J193" s="2" t="s">
        <v>329</v>
      </c>
      <c r="K193" s="8" t="s">
        <v>394</v>
      </c>
      <c r="L193" s="44" t="s">
        <v>28</v>
      </c>
      <c r="M193" s="2" t="s">
        <v>29</v>
      </c>
      <c r="N193" s="7" t="s">
        <v>30</v>
      </c>
      <c r="O193" s="10" t="s">
        <v>31</v>
      </c>
      <c r="P193" s="18">
        <v>796</v>
      </c>
      <c r="Q193" s="2" t="s">
        <v>32</v>
      </c>
      <c r="R193" s="48">
        <v>4</v>
      </c>
      <c r="S193" s="48">
        <v>246874.99999999997</v>
      </c>
      <c r="T193" s="170">
        <f t="shared" si="6"/>
        <v>987499.99999999988</v>
      </c>
      <c r="U193" s="170">
        <f t="shared" si="7"/>
        <v>1106000</v>
      </c>
      <c r="V193" s="2"/>
      <c r="W193" s="18">
        <v>2016</v>
      </c>
      <c r="X193" s="92"/>
    </row>
    <row r="194" spans="1:24">
      <c r="A194" s="2" t="s">
        <v>770</v>
      </c>
      <c r="B194" s="44" t="s">
        <v>25</v>
      </c>
      <c r="C194" s="5" t="s">
        <v>771</v>
      </c>
      <c r="D194" s="112" t="s">
        <v>772</v>
      </c>
      <c r="E194" s="6" t="s">
        <v>773</v>
      </c>
      <c r="F194" s="112" t="s">
        <v>774</v>
      </c>
      <c r="G194" s="15" t="s">
        <v>34</v>
      </c>
      <c r="H194" s="15">
        <v>0</v>
      </c>
      <c r="I194" s="47">
        <v>230000000</v>
      </c>
      <c r="J194" s="2" t="s">
        <v>329</v>
      </c>
      <c r="K194" s="8" t="s">
        <v>394</v>
      </c>
      <c r="L194" s="44" t="s">
        <v>28</v>
      </c>
      <c r="M194" s="2" t="s">
        <v>29</v>
      </c>
      <c r="N194" s="7" t="s">
        <v>260</v>
      </c>
      <c r="O194" s="10" t="s">
        <v>31</v>
      </c>
      <c r="P194" s="18">
        <v>839</v>
      </c>
      <c r="Q194" s="2" t="s">
        <v>49</v>
      </c>
      <c r="R194" s="48">
        <v>4</v>
      </c>
      <c r="S194" s="48">
        <v>3757320.84</v>
      </c>
      <c r="T194" s="170">
        <f t="shared" si="6"/>
        <v>15029283.359999999</v>
      </c>
      <c r="U194" s="170">
        <f t="shared" si="7"/>
        <v>16832797.363200001</v>
      </c>
      <c r="V194" s="2"/>
      <c r="W194" s="18">
        <v>2016</v>
      </c>
      <c r="X194" s="92"/>
    </row>
    <row r="195" spans="1:24">
      <c r="A195" s="2" t="s">
        <v>775</v>
      </c>
      <c r="B195" s="44" t="s">
        <v>25</v>
      </c>
      <c r="C195" s="5" t="s">
        <v>106</v>
      </c>
      <c r="D195" s="112" t="s">
        <v>105</v>
      </c>
      <c r="E195" s="6" t="s">
        <v>107</v>
      </c>
      <c r="F195" s="112" t="s">
        <v>776</v>
      </c>
      <c r="G195" s="15" t="s">
        <v>26</v>
      </c>
      <c r="H195" s="15">
        <v>0</v>
      </c>
      <c r="I195" s="47">
        <v>230000000</v>
      </c>
      <c r="J195" s="2" t="s">
        <v>329</v>
      </c>
      <c r="K195" s="8" t="s">
        <v>394</v>
      </c>
      <c r="L195" s="44" t="s">
        <v>28</v>
      </c>
      <c r="M195" s="2" t="s">
        <v>29</v>
      </c>
      <c r="N195" s="7" t="s">
        <v>30</v>
      </c>
      <c r="O195" s="10" t="s">
        <v>31</v>
      </c>
      <c r="P195" s="18">
        <v>796</v>
      </c>
      <c r="Q195" s="2" t="s">
        <v>32</v>
      </c>
      <c r="R195" s="48">
        <v>2</v>
      </c>
      <c r="S195" s="48">
        <v>1641749.9999999998</v>
      </c>
      <c r="T195" s="170">
        <f t="shared" si="6"/>
        <v>3283499.9999999995</v>
      </c>
      <c r="U195" s="170">
        <f t="shared" si="7"/>
        <v>3677520</v>
      </c>
      <c r="V195" s="2"/>
      <c r="W195" s="18">
        <v>2016</v>
      </c>
      <c r="X195" s="92"/>
    </row>
    <row r="196" spans="1:24">
      <c r="A196" s="2" t="s">
        <v>777</v>
      </c>
      <c r="B196" s="44" t="s">
        <v>25</v>
      </c>
      <c r="C196" s="5" t="s">
        <v>500</v>
      </c>
      <c r="D196" s="112" t="s">
        <v>501</v>
      </c>
      <c r="E196" s="112" t="s">
        <v>464</v>
      </c>
      <c r="F196" s="112" t="s">
        <v>502</v>
      </c>
      <c r="G196" s="15" t="s">
        <v>26</v>
      </c>
      <c r="H196" s="15">
        <v>0</v>
      </c>
      <c r="I196" s="47">
        <v>230000000</v>
      </c>
      <c r="J196" s="2" t="s">
        <v>543</v>
      </c>
      <c r="K196" s="8" t="s">
        <v>778</v>
      </c>
      <c r="L196" s="44" t="s">
        <v>28</v>
      </c>
      <c r="M196" s="2" t="s">
        <v>29</v>
      </c>
      <c r="N196" s="7" t="s">
        <v>779</v>
      </c>
      <c r="O196" s="10" t="s">
        <v>31</v>
      </c>
      <c r="P196" s="18">
        <v>796</v>
      </c>
      <c r="Q196" s="2" t="s">
        <v>32</v>
      </c>
      <c r="R196" s="48">
        <v>2</v>
      </c>
      <c r="S196" s="48">
        <v>8928571.4199999999</v>
      </c>
      <c r="T196" s="170">
        <f t="shared" si="6"/>
        <v>17857142.84</v>
      </c>
      <c r="U196" s="170">
        <f t="shared" si="7"/>
        <v>19999999.980800003</v>
      </c>
      <c r="V196" s="2"/>
      <c r="W196" s="18">
        <v>2016</v>
      </c>
      <c r="X196" s="92"/>
    </row>
    <row r="197" spans="1:24">
      <c r="A197" s="2" t="s">
        <v>780</v>
      </c>
      <c r="B197" s="44" t="s">
        <v>25</v>
      </c>
      <c r="C197" s="5" t="s">
        <v>503</v>
      </c>
      <c r="D197" s="112" t="s">
        <v>57</v>
      </c>
      <c r="E197" s="6" t="s">
        <v>504</v>
      </c>
      <c r="F197" s="112" t="s">
        <v>505</v>
      </c>
      <c r="G197" s="15" t="s">
        <v>26</v>
      </c>
      <c r="H197" s="15">
        <v>0</v>
      </c>
      <c r="I197" s="47">
        <v>230000000</v>
      </c>
      <c r="J197" s="2" t="s">
        <v>543</v>
      </c>
      <c r="K197" s="8" t="s">
        <v>778</v>
      </c>
      <c r="L197" s="44" t="s">
        <v>28</v>
      </c>
      <c r="M197" s="2" t="s">
        <v>29</v>
      </c>
      <c r="N197" s="7" t="s">
        <v>779</v>
      </c>
      <c r="O197" s="10" t="s">
        <v>31</v>
      </c>
      <c r="P197" s="18">
        <v>796</v>
      </c>
      <c r="Q197" s="2" t="s">
        <v>32</v>
      </c>
      <c r="R197" s="48">
        <v>1</v>
      </c>
      <c r="S197" s="48">
        <v>575892.85</v>
      </c>
      <c r="T197" s="170">
        <f t="shared" si="6"/>
        <v>575892.85</v>
      </c>
      <c r="U197" s="170">
        <f t="shared" si="7"/>
        <v>644999.99200000009</v>
      </c>
      <c r="V197" s="2"/>
      <c r="W197" s="18">
        <v>2016</v>
      </c>
      <c r="X197" s="92"/>
    </row>
    <row r="198" spans="1:24">
      <c r="A198" s="2" t="s">
        <v>781</v>
      </c>
      <c r="B198" s="44" t="s">
        <v>25</v>
      </c>
      <c r="C198" s="5" t="s">
        <v>503</v>
      </c>
      <c r="D198" s="112" t="s">
        <v>57</v>
      </c>
      <c r="E198" s="6" t="s">
        <v>504</v>
      </c>
      <c r="F198" s="112" t="s">
        <v>506</v>
      </c>
      <c r="G198" s="15" t="s">
        <v>26</v>
      </c>
      <c r="H198" s="15">
        <v>0</v>
      </c>
      <c r="I198" s="47">
        <v>230000000</v>
      </c>
      <c r="J198" s="2" t="s">
        <v>543</v>
      </c>
      <c r="K198" s="8" t="s">
        <v>778</v>
      </c>
      <c r="L198" s="44" t="s">
        <v>28</v>
      </c>
      <c r="M198" s="2" t="s">
        <v>29</v>
      </c>
      <c r="N198" s="7" t="s">
        <v>779</v>
      </c>
      <c r="O198" s="10" t="s">
        <v>31</v>
      </c>
      <c r="P198" s="18">
        <v>796</v>
      </c>
      <c r="Q198" s="2" t="s">
        <v>32</v>
      </c>
      <c r="R198" s="48">
        <v>1</v>
      </c>
      <c r="S198" s="48">
        <v>267857.14</v>
      </c>
      <c r="T198" s="170">
        <f t="shared" si="6"/>
        <v>267857.14</v>
      </c>
      <c r="U198" s="170">
        <f t="shared" si="7"/>
        <v>299999.99680000002</v>
      </c>
      <c r="V198" s="2"/>
      <c r="W198" s="18">
        <v>2016</v>
      </c>
      <c r="X198" s="92"/>
    </row>
    <row r="199" spans="1:24">
      <c r="A199" s="2" t="s">
        <v>782</v>
      </c>
      <c r="B199" s="44" t="s">
        <v>25</v>
      </c>
      <c r="C199" s="5" t="s">
        <v>450</v>
      </c>
      <c r="D199" s="112" t="s">
        <v>200</v>
      </c>
      <c r="E199" s="6" t="s">
        <v>451</v>
      </c>
      <c r="F199" s="112" t="s">
        <v>507</v>
      </c>
      <c r="G199" s="15" t="s">
        <v>26</v>
      </c>
      <c r="H199" s="15">
        <v>0</v>
      </c>
      <c r="I199" s="47">
        <v>230000000</v>
      </c>
      <c r="J199" s="2" t="s">
        <v>543</v>
      </c>
      <c r="K199" s="8" t="s">
        <v>778</v>
      </c>
      <c r="L199" s="44" t="s">
        <v>28</v>
      </c>
      <c r="M199" s="2" t="s">
        <v>29</v>
      </c>
      <c r="N199" s="7" t="s">
        <v>779</v>
      </c>
      <c r="O199" s="10" t="s">
        <v>31</v>
      </c>
      <c r="P199" s="18">
        <v>796</v>
      </c>
      <c r="Q199" s="2" t="s">
        <v>32</v>
      </c>
      <c r="R199" s="48">
        <v>1</v>
      </c>
      <c r="S199" s="48">
        <v>267857.14</v>
      </c>
      <c r="T199" s="170">
        <f t="shared" si="6"/>
        <v>267857.14</v>
      </c>
      <c r="U199" s="170">
        <f t="shared" si="7"/>
        <v>299999.99680000002</v>
      </c>
      <c r="V199" s="2"/>
      <c r="W199" s="18">
        <v>2016</v>
      </c>
      <c r="X199" s="92"/>
    </row>
    <row r="200" spans="1:24">
      <c r="A200" s="2" t="s">
        <v>783</v>
      </c>
      <c r="B200" s="44" t="s">
        <v>25</v>
      </c>
      <c r="C200" s="5" t="s">
        <v>508</v>
      </c>
      <c r="D200" s="112" t="s">
        <v>97</v>
      </c>
      <c r="E200" s="6" t="s">
        <v>509</v>
      </c>
      <c r="F200" s="112" t="s">
        <v>510</v>
      </c>
      <c r="G200" s="15" t="s">
        <v>26</v>
      </c>
      <c r="H200" s="15">
        <v>0</v>
      </c>
      <c r="I200" s="47">
        <v>230000000</v>
      </c>
      <c r="J200" s="2" t="s">
        <v>543</v>
      </c>
      <c r="K200" s="8" t="s">
        <v>778</v>
      </c>
      <c r="L200" s="44" t="s">
        <v>28</v>
      </c>
      <c r="M200" s="2" t="s">
        <v>29</v>
      </c>
      <c r="N200" s="7" t="s">
        <v>779</v>
      </c>
      <c r="O200" s="10" t="s">
        <v>31</v>
      </c>
      <c r="P200" s="18">
        <v>796</v>
      </c>
      <c r="Q200" s="2" t="s">
        <v>32</v>
      </c>
      <c r="R200" s="48">
        <v>1</v>
      </c>
      <c r="S200" s="48">
        <v>466071.42</v>
      </c>
      <c r="T200" s="170">
        <f t="shared" si="6"/>
        <v>466071.42</v>
      </c>
      <c r="U200" s="170">
        <f t="shared" si="7"/>
        <v>521999.99040000001</v>
      </c>
      <c r="V200" s="2"/>
      <c r="W200" s="18">
        <v>2016</v>
      </c>
      <c r="X200" s="92"/>
    </row>
    <row r="201" spans="1:24">
      <c r="A201" s="2" t="s">
        <v>784</v>
      </c>
      <c r="B201" s="44" t="s">
        <v>25</v>
      </c>
      <c r="C201" s="5" t="s">
        <v>785</v>
      </c>
      <c r="D201" s="112" t="s">
        <v>57</v>
      </c>
      <c r="E201" s="6" t="s">
        <v>786</v>
      </c>
      <c r="F201" s="112" t="s">
        <v>787</v>
      </c>
      <c r="G201" s="15" t="s">
        <v>26</v>
      </c>
      <c r="H201" s="15">
        <v>0</v>
      </c>
      <c r="I201" s="47">
        <v>230000000</v>
      </c>
      <c r="J201" s="2" t="s">
        <v>543</v>
      </c>
      <c r="K201" s="8" t="s">
        <v>778</v>
      </c>
      <c r="L201" s="44" t="s">
        <v>28</v>
      </c>
      <c r="M201" s="2" t="s">
        <v>29</v>
      </c>
      <c r="N201" s="7" t="s">
        <v>779</v>
      </c>
      <c r="O201" s="10" t="s">
        <v>31</v>
      </c>
      <c r="P201" s="33">
        <v>168</v>
      </c>
      <c r="Q201" s="89" t="s">
        <v>120</v>
      </c>
      <c r="R201" s="48">
        <v>2000</v>
      </c>
      <c r="S201" s="48">
        <v>8928.57</v>
      </c>
      <c r="T201" s="170">
        <f t="shared" si="6"/>
        <v>17857140</v>
      </c>
      <c r="U201" s="170">
        <f t="shared" si="7"/>
        <v>19999996.800000001</v>
      </c>
      <c r="V201" s="2"/>
      <c r="W201" s="18">
        <v>2016</v>
      </c>
      <c r="X201" s="92"/>
    </row>
    <row r="202" spans="1:24">
      <c r="A202" s="2" t="s">
        <v>788</v>
      </c>
      <c r="B202" s="44" t="s">
        <v>25</v>
      </c>
      <c r="C202" s="5" t="s">
        <v>785</v>
      </c>
      <c r="D202" s="112" t="s">
        <v>57</v>
      </c>
      <c r="E202" s="6" t="s">
        <v>786</v>
      </c>
      <c r="F202" s="112" t="s">
        <v>789</v>
      </c>
      <c r="G202" s="15" t="s">
        <v>26</v>
      </c>
      <c r="H202" s="15">
        <v>0</v>
      </c>
      <c r="I202" s="47">
        <v>230000000</v>
      </c>
      <c r="J202" s="2" t="s">
        <v>543</v>
      </c>
      <c r="K202" s="8" t="s">
        <v>778</v>
      </c>
      <c r="L202" s="44" t="s">
        <v>28</v>
      </c>
      <c r="M202" s="2" t="s">
        <v>29</v>
      </c>
      <c r="N202" s="7" t="s">
        <v>779</v>
      </c>
      <c r="O202" s="10" t="s">
        <v>31</v>
      </c>
      <c r="P202" s="33">
        <v>168</v>
      </c>
      <c r="Q202" s="89" t="s">
        <v>120</v>
      </c>
      <c r="R202" s="48">
        <v>2000</v>
      </c>
      <c r="S202" s="48">
        <v>8928.57</v>
      </c>
      <c r="T202" s="170">
        <f t="shared" si="6"/>
        <v>17857140</v>
      </c>
      <c r="U202" s="170">
        <f t="shared" si="7"/>
        <v>19999996.800000001</v>
      </c>
      <c r="V202" s="2"/>
      <c r="W202" s="18">
        <v>2016</v>
      </c>
      <c r="X202" s="92"/>
    </row>
    <row r="203" spans="1:24">
      <c r="A203" s="2" t="s">
        <v>790</v>
      </c>
      <c r="B203" s="44" t="s">
        <v>25</v>
      </c>
      <c r="C203" s="5" t="s">
        <v>653</v>
      </c>
      <c r="D203" s="112" t="s">
        <v>654</v>
      </c>
      <c r="E203" s="6" t="s">
        <v>655</v>
      </c>
      <c r="F203" s="112" t="s">
        <v>791</v>
      </c>
      <c r="G203" s="15" t="s">
        <v>26</v>
      </c>
      <c r="H203" s="15">
        <v>0</v>
      </c>
      <c r="I203" s="47">
        <v>230000000</v>
      </c>
      <c r="J203" s="2" t="s">
        <v>543</v>
      </c>
      <c r="K203" s="8" t="s">
        <v>778</v>
      </c>
      <c r="L203" s="44" t="s">
        <v>28</v>
      </c>
      <c r="M203" s="2" t="s">
        <v>29</v>
      </c>
      <c r="N203" s="7" t="s">
        <v>779</v>
      </c>
      <c r="O203" s="10" t="s">
        <v>31</v>
      </c>
      <c r="P203" s="18">
        <v>839</v>
      </c>
      <c r="Q203" s="2" t="s">
        <v>49</v>
      </c>
      <c r="R203" s="48">
        <v>45</v>
      </c>
      <c r="S203" s="48">
        <v>1074000</v>
      </c>
      <c r="T203" s="170">
        <f t="shared" si="6"/>
        <v>48330000</v>
      </c>
      <c r="U203" s="170">
        <f t="shared" si="7"/>
        <v>54129600.000000007</v>
      </c>
      <c r="V203" s="2"/>
      <c r="W203" s="18">
        <v>2016</v>
      </c>
      <c r="X203" s="92"/>
    </row>
    <row r="204" spans="1:24">
      <c r="A204" s="2" t="s">
        <v>792</v>
      </c>
      <c r="B204" s="44" t="s">
        <v>25</v>
      </c>
      <c r="C204" s="5" t="s">
        <v>653</v>
      </c>
      <c r="D204" s="112" t="s">
        <v>654</v>
      </c>
      <c r="E204" s="6" t="s">
        <v>655</v>
      </c>
      <c r="F204" s="112" t="s">
        <v>793</v>
      </c>
      <c r="G204" s="15" t="s">
        <v>26</v>
      </c>
      <c r="H204" s="15">
        <v>0</v>
      </c>
      <c r="I204" s="47">
        <v>230000000</v>
      </c>
      <c r="J204" s="2" t="s">
        <v>543</v>
      </c>
      <c r="K204" s="8" t="s">
        <v>778</v>
      </c>
      <c r="L204" s="44" t="s">
        <v>28</v>
      </c>
      <c r="M204" s="2" t="s">
        <v>29</v>
      </c>
      <c r="N204" s="7" t="s">
        <v>794</v>
      </c>
      <c r="O204" s="10" t="s">
        <v>31</v>
      </c>
      <c r="P204" s="18">
        <v>839</v>
      </c>
      <c r="Q204" s="2" t="s">
        <v>49</v>
      </c>
      <c r="R204" s="48">
        <v>15</v>
      </c>
      <c r="S204" s="48">
        <v>1112000</v>
      </c>
      <c r="T204" s="170">
        <f t="shared" si="6"/>
        <v>16680000</v>
      </c>
      <c r="U204" s="170">
        <f t="shared" si="7"/>
        <v>18681600</v>
      </c>
      <c r="V204" s="2"/>
      <c r="W204" s="18">
        <v>2016</v>
      </c>
      <c r="X204" s="92"/>
    </row>
    <row r="205" spans="1:24">
      <c r="A205" s="2" t="s">
        <v>795</v>
      </c>
      <c r="B205" s="44" t="s">
        <v>25</v>
      </c>
      <c r="C205" s="5" t="s">
        <v>653</v>
      </c>
      <c r="D205" s="112" t="s">
        <v>654</v>
      </c>
      <c r="E205" s="6" t="s">
        <v>655</v>
      </c>
      <c r="F205" s="112" t="s">
        <v>796</v>
      </c>
      <c r="G205" s="15" t="s">
        <v>26</v>
      </c>
      <c r="H205" s="15">
        <v>0</v>
      </c>
      <c r="I205" s="47">
        <v>230000000</v>
      </c>
      <c r="J205" s="2" t="s">
        <v>543</v>
      </c>
      <c r="K205" s="8" t="s">
        <v>778</v>
      </c>
      <c r="L205" s="44" t="s">
        <v>28</v>
      </c>
      <c r="M205" s="2" t="s">
        <v>29</v>
      </c>
      <c r="N205" s="7" t="s">
        <v>794</v>
      </c>
      <c r="O205" s="10" t="s">
        <v>31</v>
      </c>
      <c r="P205" s="18">
        <v>839</v>
      </c>
      <c r="Q205" s="2" t="s">
        <v>49</v>
      </c>
      <c r="R205" s="48">
        <v>22</v>
      </c>
      <c r="S205" s="48">
        <v>975000</v>
      </c>
      <c r="T205" s="170">
        <f t="shared" si="6"/>
        <v>21450000</v>
      </c>
      <c r="U205" s="170">
        <f t="shared" si="7"/>
        <v>24024000.000000004</v>
      </c>
      <c r="V205" s="2"/>
      <c r="W205" s="18">
        <v>2016</v>
      </c>
      <c r="X205" s="92"/>
    </row>
    <row r="206" spans="1:24">
      <c r="A206" s="2" t="s">
        <v>797</v>
      </c>
      <c r="B206" s="44" t="s">
        <v>25</v>
      </c>
      <c r="C206" s="5" t="s">
        <v>653</v>
      </c>
      <c r="D206" s="112" t="s">
        <v>654</v>
      </c>
      <c r="E206" s="6" t="s">
        <v>655</v>
      </c>
      <c r="F206" s="112" t="s">
        <v>798</v>
      </c>
      <c r="G206" s="15" t="s">
        <v>26</v>
      </c>
      <c r="H206" s="15">
        <v>0</v>
      </c>
      <c r="I206" s="47">
        <v>230000000</v>
      </c>
      <c r="J206" s="2" t="s">
        <v>543</v>
      </c>
      <c r="K206" s="8" t="s">
        <v>778</v>
      </c>
      <c r="L206" s="44" t="s">
        <v>28</v>
      </c>
      <c r="M206" s="2" t="s">
        <v>29</v>
      </c>
      <c r="N206" s="7" t="s">
        <v>794</v>
      </c>
      <c r="O206" s="10" t="s">
        <v>31</v>
      </c>
      <c r="P206" s="18">
        <v>839</v>
      </c>
      <c r="Q206" s="2" t="s">
        <v>49</v>
      </c>
      <c r="R206" s="48">
        <v>10</v>
      </c>
      <c r="S206" s="48">
        <v>865000</v>
      </c>
      <c r="T206" s="170">
        <f t="shared" si="6"/>
        <v>8650000</v>
      </c>
      <c r="U206" s="170">
        <f t="shared" si="7"/>
        <v>9688000</v>
      </c>
      <c r="V206" s="2"/>
      <c r="W206" s="18">
        <v>2016</v>
      </c>
      <c r="X206" s="92"/>
    </row>
    <row r="207" spans="1:24">
      <c r="A207" s="2" t="s">
        <v>799</v>
      </c>
      <c r="B207" s="44" t="s">
        <v>25</v>
      </c>
      <c r="C207" s="5" t="s">
        <v>60</v>
      </c>
      <c r="D207" s="112" t="s">
        <v>61</v>
      </c>
      <c r="E207" s="6" t="s">
        <v>62</v>
      </c>
      <c r="F207" s="112" t="s">
        <v>800</v>
      </c>
      <c r="G207" s="15" t="s">
        <v>523</v>
      </c>
      <c r="H207" s="15">
        <v>0</v>
      </c>
      <c r="I207" s="47">
        <v>230000000</v>
      </c>
      <c r="J207" s="2" t="s">
        <v>543</v>
      </c>
      <c r="K207" s="8" t="s">
        <v>778</v>
      </c>
      <c r="L207" s="44" t="s">
        <v>28</v>
      </c>
      <c r="M207" s="2" t="s">
        <v>29</v>
      </c>
      <c r="N207" s="7" t="s">
        <v>801</v>
      </c>
      <c r="O207" s="10" t="s">
        <v>31</v>
      </c>
      <c r="P207" s="33">
        <v>168</v>
      </c>
      <c r="Q207" s="89" t="s">
        <v>120</v>
      </c>
      <c r="R207" s="48">
        <v>14</v>
      </c>
      <c r="S207" s="48">
        <v>4983540.9999999991</v>
      </c>
      <c r="T207" s="170">
        <f t="shared" si="6"/>
        <v>69769573.999999985</v>
      </c>
      <c r="U207" s="170">
        <f t="shared" si="7"/>
        <v>78141922.879999995</v>
      </c>
      <c r="V207" s="2"/>
      <c r="W207" s="18">
        <v>2016</v>
      </c>
      <c r="X207" s="92"/>
    </row>
    <row r="208" spans="1:24">
      <c r="A208" s="2" t="s">
        <v>802</v>
      </c>
      <c r="B208" s="44" t="s">
        <v>25</v>
      </c>
      <c r="C208" s="5" t="s">
        <v>803</v>
      </c>
      <c r="D208" s="112" t="s">
        <v>804</v>
      </c>
      <c r="E208" s="6" t="s">
        <v>805</v>
      </c>
      <c r="F208" s="112" t="s">
        <v>806</v>
      </c>
      <c r="G208" s="15" t="s">
        <v>26</v>
      </c>
      <c r="H208" s="15">
        <v>0</v>
      </c>
      <c r="I208" s="47">
        <v>230000000</v>
      </c>
      <c r="J208" s="2" t="s">
        <v>543</v>
      </c>
      <c r="K208" s="8" t="s">
        <v>778</v>
      </c>
      <c r="L208" s="44" t="s">
        <v>28</v>
      </c>
      <c r="M208" s="2" t="s">
        <v>29</v>
      </c>
      <c r="N208" s="7" t="s">
        <v>779</v>
      </c>
      <c r="O208" s="10" t="s">
        <v>31</v>
      </c>
      <c r="P208" s="18">
        <v>112</v>
      </c>
      <c r="Q208" s="2" t="s">
        <v>100</v>
      </c>
      <c r="R208" s="48">
        <v>320</v>
      </c>
      <c r="S208" s="48">
        <v>1071.42</v>
      </c>
      <c r="T208" s="170">
        <f t="shared" si="6"/>
        <v>342854.40000000002</v>
      </c>
      <c r="U208" s="170">
        <f t="shared" si="7"/>
        <v>383996.92800000007</v>
      </c>
      <c r="V208" s="2"/>
      <c r="W208" s="18">
        <v>2016</v>
      </c>
      <c r="X208" s="92"/>
    </row>
    <row r="209" spans="1:24">
      <c r="A209" s="2" t="s">
        <v>807</v>
      </c>
      <c r="B209" s="44" t="s">
        <v>25</v>
      </c>
      <c r="C209" s="5" t="s">
        <v>808</v>
      </c>
      <c r="D209" s="112" t="s">
        <v>123</v>
      </c>
      <c r="E209" s="6" t="s">
        <v>809</v>
      </c>
      <c r="F209" s="112" t="s">
        <v>36</v>
      </c>
      <c r="G209" s="15" t="s">
        <v>26</v>
      </c>
      <c r="H209" s="15">
        <v>50</v>
      </c>
      <c r="I209" s="47">
        <v>230000000</v>
      </c>
      <c r="J209" s="2" t="s">
        <v>329</v>
      </c>
      <c r="K209" s="8" t="s">
        <v>394</v>
      </c>
      <c r="L209" s="44" t="s">
        <v>28</v>
      </c>
      <c r="M209" s="2" t="s">
        <v>29</v>
      </c>
      <c r="N209" s="7" t="s">
        <v>69</v>
      </c>
      <c r="O209" s="10" t="s">
        <v>31</v>
      </c>
      <c r="P209" s="18">
        <v>796</v>
      </c>
      <c r="Q209" s="2" t="s">
        <v>32</v>
      </c>
      <c r="R209" s="48">
        <v>1</v>
      </c>
      <c r="S209" s="48">
        <v>281250</v>
      </c>
      <c r="T209" s="170">
        <f t="shared" si="6"/>
        <v>281250</v>
      </c>
      <c r="U209" s="170">
        <f t="shared" si="7"/>
        <v>315000.00000000006</v>
      </c>
      <c r="V209" s="2" t="s">
        <v>456</v>
      </c>
      <c r="W209" s="18">
        <v>2016</v>
      </c>
      <c r="X209" s="92"/>
    </row>
    <row r="210" spans="1:24">
      <c r="A210" s="2" t="s">
        <v>810</v>
      </c>
      <c r="B210" s="44" t="s">
        <v>25</v>
      </c>
      <c r="C210" s="5" t="s">
        <v>811</v>
      </c>
      <c r="D210" s="112" t="s">
        <v>123</v>
      </c>
      <c r="E210" s="6" t="s">
        <v>812</v>
      </c>
      <c r="F210" s="112" t="s">
        <v>36</v>
      </c>
      <c r="G210" s="15" t="s">
        <v>26</v>
      </c>
      <c r="H210" s="15">
        <v>50</v>
      </c>
      <c r="I210" s="47">
        <v>230000000</v>
      </c>
      <c r="J210" s="2" t="s">
        <v>329</v>
      </c>
      <c r="K210" s="8" t="s">
        <v>394</v>
      </c>
      <c r="L210" s="44" t="s">
        <v>28</v>
      </c>
      <c r="M210" s="2" t="s">
        <v>29</v>
      </c>
      <c r="N210" s="7" t="s">
        <v>69</v>
      </c>
      <c r="O210" s="10" t="s">
        <v>31</v>
      </c>
      <c r="P210" s="18">
        <v>796</v>
      </c>
      <c r="Q210" s="2" t="s">
        <v>32</v>
      </c>
      <c r="R210" s="48">
        <v>1</v>
      </c>
      <c r="S210" s="48">
        <v>214285.71419999999</v>
      </c>
      <c r="T210" s="170">
        <f t="shared" si="6"/>
        <v>214285.71419999999</v>
      </c>
      <c r="U210" s="170">
        <f t="shared" si="7"/>
        <v>239999.999904</v>
      </c>
      <c r="V210" s="2" t="s">
        <v>456</v>
      </c>
      <c r="W210" s="18">
        <v>2016</v>
      </c>
      <c r="X210" s="92"/>
    </row>
    <row r="211" spans="1:24">
      <c r="A211" s="2" t="s">
        <v>813</v>
      </c>
      <c r="B211" s="44" t="s">
        <v>25</v>
      </c>
      <c r="C211" s="5" t="s">
        <v>814</v>
      </c>
      <c r="D211" s="112" t="s">
        <v>815</v>
      </c>
      <c r="E211" s="6" t="s">
        <v>816</v>
      </c>
      <c r="F211" s="112" t="s">
        <v>817</v>
      </c>
      <c r="G211" s="15" t="s">
        <v>34</v>
      </c>
      <c r="H211" s="15">
        <v>50</v>
      </c>
      <c r="I211" s="47">
        <v>230000000</v>
      </c>
      <c r="J211" s="2" t="s">
        <v>329</v>
      </c>
      <c r="K211" s="8" t="s">
        <v>394</v>
      </c>
      <c r="L211" s="44" t="s">
        <v>28</v>
      </c>
      <c r="M211" s="2" t="s">
        <v>29</v>
      </c>
      <c r="N211" s="7" t="s">
        <v>69</v>
      </c>
      <c r="O211" s="10" t="s">
        <v>31</v>
      </c>
      <c r="P211" s="18">
        <v>796</v>
      </c>
      <c r="Q211" s="2" t="s">
        <v>32</v>
      </c>
      <c r="R211" s="48">
        <v>1</v>
      </c>
      <c r="S211" s="48">
        <v>312500</v>
      </c>
      <c r="T211" s="170">
        <f t="shared" si="6"/>
        <v>312500</v>
      </c>
      <c r="U211" s="170">
        <f t="shared" si="7"/>
        <v>350000.00000000006</v>
      </c>
      <c r="V211" s="2" t="s">
        <v>456</v>
      </c>
      <c r="W211" s="18">
        <v>2016</v>
      </c>
      <c r="X211" s="92"/>
    </row>
    <row r="212" spans="1:24">
      <c r="A212" s="2" t="s">
        <v>818</v>
      </c>
      <c r="B212" s="44" t="s">
        <v>25</v>
      </c>
      <c r="C212" s="5" t="s">
        <v>185</v>
      </c>
      <c r="D212" s="112" t="s">
        <v>102</v>
      </c>
      <c r="E212" s="6" t="s">
        <v>186</v>
      </c>
      <c r="F212" s="112" t="s">
        <v>36</v>
      </c>
      <c r="G212" s="15" t="s">
        <v>34</v>
      </c>
      <c r="H212" s="15">
        <v>100</v>
      </c>
      <c r="I212" s="47">
        <v>230000000</v>
      </c>
      <c r="J212" s="2" t="s">
        <v>329</v>
      </c>
      <c r="K212" s="8" t="s">
        <v>394</v>
      </c>
      <c r="L212" s="44" t="s">
        <v>28</v>
      </c>
      <c r="M212" s="2" t="s">
        <v>29</v>
      </c>
      <c r="N212" s="7" t="s">
        <v>69</v>
      </c>
      <c r="O212" s="10" t="s">
        <v>31</v>
      </c>
      <c r="P212" s="18">
        <v>868</v>
      </c>
      <c r="Q212" s="2" t="s">
        <v>104</v>
      </c>
      <c r="R212" s="48">
        <v>130000</v>
      </c>
      <c r="S212" s="48">
        <v>65</v>
      </c>
      <c r="T212" s="170">
        <f t="shared" si="6"/>
        <v>8450000</v>
      </c>
      <c r="U212" s="170">
        <f t="shared" si="7"/>
        <v>9464000</v>
      </c>
      <c r="V212" s="2" t="s">
        <v>456</v>
      </c>
      <c r="W212" s="18">
        <v>2016</v>
      </c>
      <c r="X212" s="92"/>
    </row>
    <row r="213" spans="1:24">
      <c r="A213" s="2" t="s">
        <v>819</v>
      </c>
      <c r="B213" s="44" t="s">
        <v>25</v>
      </c>
      <c r="C213" s="5" t="s">
        <v>185</v>
      </c>
      <c r="D213" s="112" t="s">
        <v>102</v>
      </c>
      <c r="E213" s="6" t="s">
        <v>186</v>
      </c>
      <c r="F213" s="112" t="s">
        <v>36</v>
      </c>
      <c r="G213" s="15" t="s">
        <v>50</v>
      </c>
      <c r="H213" s="15">
        <v>100</v>
      </c>
      <c r="I213" s="47">
        <v>230000000</v>
      </c>
      <c r="J213" s="2" t="s">
        <v>329</v>
      </c>
      <c r="K213" s="8" t="s">
        <v>394</v>
      </c>
      <c r="L213" s="44" t="s">
        <v>28</v>
      </c>
      <c r="M213" s="2" t="s">
        <v>29</v>
      </c>
      <c r="N213" s="7" t="s">
        <v>69</v>
      </c>
      <c r="O213" s="10" t="s">
        <v>31</v>
      </c>
      <c r="P213" s="18">
        <v>868</v>
      </c>
      <c r="Q213" s="2" t="s">
        <v>104</v>
      </c>
      <c r="R213" s="48">
        <v>130000</v>
      </c>
      <c r="S213" s="48">
        <v>65</v>
      </c>
      <c r="T213" s="170">
        <f t="shared" si="6"/>
        <v>8450000</v>
      </c>
      <c r="U213" s="170">
        <f t="shared" si="7"/>
        <v>9464000</v>
      </c>
      <c r="V213" s="2"/>
      <c r="W213" s="18">
        <v>2016</v>
      </c>
      <c r="X213" s="92"/>
    </row>
    <row r="214" spans="1:24">
      <c r="A214" s="2" t="s">
        <v>820</v>
      </c>
      <c r="B214" s="44" t="s">
        <v>25</v>
      </c>
      <c r="C214" s="5" t="s">
        <v>821</v>
      </c>
      <c r="D214" s="112" t="s">
        <v>822</v>
      </c>
      <c r="E214" s="6" t="s">
        <v>823</v>
      </c>
      <c r="F214" s="112" t="s">
        <v>824</v>
      </c>
      <c r="G214" s="15" t="s">
        <v>34</v>
      </c>
      <c r="H214" s="15">
        <v>0</v>
      </c>
      <c r="I214" s="47">
        <v>230000000</v>
      </c>
      <c r="J214" s="2" t="s">
        <v>825</v>
      </c>
      <c r="K214" s="8" t="s">
        <v>349</v>
      </c>
      <c r="L214" s="44" t="s">
        <v>122</v>
      </c>
      <c r="M214" s="2" t="s">
        <v>29</v>
      </c>
      <c r="N214" s="7" t="s">
        <v>69</v>
      </c>
      <c r="O214" s="10" t="s">
        <v>31</v>
      </c>
      <c r="P214" s="18">
        <v>778</v>
      </c>
      <c r="Q214" s="2" t="s">
        <v>539</v>
      </c>
      <c r="R214" s="48">
        <v>23</v>
      </c>
      <c r="S214" s="48">
        <v>2463.0357142857101</v>
      </c>
      <c r="T214" s="170">
        <f t="shared" si="6"/>
        <v>56649.821428571333</v>
      </c>
      <c r="U214" s="170">
        <f t="shared" si="7"/>
        <v>63447.799999999901</v>
      </c>
      <c r="V214" s="2"/>
      <c r="W214" s="18">
        <v>2016</v>
      </c>
      <c r="X214" s="92"/>
    </row>
    <row r="215" spans="1:24">
      <c r="A215" s="2" t="s">
        <v>826</v>
      </c>
      <c r="B215" s="44" t="s">
        <v>25</v>
      </c>
      <c r="C215" s="5" t="s">
        <v>78</v>
      </c>
      <c r="D215" s="112" t="s">
        <v>79</v>
      </c>
      <c r="E215" s="6" t="s">
        <v>80</v>
      </c>
      <c r="F215" s="112" t="s">
        <v>827</v>
      </c>
      <c r="G215" s="15" t="s">
        <v>34</v>
      </c>
      <c r="H215" s="15">
        <v>45</v>
      </c>
      <c r="I215" s="47">
        <v>230000000</v>
      </c>
      <c r="J215" s="2" t="s">
        <v>825</v>
      </c>
      <c r="K215" s="8" t="s">
        <v>349</v>
      </c>
      <c r="L215" s="44" t="s">
        <v>122</v>
      </c>
      <c r="M215" s="2" t="s">
        <v>29</v>
      </c>
      <c r="N215" s="7" t="s">
        <v>69</v>
      </c>
      <c r="O215" s="10" t="s">
        <v>31</v>
      </c>
      <c r="P215" s="18">
        <v>796</v>
      </c>
      <c r="Q215" s="2" t="s">
        <v>32</v>
      </c>
      <c r="R215" s="48">
        <v>5</v>
      </c>
      <c r="S215" s="48">
        <v>26785.714285714199</v>
      </c>
      <c r="T215" s="170">
        <f t="shared" si="6"/>
        <v>133928.57142857098</v>
      </c>
      <c r="U215" s="170">
        <f t="shared" si="7"/>
        <v>149999.99999999951</v>
      </c>
      <c r="V215" s="2" t="s">
        <v>456</v>
      </c>
      <c r="W215" s="18">
        <v>2016</v>
      </c>
      <c r="X215" s="92"/>
    </row>
    <row r="216" spans="1:24">
      <c r="A216" s="2" t="s">
        <v>828</v>
      </c>
      <c r="B216" s="44" t="s">
        <v>25</v>
      </c>
      <c r="C216" s="5" t="s">
        <v>829</v>
      </c>
      <c r="D216" s="112" t="s">
        <v>830</v>
      </c>
      <c r="E216" s="6" t="s">
        <v>831</v>
      </c>
      <c r="F216" s="112" t="s">
        <v>832</v>
      </c>
      <c r="G216" s="15" t="s">
        <v>34</v>
      </c>
      <c r="H216" s="15">
        <v>45</v>
      </c>
      <c r="I216" s="47">
        <v>230000000</v>
      </c>
      <c r="J216" s="2" t="s">
        <v>825</v>
      </c>
      <c r="K216" s="8" t="s">
        <v>349</v>
      </c>
      <c r="L216" s="44" t="s">
        <v>122</v>
      </c>
      <c r="M216" s="2" t="s">
        <v>29</v>
      </c>
      <c r="N216" s="7" t="s">
        <v>69</v>
      </c>
      <c r="O216" s="10" t="s">
        <v>31</v>
      </c>
      <c r="P216" s="18">
        <v>796</v>
      </c>
      <c r="Q216" s="2" t="s">
        <v>32</v>
      </c>
      <c r="R216" s="48">
        <v>30</v>
      </c>
      <c r="S216" s="48">
        <v>10178.5714285714</v>
      </c>
      <c r="T216" s="170">
        <f t="shared" si="6"/>
        <v>305357.14285714203</v>
      </c>
      <c r="U216" s="170">
        <f t="shared" si="7"/>
        <v>341999.99999999913</v>
      </c>
      <c r="V216" s="2" t="s">
        <v>456</v>
      </c>
      <c r="W216" s="18">
        <v>2016</v>
      </c>
      <c r="X216" s="92"/>
    </row>
    <row r="217" spans="1:24">
      <c r="A217" s="2" t="s">
        <v>833</v>
      </c>
      <c r="B217" s="44" t="s">
        <v>25</v>
      </c>
      <c r="C217" s="5" t="s">
        <v>829</v>
      </c>
      <c r="D217" s="112" t="s">
        <v>830</v>
      </c>
      <c r="E217" s="6" t="s">
        <v>831</v>
      </c>
      <c r="F217" s="112" t="s">
        <v>834</v>
      </c>
      <c r="G217" s="15" t="s">
        <v>34</v>
      </c>
      <c r="H217" s="15">
        <v>45</v>
      </c>
      <c r="I217" s="47">
        <v>230000000</v>
      </c>
      <c r="J217" s="2" t="s">
        <v>825</v>
      </c>
      <c r="K217" s="8" t="s">
        <v>349</v>
      </c>
      <c r="L217" s="44" t="s">
        <v>122</v>
      </c>
      <c r="M217" s="2" t="s">
        <v>29</v>
      </c>
      <c r="N217" s="7" t="s">
        <v>69</v>
      </c>
      <c r="O217" s="10" t="s">
        <v>31</v>
      </c>
      <c r="P217" s="18">
        <v>796</v>
      </c>
      <c r="Q217" s="2" t="s">
        <v>32</v>
      </c>
      <c r="R217" s="48">
        <v>20</v>
      </c>
      <c r="S217" s="48">
        <v>49107.142857142797</v>
      </c>
      <c r="T217" s="170">
        <f t="shared" si="6"/>
        <v>982142.85714285588</v>
      </c>
      <c r="U217" s="170">
        <f t="shared" si="7"/>
        <v>1099999.9999999986</v>
      </c>
      <c r="V217" s="2" t="s">
        <v>456</v>
      </c>
      <c r="W217" s="18">
        <v>2016</v>
      </c>
      <c r="X217" s="92"/>
    </row>
    <row r="218" spans="1:24">
      <c r="A218" s="2" t="s">
        <v>835</v>
      </c>
      <c r="B218" s="44" t="s">
        <v>25</v>
      </c>
      <c r="C218" s="5" t="s">
        <v>836</v>
      </c>
      <c r="D218" s="112" t="s">
        <v>38</v>
      </c>
      <c r="E218" s="6" t="s">
        <v>837</v>
      </c>
      <c r="F218" s="112" t="s">
        <v>837</v>
      </c>
      <c r="G218" s="15" t="s">
        <v>34</v>
      </c>
      <c r="H218" s="15">
        <v>45</v>
      </c>
      <c r="I218" s="47">
        <v>230000000</v>
      </c>
      <c r="J218" s="2" t="s">
        <v>825</v>
      </c>
      <c r="K218" s="8" t="s">
        <v>349</v>
      </c>
      <c r="L218" s="44" t="s">
        <v>122</v>
      </c>
      <c r="M218" s="2" t="s">
        <v>29</v>
      </c>
      <c r="N218" s="7" t="s">
        <v>69</v>
      </c>
      <c r="O218" s="10" t="s">
        <v>31</v>
      </c>
      <c r="P218" s="18">
        <v>715</v>
      </c>
      <c r="Q218" s="2" t="s">
        <v>40</v>
      </c>
      <c r="R218" s="48">
        <v>300</v>
      </c>
      <c r="S218" s="48">
        <v>811.42</v>
      </c>
      <c r="T218" s="170">
        <f t="shared" si="6"/>
        <v>243426</v>
      </c>
      <c r="U218" s="170">
        <f t="shared" si="7"/>
        <v>272637.12000000005</v>
      </c>
      <c r="V218" s="2" t="s">
        <v>456</v>
      </c>
      <c r="W218" s="18">
        <v>2016</v>
      </c>
      <c r="X218" s="92"/>
    </row>
    <row r="219" spans="1:24">
      <c r="A219" s="2" t="s">
        <v>838</v>
      </c>
      <c r="B219" s="44" t="s">
        <v>25</v>
      </c>
      <c r="C219" s="5" t="s">
        <v>839</v>
      </c>
      <c r="D219" s="112" t="s">
        <v>840</v>
      </c>
      <c r="E219" s="6" t="s">
        <v>841</v>
      </c>
      <c r="F219" s="112" t="s">
        <v>842</v>
      </c>
      <c r="G219" s="15" t="s">
        <v>34</v>
      </c>
      <c r="H219" s="15">
        <v>45</v>
      </c>
      <c r="I219" s="47">
        <v>230000000</v>
      </c>
      <c r="J219" s="2" t="s">
        <v>825</v>
      </c>
      <c r="K219" s="8" t="s">
        <v>349</v>
      </c>
      <c r="L219" s="44" t="s">
        <v>122</v>
      </c>
      <c r="M219" s="2" t="s">
        <v>29</v>
      </c>
      <c r="N219" s="7" t="s">
        <v>69</v>
      </c>
      <c r="O219" s="10" t="s">
        <v>31</v>
      </c>
      <c r="P219" s="18">
        <v>796</v>
      </c>
      <c r="Q219" s="2" t="s">
        <v>32</v>
      </c>
      <c r="R219" s="48">
        <v>700</v>
      </c>
      <c r="S219" s="48">
        <v>18024</v>
      </c>
      <c r="T219" s="170">
        <f t="shared" si="6"/>
        <v>12616800</v>
      </c>
      <c r="U219" s="170">
        <f t="shared" si="7"/>
        <v>14130816.000000002</v>
      </c>
      <c r="V219" s="2" t="s">
        <v>456</v>
      </c>
      <c r="W219" s="18">
        <v>2016</v>
      </c>
      <c r="X219" s="92"/>
    </row>
    <row r="220" spans="1:24">
      <c r="A220" s="2" t="s">
        <v>843</v>
      </c>
      <c r="B220" s="44" t="s">
        <v>25</v>
      </c>
      <c r="C220" s="5" t="s">
        <v>81</v>
      </c>
      <c r="D220" s="112" t="s">
        <v>82</v>
      </c>
      <c r="E220" s="6" t="s">
        <v>83</v>
      </c>
      <c r="F220" s="112" t="s">
        <v>844</v>
      </c>
      <c r="G220" s="15" t="s">
        <v>26</v>
      </c>
      <c r="H220" s="15">
        <v>0</v>
      </c>
      <c r="I220" s="47">
        <v>230000000</v>
      </c>
      <c r="J220" s="2" t="s">
        <v>825</v>
      </c>
      <c r="K220" s="8" t="s">
        <v>349</v>
      </c>
      <c r="L220" s="44" t="s">
        <v>122</v>
      </c>
      <c r="M220" s="2" t="s">
        <v>29</v>
      </c>
      <c r="N220" s="7" t="s">
        <v>69</v>
      </c>
      <c r="O220" s="10" t="s">
        <v>31</v>
      </c>
      <c r="P220" s="18">
        <v>796</v>
      </c>
      <c r="Q220" s="2" t="s">
        <v>32</v>
      </c>
      <c r="R220" s="48">
        <v>13</v>
      </c>
      <c r="S220" s="48">
        <v>416692.85714285698</v>
      </c>
      <c r="T220" s="170">
        <f t="shared" si="6"/>
        <v>5417007.1428571409</v>
      </c>
      <c r="U220" s="170">
        <f t="shared" si="7"/>
        <v>6067047.9999999981</v>
      </c>
      <c r="V220" s="2"/>
      <c r="W220" s="18">
        <v>2016</v>
      </c>
      <c r="X220" s="92"/>
    </row>
    <row r="221" spans="1:24">
      <c r="A221" s="2" t="s">
        <v>845</v>
      </c>
      <c r="B221" s="44" t="s">
        <v>25</v>
      </c>
      <c r="C221" s="5" t="s">
        <v>846</v>
      </c>
      <c r="D221" s="112" t="s">
        <v>42</v>
      </c>
      <c r="E221" s="6" t="s">
        <v>847</v>
      </c>
      <c r="F221" s="112" t="s">
        <v>848</v>
      </c>
      <c r="G221" s="15" t="s">
        <v>50</v>
      </c>
      <c r="H221" s="15">
        <v>45</v>
      </c>
      <c r="I221" s="47">
        <v>230000000</v>
      </c>
      <c r="J221" s="2" t="s">
        <v>825</v>
      </c>
      <c r="K221" s="8" t="s">
        <v>349</v>
      </c>
      <c r="L221" s="44" t="s">
        <v>122</v>
      </c>
      <c r="M221" s="2" t="s">
        <v>29</v>
      </c>
      <c r="N221" s="7" t="s">
        <v>69</v>
      </c>
      <c r="O221" s="10" t="s">
        <v>31</v>
      </c>
      <c r="P221" s="18">
        <v>715</v>
      </c>
      <c r="Q221" s="2" t="s">
        <v>40</v>
      </c>
      <c r="R221" s="48">
        <v>21</v>
      </c>
      <c r="S221" s="48">
        <v>16517.857142857101</v>
      </c>
      <c r="T221" s="170">
        <f t="shared" si="6"/>
        <v>346874.99999999913</v>
      </c>
      <c r="U221" s="170">
        <f t="shared" si="7"/>
        <v>388499.99999999907</v>
      </c>
      <c r="V221" s="2" t="s">
        <v>456</v>
      </c>
      <c r="W221" s="18">
        <v>2016</v>
      </c>
      <c r="X221" s="92"/>
    </row>
    <row r="222" spans="1:24">
      <c r="A222" s="2" t="s">
        <v>849</v>
      </c>
      <c r="B222" s="44" t="s">
        <v>25</v>
      </c>
      <c r="C222" s="5" t="s">
        <v>850</v>
      </c>
      <c r="D222" s="112" t="s">
        <v>42</v>
      </c>
      <c r="E222" s="6" t="s">
        <v>851</v>
      </c>
      <c r="F222" s="112" t="s">
        <v>852</v>
      </c>
      <c r="G222" s="15" t="s">
        <v>50</v>
      </c>
      <c r="H222" s="15">
        <v>45</v>
      </c>
      <c r="I222" s="47">
        <v>230000000</v>
      </c>
      <c r="J222" s="2" t="s">
        <v>825</v>
      </c>
      <c r="K222" s="8" t="s">
        <v>349</v>
      </c>
      <c r="L222" s="44" t="s">
        <v>122</v>
      </c>
      <c r="M222" s="2" t="s">
        <v>29</v>
      </c>
      <c r="N222" s="7" t="s">
        <v>69</v>
      </c>
      <c r="O222" s="10" t="s">
        <v>31</v>
      </c>
      <c r="P222" s="18">
        <v>715</v>
      </c>
      <c r="Q222" s="2" t="s">
        <v>40</v>
      </c>
      <c r="R222" s="48">
        <v>3</v>
      </c>
      <c r="S222" s="48">
        <v>16517.857142857101</v>
      </c>
      <c r="T222" s="170">
        <f t="shared" si="6"/>
        <v>49553.571428571304</v>
      </c>
      <c r="U222" s="170">
        <f t="shared" si="7"/>
        <v>55499.999999999869</v>
      </c>
      <c r="V222" s="2" t="s">
        <v>456</v>
      </c>
      <c r="W222" s="18">
        <v>2016</v>
      </c>
      <c r="X222" s="92"/>
    </row>
    <row r="223" spans="1:24">
      <c r="A223" s="2" t="s">
        <v>853</v>
      </c>
      <c r="B223" s="44" t="s">
        <v>25</v>
      </c>
      <c r="C223" s="5" t="s">
        <v>854</v>
      </c>
      <c r="D223" s="112" t="s">
        <v>51</v>
      </c>
      <c r="E223" s="6" t="s">
        <v>855</v>
      </c>
      <c r="F223" s="112" t="s">
        <v>856</v>
      </c>
      <c r="G223" s="15" t="s">
        <v>26</v>
      </c>
      <c r="H223" s="15">
        <v>0</v>
      </c>
      <c r="I223" s="47">
        <v>230000000</v>
      </c>
      <c r="J223" s="2" t="s">
        <v>329</v>
      </c>
      <c r="K223" s="8" t="s">
        <v>349</v>
      </c>
      <c r="L223" s="44" t="s">
        <v>28</v>
      </c>
      <c r="M223" s="2" t="s">
        <v>29</v>
      </c>
      <c r="N223" s="7" t="s">
        <v>52</v>
      </c>
      <c r="O223" s="10" t="s">
        <v>31</v>
      </c>
      <c r="P223" s="18">
        <v>796</v>
      </c>
      <c r="Q223" s="2" t="s">
        <v>32</v>
      </c>
      <c r="R223" s="48">
        <v>2</v>
      </c>
      <c r="S223" s="48">
        <v>646428.56999999995</v>
      </c>
      <c r="T223" s="170">
        <f t="shared" si="6"/>
        <v>1292857.1399999999</v>
      </c>
      <c r="U223" s="170">
        <f t="shared" si="7"/>
        <v>1447999.9968000001</v>
      </c>
      <c r="V223" s="2"/>
      <c r="W223" s="18">
        <v>2016</v>
      </c>
      <c r="X223" s="92"/>
    </row>
    <row r="224" spans="1:24">
      <c r="A224" s="2" t="s">
        <v>857</v>
      </c>
      <c r="B224" s="44" t="s">
        <v>25</v>
      </c>
      <c r="C224" s="5" t="s">
        <v>110</v>
      </c>
      <c r="D224" s="112" t="s">
        <v>96</v>
      </c>
      <c r="E224" s="6" t="s">
        <v>111</v>
      </c>
      <c r="F224" s="112" t="s">
        <v>36</v>
      </c>
      <c r="G224" s="15" t="s">
        <v>34</v>
      </c>
      <c r="H224" s="15">
        <v>0</v>
      </c>
      <c r="I224" s="47">
        <v>230000000</v>
      </c>
      <c r="J224" s="2" t="s">
        <v>329</v>
      </c>
      <c r="K224" s="8" t="s">
        <v>349</v>
      </c>
      <c r="L224" s="44" t="s">
        <v>28</v>
      </c>
      <c r="M224" s="2" t="s">
        <v>29</v>
      </c>
      <c r="N224" s="7" t="s">
        <v>858</v>
      </c>
      <c r="O224" s="10" t="s">
        <v>35</v>
      </c>
      <c r="P224" s="18">
        <v>796</v>
      </c>
      <c r="Q224" s="2" t="s">
        <v>32</v>
      </c>
      <c r="R224" s="48">
        <v>2</v>
      </c>
      <c r="S224" s="48">
        <v>25499999.999999996</v>
      </c>
      <c r="T224" s="170">
        <f t="shared" si="6"/>
        <v>50999999.999999993</v>
      </c>
      <c r="U224" s="170">
        <f t="shared" si="7"/>
        <v>57120000</v>
      </c>
      <c r="V224" s="2"/>
      <c r="W224" s="18">
        <v>2016</v>
      </c>
      <c r="X224" s="92"/>
    </row>
    <row r="225" spans="1:24">
      <c r="A225" s="2" t="s">
        <v>859</v>
      </c>
      <c r="B225" s="44" t="s">
        <v>25</v>
      </c>
      <c r="C225" s="5" t="s">
        <v>860</v>
      </c>
      <c r="D225" s="112" t="s">
        <v>118</v>
      </c>
      <c r="E225" s="6" t="s">
        <v>861</v>
      </c>
      <c r="F225" s="112" t="s">
        <v>862</v>
      </c>
      <c r="G225" s="15" t="s">
        <v>26</v>
      </c>
      <c r="H225" s="15">
        <v>0</v>
      </c>
      <c r="I225" s="47">
        <v>230000000</v>
      </c>
      <c r="J225" s="2" t="s">
        <v>329</v>
      </c>
      <c r="K225" s="8" t="s">
        <v>349</v>
      </c>
      <c r="L225" s="44" t="s">
        <v>28</v>
      </c>
      <c r="M225" s="2" t="s">
        <v>29</v>
      </c>
      <c r="N225" s="7" t="s">
        <v>52</v>
      </c>
      <c r="O225" s="10" t="s">
        <v>31</v>
      </c>
      <c r="P225" s="18">
        <v>796</v>
      </c>
      <c r="Q225" s="2" t="s">
        <v>32</v>
      </c>
      <c r="R225" s="48">
        <v>10</v>
      </c>
      <c r="S225" s="48">
        <v>169642.85</v>
      </c>
      <c r="T225" s="170">
        <f t="shared" si="6"/>
        <v>1696428.5</v>
      </c>
      <c r="U225" s="170">
        <f t="shared" si="7"/>
        <v>1899999.9200000002</v>
      </c>
      <c r="V225" s="2"/>
      <c r="W225" s="18">
        <v>2016</v>
      </c>
      <c r="X225" s="92"/>
    </row>
    <row r="226" spans="1:24">
      <c r="A226" s="2" t="s">
        <v>863</v>
      </c>
      <c r="B226" s="44" t="s">
        <v>25</v>
      </c>
      <c r="C226" s="5" t="s">
        <v>860</v>
      </c>
      <c r="D226" s="112" t="s">
        <v>118</v>
      </c>
      <c r="E226" s="6" t="s">
        <v>861</v>
      </c>
      <c r="F226" s="112" t="s">
        <v>864</v>
      </c>
      <c r="G226" s="15" t="s">
        <v>26</v>
      </c>
      <c r="H226" s="15">
        <v>0</v>
      </c>
      <c r="I226" s="47">
        <v>230000000</v>
      </c>
      <c r="J226" s="2" t="s">
        <v>329</v>
      </c>
      <c r="K226" s="8" t="s">
        <v>349</v>
      </c>
      <c r="L226" s="44" t="s">
        <v>28</v>
      </c>
      <c r="M226" s="2" t="s">
        <v>29</v>
      </c>
      <c r="N226" s="7" t="s">
        <v>52</v>
      </c>
      <c r="O226" s="10" t="s">
        <v>31</v>
      </c>
      <c r="P226" s="18">
        <v>796</v>
      </c>
      <c r="Q226" s="2" t="s">
        <v>32</v>
      </c>
      <c r="R226" s="48">
        <v>10</v>
      </c>
      <c r="S226" s="48">
        <v>169642.85</v>
      </c>
      <c r="T226" s="170">
        <f t="shared" si="6"/>
        <v>1696428.5</v>
      </c>
      <c r="U226" s="170">
        <f t="shared" si="7"/>
        <v>1899999.9200000002</v>
      </c>
      <c r="V226" s="2"/>
      <c r="W226" s="18">
        <v>2016</v>
      </c>
      <c r="X226" s="92"/>
    </row>
    <row r="227" spans="1:24">
      <c r="A227" s="2" t="s">
        <v>865</v>
      </c>
      <c r="B227" s="44" t="s">
        <v>25</v>
      </c>
      <c r="C227" s="5" t="s">
        <v>866</v>
      </c>
      <c r="D227" s="112" t="s">
        <v>867</v>
      </c>
      <c r="E227" s="6" t="s">
        <v>868</v>
      </c>
      <c r="F227" s="112" t="s">
        <v>869</v>
      </c>
      <c r="G227" s="15" t="s">
        <v>26</v>
      </c>
      <c r="H227" s="15">
        <v>0</v>
      </c>
      <c r="I227" s="47">
        <v>230000000</v>
      </c>
      <c r="J227" s="2" t="s">
        <v>329</v>
      </c>
      <c r="K227" s="8" t="s">
        <v>349</v>
      </c>
      <c r="L227" s="44" t="s">
        <v>28</v>
      </c>
      <c r="M227" s="2" t="s">
        <v>29</v>
      </c>
      <c r="N227" s="7" t="s">
        <v>69</v>
      </c>
      <c r="O227" s="10" t="s">
        <v>31</v>
      </c>
      <c r="P227" s="18">
        <v>796</v>
      </c>
      <c r="Q227" s="2" t="s">
        <v>32</v>
      </c>
      <c r="R227" s="48">
        <v>35</v>
      </c>
      <c r="S227" s="48">
        <f>104668/1.12</f>
        <v>93453.57142857142</v>
      </c>
      <c r="T227" s="170">
        <f t="shared" si="6"/>
        <v>3270874.9999999995</v>
      </c>
      <c r="U227" s="170">
        <f t="shared" si="7"/>
        <v>3663380</v>
      </c>
      <c r="V227" s="2"/>
      <c r="W227" s="18">
        <v>2016</v>
      </c>
      <c r="X227" s="92"/>
    </row>
    <row r="228" spans="1:24">
      <c r="A228" s="2" t="s">
        <v>870</v>
      </c>
      <c r="B228" s="44" t="s">
        <v>25</v>
      </c>
      <c r="C228" s="5" t="s">
        <v>203</v>
      </c>
      <c r="D228" s="112" t="s">
        <v>74</v>
      </c>
      <c r="E228" s="6" t="s">
        <v>204</v>
      </c>
      <c r="F228" s="112" t="s">
        <v>871</v>
      </c>
      <c r="G228" s="15" t="s">
        <v>26</v>
      </c>
      <c r="H228" s="15">
        <v>0</v>
      </c>
      <c r="I228" s="47">
        <v>230000000</v>
      </c>
      <c r="J228" s="2" t="s">
        <v>329</v>
      </c>
      <c r="K228" s="8" t="s">
        <v>349</v>
      </c>
      <c r="L228" s="44" t="s">
        <v>28</v>
      </c>
      <c r="M228" s="2" t="s">
        <v>29</v>
      </c>
      <c r="N228" s="7" t="s">
        <v>69</v>
      </c>
      <c r="O228" s="10" t="s">
        <v>31</v>
      </c>
      <c r="P228" s="18">
        <v>168</v>
      </c>
      <c r="Q228" s="2" t="s">
        <v>872</v>
      </c>
      <c r="R228" s="48">
        <v>3.1</v>
      </c>
      <c r="S228" s="48">
        <f>182875/1.12</f>
        <v>163281.24999999997</v>
      </c>
      <c r="T228" s="170">
        <f t="shared" si="6"/>
        <v>506171.87499999994</v>
      </c>
      <c r="U228" s="170">
        <f t="shared" si="7"/>
        <v>566912.5</v>
      </c>
      <c r="V228" s="2"/>
      <c r="W228" s="18">
        <v>2016</v>
      </c>
      <c r="X228" s="92"/>
    </row>
    <row r="229" spans="1:24">
      <c r="A229" s="2" t="s">
        <v>873</v>
      </c>
      <c r="B229" s="44" t="s">
        <v>25</v>
      </c>
      <c r="C229" s="5" t="s">
        <v>461</v>
      </c>
      <c r="D229" s="112" t="s">
        <v>462</v>
      </c>
      <c r="E229" s="6" t="s">
        <v>463</v>
      </c>
      <c r="F229" s="112" t="s">
        <v>874</v>
      </c>
      <c r="G229" s="47" t="s">
        <v>50</v>
      </c>
      <c r="H229" s="84">
        <v>45</v>
      </c>
      <c r="I229" s="47">
        <v>230000000</v>
      </c>
      <c r="J229" s="2" t="s">
        <v>329</v>
      </c>
      <c r="K229" s="8" t="s">
        <v>349</v>
      </c>
      <c r="L229" s="44" t="s">
        <v>28</v>
      </c>
      <c r="M229" s="2" t="s">
        <v>29</v>
      </c>
      <c r="N229" s="7" t="s">
        <v>30</v>
      </c>
      <c r="O229" s="10" t="s">
        <v>31</v>
      </c>
      <c r="P229" s="18">
        <v>839</v>
      </c>
      <c r="Q229" s="2" t="s">
        <v>661</v>
      </c>
      <c r="R229" s="171">
        <v>1</v>
      </c>
      <c r="S229" s="48">
        <v>83683107.140000001</v>
      </c>
      <c r="T229" s="170">
        <f t="shared" si="6"/>
        <v>83683107.140000001</v>
      </c>
      <c r="U229" s="170">
        <f t="shared" si="7"/>
        <v>93725079.996800005</v>
      </c>
      <c r="V229" s="2" t="s">
        <v>456</v>
      </c>
      <c r="W229" s="22">
        <v>2016</v>
      </c>
      <c r="X229" s="3"/>
    </row>
    <row r="230" spans="1:24">
      <c r="A230" s="2" t="s">
        <v>875</v>
      </c>
      <c r="B230" s="44" t="s">
        <v>25</v>
      </c>
      <c r="C230" s="5" t="s">
        <v>876</v>
      </c>
      <c r="D230" s="112" t="s">
        <v>877</v>
      </c>
      <c r="E230" s="6" t="s">
        <v>878</v>
      </c>
      <c r="F230" s="112" t="s">
        <v>879</v>
      </c>
      <c r="G230" s="47" t="s">
        <v>26</v>
      </c>
      <c r="H230" s="84">
        <v>45</v>
      </c>
      <c r="I230" s="47">
        <v>230000000</v>
      </c>
      <c r="J230" s="2" t="s">
        <v>329</v>
      </c>
      <c r="K230" s="8" t="s">
        <v>349</v>
      </c>
      <c r="L230" s="44" t="s">
        <v>28</v>
      </c>
      <c r="M230" s="2" t="s">
        <v>29</v>
      </c>
      <c r="N230" s="7" t="s">
        <v>69</v>
      </c>
      <c r="O230" s="10" t="s">
        <v>31</v>
      </c>
      <c r="P230" s="18">
        <v>796</v>
      </c>
      <c r="Q230" s="2" t="s">
        <v>32</v>
      </c>
      <c r="R230" s="171">
        <v>100</v>
      </c>
      <c r="S230" s="48">
        <v>28343.749999999996</v>
      </c>
      <c r="T230" s="170">
        <f t="shared" si="6"/>
        <v>2834374.9999999995</v>
      </c>
      <c r="U230" s="170">
        <f t="shared" si="7"/>
        <v>3174500</v>
      </c>
      <c r="V230" s="2" t="s">
        <v>456</v>
      </c>
      <c r="W230" s="22">
        <v>2016</v>
      </c>
      <c r="X230" s="3"/>
    </row>
    <row r="231" spans="1:24">
      <c r="A231" s="2" t="s">
        <v>880</v>
      </c>
      <c r="B231" s="44" t="s">
        <v>25</v>
      </c>
      <c r="C231" s="5" t="s">
        <v>187</v>
      </c>
      <c r="D231" s="49" t="s">
        <v>188</v>
      </c>
      <c r="E231" s="214" t="s">
        <v>189</v>
      </c>
      <c r="F231" s="215" t="s">
        <v>193</v>
      </c>
      <c r="G231" s="216" t="s">
        <v>34</v>
      </c>
      <c r="H231" s="217">
        <v>0</v>
      </c>
      <c r="I231" s="49">
        <v>230000000</v>
      </c>
      <c r="J231" s="49" t="s">
        <v>543</v>
      </c>
      <c r="K231" s="84" t="s">
        <v>881</v>
      </c>
      <c r="L231" s="49" t="s">
        <v>191</v>
      </c>
      <c r="M231" s="2" t="s">
        <v>29</v>
      </c>
      <c r="N231" s="214" t="s">
        <v>403</v>
      </c>
      <c r="O231" s="10" t="s">
        <v>31</v>
      </c>
      <c r="P231" s="92">
        <v>113</v>
      </c>
      <c r="Q231" s="214" t="s">
        <v>192</v>
      </c>
      <c r="R231" s="78">
        <v>251116</v>
      </c>
      <c r="S231" s="218">
        <v>100</v>
      </c>
      <c r="T231" s="170">
        <f t="shared" si="6"/>
        <v>25111600</v>
      </c>
      <c r="U231" s="170">
        <f t="shared" si="7"/>
        <v>28124992.000000004</v>
      </c>
      <c r="V231" s="219" t="s">
        <v>519</v>
      </c>
      <c r="W231" s="91">
        <v>2016</v>
      </c>
      <c r="X231" s="3"/>
    </row>
    <row r="232" spans="1:24">
      <c r="A232" s="2" t="s">
        <v>882</v>
      </c>
      <c r="B232" s="220" t="s">
        <v>25</v>
      </c>
      <c r="C232" s="221" t="s">
        <v>216</v>
      </c>
      <c r="D232" s="222" t="s">
        <v>64</v>
      </c>
      <c r="E232" s="223" t="s">
        <v>217</v>
      </c>
      <c r="F232" s="215" t="s">
        <v>218</v>
      </c>
      <c r="G232" s="216" t="s">
        <v>34</v>
      </c>
      <c r="H232" s="224">
        <v>0</v>
      </c>
      <c r="I232" s="225">
        <v>230000000</v>
      </c>
      <c r="J232" s="225" t="s">
        <v>543</v>
      </c>
      <c r="K232" s="88" t="s">
        <v>881</v>
      </c>
      <c r="L232" s="118" t="s">
        <v>28</v>
      </c>
      <c r="M232" s="117" t="s">
        <v>29</v>
      </c>
      <c r="N232" s="226" t="s">
        <v>69</v>
      </c>
      <c r="O232" s="227" t="s">
        <v>31</v>
      </c>
      <c r="P232" s="228">
        <v>166</v>
      </c>
      <c r="Q232" s="214" t="s">
        <v>59</v>
      </c>
      <c r="R232" s="78">
        <v>230</v>
      </c>
      <c r="S232" s="229">
        <v>2759.82</v>
      </c>
      <c r="T232" s="170">
        <f t="shared" si="6"/>
        <v>634758.60000000009</v>
      </c>
      <c r="U232" s="170">
        <f t="shared" si="7"/>
        <v>710929.63200000022</v>
      </c>
      <c r="V232" s="230"/>
      <c r="W232" s="231">
        <v>2016</v>
      </c>
      <c r="X232" s="157"/>
    </row>
    <row r="233" spans="1:24">
      <c r="A233" s="2" t="s">
        <v>883</v>
      </c>
      <c r="B233" s="232" t="s">
        <v>25</v>
      </c>
      <c r="C233" s="233" t="s">
        <v>884</v>
      </c>
      <c r="D233" s="18" t="s">
        <v>885</v>
      </c>
      <c r="E233" s="18" t="s">
        <v>886</v>
      </c>
      <c r="F233" s="49" t="s">
        <v>887</v>
      </c>
      <c r="G233" s="234" t="s">
        <v>26</v>
      </c>
      <c r="H233" s="235">
        <v>0</v>
      </c>
      <c r="I233" s="240">
        <v>230000000</v>
      </c>
      <c r="J233" s="236" t="s">
        <v>543</v>
      </c>
      <c r="K233" s="236" t="s">
        <v>888</v>
      </c>
      <c r="L233" s="236" t="s">
        <v>28</v>
      </c>
      <c r="M233" s="236" t="s">
        <v>29</v>
      </c>
      <c r="N233" s="236" t="s">
        <v>109</v>
      </c>
      <c r="O233" s="2" t="s">
        <v>31</v>
      </c>
      <c r="P233" s="18">
        <v>168</v>
      </c>
      <c r="Q233" s="237" t="s">
        <v>183</v>
      </c>
      <c r="R233" s="352">
        <v>17</v>
      </c>
      <c r="S233" s="238">
        <v>51764.7</v>
      </c>
      <c r="T233" s="170">
        <f t="shared" ref="T233:T242" si="8">R233*S233</f>
        <v>879999.89999999991</v>
      </c>
      <c r="U233" s="170">
        <f t="shared" ref="U233:U242" si="9">T233*1.12</f>
        <v>985599.88800000004</v>
      </c>
      <c r="V233" s="219"/>
      <c r="W233" s="231">
        <v>2016</v>
      </c>
      <c r="X233" s="3"/>
    </row>
    <row r="234" spans="1:24">
      <c r="A234" s="2" t="s">
        <v>889</v>
      </c>
      <c r="B234" s="232" t="s">
        <v>25</v>
      </c>
      <c r="C234" s="233" t="s">
        <v>890</v>
      </c>
      <c r="D234" s="18" t="s">
        <v>891</v>
      </c>
      <c r="E234" s="18" t="s">
        <v>892</v>
      </c>
      <c r="F234" s="239" t="s">
        <v>893</v>
      </c>
      <c r="G234" s="216" t="s">
        <v>34</v>
      </c>
      <c r="H234" s="84">
        <v>45</v>
      </c>
      <c r="I234" s="240">
        <v>230000000</v>
      </c>
      <c r="J234" s="236" t="s">
        <v>543</v>
      </c>
      <c r="K234" s="236" t="s">
        <v>888</v>
      </c>
      <c r="L234" s="236" t="s">
        <v>28</v>
      </c>
      <c r="M234" s="236" t="s">
        <v>29</v>
      </c>
      <c r="N234" s="236" t="s">
        <v>109</v>
      </c>
      <c r="O234" s="2" t="s">
        <v>31</v>
      </c>
      <c r="P234" s="18">
        <v>168</v>
      </c>
      <c r="Q234" s="237" t="s">
        <v>183</v>
      </c>
      <c r="R234" s="241">
        <v>10</v>
      </c>
      <c r="S234" s="238">
        <v>20535.71</v>
      </c>
      <c r="T234" s="170">
        <f t="shared" si="8"/>
        <v>205357.09999999998</v>
      </c>
      <c r="U234" s="170">
        <f t="shared" si="9"/>
        <v>229999.95199999999</v>
      </c>
      <c r="V234" s="219" t="s">
        <v>456</v>
      </c>
      <c r="W234" s="231">
        <v>2016</v>
      </c>
      <c r="X234" s="3"/>
    </row>
    <row r="235" spans="1:24">
      <c r="A235" s="2" t="s">
        <v>894</v>
      </c>
      <c r="B235" s="232" t="s">
        <v>25</v>
      </c>
      <c r="C235" s="233" t="s">
        <v>895</v>
      </c>
      <c r="D235" s="18" t="s">
        <v>896</v>
      </c>
      <c r="E235" s="18" t="s">
        <v>897</v>
      </c>
      <c r="F235" s="239" t="s">
        <v>898</v>
      </c>
      <c r="G235" s="216" t="s">
        <v>34</v>
      </c>
      <c r="H235" s="84">
        <v>45</v>
      </c>
      <c r="I235" s="240">
        <v>230000000</v>
      </c>
      <c r="J235" s="236" t="s">
        <v>543</v>
      </c>
      <c r="K235" s="236" t="s">
        <v>888</v>
      </c>
      <c r="L235" s="236" t="s">
        <v>28</v>
      </c>
      <c r="M235" s="236" t="s">
        <v>29</v>
      </c>
      <c r="N235" s="236" t="s">
        <v>109</v>
      </c>
      <c r="O235" s="2" t="s">
        <v>31</v>
      </c>
      <c r="P235" s="92">
        <v>113</v>
      </c>
      <c r="Q235" s="214" t="s">
        <v>192</v>
      </c>
      <c r="R235" s="241">
        <v>16</v>
      </c>
      <c r="S235" s="238">
        <v>6562.5</v>
      </c>
      <c r="T235" s="170">
        <f t="shared" si="8"/>
        <v>105000</v>
      </c>
      <c r="U235" s="170">
        <f t="shared" si="9"/>
        <v>117600.00000000001</v>
      </c>
      <c r="V235" s="219" t="s">
        <v>456</v>
      </c>
      <c r="W235" s="231">
        <v>2016</v>
      </c>
      <c r="X235" s="3"/>
    </row>
    <row r="236" spans="1:24">
      <c r="A236" s="2" t="s">
        <v>899</v>
      </c>
      <c r="B236" s="232" t="s">
        <v>25</v>
      </c>
      <c r="C236" s="233" t="s">
        <v>900</v>
      </c>
      <c r="D236" s="18" t="s">
        <v>202</v>
      </c>
      <c r="E236" s="18" t="s">
        <v>901</v>
      </c>
      <c r="F236" s="239" t="s">
        <v>902</v>
      </c>
      <c r="G236" s="216" t="s">
        <v>34</v>
      </c>
      <c r="H236" s="84">
        <v>45</v>
      </c>
      <c r="I236" s="240">
        <v>230000000</v>
      </c>
      <c r="J236" s="236" t="s">
        <v>543</v>
      </c>
      <c r="K236" s="236" t="s">
        <v>888</v>
      </c>
      <c r="L236" s="236" t="s">
        <v>28</v>
      </c>
      <c r="M236" s="236" t="s">
        <v>29</v>
      </c>
      <c r="N236" s="236" t="s">
        <v>109</v>
      </c>
      <c r="O236" s="2" t="s">
        <v>31</v>
      </c>
      <c r="P236" s="92">
        <v>113</v>
      </c>
      <c r="Q236" s="214" t="s">
        <v>192</v>
      </c>
      <c r="R236" s="241">
        <v>29</v>
      </c>
      <c r="S236" s="238">
        <v>4460</v>
      </c>
      <c r="T236" s="170">
        <f t="shared" si="8"/>
        <v>129340</v>
      </c>
      <c r="U236" s="170">
        <f t="shared" si="9"/>
        <v>144860.80000000002</v>
      </c>
      <c r="V236" s="219" t="s">
        <v>456</v>
      </c>
      <c r="W236" s="231">
        <v>2016</v>
      </c>
      <c r="X236" s="3"/>
    </row>
    <row r="237" spans="1:24">
      <c r="A237" s="2" t="s">
        <v>903</v>
      </c>
      <c r="B237" s="232" t="s">
        <v>25</v>
      </c>
      <c r="C237" s="233" t="s">
        <v>904</v>
      </c>
      <c r="D237" s="18" t="s">
        <v>206</v>
      </c>
      <c r="E237" s="18" t="s">
        <v>905</v>
      </c>
      <c r="F237" s="239" t="s">
        <v>906</v>
      </c>
      <c r="G237" s="234" t="s">
        <v>26</v>
      </c>
      <c r="H237" s="235">
        <v>0</v>
      </c>
      <c r="I237" s="240">
        <v>230000000</v>
      </c>
      <c r="J237" s="236" t="s">
        <v>907</v>
      </c>
      <c r="K237" s="236" t="s">
        <v>888</v>
      </c>
      <c r="L237" s="236" t="s">
        <v>28</v>
      </c>
      <c r="M237" s="236" t="s">
        <v>29</v>
      </c>
      <c r="N237" s="236" t="s">
        <v>109</v>
      </c>
      <c r="O237" s="2" t="s">
        <v>31</v>
      </c>
      <c r="P237" s="11" t="s">
        <v>65</v>
      </c>
      <c r="Q237" s="237" t="s">
        <v>66</v>
      </c>
      <c r="R237" s="241">
        <v>55</v>
      </c>
      <c r="S237" s="238">
        <v>1700</v>
      </c>
      <c r="T237" s="170">
        <f t="shared" si="8"/>
        <v>93500</v>
      </c>
      <c r="U237" s="170">
        <f t="shared" si="9"/>
        <v>104720.00000000001</v>
      </c>
      <c r="V237" s="219"/>
      <c r="W237" s="231">
        <v>2016</v>
      </c>
      <c r="X237" s="3"/>
    </row>
    <row r="238" spans="1:24">
      <c r="A238" s="117" t="s">
        <v>908</v>
      </c>
      <c r="B238" s="242" t="s">
        <v>25</v>
      </c>
      <c r="C238" s="243" t="s">
        <v>909</v>
      </c>
      <c r="D238" s="244" t="s">
        <v>70</v>
      </c>
      <c r="E238" s="244" t="s">
        <v>910</v>
      </c>
      <c r="F238" s="353" t="s">
        <v>911</v>
      </c>
      <c r="G238" s="245" t="s">
        <v>26</v>
      </c>
      <c r="H238" s="246">
        <v>0</v>
      </c>
      <c r="I238" s="354">
        <v>230000000</v>
      </c>
      <c r="J238" s="247" t="s">
        <v>543</v>
      </c>
      <c r="K238" s="247" t="s">
        <v>888</v>
      </c>
      <c r="L238" s="247" t="s">
        <v>28</v>
      </c>
      <c r="M238" s="247" t="s">
        <v>29</v>
      </c>
      <c r="N238" s="247" t="s">
        <v>109</v>
      </c>
      <c r="O238" s="117" t="s">
        <v>31</v>
      </c>
      <c r="P238" s="2">
        <v>112</v>
      </c>
      <c r="Q238" s="353" t="s">
        <v>912</v>
      </c>
      <c r="R238" s="355">
        <v>50</v>
      </c>
      <c r="S238" s="248">
        <v>3500</v>
      </c>
      <c r="T238" s="170">
        <f t="shared" si="8"/>
        <v>175000</v>
      </c>
      <c r="U238" s="170">
        <f t="shared" si="9"/>
        <v>196000.00000000003</v>
      </c>
      <c r="V238" s="230"/>
      <c r="W238" s="231">
        <v>2016</v>
      </c>
      <c r="X238" s="157"/>
    </row>
    <row r="239" spans="1:24">
      <c r="A239" s="18" t="s">
        <v>575</v>
      </c>
      <c r="B239" s="44" t="s">
        <v>25</v>
      </c>
      <c r="C239" s="5" t="s">
        <v>76</v>
      </c>
      <c r="D239" s="6" t="s">
        <v>75</v>
      </c>
      <c r="E239" s="6" t="s">
        <v>77</v>
      </c>
      <c r="F239" s="44" t="s">
        <v>36</v>
      </c>
      <c r="G239" s="45" t="s">
        <v>34</v>
      </c>
      <c r="H239" s="23">
        <v>0</v>
      </c>
      <c r="I239" s="47">
        <v>230000000</v>
      </c>
      <c r="J239" s="2" t="s">
        <v>329</v>
      </c>
      <c r="K239" s="8" t="s">
        <v>349</v>
      </c>
      <c r="L239" s="44" t="s">
        <v>28</v>
      </c>
      <c r="M239" s="2" t="s">
        <v>29</v>
      </c>
      <c r="N239" s="7" t="s">
        <v>52</v>
      </c>
      <c r="O239" s="10" t="s">
        <v>31</v>
      </c>
      <c r="P239" s="2">
        <v>796</v>
      </c>
      <c r="Q239" s="2" t="s">
        <v>32</v>
      </c>
      <c r="R239" s="48">
        <v>80</v>
      </c>
      <c r="S239" s="48">
        <v>34375</v>
      </c>
      <c r="T239" s="170">
        <f t="shared" si="8"/>
        <v>2750000</v>
      </c>
      <c r="U239" s="170">
        <f t="shared" si="9"/>
        <v>3080000.0000000005</v>
      </c>
      <c r="V239" s="2"/>
      <c r="W239" s="90">
        <v>2016</v>
      </c>
      <c r="X239" s="157"/>
    </row>
    <row r="240" spans="1:24">
      <c r="A240" s="89" t="s">
        <v>636</v>
      </c>
      <c r="B240" s="27" t="s">
        <v>25</v>
      </c>
      <c r="C240" s="28" t="s">
        <v>467</v>
      </c>
      <c r="D240" s="29" t="s">
        <v>468</v>
      </c>
      <c r="E240" s="29" t="s">
        <v>469</v>
      </c>
      <c r="F240" s="29" t="s">
        <v>470</v>
      </c>
      <c r="G240" s="30" t="s">
        <v>26</v>
      </c>
      <c r="H240" s="56">
        <v>0</v>
      </c>
      <c r="I240" s="32">
        <v>230000000</v>
      </c>
      <c r="J240" s="2" t="s">
        <v>329</v>
      </c>
      <c r="K240" s="8" t="s">
        <v>349</v>
      </c>
      <c r="L240" s="27" t="s">
        <v>28</v>
      </c>
      <c r="M240" s="33" t="s">
        <v>29</v>
      </c>
      <c r="N240" s="7" t="s">
        <v>52</v>
      </c>
      <c r="O240" s="36" t="s">
        <v>31</v>
      </c>
      <c r="P240" s="33">
        <v>796</v>
      </c>
      <c r="Q240" s="33" t="s">
        <v>32</v>
      </c>
      <c r="R240" s="37">
        <v>0.4</v>
      </c>
      <c r="S240" s="37">
        <v>223214.28</v>
      </c>
      <c r="T240" s="170">
        <f t="shared" si="8"/>
        <v>89285.712</v>
      </c>
      <c r="U240" s="170">
        <f t="shared" si="9"/>
        <v>99999.997440000006</v>
      </c>
      <c r="V240" s="38"/>
      <c r="W240" s="89">
        <v>2016</v>
      </c>
      <c r="X240" s="3"/>
    </row>
    <row r="241" spans="1:24">
      <c r="A241" s="89" t="s">
        <v>635</v>
      </c>
      <c r="B241" s="27" t="s">
        <v>25</v>
      </c>
      <c r="C241" s="28" t="s">
        <v>458</v>
      </c>
      <c r="D241" s="29" t="s">
        <v>459</v>
      </c>
      <c r="E241" s="29" t="s">
        <v>460</v>
      </c>
      <c r="F241" s="27" t="s">
        <v>36</v>
      </c>
      <c r="G241" s="30" t="s">
        <v>26</v>
      </c>
      <c r="H241" s="56">
        <v>0</v>
      </c>
      <c r="I241" s="32">
        <v>230000000</v>
      </c>
      <c r="J241" s="2" t="s">
        <v>329</v>
      </c>
      <c r="K241" s="8" t="s">
        <v>349</v>
      </c>
      <c r="L241" s="27" t="s">
        <v>28</v>
      </c>
      <c r="M241" s="33" t="s">
        <v>29</v>
      </c>
      <c r="N241" s="7" t="s">
        <v>52</v>
      </c>
      <c r="O241" s="36" t="s">
        <v>31</v>
      </c>
      <c r="P241" s="33">
        <v>796</v>
      </c>
      <c r="Q241" s="33" t="s">
        <v>32</v>
      </c>
      <c r="R241" s="37">
        <v>0.4</v>
      </c>
      <c r="S241" s="37">
        <v>883928.57</v>
      </c>
      <c r="T241" s="170">
        <f t="shared" si="8"/>
        <v>353571.42800000001</v>
      </c>
      <c r="U241" s="170">
        <f t="shared" si="9"/>
        <v>395999.99936000007</v>
      </c>
      <c r="V241" s="38"/>
      <c r="W241" s="89">
        <v>2016</v>
      </c>
      <c r="X241" s="3"/>
    </row>
    <row r="242" spans="1:24">
      <c r="A242" s="356" t="s">
        <v>913</v>
      </c>
      <c r="B242" s="27" t="s">
        <v>25</v>
      </c>
      <c r="C242" s="28" t="s">
        <v>113</v>
      </c>
      <c r="D242" s="29" t="s">
        <v>114</v>
      </c>
      <c r="E242" s="29" t="s">
        <v>115</v>
      </c>
      <c r="F242" s="27" t="s">
        <v>36</v>
      </c>
      <c r="G242" s="30" t="s">
        <v>50</v>
      </c>
      <c r="H242" s="56">
        <v>45</v>
      </c>
      <c r="I242" s="32">
        <v>230000000</v>
      </c>
      <c r="J242" s="2" t="s">
        <v>329</v>
      </c>
      <c r="K242" s="34" t="s">
        <v>349</v>
      </c>
      <c r="L242" s="35" t="s">
        <v>28</v>
      </c>
      <c r="M242" s="33" t="s">
        <v>29</v>
      </c>
      <c r="N242" s="31" t="s">
        <v>914</v>
      </c>
      <c r="O242" s="36" t="s">
        <v>35</v>
      </c>
      <c r="P242" s="33">
        <v>796</v>
      </c>
      <c r="Q242" s="33" t="s">
        <v>32</v>
      </c>
      <c r="R242" s="37">
        <v>1</v>
      </c>
      <c r="S242" s="37">
        <v>13348214.289999999</v>
      </c>
      <c r="T242" s="170">
        <f t="shared" si="8"/>
        <v>13348214.289999999</v>
      </c>
      <c r="U242" s="170">
        <f t="shared" si="9"/>
        <v>14950000.004800001</v>
      </c>
      <c r="V242" s="38" t="s">
        <v>456</v>
      </c>
      <c r="W242" s="89">
        <v>2016</v>
      </c>
      <c r="X242" s="3"/>
    </row>
    <row r="243" spans="1:24">
      <c r="A243" s="148" t="s">
        <v>1016</v>
      </c>
      <c r="B243" s="79"/>
      <c r="C243" s="148"/>
      <c r="D243" s="79"/>
      <c r="E243" s="79"/>
      <c r="F243" s="79"/>
      <c r="G243" s="149"/>
      <c r="H243" s="149"/>
      <c r="I243" s="79"/>
      <c r="J243" s="79"/>
      <c r="K243" s="79"/>
      <c r="L243" s="148"/>
      <c r="M243" s="79"/>
      <c r="N243" s="79"/>
      <c r="O243" s="82"/>
      <c r="P243" s="79"/>
      <c r="Q243" s="79"/>
      <c r="R243" s="150"/>
      <c r="S243" s="150"/>
      <c r="T243" s="173">
        <f>SUM(T104:T242)</f>
        <v>808953139.74224257</v>
      </c>
      <c r="U243" s="173">
        <f>SUM(U104:U242)</f>
        <v>906027516.51131177</v>
      </c>
      <c r="V243" s="79"/>
      <c r="W243" s="149"/>
      <c r="X243" s="165"/>
    </row>
    <row r="244" spans="1:24">
      <c r="A244" s="196" t="s">
        <v>695</v>
      </c>
      <c r="B244" s="357"/>
      <c r="C244" s="357"/>
      <c r="D244" s="357"/>
      <c r="E244" s="357"/>
      <c r="F244" s="357"/>
      <c r="G244" s="357"/>
      <c r="H244" s="357"/>
      <c r="I244" s="357"/>
      <c r="J244" s="357"/>
      <c r="K244" s="357"/>
      <c r="L244" s="357"/>
      <c r="M244" s="357"/>
      <c r="N244" s="357"/>
      <c r="O244" s="357"/>
      <c r="P244" s="357"/>
      <c r="Q244" s="357"/>
      <c r="R244" s="357"/>
      <c r="S244" s="357"/>
      <c r="T244" s="357"/>
      <c r="U244" s="357"/>
      <c r="V244" s="357"/>
      <c r="W244" s="400"/>
      <c r="X244" s="357"/>
    </row>
    <row r="245" spans="1:24">
      <c r="A245" s="196" t="s">
        <v>696</v>
      </c>
      <c r="B245" s="357"/>
      <c r="C245" s="357"/>
      <c r="D245" s="357"/>
      <c r="E245" s="357"/>
      <c r="F245" s="357"/>
      <c r="G245" s="357"/>
      <c r="H245" s="357"/>
      <c r="I245" s="357"/>
      <c r="J245" s="357"/>
      <c r="K245" s="357"/>
      <c r="L245" s="357"/>
      <c r="M245" s="357"/>
      <c r="N245" s="357"/>
      <c r="O245" s="357"/>
      <c r="P245" s="357"/>
      <c r="Q245" s="357"/>
      <c r="R245" s="357"/>
      <c r="S245" s="357"/>
      <c r="T245" s="357"/>
      <c r="U245" s="357"/>
      <c r="V245" s="357"/>
      <c r="W245" s="400"/>
      <c r="X245" s="357"/>
    </row>
    <row r="246" spans="1:24">
      <c r="A246" s="26" t="s">
        <v>280</v>
      </c>
      <c r="B246" s="249" t="s">
        <v>547</v>
      </c>
      <c r="C246" s="141" t="s">
        <v>276</v>
      </c>
      <c r="D246" s="64" t="s">
        <v>277</v>
      </c>
      <c r="E246" s="64" t="s">
        <v>277</v>
      </c>
      <c r="F246" s="64" t="s">
        <v>281</v>
      </c>
      <c r="G246" s="64" t="s">
        <v>34</v>
      </c>
      <c r="H246" s="285">
        <v>30</v>
      </c>
      <c r="I246" s="133">
        <v>230000000</v>
      </c>
      <c r="J246" s="4" t="s">
        <v>329</v>
      </c>
      <c r="K246" s="64" t="s">
        <v>27</v>
      </c>
      <c r="L246" s="64" t="s">
        <v>103</v>
      </c>
      <c r="M246" s="26"/>
      <c r="N246" s="26" t="s">
        <v>274</v>
      </c>
      <c r="O246" s="64" t="s">
        <v>278</v>
      </c>
      <c r="P246" s="26"/>
      <c r="Q246" s="64"/>
      <c r="R246" s="64"/>
      <c r="S246" s="64"/>
      <c r="T246" s="141">
        <v>0</v>
      </c>
      <c r="U246" s="294">
        <f t="shared" ref="U246:U259" si="10">T246*1.12</f>
        <v>0</v>
      </c>
      <c r="V246" s="64"/>
      <c r="W246" s="89">
        <v>2016</v>
      </c>
      <c r="X246" s="254">
        <v>20.21</v>
      </c>
    </row>
    <row r="247" spans="1:24">
      <c r="A247" s="26" t="s">
        <v>282</v>
      </c>
      <c r="B247" s="249" t="s">
        <v>547</v>
      </c>
      <c r="C247" s="141" t="s">
        <v>276</v>
      </c>
      <c r="D247" s="64" t="s">
        <v>277</v>
      </c>
      <c r="E247" s="64" t="s">
        <v>277</v>
      </c>
      <c r="F247" s="64" t="s">
        <v>283</v>
      </c>
      <c r="G247" s="64" t="s">
        <v>34</v>
      </c>
      <c r="H247" s="285">
        <v>30</v>
      </c>
      <c r="I247" s="133">
        <v>230000000</v>
      </c>
      <c r="J247" s="4" t="s">
        <v>329</v>
      </c>
      <c r="K247" s="64" t="s">
        <v>27</v>
      </c>
      <c r="L247" s="64" t="s">
        <v>103</v>
      </c>
      <c r="M247" s="26"/>
      <c r="N247" s="26" t="s">
        <v>274</v>
      </c>
      <c r="O247" s="64" t="s">
        <v>278</v>
      </c>
      <c r="P247" s="26"/>
      <c r="Q247" s="64"/>
      <c r="R247" s="64"/>
      <c r="S247" s="64"/>
      <c r="T247" s="141">
        <v>0</v>
      </c>
      <c r="U247" s="294">
        <f t="shared" si="10"/>
        <v>0</v>
      </c>
      <c r="V247" s="64"/>
      <c r="W247" s="89">
        <v>2016</v>
      </c>
      <c r="X247" s="254">
        <v>20.21</v>
      </c>
    </row>
    <row r="248" spans="1:24">
      <c r="A248" s="26" t="s">
        <v>284</v>
      </c>
      <c r="B248" s="249" t="s">
        <v>547</v>
      </c>
      <c r="C248" s="141" t="s">
        <v>276</v>
      </c>
      <c r="D248" s="64" t="s">
        <v>277</v>
      </c>
      <c r="E248" s="64" t="s">
        <v>277</v>
      </c>
      <c r="F248" s="64" t="s">
        <v>285</v>
      </c>
      <c r="G248" s="64" t="s">
        <v>34</v>
      </c>
      <c r="H248" s="285">
        <v>30</v>
      </c>
      <c r="I248" s="133">
        <v>230000000</v>
      </c>
      <c r="J248" s="4" t="s">
        <v>329</v>
      </c>
      <c r="K248" s="64" t="s">
        <v>27</v>
      </c>
      <c r="L248" s="64" t="s">
        <v>103</v>
      </c>
      <c r="M248" s="26"/>
      <c r="N248" s="26" t="s">
        <v>274</v>
      </c>
      <c r="O248" s="64" t="s">
        <v>278</v>
      </c>
      <c r="P248" s="26"/>
      <c r="Q248" s="64"/>
      <c r="R248" s="64"/>
      <c r="S248" s="64"/>
      <c r="T248" s="141">
        <v>0</v>
      </c>
      <c r="U248" s="294">
        <f t="shared" si="10"/>
        <v>0</v>
      </c>
      <c r="V248" s="64"/>
      <c r="W248" s="89">
        <v>2016</v>
      </c>
      <c r="X248" s="254">
        <v>20.21</v>
      </c>
    </row>
    <row r="249" spans="1:24">
      <c r="A249" s="26" t="s">
        <v>286</v>
      </c>
      <c r="B249" s="249" t="s">
        <v>547</v>
      </c>
      <c r="C249" s="141" t="s">
        <v>276</v>
      </c>
      <c r="D249" s="64" t="s">
        <v>277</v>
      </c>
      <c r="E249" s="64" t="s">
        <v>277</v>
      </c>
      <c r="F249" s="64" t="s">
        <v>287</v>
      </c>
      <c r="G249" s="64" t="s">
        <v>34</v>
      </c>
      <c r="H249" s="285">
        <v>30</v>
      </c>
      <c r="I249" s="133">
        <v>230000000</v>
      </c>
      <c r="J249" s="4" t="s">
        <v>329</v>
      </c>
      <c r="K249" s="64" t="s">
        <v>27</v>
      </c>
      <c r="L249" s="64" t="s">
        <v>103</v>
      </c>
      <c r="M249" s="26"/>
      <c r="N249" s="26" t="s">
        <v>274</v>
      </c>
      <c r="O249" s="64" t="s">
        <v>278</v>
      </c>
      <c r="P249" s="26"/>
      <c r="Q249" s="64"/>
      <c r="R249" s="64"/>
      <c r="S249" s="64"/>
      <c r="T249" s="141">
        <v>0</v>
      </c>
      <c r="U249" s="294">
        <f t="shared" si="10"/>
        <v>0</v>
      </c>
      <c r="V249" s="64"/>
      <c r="W249" s="89">
        <v>2016</v>
      </c>
      <c r="X249" s="254">
        <v>20.21</v>
      </c>
    </row>
    <row r="250" spans="1:24">
      <c r="A250" s="26" t="s">
        <v>288</v>
      </c>
      <c r="B250" s="249" t="s">
        <v>547</v>
      </c>
      <c r="C250" s="141" t="s">
        <v>276</v>
      </c>
      <c r="D250" s="64" t="s">
        <v>277</v>
      </c>
      <c r="E250" s="64" t="s">
        <v>277</v>
      </c>
      <c r="F250" s="64" t="s">
        <v>289</v>
      </c>
      <c r="G250" s="64" t="s">
        <v>34</v>
      </c>
      <c r="H250" s="285">
        <v>30</v>
      </c>
      <c r="I250" s="133">
        <v>230000000</v>
      </c>
      <c r="J250" s="4" t="s">
        <v>329</v>
      </c>
      <c r="K250" s="64" t="s">
        <v>27</v>
      </c>
      <c r="L250" s="64" t="s">
        <v>103</v>
      </c>
      <c r="M250" s="26"/>
      <c r="N250" s="26" t="s">
        <v>274</v>
      </c>
      <c r="O250" s="64" t="s">
        <v>278</v>
      </c>
      <c r="P250" s="26"/>
      <c r="Q250" s="64"/>
      <c r="R250" s="64"/>
      <c r="S250" s="64"/>
      <c r="T250" s="141">
        <v>0</v>
      </c>
      <c r="U250" s="294">
        <f t="shared" si="10"/>
        <v>0</v>
      </c>
      <c r="V250" s="64"/>
      <c r="W250" s="89">
        <v>2016</v>
      </c>
      <c r="X250" s="254">
        <v>20.21</v>
      </c>
    </row>
    <row r="251" spans="1:24">
      <c r="A251" s="26" t="s">
        <v>300</v>
      </c>
      <c r="B251" s="249" t="s">
        <v>547</v>
      </c>
      <c r="C251" s="141" t="s">
        <v>276</v>
      </c>
      <c r="D251" s="64" t="s">
        <v>277</v>
      </c>
      <c r="E251" s="64" t="s">
        <v>277</v>
      </c>
      <c r="F251" s="64" t="s">
        <v>301</v>
      </c>
      <c r="G251" s="64" t="s">
        <v>34</v>
      </c>
      <c r="H251" s="285">
        <v>30</v>
      </c>
      <c r="I251" s="133">
        <v>230000000</v>
      </c>
      <c r="J251" s="4" t="s">
        <v>329</v>
      </c>
      <c r="K251" s="64" t="s">
        <v>27</v>
      </c>
      <c r="L251" s="64" t="s">
        <v>103</v>
      </c>
      <c r="M251" s="26"/>
      <c r="N251" s="26" t="s">
        <v>274</v>
      </c>
      <c r="O251" s="64" t="s">
        <v>278</v>
      </c>
      <c r="P251" s="26"/>
      <c r="Q251" s="64"/>
      <c r="R251" s="64"/>
      <c r="S251" s="64"/>
      <c r="T251" s="141">
        <v>0</v>
      </c>
      <c r="U251" s="294">
        <f t="shared" si="10"/>
        <v>0</v>
      </c>
      <c r="V251" s="64"/>
      <c r="W251" s="89">
        <v>2016</v>
      </c>
      <c r="X251" s="254">
        <v>20.21</v>
      </c>
    </row>
    <row r="252" spans="1:24">
      <c r="A252" s="26" t="s">
        <v>302</v>
      </c>
      <c r="B252" s="249" t="s">
        <v>547</v>
      </c>
      <c r="C252" s="141" t="s">
        <v>276</v>
      </c>
      <c r="D252" s="64" t="s">
        <v>277</v>
      </c>
      <c r="E252" s="64" t="s">
        <v>277</v>
      </c>
      <c r="F252" s="64" t="s">
        <v>303</v>
      </c>
      <c r="G252" s="64" t="s">
        <v>34</v>
      </c>
      <c r="H252" s="285">
        <v>30</v>
      </c>
      <c r="I252" s="133">
        <v>230000000</v>
      </c>
      <c r="J252" s="4" t="s">
        <v>329</v>
      </c>
      <c r="K252" s="64" t="s">
        <v>27</v>
      </c>
      <c r="L252" s="64" t="s">
        <v>103</v>
      </c>
      <c r="M252" s="26"/>
      <c r="N252" s="26" t="s">
        <v>274</v>
      </c>
      <c r="O252" s="64" t="s">
        <v>278</v>
      </c>
      <c r="P252" s="26"/>
      <c r="Q252" s="64"/>
      <c r="R252" s="64"/>
      <c r="S252" s="64"/>
      <c r="T252" s="141">
        <v>0</v>
      </c>
      <c r="U252" s="294">
        <f t="shared" si="10"/>
        <v>0</v>
      </c>
      <c r="V252" s="64"/>
      <c r="W252" s="401">
        <v>2016</v>
      </c>
      <c r="X252" s="254">
        <v>20.21</v>
      </c>
    </row>
    <row r="253" spans="1:24">
      <c r="A253" s="26" t="s">
        <v>304</v>
      </c>
      <c r="B253" s="249" t="s">
        <v>547</v>
      </c>
      <c r="C253" s="141" t="s">
        <v>276</v>
      </c>
      <c r="D253" s="64" t="s">
        <v>277</v>
      </c>
      <c r="E253" s="64" t="s">
        <v>277</v>
      </c>
      <c r="F253" s="64" t="s">
        <v>305</v>
      </c>
      <c r="G253" s="64" t="s">
        <v>34</v>
      </c>
      <c r="H253" s="285">
        <v>30</v>
      </c>
      <c r="I253" s="133">
        <v>230000000</v>
      </c>
      <c r="J253" s="4" t="s">
        <v>329</v>
      </c>
      <c r="K253" s="64" t="s">
        <v>27</v>
      </c>
      <c r="L253" s="64" t="s">
        <v>103</v>
      </c>
      <c r="M253" s="26"/>
      <c r="N253" s="26" t="s">
        <v>274</v>
      </c>
      <c r="O253" s="64" t="s">
        <v>278</v>
      </c>
      <c r="P253" s="26"/>
      <c r="Q253" s="64"/>
      <c r="R253" s="64"/>
      <c r="S253" s="64"/>
      <c r="T253" s="141">
        <v>0</v>
      </c>
      <c r="U253" s="294">
        <f t="shared" si="10"/>
        <v>0</v>
      </c>
      <c r="V253" s="64"/>
      <c r="W253" s="401">
        <v>2016</v>
      </c>
      <c r="X253" s="254">
        <v>20.21</v>
      </c>
    </row>
    <row r="254" spans="1:24">
      <c r="A254" s="26" t="s">
        <v>306</v>
      </c>
      <c r="B254" s="249" t="s">
        <v>547</v>
      </c>
      <c r="C254" s="141" t="s">
        <v>276</v>
      </c>
      <c r="D254" s="64" t="s">
        <v>277</v>
      </c>
      <c r="E254" s="64" t="s">
        <v>277</v>
      </c>
      <c r="F254" s="64" t="s">
        <v>307</v>
      </c>
      <c r="G254" s="64" t="s">
        <v>34</v>
      </c>
      <c r="H254" s="285">
        <v>30</v>
      </c>
      <c r="I254" s="133">
        <v>230000000</v>
      </c>
      <c r="J254" s="4" t="s">
        <v>329</v>
      </c>
      <c r="K254" s="64" t="s">
        <v>27</v>
      </c>
      <c r="L254" s="64" t="s">
        <v>103</v>
      </c>
      <c r="M254" s="26"/>
      <c r="N254" s="26" t="s">
        <v>274</v>
      </c>
      <c r="O254" s="64" t="s">
        <v>278</v>
      </c>
      <c r="P254" s="26"/>
      <c r="Q254" s="64"/>
      <c r="R254" s="143"/>
      <c r="S254" s="143"/>
      <c r="T254" s="141">
        <v>0</v>
      </c>
      <c r="U254" s="294">
        <f t="shared" si="10"/>
        <v>0</v>
      </c>
      <c r="V254" s="64"/>
      <c r="W254" s="401">
        <v>2016</v>
      </c>
      <c r="X254" s="254">
        <v>20.21</v>
      </c>
    </row>
    <row r="255" spans="1:24">
      <c r="A255" s="26" t="s">
        <v>308</v>
      </c>
      <c r="B255" s="249" t="s">
        <v>547</v>
      </c>
      <c r="C255" s="141" t="s">
        <v>276</v>
      </c>
      <c r="D255" s="64" t="s">
        <v>277</v>
      </c>
      <c r="E255" s="64" t="s">
        <v>277</v>
      </c>
      <c r="F255" s="64" t="s">
        <v>309</v>
      </c>
      <c r="G255" s="64" t="s">
        <v>34</v>
      </c>
      <c r="H255" s="285">
        <v>30</v>
      </c>
      <c r="I255" s="133">
        <v>230000000</v>
      </c>
      <c r="J255" s="4" t="s">
        <v>329</v>
      </c>
      <c r="K255" s="64" t="s">
        <v>27</v>
      </c>
      <c r="L255" s="64" t="s">
        <v>103</v>
      </c>
      <c r="M255" s="26"/>
      <c r="N255" s="26" t="s">
        <v>274</v>
      </c>
      <c r="O255" s="64" t="s">
        <v>278</v>
      </c>
      <c r="P255" s="26"/>
      <c r="Q255" s="359"/>
      <c r="R255" s="141"/>
      <c r="S255" s="141"/>
      <c r="T255" s="141">
        <v>0</v>
      </c>
      <c r="U255" s="294">
        <f t="shared" si="10"/>
        <v>0</v>
      </c>
      <c r="V255" s="360"/>
      <c r="W255" s="401">
        <v>2016</v>
      </c>
      <c r="X255" s="254">
        <v>20.21</v>
      </c>
    </row>
    <row r="256" spans="1:24">
      <c r="A256" s="26" t="s">
        <v>334</v>
      </c>
      <c r="B256" s="249" t="s">
        <v>916</v>
      </c>
      <c r="C256" s="141" t="s">
        <v>331</v>
      </c>
      <c r="D256" s="64" t="s">
        <v>332</v>
      </c>
      <c r="E256" s="64" t="s">
        <v>332</v>
      </c>
      <c r="F256" s="64" t="s">
        <v>917</v>
      </c>
      <c r="G256" s="64" t="s">
        <v>50</v>
      </c>
      <c r="H256" s="285">
        <v>40</v>
      </c>
      <c r="I256" s="133">
        <v>231010000</v>
      </c>
      <c r="J256" s="4" t="s">
        <v>329</v>
      </c>
      <c r="K256" s="64" t="s">
        <v>918</v>
      </c>
      <c r="L256" s="64" t="s">
        <v>919</v>
      </c>
      <c r="M256" s="26"/>
      <c r="N256" s="26" t="s">
        <v>920</v>
      </c>
      <c r="O256" s="64" t="s">
        <v>333</v>
      </c>
      <c r="P256" s="26"/>
      <c r="Q256" s="359"/>
      <c r="R256" s="141"/>
      <c r="S256" s="141"/>
      <c r="T256" s="141">
        <v>0</v>
      </c>
      <c r="U256" s="294">
        <f t="shared" si="10"/>
        <v>0</v>
      </c>
      <c r="V256" s="360"/>
      <c r="W256" s="401">
        <v>2016</v>
      </c>
      <c r="X256" s="254">
        <v>20.21</v>
      </c>
    </row>
    <row r="257" spans="1:24">
      <c r="A257" s="26" t="s">
        <v>335</v>
      </c>
      <c r="B257" s="249" t="s">
        <v>916</v>
      </c>
      <c r="C257" s="141" t="s">
        <v>331</v>
      </c>
      <c r="D257" s="64" t="s">
        <v>332</v>
      </c>
      <c r="E257" s="64" t="s">
        <v>332</v>
      </c>
      <c r="F257" s="64" t="s">
        <v>921</v>
      </c>
      <c r="G257" s="64" t="s">
        <v>50</v>
      </c>
      <c r="H257" s="285">
        <v>40</v>
      </c>
      <c r="I257" s="133">
        <v>231010000</v>
      </c>
      <c r="J257" s="4" t="s">
        <v>329</v>
      </c>
      <c r="K257" s="64" t="s">
        <v>918</v>
      </c>
      <c r="L257" s="64" t="s">
        <v>533</v>
      </c>
      <c r="M257" s="26"/>
      <c r="N257" s="26" t="s">
        <v>920</v>
      </c>
      <c r="O257" s="64" t="s">
        <v>333</v>
      </c>
      <c r="P257" s="26"/>
      <c r="Q257" s="359"/>
      <c r="R257" s="141"/>
      <c r="S257" s="141"/>
      <c r="T257" s="141">
        <v>0</v>
      </c>
      <c r="U257" s="294">
        <f t="shared" si="10"/>
        <v>0</v>
      </c>
      <c r="V257" s="360"/>
      <c r="W257" s="401">
        <v>2016</v>
      </c>
      <c r="X257" s="254">
        <v>20.21</v>
      </c>
    </row>
    <row r="258" spans="1:24">
      <c r="A258" s="26" t="s">
        <v>338</v>
      </c>
      <c r="B258" s="249" t="s">
        <v>916</v>
      </c>
      <c r="C258" s="141" t="s">
        <v>331</v>
      </c>
      <c r="D258" s="64" t="s">
        <v>332</v>
      </c>
      <c r="E258" s="64" t="s">
        <v>332</v>
      </c>
      <c r="F258" s="64" t="s">
        <v>922</v>
      </c>
      <c r="G258" s="64" t="s">
        <v>50</v>
      </c>
      <c r="H258" s="285">
        <v>40</v>
      </c>
      <c r="I258" s="133">
        <v>231010000</v>
      </c>
      <c r="J258" s="4" t="s">
        <v>329</v>
      </c>
      <c r="K258" s="64" t="s">
        <v>918</v>
      </c>
      <c r="L258" s="64" t="s">
        <v>923</v>
      </c>
      <c r="M258" s="26"/>
      <c r="N258" s="26" t="s">
        <v>920</v>
      </c>
      <c r="O258" s="64" t="s">
        <v>333</v>
      </c>
      <c r="P258" s="26"/>
      <c r="Q258" s="359"/>
      <c r="R258" s="141"/>
      <c r="S258" s="141"/>
      <c r="T258" s="141">
        <v>0</v>
      </c>
      <c r="U258" s="294">
        <f t="shared" si="10"/>
        <v>0</v>
      </c>
      <c r="V258" s="360"/>
      <c r="W258" s="401">
        <v>2016</v>
      </c>
      <c r="X258" s="254">
        <v>20.21</v>
      </c>
    </row>
    <row r="259" spans="1:24">
      <c r="A259" s="26" t="s">
        <v>341</v>
      </c>
      <c r="B259" s="249" t="s">
        <v>547</v>
      </c>
      <c r="C259" s="141" t="s">
        <v>326</v>
      </c>
      <c r="D259" s="64" t="s">
        <v>327</v>
      </c>
      <c r="E259" s="64" t="s">
        <v>328</v>
      </c>
      <c r="F259" s="64" t="s">
        <v>340</v>
      </c>
      <c r="G259" s="64" t="s">
        <v>190</v>
      </c>
      <c r="H259" s="285">
        <v>80</v>
      </c>
      <c r="I259" s="133">
        <v>231010000</v>
      </c>
      <c r="J259" s="4" t="s">
        <v>329</v>
      </c>
      <c r="K259" s="64" t="s">
        <v>121</v>
      </c>
      <c r="L259" s="64" t="s">
        <v>550</v>
      </c>
      <c r="M259" s="26"/>
      <c r="N259" s="26" t="s">
        <v>339</v>
      </c>
      <c r="O259" s="64" t="s">
        <v>330</v>
      </c>
      <c r="P259" s="26"/>
      <c r="Q259" s="359"/>
      <c r="R259" s="141"/>
      <c r="S259" s="141"/>
      <c r="T259" s="141">
        <v>0</v>
      </c>
      <c r="U259" s="294">
        <f t="shared" si="10"/>
        <v>0</v>
      </c>
      <c r="V259" s="360"/>
      <c r="W259" s="401">
        <v>2016</v>
      </c>
      <c r="X259" s="254">
        <v>20.21</v>
      </c>
    </row>
    <row r="260" spans="1:24">
      <c r="A260" s="26" t="s">
        <v>346</v>
      </c>
      <c r="B260" s="249" t="s">
        <v>547</v>
      </c>
      <c r="C260" s="121" t="s">
        <v>342</v>
      </c>
      <c r="D260" s="26" t="s">
        <v>343</v>
      </c>
      <c r="E260" s="26" t="s">
        <v>343</v>
      </c>
      <c r="F260" s="361" t="s">
        <v>345</v>
      </c>
      <c r="G260" s="26" t="s">
        <v>34</v>
      </c>
      <c r="H260" s="281">
        <v>0</v>
      </c>
      <c r="I260" s="133">
        <v>230000000</v>
      </c>
      <c r="J260" s="4" t="s">
        <v>329</v>
      </c>
      <c r="K260" s="52" t="s">
        <v>56</v>
      </c>
      <c r="L260" s="64" t="s">
        <v>103</v>
      </c>
      <c r="M260" s="26"/>
      <c r="N260" s="26" t="s">
        <v>325</v>
      </c>
      <c r="O260" s="26" t="s">
        <v>344</v>
      </c>
      <c r="P260" s="26"/>
      <c r="Q260" s="362"/>
      <c r="R260" s="363"/>
      <c r="S260" s="363"/>
      <c r="T260" s="141">
        <v>0</v>
      </c>
      <c r="U260" s="294">
        <f>T260*1.12</f>
        <v>0</v>
      </c>
      <c r="V260" s="364"/>
      <c r="W260" s="401">
        <v>2016</v>
      </c>
      <c r="X260" s="365" t="s">
        <v>706</v>
      </c>
    </row>
    <row r="261" spans="1:24">
      <c r="A261" s="26" t="s">
        <v>348</v>
      </c>
      <c r="B261" s="249" t="s">
        <v>547</v>
      </c>
      <c r="C261" s="366" t="s">
        <v>271</v>
      </c>
      <c r="D261" s="367" t="s">
        <v>272</v>
      </c>
      <c r="E261" s="368" t="s">
        <v>273</v>
      </c>
      <c r="F261" s="367" t="s">
        <v>347</v>
      </c>
      <c r="G261" s="26" t="s">
        <v>50</v>
      </c>
      <c r="H261" s="26">
        <v>100</v>
      </c>
      <c r="I261" s="133">
        <v>230000000</v>
      </c>
      <c r="J261" s="4" t="s">
        <v>329</v>
      </c>
      <c r="K261" s="26" t="s">
        <v>349</v>
      </c>
      <c r="L261" s="64" t="s">
        <v>103</v>
      </c>
      <c r="M261" s="26"/>
      <c r="N261" s="26" t="s">
        <v>350</v>
      </c>
      <c r="O261" s="52" t="s">
        <v>314</v>
      </c>
      <c r="P261" s="26"/>
      <c r="Q261" s="358"/>
      <c r="R261" s="141"/>
      <c r="S261" s="141"/>
      <c r="T261" s="141">
        <v>0</v>
      </c>
      <c r="U261" s="294">
        <f t="shared" ref="U261:U275" si="11">T261*1.12</f>
        <v>0</v>
      </c>
      <c r="V261" s="280"/>
      <c r="W261" s="89">
        <v>2016</v>
      </c>
      <c r="X261" s="369" t="s">
        <v>696</v>
      </c>
    </row>
    <row r="262" spans="1:24">
      <c r="A262" s="26" t="s">
        <v>352</v>
      </c>
      <c r="B262" s="249" t="s">
        <v>547</v>
      </c>
      <c r="C262" s="366" t="s">
        <v>271</v>
      </c>
      <c r="D262" s="367" t="s">
        <v>272</v>
      </c>
      <c r="E262" s="368" t="s">
        <v>273</v>
      </c>
      <c r="F262" s="367" t="s">
        <v>351</v>
      </c>
      <c r="G262" s="26" t="s">
        <v>50</v>
      </c>
      <c r="H262" s="26">
        <v>100</v>
      </c>
      <c r="I262" s="133">
        <v>230000000</v>
      </c>
      <c r="J262" s="4" t="s">
        <v>329</v>
      </c>
      <c r="K262" s="26" t="s">
        <v>349</v>
      </c>
      <c r="L262" s="64" t="s">
        <v>103</v>
      </c>
      <c r="M262" s="26"/>
      <c r="N262" s="26" t="s">
        <v>350</v>
      </c>
      <c r="O262" s="52" t="s">
        <v>314</v>
      </c>
      <c r="P262" s="26"/>
      <c r="Q262" s="26"/>
      <c r="R262" s="138"/>
      <c r="S262" s="138"/>
      <c r="T262" s="141">
        <v>0</v>
      </c>
      <c r="U262" s="294">
        <f t="shared" si="11"/>
        <v>0</v>
      </c>
      <c r="V262" s="26"/>
      <c r="W262" s="89">
        <v>2016</v>
      </c>
      <c r="X262" s="164" t="s">
        <v>696</v>
      </c>
    </row>
    <row r="263" spans="1:24">
      <c r="A263" s="26" t="s">
        <v>354</v>
      </c>
      <c r="B263" s="249" t="s">
        <v>547</v>
      </c>
      <c r="C263" s="366" t="s">
        <v>271</v>
      </c>
      <c r="D263" s="367" t="s">
        <v>272</v>
      </c>
      <c r="E263" s="368" t="s">
        <v>273</v>
      </c>
      <c r="F263" s="35" t="s">
        <v>353</v>
      </c>
      <c r="G263" s="26" t="s">
        <v>50</v>
      </c>
      <c r="H263" s="26">
        <v>100</v>
      </c>
      <c r="I263" s="133">
        <v>230000000</v>
      </c>
      <c r="J263" s="4" t="s">
        <v>329</v>
      </c>
      <c r="K263" s="26" t="s">
        <v>349</v>
      </c>
      <c r="L263" s="64" t="s">
        <v>103</v>
      </c>
      <c r="M263" s="26"/>
      <c r="N263" s="26" t="s">
        <v>350</v>
      </c>
      <c r="O263" s="52" t="s">
        <v>314</v>
      </c>
      <c r="P263" s="26"/>
      <c r="Q263" s="26"/>
      <c r="R263" s="64"/>
      <c r="S263" s="64"/>
      <c r="T263" s="141">
        <v>0</v>
      </c>
      <c r="U263" s="294">
        <f t="shared" si="11"/>
        <v>0</v>
      </c>
      <c r="V263" s="26"/>
      <c r="W263" s="89">
        <v>2016</v>
      </c>
      <c r="X263" s="164" t="s">
        <v>696</v>
      </c>
    </row>
    <row r="264" spans="1:24">
      <c r="A264" s="26" t="s">
        <v>356</v>
      </c>
      <c r="B264" s="249" t="s">
        <v>547</v>
      </c>
      <c r="C264" s="366" t="s">
        <v>271</v>
      </c>
      <c r="D264" s="367" t="s">
        <v>272</v>
      </c>
      <c r="E264" s="368" t="s">
        <v>273</v>
      </c>
      <c r="F264" s="35" t="s">
        <v>355</v>
      </c>
      <c r="G264" s="26" t="s">
        <v>50</v>
      </c>
      <c r="H264" s="26">
        <v>100</v>
      </c>
      <c r="I264" s="133">
        <v>230000000</v>
      </c>
      <c r="J264" s="4" t="s">
        <v>329</v>
      </c>
      <c r="K264" s="26" t="s">
        <v>349</v>
      </c>
      <c r="L264" s="64" t="s">
        <v>103</v>
      </c>
      <c r="M264" s="26"/>
      <c r="N264" s="26" t="s">
        <v>350</v>
      </c>
      <c r="O264" s="52" t="s">
        <v>314</v>
      </c>
      <c r="P264" s="26"/>
      <c r="Q264" s="26"/>
      <c r="R264" s="64"/>
      <c r="S264" s="64"/>
      <c r="T264" s="141">
        <v>0</v>
      </c>
      <c r="U264" s="294">
        <f t="shared" si="11"/>
        <v>0</v>
      </c>
      <c r="V264" s="26"/>
      <c r="W264" s="89">
        <v>2016</v>
      </c>
      <c r="X264" s="164" t="s">
        <v>696</v>
      </c>
    </row>
    <row r="265" spans="1:24">
      <c r="A265" s="26" t="s">
        <v>358</v>
      </c>
      <c r="B265" s="249" t="s">
        <v>547</v>
      </c>
      <c r="C265" s="366" t="s">
        <v>271</v>
      </c>
      <c r="D265" s="367" t="s">
        <v>272</v>
      </c>
      <c r="E265" s="368" t="s">
        <v>273</v>
      </c>
      <c r="F265" s="35" t="s">
        <v>357</v>
      </c>
      <c r="G265" s="26" t="s">
        <v>50</v>
      </c>
      <c r="H265" s="26">
        <v>100</v>
      </c>
      <c r="I265" s="133">
        <v>230000000</v>
      </c>
      <c r="J265" s="4" t="s">
        <v>329</v>
      </c>
      <c r="K265" s="26" t="s">
        <v>349</v>
      </c>
      <c r="L265" s="64" t="s">
        <v>103</v>
      </c>
      <c r="M265" s="26"/>
      <c r="N265" s="26" t="s">
        <v>350</v>
      </c>
      <c r="O265" s="52" t="s">
        <v>314</v>
      </c>
      <c r="P265" s="26"/>
      <c r="Q265" s="26"/>
      <c r="R265" s="64"/>
      <c r="S265" s="64"/>
      <c r="T265" s="141">
        <v>0</v>
      </c>
      <c r="U265" s="294">
        <f t="shared" si="11"/>
        <v>0</v>
      </c>
      <c r="V265" s="26"/>
      <c r="W265" s="89">
        <v>2016</v>
      </c>
      <c r="X265" s="164" t="s">
        <v>696</v>
      </c>
    </row>
    <row r="266" spans="1:24">
      <c r="A266" s="26" t="s">
        <v>360</v>
      </c>
      <c r="B266" s="249" t="s">
        <v>547</v>
      </c>
      <c r="C266" s="366" t="s">
        <v>271</v>
      </c>
      <c r="D266" s="367" t="s">
        <v>272</v>
      </c>
      <c r="E266" s="368" t="s">
        <v>273</v>
      </c>
      <c r="F266" s="35" t="s">
        <v>359</v>
      </c>
      <c r="G266" s="26" t="s">
        <v>50</v>
      </c>
      <c r="H266" s="26">
        <v>100</v>
      </c>
      <c r="I266" s="133">
        <v>230000000</v>
      </c>
      <c r="J266" s="4" t="s">
        <v>329</v>
      </c>
      <c r="K266" s="26" t="s">
        <v>349</v>
      </c>
      <c r="L266" s="64" t="s">
        <v>103</v>
      </c>
      <c r="M266" s="26"/>
      <c r="N266" s="26" t="s">
        <v>350</v>
      </c>
      <c r="O266" s="52" t="s">
        <v>314</v>
      </c>
      <c r="P266" s="26"/>
      <c r="Q266" s="26"/>
      <c r="R266" s="64"/>
      <c r="S266" s="64"/>
      <c r="T266" s="141">
        <v>0</v>
      </c>
      <c r="U266" s="294">
        <f t="shared" si="11"/>
        <v>0</v>
      </c>
      <c r="V266" s="26"/>
      <c r="W266" s="89">
        <v>2016</v>
      </c>
      <c r="X266" s="164" t="s">
        <v>696</v>
      </c>
    </row>
    <row r="267" spans="1:24">
      <c r="A267" s="136" t="s">
        <v>362</v>
      </c>
      <c r="B267" s="249" t="s">
        <v>547</v>
      </c>
      <c r="C267" s="366" t="s">
        <v>271</v>
      </c>
      <c r="D267" s="370" t="s">
        <v>272</v>
      </c>
      <c r="E267" s="371" t="s">
        <v>273</v>
      </c>
      <c r="F267" s="35" t="s">
        <v>361</v>
      </c>
      <c r="G267" s="26" t="s">
        <v>50</v>
      </c>
      <c r="H267" s="26">
        <v>100</v>
      </c>
      <c r="I267" s="133">
        <v>230000000</v>
      </c>
      <c r="J267" s="4" t="s">
        <v>329</v>
      </c>
      <c r="K267" s="26" t="s">
        <v>349</v>
      </c>
      <c r="L267" s="64" t="s">
        <v>103</v>
      </c>
      <c r="M267" s="26"/>
      <c r="N267" s="26" t="s">
        <v>350</v>
      </c>
      <c r="O267" s="52" t="s">
        <v>314</v>
      </c>
      <c r="P267" s="26"/>
      <c r="Q267" s="26"/>
      <c r="R267" s="64"/>
      <c r="S267" s="64"/>
      <c r="T267" s="141">
        <v>0</v>
      </c>
      <c r="U267" s="294">
        <f t="shared" si="11"/>
        <v>0</v>
      </c>
      <c r="V267" s="26"/>
      <c r="W267" s="89">
        <v>2016</v>
      </c>
      <c r="X267" s="164" t="s">
        <v>696</v>
      </c>
    </row>
    <row r="268" spans="1:24">
      <c r="A268" s="4" t="s">
        <v>364</v>
      </c>
      <c r="B268" s="249" t="s">
        <v>547</v>
      </c>
      <c r="C268" s="366" t="s">
        <v>271</v>
      </c>
      <c r="D268" s="372" t="s">
        <v>272</v>
      </c>
      <c r="E268" s="373" t="s">
        <v>273</v>
      </c>
      <c r="F268" s="374" t="s">
        <v>363</v>
      </c>
      <c r="G268" s="26" t="s">
        <v>50</v>
      </c>
      <c r="H268" s="26">
        <v>100</v>
      </c>
      <c r="I268" s="133">
        <v>230000000</v>
      </c>
      <c r="J268" s="4" t="s">
        <v>329</v>
      </c>
      <c r="K268" s="26" t="s">
        <v>349</v>
      </c>
      <c r="L268" s="64" t="s">
        <v>103</v>
      </c>
      <c r="M268" s="26"/>
      <c r="N268" s="26" t="s">
        <v>350</v>
      </c>
      <c r="O268" s="52" t="s">
        <v>314</v>
      </c>
      <c r="P268" s="26"/>
      <c r="Q268" s="26"/>
      <c r="R268" s="64"/>
      <c r="S268" s="64"/>
      <c r="T268" s="141">
        <v>0</v>
      </c>
      <c r="U268" s="294">
        <f t="shared" si="11"/>
        <v>0</v>
      </c>
      <c r="V268" s="26"/>
      <c r="W268" s="89">
        <v>2016</v>
      </c>
      <c r="X268" s="164" t="s">
        <v>696</v>
      </c>
    </row>
    <row r="269" spans="1:24">
      <c r="A269" s="4" t="s">
        <v>366</v>
      </c>
      <c r="B269" s="249" t="s">
        <v>547</v>
      </c>
      <c r="C269" s="366" t="s">
        <v>271</v>
      </c>
      <c r="D269" s="372" t="s">
        <v>272</v>
      </c>
      <c r="E269" s="373" t="s">
        <v>273</v>
      </c>
      <c r="F269" s="374" t="s">
        <v>365</v>
      </c>
      <c r="G269" s="26" t="s">
        <v>50</v>
      </c>
      <c r="H269" s="26">
        <v>100</v>
      </c>
      <c r="I269" s="133">
        <v>230000000</v>
      </c>
      <c r="J269" s="4" t="s">
        <v>329</v>
      </c>
      <c r="K269" s="26" t="s">
        <v>349</v>
      </c>
      <c r="L269" s="64" t="s">
        <v>103</v>
      </c>
      <c r="M269" s="26"/>
      <c r="N269" s="26" t="s">
        <v>350</v>
      </c>
      <c r="O269" s="52" t="s">
        <v>314</v>
      </c>
      <c r="P269" s="26"/>
      <c r="Q269" s="26"/>
      <c r="R269" s="64"/>
      <c r="S269" s="64"/>
      <c r="T269" s="258">
        <v>0</v>
      </c>
      <c r="U269" s="375">
        <f t="shared" si="11"/>
        <v>0</v>
      </c>
      <c r="V269" s="136"/>
      <c r="W269" s="402">
        <v>2016</v>
      </c>
      <c r="X269" s="275" t="s">
        <v>696</v>
      </c>
    </row>
    <row r="270" spans="1:24">
      <c r="A270" s="4" t="s">
        <v>368</v>
      </c>
      <c r="B270" s="317" t="s">
        <v>547</v>
      </c>
      <c r="C270" s="376" t="s">
        <v>271</v>
      </c>
      <c r="D270" s="377" t="s">
        <v>272</v>
      </c>
      <c r="E270" s="378" t="s">
        <v>273</v>
      </c>
      <c r="F270" s="379" t="s">
        <v>367</v>
      </c>
      <c r="G270" s="136" t="s">
        <v>50</v>
      </c>
      <c r="H270" s="136">
        <v>100</v>
      </c>
      <c r="I270" s="272">
        <v>230000000</v>
      </c>
      <c r="J270" s="119" t="s">
        <v>329</v>
      </c>
      <c r="K270" s="136" t="s">
        <v>349</v>
      </c>
      <c r="L270" s="143" t="s">
        <v>103</v>
      </c>
      <c r="M270" s="136"/>
      <c r="N270" s="136" t="s">
        <v>350</v>
      </c>
      <c r="O270" s="271" t="s">
        <v>314</v>
      </c>
      <c r="P270" s="136"/>
      <c r="Q270" s="136"/>
      <c r="R270" s="143"/>
      <c r="S270" s="380"/>
      <c r="T270" s="258">
        <v>0</v>
      </c>
      <c r="U270" s="294">
        <f t="shared" si="11"/>
        <v>0</v>
      </c>
      <c r="V270" s="4"/>
      <c r="W270" s="18">
        <v>2016</v>
      </c>
      <c r="X270" s="254" t="s">
        <v>696</v>
      </c>
    </row>
    <row r="271" spans="1:24">
      <c r="A271" s="85" t="s">
        <v>375</v>
      </c>
      <c r="B271" s="9" t="s">
        <v>547</v>
      </c>
      <c r="C271" s="74" t="s">
        <v>373</v>
      </c>
      <c r="D271" s="16" t="s">
        <v>374</v>
      </c>
      <c r="E271" s="16" t="s">
        <v>374</v>
      </c>
      <c r="F271" s="4" t="s">
        <v>376</v>
      </c>
      <c r="G271" s="4" t="s">
        <v>50</v>
      </c>
      <c r="H271" s="4">
        <v>100</v>
      </c>
      <c r="I271" s="252">
        <v>230000000</v>
      </c>
      <c r="J271" s="4" t="s">
        <v>329</v>
      </c>
      <c r="K271" s="16" t="s">
        <v>313</v>
      </c>
      <c r="L271" s="141" t="s">
        <v>103</v>
      </c>
      <c r="M271" s="4"/>
      <c r="N271" s="16" t="s">
        <v>316</v>
      </c>
      <c r="O271" s="4" t="s">
        <v>184</v>
      </c>
      <c r="P271" s="4"/>
      <c r="Q271" s="4"/>
      <c r="R271" s="141"/>
      <c r="S271" s="141"/>
      <c r="T271" s="141">
        <v>0</v>
      </c>
      <c r="U271" s="294">
        <f t="shared" si="11"/>
        <v>0</v>
      </c>
      <c r="V271" s="4"/>
      <c r="W271" s="18">
        <v>2016</v>
      </c>
      <c r="X271" s="254">
        <v>20.21</v>
      </c>
    </row>
    <row r="272" spans="1:24">
      <c r="A272" s="4" t="s">
        <v>382</v>
      </c>
      <c r="B272" s="9" t="s">
        <v>547</v>
      </c>
      <c r="C272" s="74" t="s">
        <v>377</v>
      </c>
      <c r="D272" s="16" t="s">
        <v>378</v>
      </c>
      <c r="E272" s="16" t="s">
        <v>378</v>
      </c>
      <c r="F272" s="4" t="s">
        <v>383</v>
      </c>
      <c r="G272" s="4" t="s">
        <v>190</v>
      </c>
      <c r="H272" s="4">
        <v>50</v>
      </c>
      <c r="I272" s="252">
        <v>231010000</v>
      </c>
      <c r="J272" s="4" t="s">
        <v>329</v>
      </c>
      <c r="K272" s="16" t="s">
        <v>379</v>
      </c>
      <c r="L272" s="141" t="s">
        <v>924</v>
      </c>
      <c r="M272" s="4"/>
      <c r="N272" s="16" t="s">
        <v>381</v>
      </c>
      <c r="O272" s="4" t="s">
        <v>330</v>
      </c>
      <c r="P272" s="4"/>
      <c r="Q272" s="4"/>
      <c r="R272" s="141"/>
      <c r="S272" s="141"/>
      <c r="T272" s="141">
        <v>0</v>
      </c>
      <c r="U272" s="294">
        <f t="shared" si="11"/>
        <v>0</v>
      </c>
      <c r="V272" s="4"/>
      <c r="W272" s="18">
        <v>2016</v>
      </c>
      <c r="X272" s="254">
        <v>20.21</v>
      </c>
    </row>
    <row r="273" spans="1:24">
      <c r="A273" s="4" t="s">
        <v>386</v>
      </c>
      <c r="B273" s="9" t="s">
        <v>547</v>
      </c>
      <c r="C273" s="19" t="s">
        <v>384</v>
      </c>
      <c r="D273" s="19" t="s">
        <v>387</v>
      </c>
      <c r="E273" s="19" t="s">
        <v>387</v>
      </c>
      <c r="F273" s="4" t="s">
        <v>388</v>
      </c>
      <c r="G273" s="9" t="s">
        <v>50</v>
      </c>
      <c r="H273" s="70">
        <v>100</v>
      </c>
      <c r="I273" s="252">
        <v>230000000</v>
      </c>
      <c r="J273" s="4" t="s">
        <v>329</v>
      </c>
      <c r="K273" s="16" t="s">
        <v>389</v>
      </c>
      <c r="L273" s="9" t="s">
        <v>390</v>
      </c>
      <c r="M273" s="16"/>
      <c r="N273" s="70" t="s">
        <v>275</v>
      </c>
      <c r="O273" s="121" t="s">
        <v>184</v>
      </c>
      <c r="P273" s="73"/>
      <c r="Q273" s="381"/>
      <c r="R273" s="382"/>
      <c r="S273" s="382"/>
      <c r="T273" s="253">
        <v>0</v>
      </c>
      <c r="U273" s="288">
        <f t="shared" si="11"/>
        <v>0</v>
      </c>
      <c r="V273" s="140"/>
      <c r="W273" s="18">
        <v>2016</v>
      </c>
      <c r="X273" s="4">
        <v>11.15</v>
      </c>
    </row>
    <row r="274" spans="1:24">
      <c r="A274" s="85" t="s">
        <v>391</v>
      </c>
      <c r="B274" s="383" t="s">
        <v>547</v>
      </c>
      <c r="C274" s="384" t="s">
        <v>384</v>
      </c>
      <c r="D274" s="137" t="s">
        <v>387</v>
      </c>
      <c r="E274" s="137" t="s">
        <v>387</v>
      </c>
      <c r="F274" s="85" t="s">
        <v>392</v>
      </c>
      <c r="G274" s="297" t="s">
        <v>50</v>
      </c>
      <c r="H274" s="385">
        <v>100</v>
      </c>
      <c r="I274" s="261">
        <v>230000000</v>
      </c>
      <c r="J274" s="85" t="s">
        <v>329</v>
      </c>
      <c r="K274" s="386" t="s">
        <v>389</v>
      </c>
      <c r="L274" s="297" t="s">
        <v>390</v>
      </c>
      <c r="M274" s="386"/>
      <c r="N274" s="385" t="s">
        <v>275</v>
      </c>
      <c r="O274" s="387" t="s">
        <v>184</v>
      </c>
      <c r="P274" s="298"/>
      <c r="Q274" s="388"/>
      <c r="R274" s="389"/>
      <c r="S274" s="390"/>
      <c r="T274" s="391">
        <v>0</v>
      </c>
      <c r="U274" s="288">
        <f t="shared" si="11"/>
        <v>0</v>
      </c>
      <c r="V274" s="140"/>
      <c r="W274" s="18">
        <v>2016</v>
      </c>
      <c r="X274" s="4">
        <v>11.15</v>
      </c>
    </row>
    <row r="275" spans="1:24">
      <c r="A275" s="4" t="s">
        <v>682</v>
      </c>
      <c r="B275" s="249" t="s">
        <v>547</v>
      </c>
      <c r="C275" s="74" t="s">
        <v>322</v>
      </c>
      <c r="D275" s="16" t="s">
        <v>323</v>
      </c>
      <c r="E275" s="16" t="s">
        <v>323</v>
      </c>
      <c r="F275" s="12" t="s">
        <v>683</v>
      </c>
      <c r="G275" s="392" t="s">
        <v>34</v>
      </c>
      <c r="H275" s="16">
        <v>100</v>
      </c>
      <c r="I275" s="252">
        <v>230000000</v>
      </c>
      <c r="J275" s="4" t="s">
        <v>329</v>
      </c>
      <c r="K275" s="75" t="s">
        <v>393</v>
      </c>
      <c r="L275" s="141" t="s">
        <v>103</v>
      </c>
      <c r="M275" s="75"/>
      <c r="N275" s="16" t="s">
        <v>261</v>
      </c>
      <c r="O275" s="75" t="s">
        <v>184</v>
      </c>
      <c r="P275" s="75"/>
      <c r="Q275" s="75"/>
      <c r="R275" s="71"/>
      <c r="S275" s="393"/>
      <c r="T275" s="141">
        <v>0</v>
      </c>
      <c r="U275" s="294">
        <f t="shared" si="11"/>
        <v>0</v>
      </c>
      <c r="V275" s="76"/>
      <c r="W275" s="84">
        <v>2016</v>
      </c>
      <c r="X275" s="16" t="s">
        <v>925</v>
      </c>
    </row>
    <row r="276" spans="1:24">
      <c r="A276" s="196" t="s">
        <v>698</v>
      </c>
      <c r="B276" s="394"/>
      <c r="C276" s="284"/>
      <c r="D276" s="284"/>
      <c r="E276" s="284"/>
      <c r="F276" s="284"/>
      <c r="G276" s="284"/>
      <c r="H276" s="284"/>
      <c r="I276" s="284"/>
      <c r="J276" s="284"/>
      <c r="K276" s="284"/>
      <c r="L276" s="284"/>
      <c r="M276" s="284"/>
      <c r="N276" s="284"/>
      <c r="O276" s="284"/>
      <c r="P276" s="284"/>
      <c r="Q276" s="284"/>
      <c r="R276" s="284"/>
      <c r="S276" s="394"/>
      <c r="T276" s="395">
        <f>SUM(T246:T275)</f>
        <v>0</v>
      </c>
      <c r="U276" s="395">
        <f>SUM(U246:U275)</f>
        <v>0</v>
      </c>
      <c r="V276" s="284"/>
      <c r="W276" s="403"/>
      <c r="X276" s="284"/>
    </row>
    <row r="277" spans="1:24">
      <c r="A277" s="196" t="s">
        <v>697</v>
      </c>
      <c r="B277" s="394"/>
      <c r="C277" s="284"/>
      <c r="D277" s="284"/>
      <c r="E277" s="284"/>
      <c r="F277" s="284"/>
      <c r="G277" s="284"/>
      <c r="H277" s="284"/>
      <c r="I277" s="284"/>
      <c r="J277" s="284"/>
      <c r="K277" s="284"/>
      <c r="L277" s="284"/>
      <c r="M277" s="284"/>
      <c r="N277" s="284"/>
      <c r="O277" s="284"/>
      <c r="P277" s="284"/>
      <c r="Q277" s="284"/>
      <c r="R277" s="284"/>
      <c r="S277" s="284"/>
      <c r="T277" s="284"/>
      <c r="U277" s="284"/>
      <c r="V277" s="284"/>
      <c r="W277" s="403"/>
      <c r="X277" s="284"/>
    </row>
    <row r="278" spans="1:24">
      <c r="A278" s="4" t="s">
        <v>685</v>
      </c>
      <c r="B278" s="249" t="s">
        <v>547</v>
      </c>
      <c r="C278" s="141" t="s">
        <v>276</v>
      </c>
      <c r="D278" s="141" t="s">
        <v>277</v>
      </c>
      <c r="E278" s="141" t="s">
        <v>277</v>
      </c>
      <c r="F278" s="141" t="s">
        <v>281</v>
      </c>
      <c r="G278" s="141" t="s">
        <v>34</v>
      </c>
      <c r="H278" s="251">
        <v>30</v>
      </c>
      <c r="I278" s="252">
        <v>230000000</v>
      </c>
      <c r="J278" s="4" t="s">
        <v>329</v>
      </c>
      <c r="K278" s="141" t="s">
        <v>27</v>
      </c>
      <c r="L278" s="141" t="s">
        <v>103</v>
      </c>
      <c r="M278" s="4"/>
      <c r="N278" s="4" t="s">
        <v>274</v>
      </c>
      <c r="O278" s="141" t="s">
        <v>278</v>
      </c>
      <c r="P278" s="4"/>
      <c r="Q278" s="141"/>
      <c r="R278" s="141"/>
      <c r="S278" s="141"/>
      <c r="T278" s="20">
        <v>3308517.1</v>
      </c>
      <c r="U278" s="253">
        <f>T278*1.12</f>
        <v>3705539.1520000002</v>
      </c>
      <c r="V278" s="141"/>
      <c r="W278" s="18">
        <v>2016</v>
      </c>
      <c r="X278" s="254" t="s">
        <v>739</v>
      </c>
    </row>
    <row r="279" spans="1:24">
      <c r="A279" s="4" t="s">
        <v>686</v>
      </c>
      <c r="B279" s="249" t="s">
        <v>547</v>
      </c>
      <c r="C279" s="141" t="s">
        <v>276</v>
      </c>
      <c r="D279" s="141" t="s">
        <v>277</v>
      </c>
      <c r="E279" s="141" t="s">
        <v>277</v>
      </c>
      <c r="F279" s="141" t="s">
        <v>283</v>
      </c>
      <c r="G279" s="141" t="s">
        <v>34</v>
      </c>
      <c r="H279" s="251">
        <v>30</v>
      </c>
      <c r="I279" s="252">
        <v>230000000</v>
      </c>
      <c r="J279" s="4" t="s">
        <v>329</v>
      </c>
      <c r="K279" s="141" t="s">
        <v>27</v>
      </c>
      <c r="L279" s="141" t="s">
        <v>103</v>
      </c>
      <c r="M279" s="4"/>
      <c r="N279" s="4" t="s">
        <v>274</v>
      </c>
      <c r="O279" s="141" t="s">
        <v>278</v>
      </c>
      <c r="P279" s="4"/>
      <c r="Q279" s="141"/>
      <c r="R279" s="141"/>
      <c r="S279" s="141"/>
      <c r="T279" s="20">
        <v>3901464.1999999997</v>
      </c>
      <c r="U279" s="253">
        <f t="shared" ref="U279:U293" si="12">T279*1.12</f>
        <v>4369639.9040000001</v>
      </c>
      <c r="V279" s="141"/>
      <c r="W279" s="18">
        <v>2016</v>
      </c>
      <c r="X279" s="254" t="s">
        <v>740</v>
      </c>
    </row>
    <row r="280" spans="1:24">
      <c r="A280" s="4" t="s">
        <v>687</v>
      </c>
      <c r="B280" s="249" t="s">
        <v>547</v>
      </c>
      <c r="C280" s="141" t="s">
        <v>276</v>
      </c>
      <c r="D280" s="141" t="s">
        <v>277</v>
      </c>
      <c r="E280" s="141" t="s">
        <v>277</v>
      </c>
      <c r="F280" s="141" t="s">
        <v>285</v>
      </c>
      <c r="G280" s="141" t="s">
        <v>34</v>
      </c>
      <c r="H280" s="251">
        <v>30</v>
      </c>
      <c r="I280" s="252">
        <v>230000000</v>
      </c>
      <c r="J280" s="4" t="s">
        <v>329</v>
      </c>
      <c r="K280" s="141" t="s">
        <v>27</v>
      </c>
      <c r="L280" s="141" t="s">
        <v>103</v>
      </c>
      <c r="M280" s="4"/>
      <c r="N280" s="4" t="s">
        <v>274</v>
      </c>
      <c r="O280" s="141" t="s">
        <v>278</v>
      </c>
      <c r="P280" s="4"/>
      <c r="Q280" s="141"/>
      <c r="R280" s="141"/>
      <c r="S280" s="141"/>
      <c r="T280" s="20">
        <v>2883407.92</v>
      </c>
      <c r="U280" s="253">
        <f t="shared" si="12"/>
        <v>3229416.8704000004</v>
      </c>
      <c r="V280" s="141"/>
      <c r="W280" s="18">
        <v>2016</v>
      </c>
      <c r="X280" s="254" t="s">
        <v>702</v>
      </c>
    </row>
    <row r="281" spans="1:24">
      <c r="A281" s="4" t="s">
        <v>688</v>
      </c>
      <c r="B281" s="249" t="s">
        <v>547</v>
      </c>
      <c r="C281" s="141" t="s">
        <v>276</v>
      </c>
      <c r="D281" s="141" t="s">
        <v>277</v>
      </c>
      <c r="E281" s="141" t="s">
        <v>277</v>
      </c>
      <c r="F281" s="141" t="s">
        <v>287</v>
      </c>
      <c r="G281" s="141" t="s">
        <v>34</v>
      </c>
      <c r="H281" s="251">
        <v>30</v>
      </c>
      <c r="I281" s="252">
        <v>230000000</v>
      </c>
      <c r="J281" s="4" t="s">
        <v>329</v>
      </c>
      <c r="K281" s="141" t="s">
        <v>27</v>
      </c>
      <c r="L281" s="141" t="s">
        <v>103</v>
      </c>
      <c r="M281" s="4"/>
      <c r="N281" s="4" t="s">
        <v>274</v>
      </c>
      <c r="O281" s="141" t="s">
        <v>278</v>
      </c>
      <c r="P281" s="4"/>
      <c r="Q281" s="141"/>
      <c r="R281" s="141"/>
      <c r="S281" s="141"/>
      <c r="T281" s="20">
        <v>2360844.8000000003</v>
      </c>
      <c r="U281" s="253">
        <f t="shared" si="12"/>
        <v>2644146.1760000004</v>
      </c>
      <c r="V281" s="141"/>
      <c r="W281" s="18">
        <v>2016</v>
      </c>
      <c r="X281" s="254" t="s">
        <v>741</v>
      </c>
    </row>
    <row r="282" spans="1:24">
      <c r="A282" s="4" t="s">
        <v>689</v>
      </c>
      <c r="B282" s="249" t="s">
        <v>547</v>
      </c>
      <c r="C282" s="141" t="s">
        <v>276</v>
      </c>
      <c r="D282" s="141" t="s">
        <v>277</v>
      </c>
      <c r="E282" s="141" t="s">
        <v>277</v>
      </c>
      <c r="F282" s="141" t="s">
        <v>289</v>
      </c>
      <c r="G282" s="141" t="s">
        <v>34</v>
      </c>
      <c r="H282" s="251">
        <v>30</v>
      </c>
      <c r="I282" s="252">
        <v>230000000</v>
      </c>
      <c r="J282" s="4" t="s">
        <v>329</v>
      </c>
      <c r="K282" s="141" t="s">
        <v>27</v>
      </c>
      <c r="L282" s="141" t="s">
        <v>103</v>
      </c>
      <c r="M282" s="4"/>
      <c r="N282" s="4" t="s">
        <v>274</v>
      </c>
      <c r="O282" s="141" t="s">
        <v>278</v>
      </c>
      <c r="P282" s="4"/>
      <c r="Q282" s="141"/>
      <c r="R282" s="141"/>
      <c r="S282" s="141"/>
      <c r="T282" s="20">
        <v>2781700</v>
      </c>
      <c r="U282" s="253">
        <f t="shared" si="12"/>
        <v>3115504.0000000005</v>
      </c>
      <c r="V282" s="141"/>
      <c r="W282" s="18">
        <v>2016</v>
      </c>
      <c r="X282" s="254" t="s">
        <v>742</v>
      </c>
    </row>
    <row r="283" spans="1:24">
      <c r="A283" s="4" t="s">
        <v>690</v>
      </c>
      <c r="B283" s="249" t="s">
        <v>547</v>
      </c>
      <c r="C283" s="141" t="s">
        <v>276</v>
      </c>
      <c r="D283" s="141" t="s">
        <v>277</v>
      </c>
      <c r="E283" s="141" t="s">
        <v>277</v>
      </c>
      <c r="F283" s="141" t="s">
        <v>301</v>
      </c>
      <c r="G283" s="141" t="s">
        <v>34</v>
      </c>
      <c r="H283" s="251">
        <v>30</v>
      </c>
      <c r="I283" s="252">
        <v>230000000</v>
      </c>
      <c r="J283" s="4" t="s">
        <v>329</v>
      </c>
      <c r="K283" s="141" t="s">
        <v>27</v>
      </c>
      <c r="L283" s="141" t="s">
        <v>103</v>
      </c>
      <c r="M283" s="4"/>
      <c r="N283" s="4" t="s">
        <v>274</v>
      </c>
      <c r="O283" s="141" t="s">
        <v>278</v>
      </c>
      <c r="P283" s="4"/>
      <c r="Q283" s="141"/>
      <c r="R283" s="141"/>
      <c r="S283" s="141"/>
      <c r="T283" s="20">
        <v>3081326</v>
      </c>
      <c r="U283" s="253">
        <f t="shared" si="12"/>
        <v>3451085.12</v>
      </c>
      <c r="V283" s="141"/>
      <c r="W283" s="18">
        <v>2016</v>
      </c>
      <c r="X283" s="254" t="s">
        <v>743</v>
      </c>
    </row>
    <row r="284" spans="1:24">
      <c r="A284" s="4" t="s">
        <v>691</v>
      </c>
      <c r="B284" s="249" t="s">
        <v>547</v>
      </c>
      <c r="C284" s="141" t="s">
        <v>276</v>
      </c>
      <c r="D284" s="141" t="s">
        <v>277</v>
      </c>
      <c r="E284" s="141" t="s">
        <v>277</v>
      </c>
      <c r="F284" s="141" t="s">
        <v>303</v>
      </c>
      <c r="G284" s="141" t="s">
        <v>34</v>
      </c>
      <c r="H284" s="251">
        <v>30</v>
      </c>
      <c r="I284" s="252">
        <v>230000000</v>
      </c>
      <c r="J284" s="4" t="s">
        <v>329</v>
      </c>
      <c r="K284" s="141" t="s">
        <v>27</v>
      </c>
      <c r="L284" s="141" t="s">
        <v>103</v>
      </c>
      <c r="M284" s="4"/>
      <c r="N284" s="4" t="s">
        <v>274</v>
      </c>
      <c r="O284" s="141" t="s">
        <v>278</v>
      </c>
      <c r="P284" s="4"/>
      <c r="Q284" s="141"/>
      <c r="R284" s="141"/>
      <c r="S284" s="141"/>
      <c r="T284" s="20">
        <v>7230315.5</v>
      </c>
      <c r="U284" s="253">
        <f t="shared" si="12"/>
        <v>8097953.3600000003</v>
      </c>
      <c r="V284" s="141"/>
      <c r="W284" s="18">
        <v>2016</v>
      </c>
      <c r="X284" s="254" t="s">
        <v>744</v>
      </c>
    </row>
    <row r="285" spans="1:24">
      <c r="A285" s="4" t="s">
        <v>692</v>
      </c>
      <c r="B285" s="249" t="s">
        <v>547</v>
      </c>
      <c r="C285" s="141" t="s">
        <v>276</v>
      </c>
      <c r="D285" s="141" t="s">
        <v>277</v>
      </c>
      <c r="E285" s="141" t="s">
        <v>277</v>
      </c>
      <c r="F285" s="141" t="s">
        <v>305</v>
      </c>
      <c r="G285" s="141" t="s">
        <v>34</v>
      </c>
      <c r="H285" s="251">
        <v>30</v>
      </c>
      <c r="I285" s="252">
        <v>230000000</v>
      </c>
      <c r="J285" s="4" t="s">
        <v>329</v>
      </c>
      <c r="K285" s="141" t="s">
        <v>27</v>
      </c>
      <c r="L285" s="141" t="s">
        <v>103</v>
      </c>
      <c r="M285" s="4"/>
      <c r="N285" s="4" t="s">
        <v>274</v>
      </c>
      <c r="O285" s="141" t="s">
        <v>278</v>
      </c>
      <c r="P285" s="4"/>
      <c r="Q285" s="141"/>
      <c r="R285" s="141"/>
      <c r="S285" s="141"/>
      <c r="T285" s="20">
        <v>7245866.5</v>
      </c>
      <c r="U285" s="253">
        <f t="shared" si="12"/>
        <v>8115370.4800000004</v>
      </c>
      <c r="V285" s="141"/>
      <c r="W285" s="18">
        <v>2016</v>
      </c>
      <c r="X285" s="254" t="s">
        <v>745</v>
      </c>
    </row>
    <row r="286" spans="1:24">
      <c r="A286" s="4" t="s">
        <v>693</v>
      </c>
      <c r="B286" s="249" t="s">
        <v>547</v>
      </c>
      <c r="C286" s="141" t="s">
        <v>276</v>
      </c>
      <c r="D286" s="141" t="s">
        <v>277</v>
      </c>
      <c r="E286" s="141" t="s">
        <v>277</v>
      </c>
      <c r="F286" s="141" t="s">
        <v>307</v>
      </c>
      <c r="G286" s="141" t="s">
        <v>34</v>
      </c>
      <c r="H286" s="251">
        <v>30</v>
      </c>
      <c r="I286" s="252">
        <v>230000000</v>
      </c>
      <c r="J286" s="4" t="s">
        <v>329</v>
      </c>
      <c r="K286" s="141" t="s">
        <v>27</v>
      </c>
      <c r="L286" s="141" t="s">
        <v>103</v>
      </c>
      <c r="M286" s="4"/>
      <c r="N286" s="4" t="s">
        <v>274</v>
      </c>
      <c r="O286" s="141" t="s">
        <v>278</v>
      </c>
      <c r="P286" s="4"/>
      <c r="Q286" s="141"/>
      <c r="R286" s="141"/>
      <c r="S286" s="141"/>
      <c r="T286" s="20">
        <v>5316568</v>
      </c>
      <c r="U286" s="253">
        <f t="shared" si="12"/>
        <v>5954556.1600000001</v>
      </c>
      <c r="V286" s="141"/>
      <c r="W286" s="18">
        <v>2016</v>
      </c>
      <c r="X286" s="254" t="s">
        <v>746</v>
      </c>
    </row>
    <row r="287" spans="1:24">
      <c r="A287" s="4" t="s">
        <v>694</v>
      </c>
      <c r="B287" s="249" t="s">
        <v>547</v>
      </c>
      <c r="C287" s="141" t="s">
        <v>276</v>
      </c>
      <c r="D287" s="141" t="s">
        <v>277</v>
      </c>
      <c r="E287" s="141" t="s">
        <v>277</v>
      </c>
      <c r="F287" s="141" t="s">
        <v>309</v>
      </c>
      <c r="G287" s="141" t="s">
        <v>34</v>
      </c>
      <c r="H287" s="251">
        <v>30</v>
      </c>
      <c r="I287" s="252">
        <v>230000000</v>
      </c>
      <c r="J287" s="4" t="s">
        <v>329</v>
      </c>
      <c r="K287" s="141" t="s">
        <v>27</v>
      </c>
      <c r="L287" s="141" t="s">
        <v>103</v>
      </c>
      <c r="M287" s="4"/>
      <c r="N287" s="4" t="s">
        <v>274</v>
      </c>
      <c r="O287" s="141" t="s">
        <v>278</v>
      </c>
      <c r="P287" s="4"/>
      <c r="Q287" s="141"/>
      <c r="R287" s="141"/>
      <c r="S287" s="141"/>
      <c r="T287" s="20">
        <v>1429354</v>
      </c>
      <c r="U287" s="253">
        <f t="shared" si="12"/>
        <v>1600876.4800000002</v>
      </c>
      <c r="V287" s="141"/>
      <c r="W287" s="18">
        <v>2016</v>
      </c>
      <c r="X287" s="254" t="s">
        <v>747</v>
      </c>
    </row>
    <row r="288" spans="1:24">
      <c r="A288" s="4" t="s">
        <v>926</v>
      </c>
      <c r="B288" s="255" t="s">
        <v>916</v>
      </c>
      <c r="C288" s="141" t="s">
        <v>331</v>
      </c>
      <c r="D288" s="141" t="s">
        <v>332</v>
      </c>
      <c r="E288" s="141" t="s">
        <v>332</v>
      </c>
      <c r="F288" s="141" t="s">
        <v>917</v>
      </c>
      <c r="G288" s="141" t="s">
        <v>50</v>
      </c>
      <c r="H288" s="251">
        <v>40</v>
      </c>
      <c r="I288" s="252">
        <v>231010000</v>
      </c>
      <c r="J288" s="4" t="s">
        <v>329</v>
      </c>
      <c r="K288" s="141" t="s">
        <v>918</v>
      </c>
      <c r="L288" s="141" t="s">
        <v>919</v>
      </c>
      <c r="M288" s="4"/>
      <c r="N288" s="4" t="s">
        <v>920</v>
      </c>
      <c r="O288" s="141" t="s">
        <v>333</v>
      </c>
      <c r="P288" s="4"/>
      <c r="Q288" s="141"/>
      <c r="R288" s="141"/>
      <c r="S288" s="141"/>
      <c r="T288" s="20">
        <v>497102420</v>
      </c>
      <c r="U288" s="253">
        <v>556754710.4000001</v>
      </c>
      <c r="V288" s="141"/>
      <c r="W288" s="18">
        <v>2016</v>
      </c>
      <c r="X288" s="254"/>
    </row>
    <row r="289" spans="1:24">
      <c r="A289" s="4" t="s">
        <v>927</v>
      </c>
      <c r="B289" s="255" t="s">
        <v>916</v>
      </c>
      <c r="C289" s="141" t="s">
        <v>331</v>
      </c>
      <c r="D289" s="141" t="s">
        <v>332</v>
      </c>
      <c r="E289" s="141" t="s">
        <v>332</v>
      </c>
      <c r="F289" s="141" t="s">
        <v>921</v>
      </c>
      <c r="G289" s="141" t="s">
        <v>50</v>
      </c>
      <c r="H289" s="251">
        <v>40</v>
      </c>
      <c r="I289" s="252">
        <v>231010000</v>
      </c>
      <c r="J289" s="4" t="s">
        <v>329</v>
      </c>
      <c r="K289" s="141" t="s">
        <v>918</v>
      </c>
      <c r="L289" s="141" t="s">
        <v>533</v>
      </c>
      <c r="M289" s="4"/>
      <c r="N289" s="4" t="s">
        <v>920</v>
      </c>
      <c r="O289" s="141" t="s">
        <v>333</v>
      </c>
      <c r="P289" s="4"/>
      <c r="Q289" s="141"/>
      <c r="R289" s="141"/>
      <c r="S289" s="141"/>
      <c r="T289" s="20">
        <v>285938230</v>
      </c>
      <c r="U289" s="253">
        <v>320250817.60000002</v>
      </c>
      <c r="V289" s="141"/>
      <c r="W289" s="18">
        <v>2016</v>
      </c>
      <c r="X289" s="254"/>
    </row>
    <row r="290" spans="1:24">
      <c r="A290" s="119" t="s">
        <v>928</v>
      </c>
      <c r="B290" s="257" t="s">
        <v>916</v>
      </c>
      <c r="C290" s="141" t="s">
        <v>331</v>
      </c>
      <c r="D290" s="258" t="s">
        <v>332</v>
      </c>
      <c r="E290" s="258" t="s">
        <v>332</v>
      </c>
      <c r="F290" s="141" t="s">
        <v>922</v>
      </c>
      <c r="G290" s="141" t="s">
        <v>50</v>
      </c>
      <c r="H290" s="251">
        <v>40</v>
      </c>
      <c r="I290" s="252">
        <v>231010000</v>
      </c>
      <c r="J290" s="4" t="s">
        <v>329</v>
      </c>
      <c r="K290" s="141" t="s">
        <v>918</v>
      </c>
      <c r="L290" s="141" t="s">
        <v>923</v>
      </c>
      <c r="M290" s="4"/>
      <c r="N290" s="4" t="s">
        <v>920</v>
      </c>
      <c r="O290" s="141" t="s">
        <v>333</v>
      </c>
      <c r="P290" s="4"/>
      <c r="Q290" s="141"/>
      <c r="R290" s="141"/>
      <c r="S290" s="141"/>
      <c r="T290" s="20">
        <v>306528450</v>
      </c>
      <c r="U290" s="253">
        <v>343311864.00000006</v>
      </c>
      <c r="V290" s="141"/>
      <c r="W290" s="18">
        <v>2016</v>
      </c>
      <c r="X290" s="254"/>
    </row>
    <row r="291" spans="1:24">
      <c r="A291" s="4" t="s">
        <v>929</v>
      </c>
      <c r="B291" s="249" t="s">
        <v>547</v>
      </c>
      <c r="C291" s="121" t="s">
        <v>326</v>
      </c>
      <c r="D291" s="4" t="s">
        <v>327</v>
      </c>
      <c r="E291" s="4" t="s">
        <v>328</v>
      </c>
      <c r="F291" s="259" t="s">
        <v>340</v>
      </c>
      <c r="G291" s="142" t="s">
        <v>190</v>
      </c>
      <c r="H291" s="260">
        <v>80</v>
      </c>
      <c r="I291" s="261">
        <v>231010000</v>
      </c>
      <c r="J291" s="85" t="s">
        <v>329</v>
      </c>
      <c r="K291" s="262" t="s">
        <v>121</v>
      </c>
      <c r="L291" s="138" t="s">
        <v>550</v>
      </c>
      <c r="M291" s="142"/>
      <c r="N291" s="263" t="s">
        <v>339</v>
      </c>
      <c r="O291" s="142" t="s">
        <v>330</v>
      </c>
      <c r="P291" s="264"/>
      <c r="Q291" s="265"/>
      <c r="R291" s="266"/>
      <c r="S291" s="266"/>
      <c r="T291" s="267">
        <v>2207249.7200000002</v>
      </c>
      <c r="U291" s="268">
        <v>2472119.6864000005</v>
      </c>
      <c r="V291" s="265"/>
      <c r="W291" s="404">
        <v>2016</v>
      </c>
      <c r="X291" s="269"/>
    </row>
    <row r="292" spans="1:24">
      <c r="A292" s="85" t="s">
        <v>704</v>
      </c>
      <c r="B292" s="249" t="s">
        <v>547</v>
      </c>
      <c r="C292" s="121" t="s">
        <v>342</v>
      </c>
      <c r="D292" s="142" t="s">
        <v>343</v>
      </c>
      <c r="E292" s="142" t="s">
        <v>343</v>
      </c>
      <c r="F292" s="270" t="s">
        <v>705</v>
      </c>
      <c r="G292" s="142" t="s">
        <v>34</v>
      </c>
      <c r="H292" s="260">
        <v>0</v>
      </c>
      <c r="I292" s="261">
        <v>230000000</v>
      </c>
      <c r="J292" s="85" t="s">
        <v>329</v>
      </c>
      <c r="K292" s="262" t="s">
        <v>542</v>
      </c>
      <c r="L292" s="138" t="s">
        <v>103</v>
      </c>
      <c r="M292" s="142"/>
      <c r="N292" s="263" t="s">
        <v>261</v>
      </c>
      <c r="O292" s="142" t="s">
        <v>344</v>
      </c>
      <c r="P292" s="264"/>
      <c r="Q292" s="265"/>
      <c r="R292" s="266"/>
      <c r="S292" s="266"/>
      <c r="T292" s="267">
        <v>29400000</v>
      </c>
      <c r="U292" s="268">
        <f>T292*1.12</f>
        <v>32928000.000000004</v>
      </c>
      <c r="V292" s="265"/>
      <c r="W292" s="404">
        <v>2016</v>
      </c>
      <c r="X292" s="269"/>
    </row>
    <row r="293" spans="1:24">
      <c r="A293" s="4" t="s">
        <v>930</v>
      </c>
      <c r="B293" s="249" t="s">
        <v>547</v>
      </c>
      <c r="C293" s="74" t="s">
        <v>373</v>
      </c>
      <c r="D293" s="271" t="s">
        <v>374</v>
      </c>
      <c r="E293" s="271" t="s">
        <v>374</v>
      </c>
      <c r="F293" s="136" t="s">
        <v>376</v>
      </c>
      <c r="G293" s="136" t="s">
        <v>50</v>
      </c>
      <c r="H293" s="136">
        <v>100</v>
      </c>
      <c r="I293" s="272">
        <v>230000000</v>
      </c>
      <c r="J293" s="119" t="s">
        <v>329</v>
      </c>
      <c r="K293" s="271" t="s">
        <v>313</v>
      </c>
      <c r="L293" s="143" t="s">
        <v>103</v>
      </c>
      <c r="M293" s="136"/>
      <c r="N293" s="271" t="s">
        <v>316</v>
      </c>
      <c r="O293" s="136" t="s">
        <v>184</v>
      </c>
      <c r="P293" s="136"/>
      <c r="Q293" s="136"/>
      <c r="R293" s="143"/>
      <c r="S293" s="143"/>
      <c r="T293" s="273">
        <v>2500000</v>
      </c>
      <c r="U293" s="274">
        <f t="shared" si="12"/>
        <v>2800000.0000000005</v>
      </c>
      <c r="V293" s="136"/>
      <c r="W293" s="402">
        <v>2016</v>
      </c>
      <c r="X293" s="275"/>
    </row>
    <row r="294" spans="1:24">
      <c r="A294" s="4" t="s">
        <v>931</v>
      </c>
      <c r="B294" s="249" t="s">
        <v>547</v>
      </c>
      <c r="C294" s="74" t="s">
        <v>377</v>
      </c>
      <c r="D294" s="16" t="s">
        <v>378</v>
      </c>
      <c r="E294" s="16" t="s">
        <v>378</v>
      </c>
      <c r="F294" s="4" t="s">
        <v>383</v>
      </c>
      <c r="G294" s="4" t="s">
        <v>190</v>
      </c>
      <c r="H294" s="4">
        <v>50</v>
      </c>
      <c r="I294" s="252">
        <v>231010000</v>
      </c>
      <c r="J294" s="4" t="s">
        <v>329</v>
      </c>
      <c r="K294" s="16" t="s">
        <v>379</v>
      </c>
      <c r="L294" s="141" t="s">
        <v>924</v>
      </c>
      <c r="M294" s="4"/>
      <c r="N294" s="16" t="s">
        <v>381</v>
      </c>
      <c r="O294" s="4" t="s">
        <v>330</v>
      </c>
      <c r="P294" s="4"/>
      <c r="Q294" s="4"/>
      <c r="R294" s="141"/>
      <c r="S294" s="141"/>
      <c r="T294" s="276">
        <v>16658529.5</v>
      </c>
      <c r="U294" s="253">
        <v>18657553.040000003</v>
      </c>
      <c r="V294" s="4"/>
      <c r="W294" s="18">
        <v>2016</v>
      </c>
      <c r="X294" s="254"/>
    </row>
    <row r="295" spans="1:24">
      <c r="A295" s="4" t="s">
        <v>932</v>
      </c>
      <c r="B295" s="249" t="s">
        <v>547</v>
      </c>
      <c r="C295" s="19" t="s">
        <v>384</v>
      </c>
      <c r="D295" s="63" t="s">
        <v>387</v>
      </c>
      <c r="E295" s="63" t="s">
        <v>387</v>
      </c>
      <c r="F295" s="4" t="s">
        <v>388</v>
      </c>
      <c r="G295" s="35" t="s">
        <v>50</v>
      </c>
      <c r="H295" s="62">
        <v>100</v>
      </c>
      <c r="I295" s="133">
        <v>230000000</v>
      </c>
      <c r="J295" s="4" t="s">
        <v>329</v>
      </c>
      <c r="K295" s="52" t="s">
        <v>394</v>
      </c>
      <c r="L295" s="35" t="s">
        <v>390</v>
      </c>
      <c r="M295" s="52"/>
      <c r="N295" s="62" t="s">
        <v>275</v>
      </c>
      <c r="O295" s="132" t="s">
        <v>933</v>
      </c>
      <c r="P295" s="151"/>
      <c r="Q295" s="154"/>
      <c r="R295" s="277"/>
      <c r="S295" s="277"/>
      <c r="T295" s="278">
        <v>1604000</v>
      </c>
      <c r="U295" s="279">
        <f t="shared" ref="U295:U296" si="13">T295*1.12</f>
        <v>1796480.0000000002</v>
      </c>
      <c r="V295" s="135"/>
      <c r="W295" s="89">
        <v>2016</v>
      </c>
      <c r="X295" s="26"/>
    </row>
    <row r="296" spans="1:24">
      <c r="A296" s="4" t="s">
        <v>934</v>
      </c>
      <c r="B296" s="249" t="s">
        <v>547</v>
      </c>
      <c r="C296" s="19" t="s">
        <v>384</v>
      </c>
      <c r="D296" s="63" t="s">
        <v>387</v>
      </c>
      <c r="E296" s="63" t="s">
        <v>387</v>
      </c>
      <c r="F296" s="4" t="s">
        <v>392</v>
      </c>
      <c r="G296" s="35" t="s">
        <v>50</v>
      </c>
      <c r="H296" s="62">
        <v>100</v>
      </c>
      <c r="I296" s="133">
        <v>230000000</v>
      </c>
      <c r="J296" s="4" t="s">
        <v>329</v>
      </c>
      <c r="K296" s="52" t="s">
        <v>394</v>
      </c>
      <c r="L296" s="35" t="s">
        <v>390</v>
      </c>
      <c r="M296" s="52"/>
      <c r="N296" s="62" t="s">
        <v>275</v>
      </c>
      <c r="O296" s="132" t="s">
        <v>933</v>
      </c>
      <c r="P296" s="151"/>
      <c r="Q296" s="154"/>
      <c r="R296" s="277"/>
      <c r="S296" s="277"/>
      <c r="T296" s="278">
        <v>1604000</v>
      </c>
      <c r="U296" s="279">
        <f t="shared" si="13"/>
        <v>1796480.0000000002</v>
      </c>
      <c r="V296" s="135"/>
      <c r="W296" s="89">
        <v>2016</v>
      </c>
      <c r="X296" s="26"/>
    </row>
    <row r="297" spans="1:24">
      <c r="A297" s="4" t="s">
        <v>703</v>
      </c>
      <c r="B297" s="249" t="s">
        <v>547</v>
      </c>
      <c r="C297" s="74" t="s">
        <v>322</v>
      </c>
      <c r="D297" s="16" t="s">
        <v>323</v>
      </c>
      <c r="E297" s="16" t="s">
        <v>323</v>
      </c>
      <c r="F297" s="12" t="s">
        <v>935</v>
      </c>
      <c r="G297" s="16" t="s">
        <v>34</v>
      </c>
      <c r="H297" s="16">
        <v>100</v>
      </c>
      <c r="I297" s="252">
        <v>230000000</v>
      </c>
      <c r="J297" s="4" t="s">
        <v>329</v>
      </c>
      <c r="K297" s="75" t="s">
        <v>349</v>
      </c>
      <c r="L297" s="141" t="s">
        <v>103</v>
      </c>
      <c r="M297" s="75"/>
      <c r="N297" s="16" t="s">
        <v>261</v>
      </c>
      <c r="O297" s="75" t="s">
        <v>324</v>
      </c>
      <c r="P297" s="20"/>
      <c r="Q297" s="75"/>
      <c r="R297" s="71"/>
      <c r="S297" s="71"/>
      <c r="T297" s="278">
        <v>103200000</v>
      </c>
      <c r="U297" s="278">
        <f>T297*1.12</f>
        <v>115584000.00000001</v>
      </c>
      <c r="V297" s="76"/>
      <c r="W297" s="84">
        <v>2016</v>
      </c>
      <c r="X297" s="16"/>
    </row>
    <row r="298" spans="1:24">
      <c r="A298" s="4" t="s">
        <v>725</v>
      </c>
      <c r="B298" s="249" t="s">
        <v>547</v>
      </c>
      <c r="C298" s="20" t="s">
        <v>276</v>
      </c>
      <c r="D298" s="20" t="s">
        <v>277</v>
      </c>
      <c r="E298" s="20" t="s">
        <v>277</v>
      </c>
      <c r="F298" s="20" t="s">
        <v>290</v>
      </c>
      <c r="G298" s="20" t="s">
        <v>34</v>
      </c>
      <c r="H298" s="251">
        <v>30</v>
      </c>
      <c r="I298" s="252">
        <v>230000000</v>
      </c>
      <c r="J298" s="4" t="s">
        <v>329</v>
      </c>
      <c r="K298" s="20" t="s">
        <v>389</v>
      </c>
      <c r="L298" s="20" t="s">
        <v>103</v>
      </c>
      <c r="M298" s="20"/>
      <c r="N298" s="20" t="s">
        <v>261</v>
      </c>
      <c r="O298" s="4" t="s">
        <v>278</v>
      </c>
      <c r="P298" s="20"/>
      <c r="Q298" s="20"/>
      <c r="R298" s="20"/>
      <c r="S298" s="20"/>
      <c r="T298" s="20">
        <v>3080600</v>
      </c>
      <c r="U298" s="20">
        <f>T298*1.12</f>
        <v>3450272.0000000005</v>
      </c>
      <c r="V298" s="20"/>
      <c r="W298" s="18">
        <v>2016</v>
      </c>
      <c r="X298" s="20"/>
    </row>
    <row r="299" spans="1:24">
      <c r="A299" s="4" t="s">
        <v>726</v>
      </c>
      <c r="B299" s="249" t="s">
        <v>547</v>
      </c>
      <c r="C299" s="20" t="s">
        <v>276</v>
      </c>
      <c r="D299" s="20" t="s">
        <v>277</v>
      </c>
      <c r="E299" s="20" t="s">
        <v>277</v>
      </c>
      <c r="F299" s="20" t="s">
        <v>291</v>
      </c>
      <c r="G299" s="20" t="s">
        <v>34</v>
      </c>
      <c r="H299" s="251">
        <v>30</v>
      </c>
      <c r="I299" s="252">
        <v>230000000</v>
      </c>
      <c r="J299" s="4" t="s">
        <v>329</v>
      </c>
      <c r="K299" s="20" t="s">
        <v>389</v>
      </c>
      <c r="L299" s="20" t="s">
        <v>103</v>
      </c>
      <c r="M299" s="20"/>
      <c r="N299" s="20" t="s">
        <v>261</v>
      </c>
      <c r="O299" s="4" t="s">
        <v>278</v>
      </c>
      <c r="P299" s="20"/>
      <c r="Q299" s="20"/>
      <c r="R299" s="20"/>
      <c r="S299" s="20"/>
      <c r="T299" s="20">
        <v>3293999.9999999995</v>
      </c>
      <c r="U299" s="20">
        <f t="shared" ref="U299:U310" si="14">T299*1.12</f>
        <v>3689280</v>
      </c>
      <c r="V299" s="20"/>
      <c r="W299" s="18">
        <v>2016</v>
      </c>
      <c r="X299" s="20"/>
    </row>
    <row r="300" spans="1:24">
      <c r="A300" s="4" t="s">
        <v>727</v>
      </c>
      <c r="B300" s="249" t="s">
        <v>547</v>
      </c>
      <c r="C300" s="20" t="s">
        <v>276</v>
      </c>
      <c r="D300" s="20" t="s">
        <v>277</v>
      </c>
      <c r="E300" s="20" t="s">
        <v>277</v>
      </c>
      <c r="F300" s="20" t="s">
        <v>292</v>
      </c>
      <c r="G300" s="20" t="s">
        <v>34</v>
      </c>
      <c r="H300" s="251">
        <v>30</v>
      </c>
      <c r="I300" s="252">
        <v>230000000</v>
      </c>
      <c r="J300" s="4" t="s">
        <v>329</v>
      </c>
      <c r="K300" s="20" t="s">
        <v>389</v>
      </c>
      <c r="L300" s="20" t="s">
        <v>103</v>
      </c>
      <c r="M300" s="20"/>
      <c r="N300" s="20" t="s">
        <v>261</v>
      </c>
      <c r="O300" s="4" t="s">
        <v>278</v>
      </c>
      <c r="P300" s="20"/>
      <c r="Q300" s="20"/>
      <c r="R300" s="20"/>
      <c r="S300" s="20"/>
      <c r="T300" s="20">
        <v>3118600</v>
      </c>
      <c r="U300" s="20">
        <f t="shared" si="14"/>
        <v>3492832.0000000005</v>
      </c>
      <c r="V300" s="20"/>
      <c r="W300" s="18">
        <v>2016</v>
      </c>
      <c r="X300" s="20"/>
    </row>
    <row r="301" spans="1:24">
      <c r="A301" s="4" t="s">
        <v>728</v>
      </c>
      <c r="B301" s="249" t="s">
        <v>547</v>
      </c>
      <c r="C301" s="20" t="s">
        <v>276</v>
      </c>
      <c r="D301" s="20" t="s">
        <v>277</v>
      </c>
      <c r="E301" s="20" t="s">
        <v>277</v>
      </c>
      <c r="F301" s="20" t="s">
        <v>293</v>
      </c>
      <c r="G301" s="20" t="s">
        <v>34</v>
      </c>
      <c r="H301" s="251">
        <v>30</v>
      </c>
      <c r="I301" s="252">
        <v>230000000</v>
      </c>
      <c r="J301" s="4" t="s">
        <v>329</v>
      </c>
      <c r="K301" s="20" t="s">
        <v>389</v>
      </c>
      <c r="L301" s="20" t="s">
        <v>103</v>
      </c>
      <c r="M301" s="20"/>
      <c r="N301" s="20" t="s">
        <v>261</v>
      </c>
      <c r="O301" s="4" t="s">
        <v>278</v>
      </c>
      <c r="P301" s="20"/>
      <c r="Q301" s="20"/>
      <c r="R301" s="20"/>
      <c r="S301" s="20"/>
      <c r="T301" s="20">
        <v>2584800</v>
      </c>
      <c r="U301" s="20">
        <f t="shared" si="14"/>
        <v>2894976.0000000005</v>
      </c>
      <c r="V301" s="20"/>
      <c r="W301" s="18">
        <v>2016</v>
      </c>
      <c r="X301" s="20"/>
    </row>
    <row r="302" spans="1:24">
      <c r="A302" s="4" t="s">
        <v>729</v>
      </c>
      <c r="B302" s="249" t="s">
        <v>547</v>
      </c>
      <c r="C302" s="20" t="s">
        <v>276</v>
      </c>
      <c r="D302" s="20" t="s">
        <v>277</v>
      </c>
      <c r="E302" s="20" t="s">
        <v>277</v>
      </c>
      <c r="F302" s="20" t="s">
        <v>294</v>
      </c>
      <c r="G302" s="20" t="s">
        <v>34</v>
      </c>
      <c r="H302" s="251">
        <v>30</v>
      </c>
      <c r="I302" s="252">
        <v>230000000</v>
      </c>
      <c r="J302" s="4" t="s">
        <v>329</v>
      </c>
      <c r="K302" s="20" t="s">
        <v>389</v>
      </c>
      <c r="L302" s="20" t="s">
        <v>103</v>
      </c>
      <c r="M302" s="20"/>
      <c r="N302" s="20" t="s">
        <v>261</v>
      </c>
      <c r="O302" s="4" t="s">
        <v>278</v>
      </c>
      <c r="P302" s="20"/>
      <c r="Q302" s="20"/>
      <c r="R302" s="20"/>
      <c r="S302" s="20"/>
      <c r="T302" s="20">
        <v>1533199.9999999998</v>
      </c>
      <c r="U302" s="20">
        <f t="shared" si="14"/>
        <v>1717184</v>
      </c>
      <c r="V302" s="20"/>
      <c r="W302" s="18">
        <v>2016</v>
      </c>
      <c r="X302" s="20"/>
    </row>
    <row r="303" spans="1:24">
      <c r="A303" s="4" t="s">
        <v>730</v>
      </c>
      <c r="B303" s="249" t="s">
        <v>547</v>
      </c>
      <c r="C303" s="20" t="s">
        <v>276</v>
      </c>
      <c r="D303" s="20" t="s">
        <v>277</v>
      </c>
      <c r="E303" s="20" t="s">
        <v>277</v>
      </c>
      <c r="F303" s="20" t="s">
        <v>295</v>
      </c>
      <c r="G303" s="20" t="s">
        <v>34</v>
      </c>
      <c r="H303" s="251">
        <v>30</v>
      </c>
      <c r="I303" s="252">
        <v>230000000</v>
      </c>
      <c r="J303" s="4" t="s">
        <v>329</v>
      </c>
      <c r="K303" s="20" t="s">
        <v>389</v>
      </c>
      <c r="L303" s="20" t="s">
        <v>103</v>
      </c>
      <c r="M303" s="20"/>
      <c r="N303" s="20" t="s">
        <v>261</v>
      </c>
      <c r="O303" s="4" t="s">
        <v>278</v>
      </c>
      <c r="P303" s="20"/>
      <c r="Q303" s="20"/>
      <c r="R303" s="20"/>
      <c r="S303" s="20"/>
      <c r="T303" s="20">
        <v>4861510</v>
      </c>
      <c r="U303" s="20">
        <f t="shared" si="14"/>
        <v>5444891.2000000002</v>
      </c>
      <c r="V303" s="20"/>
      <c r="W303" s="18">
        <v>2016</v>
      </c>
      <c r="X303" s="20"/>
    </row>
    <row r="304" spans="1:24">
      <c r="A304" s="4" t="s">
        <v>731</v>
      </c>
      <c r="B304" s="249" t="s">
        <v>547</v>
      </c>
      <c r="C304" s="20" t="s">
        <v>276</v>
      </c>
      <c r="D304" s="20" t="s">
        <v>277</v>
      </c>
      <c r="E304" s="20" t="s">
        <v>277</v>
      </c>
      <c r="F304" s="20" t="s">
        <v>296</v>
      </c>
      <c r="G304" s="20" t="s">
        <v>34</v>
      </c>
      <c r="H304" s="251">
        <v>30</v>
      </c>
      <c r="I304" s="252">
        <v>230000000</v>
      </c>
      <c r="J304" s="4" t="s">
        <v>329</v>
      </c>
      <c r="K304" s="20" t="s">
        <v>389</v>
      </c>
      <c r="L304" s="20" t="s">
        <v>103</v>
      </c>
      <c r="M304" s="20"/>
      <c r="N304" s="20" t="s">
        <v>261</v>
      </c>
      <c r="O304" s="4" t="s">
        <v>278</v>
      </c>
      <c r="P304" s="20"/>
      <c r="Q304" s="20"/>
      <c r="R304" s="20"/>
      <c r="S304" s="20"/>
      <c r="T304" s="20">
        <v>4861509.9960000003</v>
      </c>
      <c r="U304" s="20">
        <f t="shared" si="14"/>
        <v>5444891.1955200005</v>
      </c>
      <c r="V304" s="20"/>
      <c r="W304" s="18">
        <v>2016</v>
      </c>
      <c r="X304" s="20"/>
    </row>
    <row r="305" spans="1:24">
      <c r="A305" s="4" t="s">
        <v>732</v>
      </c>
      <c r="B305" s="249" t="s">
        <v>547</v>
      </c>
      <c r="C305" s="20" t="s">
        <v>276</v>
      </c>
      <c r="D305" s="20" t="s">
        <v>277</v>
      </c>
      <c r="E305" s="20" t="s">
        <v>277</v>
      </c>
      <c r="F305" s="20" t="s">
        <v>297</v>
      </c>
      <c r="G305" s="20" t="s">
        <v>34</v>
      </c>
      <c r="H305" s="251">
        <v>30</v>
      </c>
      <c r="I305" s="252">
        <v>230000000</v>
      </c>
      <c r="J305" s="4" t="s">
        <v>329</v>
      </c>
      <c r="K305" s="20" t="s">
        <v>389</v>
      </c>
      <c r="L305" s="20" t="s">
        <v>103</v>
      </c>
      <c r="M305" s="20"/>
      <c r="N305" s="20" t="s">
        <v>261</v>
      </c>
      <c r="O305" s="4" t="s">
        <v>278</v>
      </c>
      <c r="P305" s="20"/>
      <c r="Q305" s="20"/>
      <c r="R305" s="20"/>
      <c r="S305" s="20"/>
      <c r="T305" s="20">
        <v>5894410</v>
      </c>
      <c r="U305" s="20">
        <f t="shared" si="14"/>
        <v>6601739.2000000002</v>
      </c>
      <c r="V305" s="20"/>
      <c r="W305" s="18">
        <v>2016</v>
      </c>
      <c r="X305" s="20"/>
    </row>
    <row r="306" spans="1:24">
      <c r="A306" s="4" t="s">
        <v>733</v>
      </c>
      <c r="B306" s="249" t="s">
        <v>547</v>
      </c>
      <c r="C306" s="20" t="s">
        <v>276</v>
      </c>
      <c r="D306" s="20" t="s">
        <v>277</v>
      </c>
      <c r="E306" s="20" t="s">
        <v>277</v>
      </c>
      <c r="F306" s="20" t="s">
        <v>298</v>
      </c>
      <c r="G306" s="20" t="s">
        <v>34</v>
      </c>
      <c r="H306" s="251">
        <v>30</v>
      </c>
      <c r="I306" s="252">
        <v>230000000</v>
      </c>
      <c r="J306" s="4" t="s">
        <v>329</v>
      </c>
      <c r="K306" s="20" t="s">
        <v>389</v>
      </c>
      <c r="L306" s="20" t="s">
        <v>103</v>
      </c>
      <c r="M306" s="20"/>
      <c r="N306" s="20" t="s">
        <v>261</v>
      </c>
      <c r="O306" s="4" t="s">
        <v>278</v>
      </c>
      <c r="P306" s="20"/>
      <c r="Q306" s="20"/>
      <c r="R306" s="20"/>
      <c r="S306" s="20"/>
      <c r="T306" s="20">
        <v>3909210</v>
      </c>
      <c r="U306" s="20">
        <f t="shared" si="14"/>
        <v>4378315.2</v>
      </c>
      <c r="V306" s="20"/>
      <c r="W306" s="18">
        <v>2016</v>
      </c>
      <c r="X306" s="20"/>
    </row>
    <row r="307" spans="1:24">
      <c r="A307" s="4" t="s">
        <v>734</v>
      </c>
      <c r="B307" s="249" t="s">
        <v>547</v>
      </c>
      <c r="C307" s="20" t="s">
        <v>276</v>
      </c>
      <c r="D307" s="20" t="s">
        <v>277</v>
      </c>
      <c r="E307" s="20" t="s">
        <v>277</v>
      </c>
      <c r="F307" s="20" t="s">
        <v>299</v>
      </c>
      <c r="G307" s="20" t="s">
        <v>34</v>
      </c>
      <c r="H307" s="251">
        <v>30</v>
      </c>
      <c r="I307" s="252">
        <v>230000000</v>
      </c>
      <c r="J307" s="4" t="s">
        <v>329</v>
      </c>
      <c r="K307" s="20" t="s">
        <v>389</v>
      </c>
      <c r="L307" s="20" t="s">
        <v>103</v>
      </c>
      <c r="M307" s="20"/>
      <c r="N307" s="20" t="s">
        <v>261</v>
      </c>
      <c r="O307" s="4" t="s">
        <v>278</v>
      </c>
      <c r="P307" s="20"/>
      <c r="Q307" s="20"/>
      <c r="R307" s="20"/>
      <c r="S307" s="20"/>
      <c r="T307" s="20">
        <v>1147199.9999999998</v>
      </c>
      <c r="U307" s="20">
        <f t="shared" si="14"/>
        <v>1284863.9999999998</v>
      </c>
      <c r="V307" s="20"/>
      <c r="W307" s="18">
        <v>2016</v>
      </c>
      <c r="X307" s="20"/>
    </row>
    <row r="308" spans="1:24">
      <c r="A308" s="4" t="s">
        <v>735</v>
      </c>
      <c r="B308" s="249" t="s">
        <v>547</v>
      </c>
      <c r="C308" s="20" t="s">
        <v>276</v>
      </c>
      <c r="D308" s="20" t="s">
        <v>277</v>
      </c>
      <c r="E308" s="20" t="s">
        <v>277</v>
      </c>
      <c r="F308" s="20" t="s">
        <v>310</v>
      </c>
      <c r="G308" s="20" t="s">
        <v>34</v>
      </c>
      <c r="H308" s="251">
        <v>30</v>
      </c>
      <c r="I308" s="252">
        <v>230000000</v>
      </c>
      <c r="J308" s="72" t="s">
        <v>543</v>
      </c>
      <c r="K308" s="20" t="s">
        <v>389</v>
      </c>
      <c r="L308" s="20" t="s">
        <v>103</v>
      </c>
      <c r="M308" s="20"/>
      <c r="N308" s="20" t="s">
        <v>261</v>
      </c>
      <c r="O308" s="4" t="s">
        <v>278</v>
      </c>
      <c r="P308" s="20"/>
      <c r="Q308" s="20"/>
      <c r="R308" s="20"/>
      <c r="S308" s="20"/>
      <c r="T308" s="20">
        <v>4127199.9999999991</v>
      </c>
      <c r="U308" s="20">
        <f t="shared" si="14"/>
        <v>4622463.9999999991</v>
      </c>
      <c r="V308" s="20"/>
      <c r="W308" s="18">
        <v>2016</v>
      </c>
      <c r="X308" s="284"/>
    </row>
    <row r="309" spans="1:24">
      <c r="A309" s="4" t="s">
        <v>736</v>
      </c>
      <c r="B309" s="249" t="s">
        <v>547</v>
      </c>
      <c r="C309" s="20" t="s">
        <v>276</v>
      </c>
      <c r="D309" s="20" t="s">
        <v>277</v>
      </c>
      <c r="E309" s="20" t="s">
        <v>277</v>
      </c>
      <c r="F309" s="20" t="s">
        <v>311</v>
      </c>
      <c r="G309" s="20" t="s">
        <v>34</v>
      </c>
      <c r="H309" s="251">
        <v>30</v>
      </c>
      <c r="I309" s="252">
        <v>230000000</v>
      </c>
      <c r="J309" s="72" t="s">
        <v>543</v>
      </c>
      <c r="K309" s="20" t="s">
        <v>389</v>
      </c>
      <c r="L309" s="20" t="s">
        <v>103</v>
      </c>
      <c r="M309" s="20"/>
      <c r="N309" s="20" t="s">
        <v>261</v>
      </c>
      <c r="O309" s="4" t="s">
        <v>278</v>
      </c>
      <c r="P309" s="20"/>
      <c r="Q309" s="20"/>
      <c r="R309" s="20"/>
      <c r="S309" s="20"/>
      <c r="T309" s="20">
        <v>3312600.0000000005</v>
      </c>
      <c r="U309" s="20">
        <f t="shared" si="14"/>
        <v>3710112.0000000009</v>
      </c>
      <c r="V309" s="20"/>
      <c r="W309" s="18">
        <v>2016</v>
      </c>
      <c r="X309" s="284"/>
    </row>
    <row r="310" spans="1:24">
      <c r="A310" s="4" t="s">
        <v>737</v>
      </c>
      <c r="B310" s="249" t="s">
        <v>547</v>
      </c>
      <c r="C310" s="20" t="s">
        <v>276</v>
      </c>
      <c r="D310" s="20" t="s">
        <v>277</v>
      </c>
      <c r="E310" s="20" t="s">
        <v>277</v>
      </c>
      <c r="F310" s="20" t="s">
        <v>312</v>
      </c>
      <c r="G310" s="20" t="s">
        <v>34</v>
      </c>
      <c r="H310" s="251">
        <v>30</v>
      </c>
      <c r="I310" s="252">
        <v>230000000</v>
      </c>
      <c r="J310" s="72" t="s">
        <v>543</v>
      </c>
      <c r="K310" s="20" t="s">
        <v>389</v>
      </c>
      <c r="L310" s="20" t="s">
        <v>103</v>
      </c>
      <c r="M310" s="20"/>
      <c r="N310" s="20" t="s">
        <v>261</v>
      </c>
      <c r="O310" s="4" t="s">
        <v>278</v>
      </c>
      <c r="P310" s="20"/>
      <c r="Q310" s="20"/>
      <c r="R310" s="20"/>
      <c r="S310" s="20"/>
      <c r="T310" s="20">
        <v>2204599.9999999995</v>
      </c>
      <c r="U310" s="20">
        <f t="shared" si="14"/>
        <v>2469151.9999999995</v>
      </c>
      <c r="V310" s="20"/>
      <c r="W310" s="18">
        <v>2016</v>
      </c>
      <c r="X310" s="284"/>
    </row>
    <row r="311" spans="1:24">
      <c r="A311" s="4" t="s">
        <v>738</v>
      </c>
      <c r="B311" s="249" t="s">
        <v>547</v>
      </c>
      <c r="C311" s="121" t="s">
        <v>370</v>
      </c>
      <c r="D311" s="26" t="s">
        <v>371</v>
      </c>
      <c r="E311" s="26" t="s">
        <v>371</v>
      </c>
      <c r="F311" s="396" t="s">
        <v>715</v>
      </c>
      <c r="G311" s="26" t="s">
        <v>34</v>
      </c>
      <c r="H311" s="281">
        <v>90</v>
      </c>
      <c r="I311" s="133">
        <v>230000000</v>
      </c>
      <c r="J311" s="4" t="s">
        <v>713</v>
      </c>
      <c r="K311" s="75" t="s">
        <v>394</v>
      </c>
      <c r="L311" s="64" t="s">
        <v>103</v>
      </c>
      <c r="M311" s="26"/>
      <c r="N311" s="16" t="s">
        <v>261</v>
      </c>
      <c r="O311" s="26" t="s">
        <v>372</v>
      </c>
      <c r="P311" s="20"/>
      <c r="Q311" s="145"/>
      <c r="R311" s="282"/>
      <c r="S311" s="282"/>
      <c r="T311" s="397">
        <v>40000000</v>
      </c>
      <c r="U311" s="283">
        <f>T311*1.12</f>
        <v>44800000.000000007</v>
      </c>
      <c r="V311" s="145"/>
      <c r="W311" s="89">
        <v>2016</v>
      </c>
      <c r="X311" s="163"/>
    </row>
    <row r="312" spans="1:24">
      <c r="A312" s="4" t="s">
        <v>936</v>
      </c>
      <c r="B312" s="249" t="s">
        <v>547</v>
      </c>
      <c r="C312" s="121" t="s">
        <v>320</v>
      </c>
      <c r="D312" s="26" t="s">
        <v>321</v>
      </c>
      <c r="E312" s="26" t="s">
        <v>321</v>
      </c>
      <c r="F312" s="396" t="s">
        <v>937</v>
      </c>
      <c r="G312" s="26" t="s">
        <v>50</v>
      </c>
      <c r="H312" s="281">
        <v>80</v>
      </c>
      <c r="I312" s="133">
        <v>230000000</v>
      </c>
      <c r="J312" s="4" t="s">
        <v>713</v>
      </c>
      <c r="K312" s="75" t="s">
        <v>389</v>
      </c>
      <c r="L312" s="64" t="s">
        <v>103</v>
      </c>
      <c r="M312" s="26"/>
      <c r="N312" s="16" t="s">
        <v>261</v>
      </c>
      <c r="O312" s="26" t="s">
        <v>520</v>
      </c>
      <c r="P312" s="20"/>
      <c r="Q312" s="145"/>
      <c r="R312" s="282"/>
      <c r="S312" s="282"/>
      <c r="T312" s="397">
        <v>252000000</v>
      </c>
      <c r="U312" s="283">
        <f>T312*1.12</f>
        <v>282240000</v>
      </c>
      <c r="V312" s="145"/>
      <c r="W312" s="89">
        <v>2016</v>
      </c>
      <c r="X312" s="163"/>
    </row>
    <row r="313" spans="1:24">
      <c r="A313" s="4" t="s">
        <v>938</v>
      </c>
      <c r="B313" s="249" t="s">
        <v>547</v>
      </c>
      <c r="C313" s="121" t="s">
        <v>271</v>
      </c>
      <c r="D313" s="26" t="s">
        <v>272</v>
      </c>
      <c r="E313" s="26" t="s">
        <v>939</v>
      </c>
      <c r="F313" s="396" t="s">
        <v>940</v>
      </c>
      <c r="G313" s="26" t="s">
        <v>50</v>
      </c>
      <c r="H313" s="281">
        <v>100</v>
      </c>
      <c r="I313" s="133">
        <v>230000000</v>
      </c>
      <c r="J313" s="4" t="s">
        <v>543</v>
      </c>
      <c r="K313" s="75" t="s">
        <v>349</v>
      </c>
      <c r="L313" s="64" t="s">
        <v>103</v>
      </c>
      <c r="M313" s="26"/>
      <c r="N313" s="16" t="s">
        <v>521</v>
      </c>
      <c r="O313" s="4" t="s">
        <v>520</v>
      </c>
      <c r="P313" s="20"/>
      <c r="Q313" s="145"/>
      <c r="R313" s="282"/>
      <c r="S313" s="282"/>
      <c r="T313" s="397">
        <v>8000000</v>
      </c>
      <c r="U313" s="283">
        <f t="shared" ref="U313:U328" si="15">T313*1.12</f>
        <v>8960000</v>
      </c>
      <c r="V313" s="145"/>
      <c r="W313" s="89">
        <v>2016</v>
      </c>
      <c r="X313" s="163"/>
    </row>
    <row r="314" spans="1:24">
      <c r="A314" s="4" t="s">
        <v>941</v>
      </c>
      <c r="B314" s="249" t="s">
        <v>547</v>
      </c>
      <c r="C314" s="121" t="s">
        <v>271</v>
      </c>
      <c r="D314" s="26" t="s">
        <v>272</v>
      </c>
      <c r="E314" s="26" t="s">
        <v>939</v>
      </c>
      <c r="F314" s="396" t="s">
        <v>942</v>
      </c>
      <c r="G314" s="26" t="s">
        <v>50</v>
      </c>
      <c r="H314" s="281">
        <v>100</v>
      </c>
      <c r="I314" s="133">
        <v>230000000</v>
      </c>
      <c r="J314" s="4" t="s">
        <v>543</v>
      </c>
      <c r="K314" s="75" t="s">
        <v>349</v>
      </c>
      <c r="L314" s="64" t="s">
        <v>103</v>
      </c>
      <c r="M314" s="26"/>
      <c r="N314" s="16" t="s">
        <v>521</v>
      </c>
      <c r="O314" s="4" t="s">
        <v>520</v>
      </c>
      <c r="P314" s="20"/>
      <c r="Q314" s="145"/>
      <c r="R314" s="282"/>
      <c r="S314" s="282"/>
      <c r="T314" s="397">
        <v>8000000</v>
      </c>
      <c r="U314" s="283">
        <f t="shared" si="15"/>
        <v>8960000</v>
      </c>
      <c r="V314" s="145"/>
      <c r="W314" s="89">
        <v>2016</v>
      </c>
      <c r="X314" s="163"/>
    </row>
    <row r="315" spans="1:24">
      <c r="A315" s="4" t="s">
        <v>943</v>
      </c>
      <c r="B315" s="249" t="s">
        <v>547</v>
      </c>
      <c r="C315" s="121" t="s">
        <v>271</v>
      </c>
      <c r="D315" s="26" t="s">
        <v>272</v>
      </c>
      <c r="E315" s="26" t="s">
        <v>939</v>
      </c>
      <c r="F315" s="396" t="s">
        <v>944</v>
      </c>
      <c r="G315" s="26" t="s">
        <v>50</v>
      </c>
      <c r="H315" s="281">
        <v>100</v>
      </c>
      <c r="I315" s="133">
        <v>230000000</v>
      </c>
      <c r="J315" s="4" t="s">
        <v>543</v>
      </c>
      <c r="K315" s="75" t="s">
        <v>349</v>
      </c>
      <c r="L315" s="64" t="s">
        <v>103</v>
      </c>
      <c r="M315" s="26"/>
      <c r="N315" s="16" t="s">
        <v>521</v>
      </c>
      <c r="O315" s="4" t="s">
        <v>520</v>
      </c>
      <c r="P315" s="20"/>
      <c r="Q315" s="145"/>
      <c r="R315" s="282"/>
      <c r="S315" s="282"/>
      <c r="T315" s="397">
        <v>8000000</v>
      </c>
      <c r="U315" s="283">
        <f t="shared" si="15"/>
        <v>8960000</v>
      </c>
      <c r="V315" s="145"/>
      <c r="W315" s="89">
        <v>2016</v>
      </c>
      <c r="X315" s="163"/>
    </row>
    <row r="316" spans="1:24">
      <c r="A316" s="4" t="s">
        <v>945</v>
      </c>
      <c r="B316" s="249" t="s">
        <v>547</v>
      </c>
      <c r="C316" s="121" t="s">
        <v>271</v>
      </c>
      <c r="D316" s="26" t="s">
        <v>272</v>
      </c>
      <c r="E316" s="26" t="s">
        <v>939</v>
      </c>
      <c r="F316" s="396" t="s">
        <v>946</v>
      </c>
      <c r="G316" s="26" t="s">
        <v>50</v>
      </c>
      <c r="H316" s="281">
        <v>100</v>
      </c>
      <c r="I316" s="133">
        <v>230000000</v>
      </c>
      <c r="J316" s="4" t="s">
        <v>543</v>
      </c>
      <c r="K316" s="75" t="s">
        <v>349</v>
      </c>
      <c r="L316" s="64" t="s">
        <v>103</v>
      </c>
      <c r="M316" s="26"/>
      <c r="N316" s="16" t="s">
        <v>521</v>
      </c>
      <c r="O316" s="4" t="s">
        <v>520</v>
      </c>
      <c r="P316" s="20"/>
      <c r="Q316" s="145"/>
      <c r="R316" s="282"/>
      <c r="S316" s="282"/>
      <c r="T316" s="397">
        <v>8000000</v>
      </c>
      <c r="U316" s="283">
        <f t="shared" si="15"/>
        <v>8960000</v>
      </c>
      <c r="V316" s="145"/>
      <c r="W316" s="89">
        <v>2016</v>
      </c>
      <c r="X316" s="163"/>
    </row>
    <row r="317" spans="1:24">
      <c r="A317" s="4" t="s">
        <v>947</v>
      </c>
      <c r="B317" s="249" t="s">
        <v>547</v>
      </c>
      <c r="C317" s="121" t="s">
        <v>271</v>
      </c>
      <c r="D317" s="26" t="s">
        <v>272</v>
      </c>
      <c r="E317" s="26" t="s">
        <v>939</v>
      </c>
      <c r="F317" s="396" t="s">
        <v>948</v>
      </c>
      <c r="G317" s="26" t="s">
        <v>50</v>
      </c>
      <c r="H317" s="281">
        <v>100</v>
      </c>
      <c r="I317" s="133">
        <v>230000000</v>
      </c>
      <c r="J317" s="4" t="s">
        <v>543</v>
      </c>
      <c r="K317" s="75" t="s">
        <v>349</v>
      </c>
      <c r="L317" s="64" t="s">
        <v>103</v>
      </c>
      <c r="M317" s="26"/>
      <c r="N317" s="16" t="s">
        <v>521</v>
      </c>
      <c r="O317" s="4" t="s">
        <v>520</v>
      </c>
      <c r="P317" s="20"/>
      <c r="Q317" s="145"/>
      <c r="R317" s="282"/>
      <c r="S317" s="282"/>
      <c r="T317" s="397">
        <v>8000000</v>
      </c>
      <c r="U317" s="283">
        <f t="shared" si="15"/>
        <v>8960000</v>
      </c>
      <c r="V317" s="145"/>
      <c r="W317" s="89">
        <v>2016</v>
      </c>
      <c r="X317" s="163"/>
    </row>
    <row r="318" spans="1:24">
      <c r="A318" s="4" t="s">
        <v>949</v>
      </c>
      <c r="B318" s="249" t="s">
        <v>547</v>
      </c>
      <c r="C318" s="121" t="s">
        <v>271</v>
      </c>
      <c r="D318" s="26" t="s">
        <v>272</v>
      </c>
      <c r="E318" s="26" t="s">
        <v>939</v>
      </c>
      <c r="F318" s="396" t="s">
        <v>950</v>
      </c>
      <c r="G318" s="26" t="s">
        <v>50</v>
      </c>
      <c r="H318" s="281">
        <v>100</v>
      </c>
      <c r="I318" s="133">
        <v>230000000</v>
      </c>
      <c r="J318" s="4" t="s">
        <v>543</v>
      </c>
      <c r="K318" s="75" t="s">
        <v>349</v>
      </c>
      <c r="L318" s="64" t="s">
        <v>103</v>
      </c>
      <c r="M318" s="26"/>
      <c r="N318" s="16" t="s">
        <v>521</v>
      </c>
      <c r="O318" s="4" t="s">
        <v>520</v>
      </c>
      <c r="P318" s="20"/>
      <c r="Q318" s="145"/>
      <c r="R318" s="282"/>
      <c r="S318" s="282"/>
      <c r="T318" s="397">
        <v>8000000</v>
      </c>
      <c r="U318" s="283">
        <f t="shared" si="15"/>
        <v>8960000</v>
      </c>
      <c r="V318" s="145"/>
      <c r="W318" s="89">
        <v>2016</v>
      </c>
      <c r="X318" s="163"/>
    </row>
    <row r="319" spans="1:24">
      <c r="A319" s="4" t="s">
        <v>951</v>
      </c>
      <c r="B319" s="249" t="s">
        <v>547</v>
      </c>
      <c r="C319" s="121" t="s">
        <v>271</v>
      </c>
      <c r="D319" s="26" t="s">
        <v>272</v>
      </c>
      <c r="E319" s="26" t="s">
        <v>939</v>
      </c>
      <c r="F319" s="396" t="s">
        <v>952</v>
      </c>
      <c r="G319" s="26" t="s">
        <v>50</v>
      </c>
      <c r="H319" s="281">
        <v>100</v>
      </c>
      <c r="I319" s="133">
        <v>230000000</v>
      </c>
      <c r="J319" s="4" t="s">
        <v>543</v>
      </c>
      <c r="K319" s="75" t="s">
        <v>349</v>
      </c>
      <c r="L319" s="64" t="s">
        <v>103</v>
      </c>
      <c r="M319" s="26"/>
      <c r="N319" s="16" t="s">
        <v>521</v>
      </c>
      <c r="O319" s="4" t="s">
        <v>520</v>
      </c>
      <c r="P319" s="20"/>
      <c r="Q319" s="145"/>
      <c r="R319" s="282"/>
      <c r="S319" s="282"/>
      <c r="T319" s="397">
        <v>16000000</v>
      </c>
      <c r="U319" s="283">
        <f t="shared" si="15"/>
        <v>17920000</v>
      </c>
      <c r="V319" s="145"/>
      <c r="W319" s="89">
        <v>2016</v>
      </c>
      <c r="X319" s="163"/>
    </row>
    <row r="320" spans="1:24">
      <c r="A320" s="4" t="s">
        <v>953</v>
      </c>
      <c r="B320" s="249" t="s">
        <v>547</v>
      </c>
      <c r="C320" s="121" t="s">
        <v>271</v>
      </c>
      <c r="D320" s="26" t="s">
        <v>272</v>
      </c>
      <c r="E320" s="26" t="s">
        <v>939</v>
      </c>
      <c r="F320" s="396" t="s">
        <v>954</v>
      </c>
      <c r="G320" s="26" t="s">
        <v>50</v>
      </c>
      <c r="H320" s="281">
        <v>100</v>
      </c>
      <c r="I320" s="133">
        <v>230000000</v>
      </c>
      <c r="J320" s="4" t="s">
        <v>543</v>
      </c>
      <c r="K320" s="75" t="s">
        <v>349</v>
      </c>
      <c r="L320" s="64" t="s">
        <v>103</v>
      </c>
      <c r="M320" s="26"/>
      <c r="N320" s="16" t="s">
        <v>521</v>
      </c>
      <c r="O320" s="4" t="s">
        <v>520</v>
      </c>
      <c r="P320" s="20"/>
      <c r="Q320" s="145"/>
      <c r="R320" s="282"/>
      <c r="S320" s="282"/>
      <c r="T320" s="397">
        <v>8000000</v>
      </c>
      <c r="U320" s="283">
        <f t="shared" si="15"/>
        <v>8960000</v>
      </c>
      <c r="V320" s="145"/>
      <c r="W320" s="89">
        <v>2016</v>
      </c>
      <c r="X320" s="163"/>
    </row>
    <row r="321" spans="1:24">
      <c r="A321" s="4" t="s">
        <v>955</v>
      </c>
      <c r="B321" s="249" t="s">
        <v>547</v>
      </c>
      <c r="C321" s="121" t="s">
        <v>271</v>
      </c>
      <c r="D321" s="26" t="s">
        <v>272</v>
      </c>
      <c r="E321" s="26" t="s">
        <v>939</v>
      </c>
      <c r="F321" s="396" t="s">
        <v>956</v>
      </c>
      <c r="G321" s="26" t="s">
        <v>50</v>
      </c>
      <c r="H321" s="281">
        <v>100</v>
      </c>
      <c r="I321" s="133">
        <v>230000000</v>
      </c>
      <c r="J321" s="4" t="s">
        <v>543</v>
      </c>
      <c r="K321" s="75" t="s">
        <v>349</v>
      </c>
      <c r="L321" s="64" t="s">
        <v>103</v>
      </c>
      <c r="M321" s="26"/>
      <c r="N321" s="16" t="s">
        <v>521</v>
      </c>
      <c r="O321" s="4" t="s">
        <v>520</v>
      </c>
      <c r="P321" s="20"/>
      <c r="Q321" s="145"/>
      <c r="R321" s="282"/>
      <c r="S321" s="282"/>
      <c r="T321" s="397">
        <v>8000000</v>
      </c>
      <c r="U321" s="283">
        <f t="shared" si="15"/>
        <v>8960000</v>
      </c>
      <c r="V321" s="145"/>
      <c r="W321" s="89">
        <v>2016</v>
      </c>
      <c r="X321" s="163"/>
    </row>
    <row r="322" spans="1:24">
      <c r="A322" s="4" t="s">
        <v>957</v>
      </c>
      <c r="B322" s="249" t="s">
        <v>547</v>
      </c>
      <c r="C322" s="121" t="s">
        <v>271</v>
      </c>
      <c r="D322" s="26" t="s">
        <v>272</v>
      </c>
      <c r="E322" s="26" t="s">
        <v>939</v>
      </c>
      <c r="F322" s="396" t="s">
        <v>958</v>
      </c>
      <c r="G322" s="26" t="s">
        <v>50</v>
      </c>
      <c r="H322" s="281">
        <v>100</v>
      </c>
      <c r="I322" s="133">
        <v>230000000</v>
      </c>
      <c r="J322" s="4" t="s">
        <v>543</v>
      </c>
      <c r="K322" s="75" t="s">
        <v>349</v>
      </c>
      <c r="L322" s="64" t="s">
        <v>103</v>
      </c>
      <c r="M322" s="26"/>
      <c r="N322" s="16" t="s">
        <v>521</v>
      </c>
      <c r="O322" s="4" t="s">
        <v>520</v>
      </c>
      <c r="P322" s="20"/>
      <c r="Q322" s="145"/>
      <c r="R322" s="282"/>
      <c r="S322" s="282"/>
      <c r="T322" s="397">
        <v>8000000</v>
      </c>
      <c r="U322" s="283">
        <f t="shared" si="15"/>
        <v>8960000</v>
      </c>
      <c r="V322" s="145"/>
      <c r="W322" s="89">
        <v>2016</v>
      </c>
      <c r="X322" s="163"/>
    </row>
    <row r="323" spans="1:24">
      <c r="A323" s="4" t="s">
        <v>959</v>
      </c>
      <c r="B323" s="249" t="s">
        <v>547</v>
      </c>
      <c r="C323" s="121" t="s">
        <v>271</v>
      </c>
      <c r="D323" s="26" t="s">
        <v>272</v>
      </c>
      <c r="E323" s="26" t="s">
        <v>939</v>
      </c>
      <c r="F323" s="396" t="s">
        <v>960</v>
      </c>
      <c r="G323" s="26" t="s">
        <v>50</v>
      </c>
      <c r="H323" s="281">
        <v>100</v>
      </c>
      <c r="I323" s="133">
        <v>230000000</v>
      </c>
      <c r="J323" s="4" t="s">
        <v>543</v>
      </c>
      <c r="K323" s="75" t="s">
        <v>349</v>
      </c>
      <c r="L323" s="64" t="s">
        <v>103</v>
      </c>
      <c r="M323" s="26"/>
      <c r="N323" s="16" t="s">
        <v>521</v>
      </c>
      <c r="O323" s="4" t="s">
        <v>520</v>
      </c>
      <c r="P323" s="20"/>
      <c r="Q323" s="145"/>
      <c r="R323" s="282"/>
      <c r="S323" s="282"/>
      <c r="T323" s="397">
        <v>8000000</v>
      </c>
      <c r="U323" s="283">
        <f t="shared" si="15"/>
        <v>8960000</v>
      </c>
      <c r="V323" s="145"/>
      <c r="W323" s="89">
        <v>2016</v>
      </c>
      <c r="X323" s="163"/>
    </row>
    <row r="324" spans="1:24">
      <c r="A324" s="4" t="s">
        <v>961</v>
      </c>
      <c r="B324" s="249" t="s">
        <v>547</v>
      </c>
      <c r="C324" s="121" t="s">
        <v>271</v>
      </c>
      <c r="D324" s="26" t="s">
        <v>272</v>
      </c>
      <c r="E324" s="26" t="s">
        <v>939</v>
      </c>
      <c r="F324" s="396" t="s">
        <v>962</v>
      </c>
      <c r="G324" s="26" t="s">
        <v>50</v>
      </c>
      <c r="H324" s="281">
        <v>100</v>
      </c>
      <c r="I324" s="133">
        <v>230000000</v>
      </c>
      <c r="J324" s="4" t="s">
        <v>543</v>
      </c>
      <c r="K324" s="75" t="s">
        <v>349</v>
      </c>
      <c r="L324" s="64" t="s">
        <v>103</v>
      </c>
      <c r="M324" s="26"/>
      <c r="N324" s="16" t="s">
        <v>521</v>
      </c>
      <c r="O324" s="4" t="s">
        <v>520</v>
      </c>
      <c r="P324" s="20"/>
      <c r="Q324" s="145"/>
      <c r="R324" s="282"/>
      <c r="S324" s="282"/>
      <c r="T324" s="397">
        <v>8000000</v>
      </c>
      <c r="U324" s="283">
        <f t="shared" si="15"/>
        <v>8960000</v>
      </c>
      <c r="V324" s="145"/>
      <c r="W324" s="89">
        <v>2016</v>
      </c>
      <c r="X324" s="163"/>
    </row>
    <row r="325" spans="1:24">
      <c r="A325" s="4" t="s">
        <v>963</v>
      </c>
      <c r="B325" s="249" t="s">
        <v>547</v>
      </c>
      <c r="C325" s="121" t="s">
        <v>271</v>
      </c>
      <c r="D325" s="26" t="s">
        <v>272</v>
      </c>
      <c r="E325" s="26" t="s">
        <v>939</v>
      </c>
      <c r="F325" s="396" t="s">
        <v>964</v>
      </c>
      <c r="G325" s="26" t="s">
        <v>50</v>
      </c>
      <c r="H325" s="281">
        <v>100</v>
      </c>
      <c r="I325" s="133">
        <v>230000000</v>
      </c>
      <c r="J325" s="4" t="s">
        <v>543</v>
      </c>
      <c r="K325" s="75" t="s">
        <v>349</v>
      </c>
      <c r="L325" s="64" t="s">
        <v>103</v>
      </c>
      <c r="M325" s="26"/>
      <c r="N325" s="16" t="s">
        <v>521</v>
      </c>
      <c r="O325" s="4" t="s">
        <v>520</v>
      </c>
      <c r="P325" s="20"/>
      <c r="Q325" s="145"/>
      <c r="R325" s="282"/>
      <c r="S325" s="282"/>
      <c r="T325" s="397">
        <v>8000000</v>
      </c>
      <c r="U325" s="283">
        <f t="shared" si="15"/>
        <v>8960000</v>
      </c>
      <c r="V325" s="145"/>
      <c r="W325" s="89">
        <v>2016</v>
      </c>
      <c r="X325" s="163"/>
    </row>
    <row r="326" spans="1:24">
      <c r="A326" s="4" t="s">
        <v>965</v>
      </c>
      <c r="B326" s="249" t="s">
        <v>547</v>
      </c>
      <c r="C326" s="121" t="s">
        <v>271</v>
      </c>
      <c r="D326" s="26" t="s">
        <v>272</v>
      </c>
      <c r="E326" s="26" t="s">
        <v>939</v>
      </c>
      <c r="F326" s="396" t="s">
        <v>966</v>
      </c>
      <c r="G326" s="26" t="s">
        <v>50</v>
      </c>
      <c r="H326" s="281">
        <v>100</v>
      </c>
      <c r="I326" s="133">
        <v>230000000</v>
      </c>
      <c r="J326" s="4" t="s">
        <v>543</v>
      </c>
      <c r="K326" s="75" t="s">
        <v>349</v>
      </c>
      <c r="L326" s="64" t="s">
        <v>103</v>
      </c>
      <c r="M326" s="26"/>
      <c r="N326" s="16" t="s">
        <v>521</v>
      </c>
      <c r="O326" s="4" t="s">
        <v>520</v>
      </c>
      <c r="P326" s="20"/>
      <c r="Q326" s="145"/>
      <c r="R326" s="282"/>
      <c r="S326" s="282"/>
      <c r="T326" s="397">
        <v>8000000</v>
      </c>
      <c r="U326" s="283">
        <f t="shared" si="15"/>
        <v>8960000</v>
      </c>
      <c r="V326" s="145"/>
      <c r="W326" s="89">
        <v>2016</v>
      </c>
      <c r="X326" s="163"/>
    </row>
    <row r="327" spans="1:24">
      <c r="A327" s="4" t="s">
        <v>967</v>
      </c>
      <c r="B327" s="249" t="s">
        <v>547</v>
      </c>
      <c r="C327" s="121" t="s">
        <v>271</v>
      </c>
      <c r="D327" s="26" t="s">
        <v>272</v>
      </c>
      <c r="E327" s="26" t="s">
        <v>939</v>
      </c>
      <c r="F327" s="396" t="s">
        <v>968</v>
      </c>
      <c r="G327" s="26" t="s">
        <v>50</v>
      </c>
      <c r="H327" s="281">
        <v>100</v>
      </c>
      <c r="I327" s="133">
        <v>230000000</v>
      </c>
      <c r="J327" s="4" t="s">
        <v>543</v>
      </c>
      <c r="K327" s="75" t="s">
        <v>349</v>
      </c>
      <c r="L327" s="64" t="s">
        <v>103</v>
      </c>
      <c r="M327" s="26"/>
      <c r="N327" s="16" t="s">
        <v>521</v>
      </c>
      <c r="O327" s="4" t="s">
        <v>520</v>
      </c>
      <c r="P327" s="20"/>
      <c r="Q327" s="145"/>
      <c r="R327" s="282"/>
      <c r="S327" s="282"/>
      <c r="T327" s="397">
        <v>8000000</v>
      </c>
      <c r="U327" s="283">
        <f t="shared" si="15"/>
        <v>8960000</v>
      </c>
      <c r="V327" s="145"/>
      <c r="W327" s="89">
        <v>2016</v>
      </c>
      <c r="X327" s="163"/>
    </row>
    <row r="328" spans="1:24">
      <c r="A328" s="4" t="s">
        <v>969</v>
      </c>
      <c r="B328" s="249" t="s">
        <v>547</v>
      </c>
      <c r="C328" s="121" t="s">
        <v>970</v>
      </c>
      <c r="D328" s="26" t="s">
        <v>272</v>
      </c>
      <c r="E328" s="26" t="s">
        <v>939</v>
      </c>
      <c r="F328" s="396" t="s">
        <v>971</v>
      </c>
      <c r="G328" s="26" t="s">
        <v>50</v>
      </c>
      <c r="H328" s="281">
        <v>100</v>
      </c>
      <c r="I328" s="133">
        <v>230000000</v>
      </c>
      <c r="J328" s="4" t="s">
        <v>972</v>
      </c>
      <c r="K328" s="75" t="s">
        <v>349</v>
      </c>
      <c r="L328" s="64" t="s">
        <v>103</v>
      </c>
      <c r="M328" s="26"/>
      <c r="N328" s="16" t="s">
        <v>521</v>
      </c>
      <c r="O328" s="26" t="s">
        <v>520</v>
      </c>
      <c r="P328" s="20"/>
      <c r="Q328" s="145"/>
      <c r="R328" s="282"/>
      <c r="S328" s="282"/>
      <c r="T328" s="397">
        <v>16000000</v>
      </c>
      <c r="U328" s="283">
        <f t="shared" si="15"/>
        <v>17920000</v>
      </c>
      <c r="V328" s="145"/>
      <c r="W328" s="89">
        <v>2016</v>
      </c>
      <c r="X328" s="163"/>
    </row>
    <row r="329" spans="1:24">
      <c r="A329" s="4" t="s">
        <v>973</v>
      </c>
      <c r="B329" s="249" t="s">
        <v>547</v>
      </c>
      <c r="C329" s="121" t="s">
        <v>318</v>
      </c>
      <c r="D329" s="26" t="s">
        <v>319</v>
      </c>
      <c r="E329" s="26" t="s">
        <v>319</v>
      </c>
      <c r="F329" s="396" t="s">
        <v>974</v>
      </c>
      <c r="G329" s="26" t="s">
        <v>34</v>
      </c>
      <c r="H329" s="281">
        <v>0</v>
      </c>
      <c r="I329" s="133">
        <v>230000000</v>
      </c>
      <c r="J329" s="4" t="s">
        <v>543</v>
      </c>
      <c r="K329" s="75" t="s">
        <v>349</v>
      </c>
      <c r="L329" s="64" t="s">
        <v>103</v>
      </c>
      <c r="M329" s="26"/>
      <c r="N329" s="16" t="s">
        <v>975</v>
      </c>
      <c r="O329" s="26" t="s">
        <v>184</v>
      </c>
      <c r="P329" s="20"/>
      <c r="Q329" s="145"/>
      <c r="R329" s="282"/>
      <c r="S329" s="282"/>
      <c r="T329" s="397">
        <v>30177465.18</v>
      </c>
      <c r="U329" s="283">
        <v>33798761.001600005</v>
      </c>
      <c r="V329" s="145"/>
      <c r="W329" s="89">
        <v>2016</v>
      </c>
      <c r="X329" s="163"/>
    </row>
    <row r="330" spans="1:24">
      <c r="A330" s="4" t="s">
        <v>976</v>
      </c>
      <c r="B330" s="249" t="s">
        <v>547</v>
      </c>
      <c r="C330" s="121" t="s">
        <v>336</v>
      </c>
      <c r="D330" s="26" t="s">
        <v>337</v>
      </c>
      <c r="E330" s="26" t="s">
        <v>337</v>
      </c>
      <c r="F330" s="396" t="s">
        <v>977</v>
      </c>
      <c r="G330" s="26" t="s">
        <v>219</v>
      </c>
      <c r="H330" s="281">
        <v>100</v>
      </c>
      <c r="I330" s="133">
        <v>230000000</v>
      </c>
      <c r="J330" s="4" t="s">
        <v>543</v>
      </c>
      <c r="K330" s="75" t="s">
        <v>888</v>
      </c>
      <c r="L330" s="64" t="s">
        <v>550</v>
      </c>
      <c r="M330" s="26" t="s">
        <v>0</v>
      </c>
      <c r="N330" s="16" t="s">
        <v>681</v>
      </c>
      <c r="O330" s="26" t="s">
        <v>385</v>
      </c>
      <c r="P330" s="20"/>
      <c r="Q330" s="145"/>
      <c r="R330" s="282"/>
      <c r="S330" s="282"/>
      <c r="T330" s="397">
        <v>15309435</v>
      </c>
      <c r="U330" s="283">
        <v>17146567.200000003</v>
      </c>
      <c r="V330" s="145"/>
      <c r="W330" s="89">
        <v>2016</v>
      </c>
      <c r="X330" s="163"/>
    </row>
    <row r="331" spans="1:24">
      <c r="A331" s="4" t="s">
        <v>978</v>
      </c>
      <c r="B331" s="249" t="s">
        <v>547</v>
      </c>
      <c r="C331" s="121" t="s">
        <v>979</v>
      </c>
      <c r="D331" s="26" t="s">
        <v>980</v>
      </c>
      <c r="E331" s="26" t="s">
        <v>981</v>
      </c>
      <c r="F331" s="396" t="s">
        <v>982</v>
      </c>
      <c r="G331" s="26" t="s">
        <v>190</v>
      </c>
      <c r="H331" s="281">
        <v>100</v>
      </c>
      <c r="I331" s="133">
        <v>230000000</v>
      </c>
      <c r="J331" s="4" t="s">
        <v>329</v>
      </c>
      <c r="K331" s="75" t="s">
        <v>394</v>
      </c>
      <c r="L331" s="64" t="s">
        <v>919</v>
      </c>
      <c r="M331" s="26"/>
      <c r="N331" s="16" t="s">
        <v>261</v>
      </c>
      <c r="O331" s="26" t="s">
        <v>330</v>
      </c>
      <c r="P331" s="20"/>
      <c r="Q331" s="145"/>
      <c r="R331" s="282"/>
      <c r="S331" s="282"/>
      <c r="T331" s="397">
        <v>1881364.4960794321</v>
      </c>
      <c r="U331" s="283">
        <v>2107128.2356089642</v>
      </c>
      <c r="V331" s="145"/>
      <c r="W331" s="89">
        <v>2016</v>
      </c>
      <c r="X331" s="163"/>
    </row>
    <row r="332" spans="1:24">
      <c r="A332" s="4" t="s">
        <v>983</v>
      </c>
      <c r="B332" s="249" t="s">
        <v>547</v>
      </c>
      <c r="C332" s="121" t="s">
        <v>979</v>
      </c>
      <c r="D332" s="26" t="s">
        <v>980</v>
      </c>
      <c r="E332" s="26" t="s">
        <v>981</v>
      </c>
      <c r="F332" s="396" t="s">
        <v>984</v>
      </c>
      <c r="G332" s="26" t="s">
        <v>190</v>
      </c>
      <c r="H332" s="281">
        <v>100</v>
      </c>
      <c r="I332" s="133">
        <v>230000000</v>
      </c>
      <c r="J332" s="4" t="s">
        <v>329</v>
      </c>
      <c r="K332" s="75" t="s">
        <v>394</v>
      </c>
      <c r="L332" s="64" t="s">
        <v>533</v>
      </c>
      <c r="M332" s="26"/>
      <c r="N332" s="16" t="s">
        <v>261</v>
      </c>
      <c r="O332" s="26" t="s">
        <v>330</v>
      </c>
      <c r="P332" s="20"/>
      <c r="Q332" s="145"/>
      <c r="R332" s="282"/>
      <c r="S332" s="282"/>
      <c r="T332" s="397">
        <v>2617310.4023048761</v>
      </c>
      <c r="U332" s="283">
        <v>2931387.6505814614</v>
      </c>
      <c r="V332" s="145"/>
      <c r="W332" s="89">
        <v>2016</v>
      </c>
      <c r="X332" s="163"/>
    </row>
    <row r="333" spans="1:24">
      <c r="A333" s="4" t="s">
        <v>985</v>
      </c>
      <c r="B333" s="249" t="s">
        <v>547</v>
      </c>
      <c r="C333" s="121" t="s">
        <v>979</v>
      </c>
      <c r="D333" s="26" t="s">
        <v>980</v>
      </c>
      <c r="E333" s="26" t="s">
        <v>981</v>
      </c>
      <c r="F333" s="396" t="s">
        <v>986</v>
      </c>
      <c r="G333" s="26" t="s">
        <v>190</v>
      </c>
      <c r="H333" s="281">
        <v>100</v>
      </c>
      <c r="I333" s="133">
        <v>230000000</v>
      </c>
      <c r="J333" s="4" t="s">
        <v>329</v>
      </c>
      <c r="K333" s="75" t="s">
        <v>394</v>
      </c>
      <c r="L333" s="64" t="s">
        <v>550</v>
      </c>
      <c r="M333" s="26"/>
      <c r="N333" s="16" t="s">
        <v>261</v>
      </c>
      <c r="O333" s="26" t="s">
        <v>330</v>
      </c>
      <c r="P333" s="20"/>
      <c r="Q333" s="145"/>
      <c r="R333" s="282"/>
      <c r="S333" s="282"/>
      <c r="T333" s="397">
        <v>2206944.5225437079</v>
      </c>
      <c r="U333" s="283">
        <v>2471777.865248953</v>
      </c>
      <c r="V333" s="145"/>
      <c r="W333" s="89">
        <v>2016</v>
      </c>
      <c r="X333" s="163"/>
    </row>
    <row r="334" spans="1:24">
      <c r="A334" s="4" t="s">
        <v>987</v>
      </c>
      <c r="B334" s="249" t="s">
        <v>547</v>
      </c>
      <c r="C334" s="121" t="s">
        <v>979</v>
      </c>
      <c r="D334" s="26" t="s">
        <v>980</v>
      </c>
      <c r="E334" s="26" t="s">
        <v>981</v>
      </c>
      <c r="F334" s="396" t="s">
        <v>988</v>
      </c>
      <c r="G334" s="26" t="s">
        <v>190</v>
      </c>
      <c r="H334" s="281">
        <v>100</v>
      </c>
      <c r="I334" s="133">
        <v>230000000</v>
      </c>
      <c r="J334" s="4" t="s">
        <v>329</v>
      </c>
      <c r="K334" s="75" t="s">
        <v>394</v>
      </c>
      <c r="L334" s="64" t="s">
        <v>989</v>
      </c>
      <c r="M334" s="26"/>
      <c r="N334" s="16" t="s">
        <v>261</v>
      </c>
      <c r="O334" s="26" t="s">
        <v>330</v>
      </c>
      <c r="P334" s="20"/>
      <c r="Q334" s="145"/>
      <c r="R334" s="282"/>
      <c r="S334" s="282"/>
      <c r="T334" s="397">
        <v>1991442.146521932</v>
      </c>
      <c r="U334" s="283">
        <v>2230415.2041045642</v>
      </c>
      <c r="V334" s="145"/>
      <c r="W334" s="89">
        <v>2016</v>
      </c>
      <c r="X334" s="163"/>
    </row>
    <row r="335" spans="1:24">
      <c r="A335" s="4" t="s">
        <v>990</v>
      </c>
      <c r="B335" s="249" t="s">
        <v>547</v>
      </c>
      <c r="C335" s="121" t="s">
        <v>979</v>
      </c>
      <c r="D335" s="26" t="s">
        <v>980</v>
      </c>
      <c r="E335" s="26" t="s">
        <v>981</v>
      </c>
      <c r="F335" s="396" t="s">
        <v>991</v>
      </c>
      <c r="G335" s="26" t="s">
        <v>190</v>
      </c>
      <c r="H335" s="281">
        <v>100</v>
      </c>
      <c r="I335" s="133">
        <v>230000000</v>
      </c>
      <c r="J335" s="4" t="s">
        <v>329</v>
      </c>
      <c r="K335" s="75" t="s">
        <v>394</v>
      </c>
      <c r="L335" s="64" t="s">
        <v>989</v>
      </c>
      <c r="M335" s="26"/>
      <c r="N335" s="16" t="s">
        <v>261</v>
      </c>
      <c r="O335" s="26" t="s">
        <v>330</v>
      </c>
      <c r="P335" s="20"/>
      <c r="Q335" s="145"/>
      <c r="R335" s="282"/>
      <c r="S335" s="282"/>
      <c r="T335" s="397">
        <v>2495657.5287395376</v>
      </c>
      <c r="U335" s="283">
        <v>2795136.4321882823</v>
      </c>
      <c r="V335" s="145"/>
      <c r="W335" s="89">
        <v>2016</v>
      </c>
      <c r="X335" s="163"/>
    </row>
    <row r="336" spans="1:24">
      <c r="A336" s="4" t="s">
        <v>992</v>
      </c>
      <c r="B336" s="249" t="s">
        <v>547</v>
      </c>
      <c r="C336" s="121" t="s">
        <v>979</v>
      </c>
      <c r="D336" s="26" t="s">
        <v>980</v>
      </c>
      <c r="E336" s="26" t="s">
        <v>981</v>
      </c>
      <c r="F336" s="396" t="s">
        <v>993</v>
      </c>
      <c r="G336" s="26" t="s">
        <v>190</v>
      </c>
      <c r="H336" s="281">
        <v>100</v>
      </c>
      <c r="I336" s="133">
        <v>230000000</v>
      </c>
      <c r="J336" s="4" t="s">
        <v>329</v>
      </c>
      <c r="K336" s="75" t="s">
        <v>394</v>
      </c>
      <c r="L336" s="64" t="s">
        <v>994</v>
      </c>
      <c r="M336" s="26"/>
      <c r="N336" s="16" t="s">
        <v>261</v>
      </c>
      <c r="O336" s="26" t="s">
        <v>330</v>
      </c>
      <c r="P336" s="20"/>
      <c r="Q336" s="145"/>
      <c r="R336" s="282"/>
      <c r="S336" s="282"/>
      <c r="T336" s="397">
        <v>807280.90381051262</v>
      </c>
      <c r="U336" s="283">
        <v>904154.61226777418</v>
      </c>
      <c r="V336" s="145"/>
      <c r="W336" s="89">
        <v>2016</v>
      </c>
      <c r="X336" s="163"/>
    </row>
    <row r="337" spans="1:24">
      <c r="A337" s="196" t="s">
        <v>699</v>
      </c>
      <c r="B337" s="394"/>
      <c r="C337" s="284"/>
      <c r="D337" s="284"/>
      <c r="E337" s="284"/>
      <c r="F337" s="284"/>
      <c r="G337" s="284"/>
      <c r="H337" s="284"/>
      <c r="I337" s="284"/>
      <c r="J337" s="284"/>
      <c r="K337" s="284"/>
      <c r="L337" s="284"/>
      <c r="M337" s="284"/>
      <c r="N337" s="284"/>
      <c r="O337" s="284"/>
      <c r="P337" s="284"/>
      <c r="Q337" s="284"/>
      <c r="R337" s="284"/>
      <c r="S337" s="284"/>
      <c r="T337" s="304">
        <f>SUM(T278:T336)</f>
        <v>1823698583.4160001</v>
      </c>
      <c r="U337" s="304">
        <f>SUM(U278:U336)</f>
        <v>2042542413.4259202</v>
      </c>
      <c r="V337" s="284"/>
      <c r="W337" s="403"/>
      <c r="X337" s="284"/>
    </row>
    <row r="338" spans="1:24">
      <c r="A338" s="196" t="s">
        <v>541</v>
      </c>
      <c r="B338" s="394"/>
      <c r="C338" s="284"/>
      <c r="D338" s="284"/>
      <c r="E338" s="284"/>
      <c r="F338" s="284"/>
      <c r="G338" s="284"/>
      <c r="H338" s="284"/>
      <c r="I338" s="284"/>
      <c r="J338" s="284"/>
      <c r="K338" s="284"/>
      <c r="L338" s="284"/>
      <c r="M338" s="284"/>
      <c r="N338" s="284"/>
      <c r="O338" s="284"/>
      <c r="P338" s="284"/>
      <c r="Q338" s="284"/>
      <c r="R338" s="284"/>
      <c r="S338" s="284"/>
      <c r="T338" s="284"/>
      <c r="U338" s="284"/>
      <c r="V338" s="284"/>
      <c r="W338" s="403"/>
      <c r="X338" s="284"/>
    </row>
    <row r="339" spans="1:24">
      <c r="A339" s="196" t="s">
        <v>696</v>
      </c>
      <c r="B339" s="394"/>
      <c r="C339" s="284"/>
      <c r="D339" s="284"/>
      <c r="E339" s="284"/>
      <c r="F339" s="284"/>
      <c r="G339" s="284"/>
      <c r="H339" s="284"/>
      <c r="I339" s="284"/>
      <c r="J339" s="284"/>
      <c r="K339" s="284"/>
      <c r="L339" s="284"/>
      <c r="M339" s="284"/>
      <c r="N339" s="284"/>
      <c r="O339" s="284"/>
      <c r="P339" s="284"/>
      <c r="Q339" s="284"/>
      <c r="R339" s="284"/>
      <c r="S339" s="284"/>
      <c r="T339" s="284"/>
      <c r="U339" s="284"/>
      <c r="V339" s="284"/>
      <c r="W339" s="403"/>
      <c r="X339" s="284"/>
    </row>
    <row r="340" spans="1:24">
      <c r="A340" s="63" t="s">
        <v>522</v>
      </c>
      <c r="B340" s="35" t="s">
        <v>25</v>
      </c>
      <c r="C340" s="64" t="s">
        <v>396</v>
      </c>
      <c r="D340" s="64" t="s">
        <v>397</v>
      </c>
      <c r="E340" s="64" t="s">
        <v>398</v>
      </c>
      <c r="F340" s="64" t="s">
        <v>399</v>
      </c>
      <c r="G340" s="64" t="s">
        <v>34</v>
      </c>
      <c r="H340" s="285">
        <v>100</v>
      </c>
      <c r="I340" s="63">
        <v>230000000</v>
      </c>
      <c r="J340" s="4" t="s">
        <v>329</v>
      </c>
      <c r="K340" s="52" t="s">
        <v>27</v>
      </c>
      <c r="L340" s="64" t="s">
        <v>103</v>
      </c>
      <c r="M340" s="26"/>
      <c r="N340" s="26" t="s">
        <v>274</v>
      </c>
      <c r="O340" s="64" t="s">
        <v>278</v>
      </c>
      <c r="P340" s="151"/>
      <c r="Q340" s="64"/>
      <c r="R340" s="64"/>
      <c r="S340" s="64"/>
      <c r="T340" s="141">
        <v>0</v>
      </c>
      <c r="U340" s="141">
        <f t="shared" ref="U340:U341" si="16">T340*1.12</f>
        <v>0</v>
      </c>
      <c r="V340" s="64"/>
      <c r="W340" s="405">
        <v>2016</v>
      </c>
      <c r="X340" s="164">
        <v>20.21</v>
      </c>
    </row>
    <row r="341" spans="1:24">
      <c r="A341" s="19" t="s">
        <v>540</v>
      </c>
      <c r="B341" s="9" t="s">
        <v>25</v>
      </c>
      <c r="C341" s="14" t="s">
        <v>400</v>
      </c>
      <c r="D341" s="141" t="s">
        <v>401</v>
      </c>
      <c r="E341" s="141" t="s">
        <v>401</v>
      </c>
      <c r="F341" s="14" t="s">
        <v>402</v>
      </c>
      <c r="G341" s="14" t="s">
        <v>34</v>
      </c>
      <c r="H341" s="286">
        <v>100</v>
      </c>
      <c r="I341" s="19">
        <v>230000000</v>
      </c>
      <c r="J341" s="4" t="s">
        <v>329</v>
      </c>
      <c r="K341" s="16" t="s">
        <v>215</v>
      </c>
      <c r="L341" s="141" t="s">
        <v>103</v>
      </c>
      <c r="M341" s="4"/>
      <c r="N341" s="16" t="s">
        <v>534</v>
      </c>
      <c r="O341" s="16" t="s">
        <v>184</v>
      </c>
      <c r="P341" s="73"/>
      <c r="Q341" s="14"/>
      <c r="R341" s="287"/>
      <c r="S341" s="287"/>
      <c r="T341" s="155">
        <v>0</v>
      </c>
      <c r="U341" s="288">
        <f t="shared" si="16"/>
        <v>0</v>
      </c>
      <c r="V341" s="289"/>
      <c r="W341" s="92">
        <v>2016</v>
      </c>
      <c r="X341" s="290">
        <v>11.14</v>
      </c>
    </row>
    <row r="342" spans="1:24">
      <c r="A342" s="9" t="s">
        <v>406</v>
      </c>
      <c r="B342" s="249" t="s">
        <v>547</v>
      </c>
      <c r="C342" s="291" t="s">
        <v>407</v>
      </c>
      <c r="D342" s="291" t="s">
        <v>408</v>
      </c>
      <c r="E342" s="291" t="s">
        <v>408</v>
      </c>
      <c r="F342" s="291" t="s">
        <v>995</v>
      </c>
      <c r="G342" s="291" t="s">
        <v>190</v>
      </c>
      <c r="H342" s="291">
        <v>80</v>
      </c>
      <c r="I342" s="291">
        <v>231010000</v>
      </c>
      <c r="J342" s="291" t="s">
        <v>329</v>
      </c>
      <c r="K342" s="291" t="s">
        <v>27</v>
      </c>
      <c r="L342" s="291" t="s">
        <v>919</v>
      </c>
      <c r="M342" s="291"/>
      <c r="N342" s="291" t="s">
        <v>996</v>
      </c>
      <c r="O342" s="291" t="s">
        <v>330</v>
      </c>
      <c r="P342" s="291" t="s">
        <v>519</v>
      </c>
      <c r="Q342" s="291" t="s">
        <v>519</v>
      </c>
      <c r="R342" s="291" t="s">
        <v>519</v>
      </c>
      <c r="S342" s="291" t="s">
        <v>519</v>
      </c>
      <c r="T342" s="141">
        <v>0</v>
      </c>
      <c r="U342" s="141">
        <v>0</v>
      </c>
      <c r="V342" s="291"/>
      <c r="W342" s="406">
        <v>2016</v>
      </c>
      <c r="X342" s="291">
        <v>14</v>
      </c>
    </row>
    <row r="343" spans="1:24">
      <c r="A343" s="19" t="s">
        <v>412</v>
      </c>
      <c r="B343" s="249" t="s">
        <v>547</v>
      </c>
      <c r="C343" s="141" t="s">
        <v>409</v>
      </c>
      <c r="D343" s="141" t="s">
        <v>410</v>
      </c>
      <c r="E343" s="141" t="s">
        <v>410</v>
      </c>
      <c r="F343" s="141" t="s">
        <v>411</v>
      </c>
      <c r="G343" s="141" t="s">
        <v>50</v>
      </c>
      <c r="H343" s="251">
        <v>100</v>
      </c>
      <c r="I343" s="19">
        <v>230000000</v>
      </c>
      <c r="J343" s="4" t="s">
        <v>329</v>
      </c>
      <c r="K343" s="141" t="s">
        <v>68</v>
      </c>
      <c r="L343" s="141" t="s">
        <v>103</v>
      </c>
      <c r="M343" s="4"/>
      <c r="N343" s="4" t="s">
        <v>413</v>
      </c>
      <c r="O343" s="141" t="s">
        <v>278</v>
      </c>
      <c r="P343" s="73"/>
      <c r="Q343" s="141"/>
      <c r="R343" s="141"/>
      <c r="S343" s="141"/>
      <c r="T343" s="141">
        <v>0</v>
      </c>
      <c r="U343" s="292">
        <f>T343</f>
        <v>0</v>
      </c>
      <c r="V343" s="141"/>
      <c r="W343" s="92">
        <v>2016</v>
      </c>
      <c r="X343" s="254">
        <v>20.21</v>
      </c>
    </row>
    <row r="344" spans="1:24">
      <c r="A344" s="19" t="s">
        <v>418</v>
      </c>
      <c r="B344" s="249" t="s">
        <v>547</v>
      </c>
      <c r="C344" s="141" t="s">
        <v>407</v>
      </c>
      <c r="D344" s="141" t="s">
        <v>408</v>
      </c>
      <c r="E344" s="141" t="s">
        <v>408</v>
      </c>
      <c r="F344" s="141" t="s">
        <v>419</v>
      </c>
      <c r="G344" s="141" t="s">
        <v>50</v>
      </c>
      <c r="H344" s="251">
        <v>80</v>
      </c>
      <c r="I344" s="19">
        <v>231010000</v>
      </c>
      <c r="J344" s="4" t="s">
        <v>329</v>
      </c>
      <c r="K344" s="141" t="s">
        <v>379</v>
      </c>
      <c r="L344" s="141" t="s">
        <v>533</v>
      </c>
      <c r="M344" s="4"/>
      <c r="N344" s="4" t="s">
        <v>380</v>
      </c>
      <c r="O344" s="141" t="s">
        <v>330</v>
      </c>
      <c r="P344" s="73" t="s">
        <v>519</v>
      </c>
      <c r="Q344" s="141" t="s">
        <v>519</v>
      </c>
      <c r="R344" s="141" t="s">
        <v>519</v>
      </c>
      <c r="S344" s="141" t="s">
        <v>519</v>
      </c>
      <c r="T344" s="141">
        <v>0</v>
      </c>
      <c r="U344" s="292">
        <v>0</v>
      </c>
      <c r="V344" s="141"/>
      <c r="W344" s="92">
        <v>2016</v>
      </c>
      <c r="X344" s="254" t="s">
        <v>696</v>
      </c>
    </row>
    <row r="345" spans="1:24">
      <c r="A345" s="67" t="s">
        <v>424</v>
      </c>
      <c r="B345" s="249" t="s">
        <v>547</v>
      </c>
      <c r="C345" s="19" t="s">
        <v>404</v>
      </c>
      <c r="D345" s="9" t="s">
        <v>405</v>
      </c>
      <c r="E345" s="9" t="s">
        <v>405</v>
      </c>
      <c r="F345" s="9" t="s">
        <v>425</v>
      </c>
      <c r="G345" s="4" t="s">
        <v>50</v>
      </c>
      <c r="H345" s="153">
        <v>100</v>
      </c>
      <c r="I345" s="19">
        <v>230000000</v>
      </c>
      <c r="J345" s="4" t="s">
        <v>329</v>
      </c>
      <c r="K345" s="147" t="s">
        <v>317</v>
      </c>
      <c r="L345" s="141" t="s">
        <v>103</v>
      </c>
      <c r="M345" s="4"/>
      <c r="N345" s="70" t="s">
        <v>279</v>
      </c>
      <c r="O345" s="153" t="s">
        <v>372</v>
      </c>
      <c r="P345" s="73"/>
      <c r="Q345" s="153"/>
      <c r="R345" s="293"/>
      <c r="S345" s="293"/>
      <c r="T345" s="253">
        <v>0</v>
      </c>
      <c r="U345" s="253">
        <v>0</v>
      </c>
      <c r="V345" s="153"/>
      <c r="W345" s="92">
        <v>2016</v>
      </c>
      <c r="X345" s="80">
        <v>20.21</v>
      </c>
    </row>
    <row r="346" spans="1:24">
      <c r="A346" s="67" t="s">
        <v>549</v>
      </c>
      <c r="B346" s="9" t="s">
        <v>25</v>
      </c>
      <c r="C346" s="140" t="s">
        <v>428</v>
      </c>
      <c r="D346" s="141" t="s">
        <v>429</v>
      </c>
      <c r="E346" s="141" t="s">
        <v>429</v>
      </c>
      <c r="F346" s="141" t="s">
        <v>430</v>
      </c>
      <c r="G346" s="141" t="s">
        <v>34</v>
      </c>
      <c r="H346" s="251">
        <v>100</v>
      </c>
      <c r="I346" s="252">
        <v>230000000</v>
      </c>
      <c r="J346" s="4" t="s">
        <v>548</v>
      </c>
      <c r="K346" s="20" t="s">
        <v>369</v>
      </c>
      <c r="L346" s="141" t="s">
        <v>103</v>
      </c>
      <c r="M346" s="4"/>
      <c r="N346" s="4" t="s">
        <v>350</v>
      </c>
      <c r="O346" s="141" t="s">
        <v>278</v>
      </c>
      <c r="P346" s="73"/>
      <c r="Q346" s="156"/>
      <c r="R346" s="294"/>
      <c r="S346" s="294"/>
      <c r="T346" s="253">
        <v>0</v>
      </c>
      <c r="U346" s="253">
        <f t="shared" ref="U346:U348" si="17">T346*1.12</f>
        <v>0</v>
      </c>
      <c r="V346" s="141"/>
      <c r="W346" s="18">
        <v>2016</v>
      </c>
      <c r="X346" s="80">
        <v>14</v>
      </c>
    </row>
    <row r="347" spans="1:24">
      <c r="A347" s="4" t="s">
        <v>531</v>
      </c>
      <c r="B347" s="249" t="s">
        <v>547</v>
      </c>
      <c r="C347" s="17" t="s">
        <v>407</v>
      </c>
      <c r="D347" s="17" t="s">
        <v>408</v>
      </c>
      <c r="E347" s="17" t="s">
        <v>408</v>
      </c>
      <c r="F347" s="17" t="s">
        <v>420</v>
      </c>
      <c r="G347" s="9" t="s">
        <v>50</v>
      </c>
      <c r="H347" s="17">
        <v>100</v>
      </c>
      <c r="I347" s="17">
        <v>230000000</v>
      </c>
      <c r="J347" s="4" t="s">
        <v>329</v>
      </c>
      <c r="K347" s="20" t="s">
        <v>215</v>
      </c>
      <c r="L347" s="17" t="s">
        <v>103</v>
      </c>
      <c r="M347" s="17"/>
      <c r="N347" s="17" t="s">
        <v>215</v>
      </c>
      <c r="O347" s="17" t="s">
        <v>421</v>
      </c>
      <c r="P347" s="73"/>
      <c r="Q347" s="17"/>
      <c r="R347" s="17"/>
      <c r="S347" s="17"/>
      <c r="T347" s="253">
        <v>0</v>
      </c>
      <c r="U347" s="253">
        <f t="shared" si="17"/>
        <v>0</v>
      </c>
      <c r="V347" s="17"/>
      <c r="W347" s="407">
        <v>2016</v>
      </c>
      <c r="X347" s="80" t="s">
        <v>315</v>
      </c>
    </row>
    <row r="348" spans="1:24">
      <c r="A348" s="296" t="s">
        <v>532</v>
      </c>
      <c r="B348" s="249" t="s">
        <v>547</v>
      </c>
      <c r="C348" s="17" t="s">
        <v>407</v>
      </c>
      <c r="D348" s="86" t="s">
        <v>408</v>
      </c>
      <c r="E348" s="86" t="s">
        <v>408</v>
      </c>
      <c r="F348" s="86" t="s">
        <v>420</v>
      </c>
      <c r="G348" s="297" t="s">
        <v>50</v>
      </c>
      <c r="H348" s="86">
        <v>100</v>
      </c>
      <c r="I348" s="86">
        <v>230000000</v>
      </c>
      <c r="J348" s="85" t="s">
        <v>329</v>
      </c>
      <c r="K348" s="264" t="s">
        <v>215</v>
      </c>
      <c r="L348" s="86" t="s">
        <v>103</v>
      </c>
      <c r="M348" s="86"/>
      <c r="N348" s="86" t="s">
        <v>215</v>
      </c>
      <c r="O348" s="86" t="s">
        <v>421</v>
      </c>
      <c r="P348" s="298"/>
      <c r="Q348" s="86"/>
      <c r="R348" s="86"/>
      <c r="S348" s="86"/>
      <c r="T348" s="299">
        <v>0</v>
      </c>
      <c r="U348" s="299">
        <f t="shared" si="17"/>
        <v>0</v>
      </c>
      <c r="V348" s="86"/>
      <c r="W348" s="408">
        <v>2016</v>
      </c>
      <c r="X348" s="86" t="s">
        <v>696</v>
      </c>
    </row>
    <row r="349" spans="1:24">
      <c r="A349" s="196" t="s">
        <v>750</v>
      </c>
      <c r="B349" s="300"/>
      <c r="C349" s="19"/>
      <c r="D349" s="300"/>
      <c r="E349" s="300"/>
      <c r="F349" s="300"/>
      <c r="G349" s="115"/>
      <c r="H349" s="209"/>
      <c r="I349" s="122"/>
      <c r="J349" s="4"/>
      <c r="K349" s="301"/>
      <c r="L349" s="210"/>
      <c r="M349" s="115"/>
      <c r="N349" s="302"/>
      <c r="O349" s="209"/>
      <c r="P349" s="116"/>
      <c r="Q349" s="209"/>
      <c r="R349" s="303"/>
      <c r="S349" s="303"/>
      <c r="T349" s="304">
        <f>SUM(T343:T345)</f>
        <v>0</v>
      </c>
      <c r="U349" s="304">
        <f>SUM(U343:U345)</f>
        <v>0</v>
      </c>
      <c r="V349" s="209"/>
      <c r="W349" s="409"/>
      <c r="X349" s="305"/>
    </row>
    <row r="350" spans="1:24">
      <c r="A350" s="196" t="s">
        <v>697</v>
      </c>
      <c r="B350" s="394"/>
      <c r="C350" s="284"/>
      <c r="D350" s="284"/>
      <c r="E350" s="284"/>
      <c r="F350" s="284"/>
      <c r="G350" s="284"/>
      <c r="H350" s="284"/>
      <c r="I350" s="284"/>
      <c r="J350" s="284"/>
      <c r="K350" s="284"/>
      <c r="L350" s="284"/>
      <c r="M350" s="284"/>
      <c r="N350" s="284"/>
      <c r="O350" s="284"/>
      <c r="P350" s="284"/>
      <c r="Q350" s="284"/>
      <c r="R350" s="284"/>
      <c r="S350" s="284"/>
      <c r="T350" s="284"/>
      <c r="U350" s="284"/>
      <c r="V350" s="284"/>
      <c r="W350" s="403"/>
      <c r="X350" s="284"/>
    </row>
    <row r="351" spans="1:24">
      <c r="A351" s="4" t="s">
        <v>997</v>
      </c>
      <c r="B351" s="35" t="s">
        <v>25</v>
      </c>
      <c r="C351" s="64" t="s">
        <v>396</v>
      </c>
      <c r="D351" s="64" t="s">
        <v>397</v>
      </c>
      <c r="E351" s="64" t="s">
        <v>398</v>
      </c>
      <c r="F351" s="64" t="s">
        <v>399</v>
      </c>
      <c r="G351" s="64" t="s">
        <v>34</v>
      </c>
      <c r="H351" s="285">
        <v>100</v>
      </c>
      <c r="I351" s="63">
        <v>230000000</v>
      </c>
      <c r="J351" s="4" t="s">
        <v>329</v>
      </c>
      <c r="K351" s="52" t="s">
        <v>27</v>
      </c>
      <c r="L351" s="64" t="s">
        <v>103</v>
      </c>
      <c r="M351" s="26"/>
      <c r="N351" s="26" t="s">
        <v>274</v>
      </c>
      <c r="O351" s="64" t="s">
        <v>278</v>
      </c>
      <c r="P351" s="151"/>
      <c r="Q351" s="64"/>
      <c r="R351" s="64"/>
      <c r="S351" s="64"/>
      <c r="T351" s="306">
        <v>4470000</v>
      </c>
      <c r="U351" s="307">
        <f t="shared" ref="U351:U352" si="18">T351*1.12</f>
        <v>5006400.0000000009</v>
      </c>
      <c r="V351" s="64"/>
      <c r="W351" s="405">
        <v>2016</v>
      </c>
      <c r="X351" s="164"/>
    </row>
    <row r="352" spans="1:24">
      <c r="A352" s="4" t="s">
        <v>998</v>
      </c>
      <c r="B352" s="9" t="s">
        <v>25</v>
      </c>
      <c r="C352" s="14" t="s">
        <v>400</v>
      </c>
      <c r="D352" s="141" t="s">
        <v>401</v>
      </c>
      <c r="E352" s="141" t="s">
        <v>401</v>
      </c>
      <c r="F352" s="14" t="s">
        <v>402</v>
      </c>
      <c r="G352" s="14" t="s">
        <v>34</v>
      </c>
      <c r="H352" s="286">
        <v>100</v>
      </c>
      <c r="I352" s="19">
        <v>230000000</v>
      </c>
      <c r="J352" s="4" t="s">
        <v>329</v>
      </c>
      <c r="K352" s="16" t="s">
        <v>394</v>
      </c>
      <c r="L352" s="141" t="s">
        <v>390</v>
      </c>
      <c r="M352" s="4"/>
      <c r="N352" s="16" t="s">
        <v>261</v>
      </c>
      <c r="O352" s="16" t="s">
        <v>184</v>
      </c>
      <c r="P352" s="73"/>
      <c r="Q352" s="14"/>
      <c r="R352" s="287"/>
      <c r="S352" s="287"/>
      <c r="T352" s="155">
        <v>5502857</v>
      </c>
      <c r="U352" s="288">
        <f t="shared" si="18"/>
        <v>6163199.8400000008</v>
      </c>
      <c r="V352" s="289"/>
      <c r="W352" s="92">
        <v>2016</v>
      </c>
      <c r="X352" s="290"/>
    </row>
    <row r="353" spans="1:24">
      <c r="A353" s="4" t="s">
        <v>999</v>
      </c>
      <c r="B353" s="249" t="s">
        <v>547</v>
      </c>
      <c r="C353" s="141" t="s">
        <v>407</v>
      </c>
      <c r="D353" s="141" t="s">
        <v>408</v>
      </c>
      <c r="E353" s="141" t="s">
        <v>408</v>
      </c>
      <c r="F353" s="141" t="s">
        <v>995</v>
      </c>
      <c r="G353" s="141" t="s">
        <v>190</v>
      </c>
      <c r="H353" s="251">
        <v>80</v>
      </c>
      <c r="I353" s="19">
        <v>231010000</v>
      </c>
      <c r="J353" s="4" t="s">
        <v>329</v>
      </c>
      <c r="K353" s="141" t="s">
        <v>27</v>
      </c>
      <c r="L353" s="141" t="s">
        <v>919</v>
      </c>
      <c r="M353" s="4"/>
      <c r="N353" s="4" t="s">
        <v>1000</v>
      </c>
      <c r="O353" s="250" t="s">
        <v>330</v>
      </c>
      <c r="P353" s="73" t="s">
        <v>519</v>
      </c>
      <c r="Q353" s="141" t="s">
        <v>519</v>
      </c>
      <c r="R353" s="141" t="s">
        <v>519</v>
      </c>
      <c r="S353" s="141" t="s">
        <v>519</v>
      </c>
      <c r="T353" s="20">
        <v>20066436</v>
      </c>
      <c r="U353" s="292">
        <v>22474408.32</v>
      </c>
      <c r="V353" s="141"/>
      <c r="W353" s="92">
        <v>2016</v>
      </c>
      <c r="X353" s="254"/>
    </row>
    <row r="354" spans="1:24">
      <c r="A354" s="4" t="s">
        <v>700</v>
      </c>
      <c r="B354" s="249" t="s">
        <v>547</v>
      </c>
      <c r="C354" s="141" t="s">
        <v>409</v>
      </c>
      <c r="D354" s="141" t="s">
        <v>410</v>
      </c>
      <c r="E354" s="141" t="s">
        <v>410</v>
      </c>
      <c r="F354" s="141" t="s">
        <v>411</v>
      </c>
      <c r="G354" s="141" t="s">
        <v>50</v>
      </c>
      <c r="H354" s="251">
        <v>100</v>
      </c>
      <c r="I354" s="19">
        <v>230000000</v>
      </c>
      <c r="J354" s="4" t="s">
        <v>329</v>
      </c>
      <c r="K354" s="141" t="s">
        <v>68</v>
      </c>
      <c r="L354" s="141" t="s">
        <v>103</v>
      </c>
      <c r="M354" s="4"/>
      <c r="N354" s="4" t="s">
        <v>413</v>
      </c>
      <c r="O354" s="141" t="s">
        <v>278</v>
      </c>
      <c r="P354" s="73"/>
      <c r="Q354" s="141"/>
      <c r="R354" s="141"/>
      <c r="S354" s="250"/>
      <c r="T354" s="20">
        <v>26624472</v>
      </c>
      <c r="U354" s="292">
        <f>T354</f>
        <v>26624472</v>
      </c>
      <c r="V354" s="141"/>
      <c r="W354" s="92">
        <v>2016</v>
      </c>
      <c r="X354" s="254" t="s">
        <v>701</v>
      </c>
    </row>
    <row r="355" spans="1:24">
      <c r="A355" s="119" t="s">
        <v>707</v>
      </c>
      <c r="B355" s="249" t="s">
        <v>547</v>
      </c>
      <c r="C355" s="19" t="s">
        <v>404</v>
      </c>
      <c r="D355" s="43" t="s">
        <v>405</v>
      </c>
      <c r="E355" s="43" t="s">
        <v>405</v>
      </c>
      <c r="F355" s="35" t="s">
        <v>425</v>
      </c>
      <c r="G355" s="26" t="s">
        <v>50</v>
      </c>
      <c r="H355" s="139">
        <v>100</v>
      </c>
      <c r="I355" s="63">
        <v>230000000</v>
      </c>
      <c r="J355" s="4" t="s">
        <v>329</v>
      </c>
      <c r="K355" s="147" t="s">
        <v>317</v>
      </c>
      <c r="L355" s="141" t="s">
        <v>103</v>
      </c>
      <c r="M355" s="4"/>
      <c r="N355" s="70" t="s">
        <v>279</v>
      </c>
      <c r="O355" s="153" t="s">
        <v>372</v>
      </c>
      <c r="P355" s="73"/>
      <c r="Q355" s="153"/>
      <c r="R355" s="293"/>
      <c r="S355" s="308"/>
      <c r="T355" s="204">
        <v>5250000</v>
      </c>
      <c r="U355" s="204">
        <f>T355*1.12</f>
        <v>5880000.0000000009</v>
      </c>
      <c r="V355" s="139"/>
      <c r="W355" s="405">
        <v>2016</v>
      </c>
      <c r="X355" s="254"/>
    </row>
    <row r="356" spans="1:24">
      <c r="A356" s="119" t="s">
        <v>1001</v>
      </c>
      <c r="B356" s="9" t="s">
        <v>25</v>
      </c>
      <c r="C356" s="140" t="s">
        <v>428</v>
      </c>
      <c r="D356" s="141" t="s">
        <v>429</v>
      </c>
      <c r="E356" s="141" t="s">
        <v>429</v>
      </c>
      <c r="F356" s="141" t="s">
        <v>430</v>
      </c>
      <c r="G356" s="141" t="s">
        <v>34</v>
      </c>
      <c r="H356" s="251">
        <v>100</v>
      </c>
      <c r="I356" s="252">
        <v>230000000</v>
      </c>
      <c r="J356" s="4" t="s">
        <v>548</v>
      </c>
      <c r="K356" s="20" t="s">
        <v>369</v>
      </c>
      <c r="L356" s="141" t="s">
        <v>103</v>
      </c>
      <c r="M356" s="4"/>
      <c r="N356" s="4" t="s">
        <v>261</v>
      </c>
      <c r="O356" s="141" t="s">
        <v>278</v>
      </c>
      <c r="P356" s="73"/>
      <c r="Q356" s="156"/>
      <c r="R356" s="294"/>
      <c r="S356" s="294"/>
      <c r="T356" s="309">
        <v>4750000</v>
      </c>
      <c r="U356" s="310">
        <f t="shared" ref="U356:U357" si="19">T356*1.12</f>
        <v>5320000.0000000009</v>
      </c>
      <c r="V356" s="141"/>
      <c r="W356" s="18">
        <v>2016</v>
      </c>
      <c r="X356" s="311"/>
    </row>
    <row r="357" spans="1:24">
      <c r="A357" s="4" t="s">
        <v>531</v>
      </c>
      <c r="B357" s="249" t="s">
        <v>547</v>
      </c>
      <c r="C357" s="17" t="s">
        <v>407</v>
      </c>
      <c r="D357" s="17" t="s">
        <v>408</v>
      </c>
      <c r="E357" s="17" t="s">
        <v>408</v>
      </c>
      <c r="F357" s="295" t="s">
        <v>420</v>
      </c>
      <c r="G357" s="35" t="s">
        <v>50</v>
      </c>
      <c r="H357" s="17">
        <v>100</v>
      </c>
      <c r="I357" s="17">
        <v>230000000</v>
      </c>
      <c r="J357" s="4" t="s">
        <v>329</v>
      </c>
      <c r="K357" s="20" t="s">
        <v>349</v>
      </c>
      <c r="L357" s="17" t="s">
        <v>103</v>
      </c>
      <c r="M357" s="17"/>
      <c r="N357" s="17" t="s">
        <v>394</v>
      </c>
      <c r="O357" s="17" t="s">
        <v>421</v>
      </c>
      <c r="P357" s="73"/>
      <c r="Q357" s="17"/>
      <c r="R357" s="17"/>
      <c r="S357" s="295"/>
      <c r="T357" s="309">
        <v>360000</v>
      </c>
      <c r="U357" s="309">
        <f t="shared" si="19"/>
        <v>403200.00000000006</v>
      </c>
      <c r="V357" s="17"/>
      <c r="W357" s="407">
        <v>2016</v>
      </c>
      <c r="X357" s="17"/>
    </row>
    <row r="358" spans="1:24">
      <c r="A358" s="4" t="s">
        <v>716</v>
      </c>
      <c r="B358" s="249" t="s">
        <v>547</v>
      </c>
      <c r="C358" s="4" t="s">
        <v>426</v>
      </c>
      <c r="D358" s="13" t="s">
        <v>427</v>
      </c>
      <c r="E358" s="13" t="s">
        <v>1002</v>
      </c>
      <c r="F358" s="312" t="s">
        <v>1002</v>
      </c>
      <c r="G358" s="13" t="s">
        <v>26</v>
      </c>
      <c r="H358" s="13">
        <v>60</v>
      </c>
      <c r="I358" s="68">
        <v>230000000</v>
      </c>
      <c r="J358" s="4" t="s">
        <v>548</v>
      </c>
      <c r="K358" s="4" t="s">
        <v>542</v>
      </c>
      <c r="L358" s="13" t="s">
        <v>103</v>
      </c>
      <c r="M358" s="77"/>
      <c r="N358" s="69" t="s">
        <v>748</v>
      </c>
      <c r="O358" s="295" t="s">
        <v>314</v>
      </c>
      <c r="P358" s="73"/>
      <c r="Q358" s="206"/>
      <c r="R358" s="4"/>
      <c r="S358" s="207"/>
      <c r="T358" s="204">
        <v>2239580</v>
      </c>
      <c r="U358" s="206">
        <f>T358*1.12</f>
        <v>2508329.6</v>
      </c>
      <c r="V358" s="208"/>
      <c r="W358" s="410">
        <v>2016</v>
      </c>
      <c r="X358" s="158"/>
    </row>
    <row r="359" spans="1:24">
      <c r="A359" s="85" t="s">
        <v>717</v>
      </c>
      <c r="B359" s="249" t="s">
        <v>547</v>
      </c>
      <c r="C359" s="19" t="s">
        <v>422</v>
      </c>
      <c r="D359" s="297" t="s">
        <v>423</v>
      </c>
      <c r="E359" s="297" t="s">
        <v>423</v>
      </c>
      <c r="F359" s="35" t="s">
        <v>708</v>
      </c>
      <c r="G359" s="26" t="s">
        <v>34</v>
      </c>
      <c r="H359" s="139">
        <v>90</v>
      </c>
      <c r="I359" s="63">
        <v>230000000</v>
      </c>
      <c r="J359" s="4" t="s">
        <v>713</v>
      </c>
      <c r="K359" s="147" t="s">
        <v>349</v>
      </c>
      <c r="L359" s="141" t="s">
        <v>103</v>
      </c>
      <c r="M359" s="4"/>
      <c r="N359" s="70" t="s">
        <v>261</v>
      </c>
      <c r="O359" s="313" t="s">
        <v>714</v>
      </c>
      <c r="P359" s="73"/>
      <c r="Q359" s="139"/>
      <c r="R359" s="314"/>
      <c r="S359" s="314"/>
      <c r="T359" s="204">
        <v>230400000</v>
      </c>
      <c r="U359" s="204">
        <f t="shared" ref="U359:U360" si="20">T359*1.12</f>
        <v>258048000.00000003</v>
      </c>
      <c r="V359" s="139"/>
      <c r="W359" s="405">
        <v>2016</v>
      </c>
      <c r="X359" s="254"/>
    </row>
    <row r="360" spans="1:24">
      <c r="A360" s="4" t="s">
        <v>718</v>
      </c>
      <c r="B360" s="249" t="s">
        <v>547</v>
      </c>
      <c r="C360" s="19" t="s">
        <v>422</v>
      </c>
      <c r="D360" s="35" t="s">
        <v>423</v>
      </c>
      <c r="E360" s="35" t="s">
        <v>423</v>
      </c>
      <c r="F360" s="35" t="s">
        <v>709</v>
      </c>
      <c r="G360" s="26" t="s">
        <v>34</v>
      </c>
      <c r="H360" s="139">
        <v>90</v>
      </c>
      <c r="I360" s="63">
        <v>230000000</v>
      </c>
      <c r="J360" s="4" t="s">
        <v>713</v>
      </c>
      <c r="K360" s="147" t="s">
        <v>349</v>
      </c>
      <c r="L360" s="141" t="s">
        <v>103</v>
      </c>
      <c r="M360" s="4"/>
      <c r="N360" s="70" t="s">
        <v>261</v>
      </c>
      <c r="O360" s="313" t="s">
        <v>714</v>
      </c>
      <c r="P360" s="73"/>
      <c r="Q360" s="139"/>
      <c r="R360" s="314"/>
      <c r="S360" s="314"/>
      <c r="T360" s="204">
        <v>28800000</v>
      </c>
      <c r="U360" s="204">
        <f t="shared" si="20"/>
        <v>32256000.000000004</v>
      </c>
      <c r="V360" s="139"/>
      <c r="W360" s="405">
        <v>2016</v>
      </c>
      <c r="X360" s="254"/>
    </row>
    <row r="361" spans="1:24">
      <c r="A361" s="4" t="s">
        <v>719</v>
      </c>
      <c r="B361" s="249" t="s">
        <v>547</v>
      </c>
      <c r="C361" s="19" t="s">
        <v>422</v>
      </c>
      <c r="D361" s="35" t="s">
        <v>423</v>
      </c>
      <c r="E361" s="35" t="s">
        <v>423</v>
      </c>
      <c r="F361" s="35" t="s">
        <v>710</v>
      </c>
      <c r="G361" s="26" t="s">
        <v>34</v>
      </c>
      <c r="H361" s="139">
        <v>90</v>
      </c>
      <c r="I361" s="63">
        <v>230000000</v>
      </c>
      <c r="J361" s="4" t="s">
        <v>713</v>
      </c>
      <c r="K361" s="147" t="s">
        <v>349</v>
      </c>
      <c r="L361" s="141" t="s">
        <v>103</v>
      </c>
      <c r="M361" s="4"/>
      <c r="N361" s="70" t="s">
        <v>261</v>
      </c>
      <c r="O361" s="313" t="s">
        <v>714</v>
      </c>
      <c r="P361" s="73"/>
      <c r="Q361" s="139"/>
      <c r="R361" s="314"/>
      <c r="S361" s="314"/>
      <c r="T361" s="204">
        <v>55728000</v>
      </c>
      <c r="U361" s="204">
        <f>T361*1.12</f>
        <v>62415360.000000007</v>
      </c>
      <c r="V361" s="139"/>
      <c r="W361" s="405">
        <v>2016</v>
      </c>
      <c r="X361" s="254"/>
    </row>
    <row r="362" spans="1:24">
      <c r="A362" s="19" t="s">
        <v>720</v>
      </c>
      <c r="B362" s="249" t="s">
        <v>547</v>
      </c>
      <c r="C362" s="19" t="s">
        <v>404</v>
      </c>
      <c r="D362" s="35" t="str">
        <f>[1]Sheet0!$E$4953</f>
        <v>Услуги консультационные в области геологии и геофизики</v>
      </c>
      <c r="E362" s="35" t="str">
        <f>[1]Sheet0!$E$4953</f>
        <v>Услуги консультационные в области геологии и геофизики</v>
      </c>
      <c r="F362" s="35" t="s">
        <v>711</v>
      </c>
      <c r="G362" s="26" t="s">
        <v>50</v>
      </c>
      <c r="H362" s="139">
        <v>100</v>
      </c>
      <c r="I362" s="63">
        <v>230000000</v>
      </c>
      <c r="J362" s="4" t="s">
        <v>713</v>
      </c>
      <c r="K362" s="147" t="s">
        <v>349</v>
      </c>
      <c r="L362" s="141" t="s">
        <v>103</v>
      </c>
      <c r="M362" s="4"/>
      <c r="N362" s="70" t="s">
        <v>350</v>
      </c>
      <c r="O362" s="313" t="s">
        <v>372</v>
      </c>
      <c r="P362" s="73"/>
      <c r="Q362" s="139"/>
      <c r="R362" s="314"/>
      <c r="S362" s="314"/>
      <c r="T362" s="204">
        <v>22500000</v>
      </c>
      <c r="U362" s="204">
        <f>T362*1.12</f>
        <v>25200000.000000004</v>
      </c>
      <c r="V362" s="139"/>
      <c r="W362" s="405">
        <v>2016</v>
      </c>
      <c r="X362" s="254"/>
    </row>
    <row r="363" spans="1:24">
      <c r="A363" s="19" t="s">
        <v>721</v>
      </c>
      <c r="B363" s="249" t="s">
        <v>547</v>
      </c>
      <c r="C363" s="19" t="s">
        <v>404</v>
      </c>
      <c r="D363" s="43" t="str">
        <f>[1]Sheet0!$E$4953</f>
        <v>Услуги консультационные в области геологии и геофизики</v>
      </c>
      <c r="E363" s="43" t="str">
        <f>[1]Sheet0!$E$4953</f>
        <v>Услуги консультационные в области геологии и геофизики</v>
      </c>
      <c r="F363" s="43" t="s">
        <v>712</v>
      </c>
      <c r="G363" s="136" t="s">
        <v>50</v>
      </c>
      <c r="H363" s="315">
        <v>100</v>
      </c>
      <c r="I363" s="146">
        <v>230000000</v>
      </c>
      <c r="J363" s="4" t="s">
        <v>713</v>
      </c>
      <c r="K363" s="147" t="s">
        <v>393</v>
      </c>
      <c r="L363" s="141" t="s">
        <v>103</v>
      </c>
      <c r="M363" s="4"/>
      <c r="N363" s="70" t="s">
        <v>350</v>
      </c>
      <c r="O363" s="313" t="s">
        <v>372</v>
      </c>
      <c r="P363" s="73"/>
      <c r="Q363" s="315"/>
      <c r="R363" s="316"/>
      <c r="S363" s="316"/>
      <c r="T363" s="204">
        <v>3000000</v>
      </c>
      <c r="U363" s="204">
        <f>T363*1.12</f>
        <v>3360000.0000000005</v>
      </c>
      <c r="V363" s="139"/>
      <c r="W363" s="411">
        <v>2016</v>
      </c>
      <c r="X363" s="254"/>
    </row>
    <row r="364" spans="1:24">
      <c r="A364" s="19" t="s">
        <v>722</v>
      </c>
      <c r="B364" s="249" t="s">
        <v>547</v>
      </c>
      <c r="C364" s="19" t="s">
        <v>414</v>
      </c>
      <c r="D364" s="9" t="s">
        <v>415</v>
      </c>
      <c r="E364" s="9" t="s">
        <v>1003</v>
      </c>
      <c r="F364" s="9" t="s">
        <v>1004</v>
      </c>
      <c r="G364" s="4" t="s">
        <v>50</v>
      </c>
      <c r="H364" s="153">
        <v>80</v>
      </c>
      <c r="I364" s="19">
        <v>230000000</v>
      </c>
      <c r="J364" s="4" t="s">
        <v>713</v>
      </c>
      <c r="K364" s="147" t="s">
        <v>389</v>
      </c>
      <c r="L364" s="141" t="s">
        <v>103</v>
      </c>
      <c r="M364" s="4"/>
      <c r="N364" s="70" t="s">
        <v>394</v>
      </c>
      <c r="O364" s="209" t="s">
        <v>520</v>
      </c>
      <c r="P364" s="73"/>
      <c r="Q364" s="153"/>
      <c r="R364" s="293"/>
      <c r="S364" s="293"/>
      <c r="T364" s="204">
        <v>1174500</v>
      </c>
      <c r="U364" s="204">
        <f>T364*1.12</f>
        <v>1315440.0000000002</v>
      </c>
      <c r="V364" s="209"/>
      <c r="W364" s="92">
        <v>2016</v>
      </c>
      <c r="X364" s="254"/>
    </row>
    <row r="365" spans="1:24">
      <c r="A365" s="19" t="s">
        <v>723</v>
      </c>
      <c r="B365" s="317" t="s">
        <v>916</v>
      </c>
      <c r="C365" s="256" t="s">
        <v>396</v>
      </c>
      <c r="D365" s="318" t="s">
        <v>397</v>
      </c>
      <c r="E365" s="318" t="s">
        <v>397</v>
      </c>
      <c r="F365" s="318" t="s">
        <v>399</v>
      </c>
      <c r="G365" s="258" t="s">
        <v>34</v>
      </c>
      <c r="H365" s="119">
        <v>100</v>
      </c>
      <c r="I365" s="319">
        <v>230000000</v>
      </c>
      <c r="J365" s="256" t="s">
        <v>543</v>
      </c>
      <c r="K365" s="119" t="s">
        <v>1005</v>
      </c>
      <c r="L365" s="320" t="s">
        <v>103</v>
      </c>
      <c r="M365" s="258"/>
      <c r="N365" s="119" t="s">
        <v>1006</v>
      </c>
      <c r="O365" s="321" t="s">
        <v>278</v>
      </c>
      <c r="P365" s="209"/>
      <c r="Q365" s="120"/>
      <c r="R365" s="319"/>
      <c r="S365" s="322"/>
      <c r="T365" s="322">
        <v>3000000</v>
      </c>
      <c r="U365" s="323">
        <v>3360000</v>
      </c>
      <c r="V365" s="209"/>
      <c r="W365" s="228">
        <v>2016</v>
      </c>
      <c r="X365" s="324"/>
    </row>
    <row r="366" spans="1:24">
      <c r="A366" s="19" t="s">
        <v>724</v>
      </c>
      <c r="B366" s="325" t="s">
        <v>25</v>
      </c>
      <c r="C366" s="205" t="s">
        <v>1007</v>
      </c>
      <c r="D366" s="205" t="s">
        <v>416</v>
      </c>
      <c r="E366" s="205" t="s">
        <v>416</v>
      </c>
      <c r="F366" s="326" t="s">
        <v>1008</v>
      </c>
      <c r="G366" s="326" t="s">
        <v>34</v>
      </c>
      <c r="H366" s="326">
        <v>60</v>
      </c>
      <c r="I366" s="328">
        <v>230000000</v>
      </c>
      <c r="J366" s="327" t="s">
        <v>548</v>
      </c>
      <c r="K366" s="327" t="s">
        <v>1009</v>
      </c>
      <c r="L366" s="326" t="s">
        <v>103</v>
      </c>
      <c r="M366" s="77"/>
      <c r="N366" s="69" t="s">
        <v>417</v>
      </c>
      <c r="O366" s="17" t="s">
        <v>314</v>
      </c>
      <c r="P366" s="73"/>
      <c r="Q366" s="329"/>
      <c r="R366" s="327"/>
      <c r="S366" s="207"/>
      <c r="T366" s="204">
        <v>3503250</v>
      </c>
      <c r="U366" s="329">
        <f>T366*1.12</f>
        <v>3923640.0000000005</v>
      </c>
      <c r="V366" s="330"/>
      <c r="W366" s="228">
        <v>2016</v>
      </c>
      <c r="X366" s="158"/>
    </row>
    <row r="367" spans="1:24">
      <c r="A367" s="19" t="s">
        <v>749</v>
      </c>
      <c r="B367" s="325" t="s">
        <v>25</v>
      </c>
      <c r="C367" s="205" t="s">
        <v>1007</v>
      </c>
      <c r="D367" s="205" t="s">
        <v>416</v>
      </c>
      <c r="E367" s="205" t="s">
        <v>416</v>
      </c>
      <c r="F367" s="326" t="s">
        <v>1010</v>
      </c>
      <c r="G367" s="326" t="s">
        <v>34</v>
      </c>
      <c r="H367" s="326">
        <v>60</v>
      </c>
      <c r="I367" s="328">
        <v>230000000</v>
      </c>
      <c r="J367" s="327" t="s">
        <v>548</v>
      </c>
      <c r="K367" s="327" t="s">
        <v>1009</v>
      </c>
      <c r="L367" s="326" t="s">
        <v>103</v>
      </c>
      <c r="M367" s="330"/>
      <c r="N367" s="69" t="s">
        <v>417</v>
      </c>
      <c r="O367" s="17" t="s">
        <v>314</v>
      </c>
      <c r="P367" s="330"/>
      <c r="Q367" s="330"/>
      <c r="R367" s="331"/>
      <c r="S367" s="332"/>
      <c r="T367" s="204">
        <v>1946250</v>
      </c>
      <c r="U367" s="204">
        <f t="shared" ref="U367:U369" si="21">T367*1.12</f>
        <v>2179800</v>
      </c>
      <c r="V367" s="330"/>
      <c r="W367" s="228">
        <v>2016</v>
      </c>
      <c r="X367" s="333"/>
    </row>
    <row r="368" spans="1:24">
      <c r="A368" s="19" t="s">
        <v>1011</v>
      </c>
      <c r="B368" s="325" t="s">
        <v>25</v>
      </c>
      <c r="C368" s="205" t="s">
        <v>1007</v>
      </c>
      <c r="D368" s="205" t="s">
        <v>416</v>
      </c>
      <c r="E368" s="205" t="s">
        <v>416</v>
      </c>
      <c r="F368" s="326" t="s">
        <v>1012</v>
      </c>
      <c r="G368" s="326" t="s">
        <v>34</v>
      </c>
      <c r="H368" s="326">
        <v>60</v>
      </c>
      <c r="I368" s="328">
        <v>230000000</v>
      </c>
      <c r="J368" s="327" t="s">
        <v>548</v>
      </c>
      <c r="K368" s="327" t="s">
        <v>1009</v>
      </c>
      <c r="L368" s="326" t="s">
        <v>103</v>
      </c>
      <c r="M368" s="330"/>
      <c r="N368" s="69" t="s">
        <v>417</v>
      </c>
      <c r="O368" s="17" t="s">
        <v>314</v>
      </c>
      <c r="P368" s="330"/>
      <c r="Q368" s="330"/>
      <c r="R368" s="331"/>
      <c r="S368" s="332"/>
      <c r="T368" s="204">
        <v>951500</v>
      </c>
      <c r="U368" s="204">
        <f t="shared" si="21"/>
        <v>1065680</v>
      </c>
      <c r="V368" s="330"/>
      <c r="W368" s="228">
        <v>2016</v>
      </c>
      <c r="X368" s="333"/>
    </row>
    <row r="369" spans="1:39">
      <c r="A369" s="19" t="s">
        <v>1013</v>
      </c>
      <c r="B369" s="325" t="s">
        <v>25</v>
      </c>
      <c r="C369" s="205" t="s">
        <v>1007</v>
      </c>
      <c r="D369" s="205" t="s">
        <v>416</v>
      </c>
      <c r="E369" s="205" t="s">
        <v>416</v>
      </c>
      <c r="F369" s="326" t="s">
        <v>1014</v>
      </c>
      <c r="G369" s="326" t="s">
        <v>34</v>
      </c>
      <c r="H369" s="326">
        <v>60</v>
      </c>
      <c r="I369" s="328">
        <v>230000000</v>
      </c>
      <c r="J369" s="327" t="s">
        <v>548</v>
      </c>
      <c r="K369" s="327" t="s">
        <v>1009</v>
      </c>
      <c r="L369" s="326" t="s">
        <v>103</v>
      </c>
      <c r="M369" s="330"/>
      <c r="N369" s="69" t="s">
        <v>417</v>
      </c>
      <c r="O369" s="17" t="s">
        <v>314</v>
      </c>
      <c r="P369" s="330"/>
      <c r="Q369" s="330"/>
      <c r="R369" s="331"/>
      <c r="S369" s="332"/>
      <c r="T369" s="204">
        <v>2854500</v>
      </c>
      <c r="U369" s="204">
        <f t="shared" si="21"/>
        <v>3197040.0000000005</v>
      </c>
      <c r="V369" s="330"/>
      <c r="W369" s="228">
        <v>2016</v>
      </c>
      <c r="X369" s="333"/>
    </row>
    <row r="370" spans="1:39">
      <c r="A370" s="196" t="s">
        <v>751</v>
      </c>
      <c r="B370" s="357"/>
      <c r="C370" s="357"/>
      <c r="D370" s="357"/>
      <c r="E370" s="357"/>
      <c r="F370" s="357"/>
      <c r="G370" s="357"/>
      <c r="H370" s="357"/>
      <c r="I370" s="357"/>
      <c r="J370" s="357"/>
      <c r="K370" s="357"/>
      <c r="L370" s="357"/>
      <c r="M370" s="357"/>
      <c r="N370" s="357"/>
      <c r="O370" s="357"/>
      <c r="P370" s="357"/>
      <c r="Q370" s="357"/>
      <c r="R370" s="357"/>
      <c r="S370" s="357"/>
      <c r="T370" s="334">
        <f>SUM(T351:T369)</f>
        <v>423121345</v>
      </c>
      <c r="U370" s="334">
        <f>SUM(U351:U369)</f>
        <v>470700969.76000005</v>
      </c>
      <c r="V370" s="357"/>
      <c r="W370" s="400"/>
      <c r="X370" s="357"/>
    </row>
    <row r="372" spans="1:39" s="98" customFormat="1" ht="15.75">
      <c r="A372" s="94"/>
      <c r="B372" s="94"/>
      <c r="C372" s="95" t="s">
        <v>551</v>
      </c>
      <c r="D372" s="96"/>
      <c r="E372" s="96"/>
      <c r="F372" s="96"/>
      <c r="G372" s="96"/>
      <c r="H372" s="96"/>
      <c r="I372" s="97"/>
      <c r="J372" s="97"/>
      <c r="K372" s="96"/>
      <c r="L372" s="96"/>
      <c r="M372" s="97"/>
      <c r="N372" s="97"/>
      <c r="O372" s="97"/>
      <c r="P372" s="97"/>
      <c r="Q372" s="97"/>
      <c r="R372" s="97"/>
      <c r="S372" s="97"/>
      <c r="T372" s="97"/>
      <c r="U372" s="97"/>
      <c r="V372" s="97"/>
      <c r="W372" s="97"/>
      <c r="X372" s="97"/>
      <c r="Y372" s="97"/>
      <c r="Z372" s="94"/>
      <c r="AA372" s="94"/>
      <c r="AB372" s="94"/>
      <c r="AC372" s="94"/>
      <c r="AD372" s="94"/>
      <c r="AE372" s="94"/>
      <c r="AF372" s="94"/>
      <c r="AG372" s="94"/>
      <c r="AH372" s="94"/>
      <c r="AI372" s="94"/>
      <c r="AJ372" s="94"/>
      <c r="AK372" s="94"/>
      <c r="AL372" s="94"/>
      <c r="AM372" s="94"/>
    </row>
    <row r="373" spans="1:39" s="98" customFormat="1" ht="15.75">
      <c r="A373" s="94"/>
      <c r="B373" s="94"/>
      <c r="C373" s="95" t="s">
        <v>431</v>
      </c>
      <c r="D373" s="99"/>
      <c r="E373" s="99"/>
      <c r="F373" s="97"/>
      <c r="G373" s="97"/>
      <c r="H373" s="97"/>
      <c r="I373" s="99"/>
      <c r="J373" s="99"/>
      <c r="K373" s="99"/>
      <c r="L373" s="99"/>
      <c r="M373" s="97"/>
      <c r="N373" s="97"/>
      <c r="O373" s="97"/>
      <c r="P373" s="97"/>
      <c r="Q373" s="97"/>
      <c r="R373" s="97"/>
      <c r="S373" s="97"/>
      <c r="T373" s="97"/>
      <c r="U373" s="97"/>
      <c r="V373" s="97"/>
      <c r="W373" s="97"/>
      <c r="X373" s="97"/>
      <c r="Y373" s="97"/>
      <c r="Z373" s="94"/>
      <c r="AA373" s="94"/>
      <c r="AB373" s="94"/>
      <c r="AC373" s="94"/>
      <c r="AD373" s="94"/>
      <c r="AE373" s="94"/>
      <c r="AF373" s="94"/>
      <c r="AG373" s="94"/>
      <c r="AH373" s="94"/>
      <c r="AI373" s="94"/>
      <c r="AJ373" s="94"/>
      <c r="AK373" s="94"/>
      <c r="AL373" s="94"/>
      <c r="AM373" s="94"/>
    </row>
    <row r="374" spans="1:39" s="98" customFormat="1" ht="15.75">
      <c r="A374" s="94"/>
      <c r="B374" s="94"/>
      <c r="C374" s="95" t="s">
        <v>432</v>
      </c>
      <c r="D374" s="97"/>
      <c r="E374" s="97"/>
      <c r="F374" s="97"/>
      <c r="G374" s="97"/>
      <c r="H374" s="97"/>
      <c r="I374" s="97"/>
      <c r="J374" s="97"/>
      <c r="K374" s="97"/>
      <c r="L374" s="97"/>
      <c r="M374" s="97"/>
      <c r="N374" s="97"/>
      <c r="O374" s="97"/>
      <c r="P374" s="97"/>
      <c r="Q374" s="97"/>
      <c r="R374" s="97"/>
      <c r="S374" s="97"/>
      <c r="T374" s="97"/>
      <c r="U374" s="97"/>
      <c r="V374" s="97"/>
      <c r="W374" s="97"/>
      <c r="X374" s="97"/>
      <c r="Y374" s="97"/>
      <c r="Z374" s="94"/>
      <c r="AA374" s="94"/>
      <c r="AB374" s="94"/>
      <c r="AC374" s="94"/>
      <c r="AD374" s="94"/>
      <c r="AE374" s="94"/>
      <c r="AF374" s="94"/>
      <c r="AG374" s="94"/>
      <c r="AH374" s="94"/>
      <c r="AI374" s="94"/>
      <c r="AJ374" s="94"/>
      <c r="AK374" s="94"/>
      <c r="AL374" s="94"/>
      <c r="AM374" s="94"/>
    </row>
    <row r="375" spans="1:39" s="98" customFormat="1" ht="15.75">
      <c r="A375" s="94"/>
      <c r="B375" s="97"/>
      <c r="C375" s="95" t="s">
        <v>552</v>
      </c>
      <c r="D375" s="97"/>
      <c r="E375" s="97"/>
      <c r="F375" s="97"/>
      <c r="G375" s="97"/>
      <c r="H375" s="97"/>
      <c r="I375" s="97"/>
      <c r="J375" s="97"/>
      <c r="K375" s="97"/>
      <c r="L375" s="97"/>
      <c r="M375" s="97"/>
      <c r="N375" s="97"/>
      <c r="O375" s="97"/>
      <c r="P375" s="97"/>
      <c r="Q375" s="97"/>
      <c r="R375" s="97"/>
      <c r="S375" s="97"/>
      <c r="T375" s="97"/>
      <c r="U375" s="97"/>
      <c r="V375" s="97"/>
      <c r="W375" s="97"/>
      <c r="X375" s="97"/>
      <c r="Y375" s="97"/>
      <c r="Z375" s="94"/>
      <c r="AA375" s="94"/>
      <c r="AB375" s="94"/>
      <c r="AC375" s="94"/>
      <c r="AD375" s="94"/>
      <c r="AE375" s="94"/>
      <c r="AF375" s="94"/>
      <c r="AG375" s="94"/>
      <c r="AH375" s="94"/>
      <c r="AI375" s="94"/>
      <c r="AJ375" s="94"/>
      <c r="AK375" s="94"/>
      <c r="AL375" s="94"/>
      <c r="AM375" s="94"/>
    </row>
    <row r="376" spans="1:39" s="98" customFormat="1" ht="15.75">
      <c r="A376" s="94"/>
      <c r="B376" s="94"/>
      <c r="C376" s="100" t="s">
        <v>433</v>
      </c>
      <c r="D376" s="101"/>
      <c r="E376" s="101"/>
      <c r="F376" s="101"/>
      <c r="G376" s="101"/>
      <c r="H376" s="97"/>
      <c r="I376" s="97"/>
      <c r="J376" s="97"/>
      <c r="K376" s="97"/>
      <c r="L376" s="97"/>
      <c r="M376" s="97"/>
      <c r="N376" s="97"/>
      <c r="O376" s="97"/>
      <c r="P376" s="97"/>
      <c r="Q376" s="97"/>
      <c r="R376" s="97"/>
      <c r="S376" s="97"/>
      <c r="T376" s="97"/>
      <c r="U376" s="97"/>
      <c r="V376" s="97"/>
      <c r="W376" s="97"/>
      <c r="X376" s="97"/>
      <c r="Y376" s="97"/>
      <c r="Z376" s="94"/>
      <c r="AA376" s="94"/>
      <c r="AB376" s="94"/>
      <c r="AC376" s="94"/>
      <c r="AD376" s="94"/>
      <c r="AE376" s="94"/>
      <c r="AF376" s="94"/>
      <c r="AG376" s="94"/>
      <c r="AH376" s="94"/>
      <c r="AI376" s="94"/>
      <c r="AJ376" s="94"/>
      <c r="AK376" s="94"/>
      <c r="AL376" s="94"/>
      <c r="AM376" s="94"/>
    </row>
    <row r="377" spans="1:39" s="98" customFormat="1" ht="15.75">
      <c r="A377" s="94"/>
      <c r="B377" s="102">
        <v>1</v>
      </c>
      <c r="C377" s="338" t="s">
        <v>553</v>
      </c>
      <c r="D377" s="338"/>
      <c r="E377" s="338"/>
      <c r="F377" s="338"/>
      <c r="G377" s="338"/>
      <c r="H377" s="338"/>
      <c r="I377" s="338"/>
      <c r="J377" s="338"/>
      <c r="K377" s="338"/>
      <c r="L377" s="338"/>
      <c r="M377" s="338"/>
      <c r="N377" s="338"/>
      <c r="O377" s="338"/>
      <c r="P377" s="338"/>
      <c r="Q377" s="338"/>
      <c r="R377" s="338"/>
      <c r="S377" s="338"/>
      <c r="T377" s="338"/>
      <c r="U377" s="338"/>
      <c r="V377" s="338"/>
      <c r="W377" s="338"/>
      <c r="X377" s="338"/>
      <c r="Y377" s="95"/>
      <c r="Z377" s="94"/>
      <c r="AA377" s="94"/>
      <c r="AB377" s="94"/>
      <c r="AC377" s="94"/>
      <c r="AD377" s="94"/>
      <c r="AE377" s="94"/>
      <c r="AF377" s="94"/>
      <c r="AG377" s="94"/>
      <c r="AH377" s="94"/>
      <c r="AI377" s="94"/>
      <c r="AJ377" s="94"/>
      <c r="AK377" s="94"/>
      <c r="AL377" s="94"/>
      <c r="AM377" s="94"/>
    </row>
    <row r="378" spans="1:39" s="98" customFormat="1" ht="15.75">
      <c r="A378" s="94"/>
      <c r="B378" s="102"/>
      <c r="C378" s="103" t="s">
        <v>434</v>
      </c>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95"/>
      <c r="Z378" s="94"/>
      <c r="AA378" s="94"/>
      <c r="AB378" s="94"/>
      <c r="AC378" s="94"/>
      <c r="AD378" s="94"/>
      <c r="AE378" s="94"/>
      <c r="AF378" s="94"/>
      <c r="AG378" s="94"/>
      <c r="AH378" s="94"/>
      <c r="AI378" s="94"/>
      <c r="AJ378" s="94"/>
      <c r="AK378" s="94"/>
      <c r="AL378" s="94"/>
      <c r="AM378" s="94"/>
    </row>
    <row r="379" spans="1:39" s="98" customFormat="1" ht="15.75">
      <c r="A379" s="94"/>
      <c r="B379" s="102"/>
      <c r="C379" s="105" t="s">
        <v>435</v>
      </c>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95"/>
      <c r="Z379" s="94"/>
      <c r="AA379" s="94"/>
      <c r="AB379" s="94"/>
      <c r="AC379" s="94"/>
      <c r="AD379" s="94"/>
      <c r="AE379" s="94"/>
      <c r="AF379" s="94"/>
      <c r="AG379" s="94"/>
      <c r="AH379" s="94"/>
      <c r="AI379" s="94"/>
      <c r="AJ379" s="94"/>
      <c r="AK379" s="94"/>
      <c r="AL379" s="94"/>
      <c r="AM379" s="94"/>
    </row>
    <row r="380" spans="1:39" s="98" customFormat="1" ht="15.75">
      <c r="A380" s="94"/>
      <c r="B380" s="102"/>
      <c r="C380" s="95" t="s">
        <v>436</v>
      </c>
      <c r="D380" s="106"/>
      <c r="E380" s="106"/>
      <c r="F380" s="106"/>
      <c r="G380" s="106"/>
      <c r="H380" s="106"/>
      <c r="I380" s="106"/>
      <c r="J380" s="106"/>
      <c r="K380" s="106"/>
      <c r="L380" s="106"/>
      <c r="M380" s="106"/>
      <c r="N380" s="104"/>
      <c r="O380" s="104"/>
      <c r="P380" s="104"/>
      <c r="Q380" s="104"/>
      <c r="R380" s="104"/>
      <c r="S380" s="104"/>
      <c r="T380" s="104"/>
      <c r="U380" s="104"/>
      <c r="V380" s="104"/>
      <c r="W380" s="104"/>
      <c r="X380" s="104"/>
      <c r="Y380" s="95"/>
      <c r="Z380" s="94"/>
      <c r="AA380" s="94"/>
      <c r="AB380" s="94"/>
      <c r="AC380" s="94"/>
      <c r="AD380" s="94"/>
      <c r="AE380" s="94"/>
      <c r="AF380" s="94"/>
      <c r="AG380" s="94"/>
      <c r="AH380" s="94"/>
      <c r="AI380" s="94"/>
      <c r="AJ380" s="94"/>
      <c r="AK380" s="94"/>
      <c r="AL380" s="94"/>
      <c r="AM380" s="94"/>
    </row>
    <row r="381" spans="1:39" s="98" customFormat="1" ht="15.75">
      <c r="A381" s="94"/>
      <c r="B381" s="102"/>
      <c r="C381" s="100" t="s">
        <v>437</v>
      </c>
      <c r="D381" s="106"/>
      <c r="E381" s="106"/>
      <c r="F381" s="106"/>
      <c r="G381" s="106"/>
      <c r="H381" s="106"/>
      <c r="I381" s="106"/>
      <c r="J381" s="106"/>
      <c r="K381" s="106"/>
      <c r="L381" s="106"/>
      <c r="M381" s="106"/>
      <c r="N381" s="104"/>
      <c r="O381" s="104"/>
      <c r="P381" s="104"/>
      <c r="Q381" s="104"/>
      <c r="R381" s="104"/>
      <c r="S381" s="104"/>
      <c r="T381" s="104"/>
      <c r="U381" s="104"/>
      <c r="V381" s="104"/>
      <c r="W381" s="104"/>
      <c r="X381" s="104"/>
      <c r="Y381" s="95"/>
      <c r="Z381" s="94"/>
      <c r="AA381" s="94"/>
      <c r="AB381" s="94"/>
      <c r="AC381" s="94"/>
      <c r="AD381" s="94"/>
      <c r="AE381" s="94"/>
      <c r="AF381" s="94"/>
      <c r="AG381" s="94"/>
      <c r="AH381" s="94"/>
      <c r="AI381" s="94"/>
      <c r="AJ381" s="94"/>
      <c r="AK381" s="94"/>
      <c r="AL381" s="94"/>
      <c r="AM381" s="94"/>
    </row>
    <row r="382" spans="1:39" s="98" customFormat="1" ht="15.75">
      <c r="A382" s="94"/>
      <c r="B382" s="102"/>
      <c r="C382" s="100" t="s">
        <v>438</v>
      </c>
      <c r="D382" s="106"/>
      <c r="E382" s="106"/>
      <c r="F382" s="106"/>
      <c r="G382" s="106"/>
      <c r="H382" s="106"/>
      <c r="I382" s="106"/>
      <c r="J382" s="106"/>
      <c r="K382" s="106"/>
      <c r="L382" s="106"/>
      <c r="M382" s="106"/>
      <c r="N382" s="104"/>
      <c r="O382" s="104"/>
      <c r="P382" s="104"/>
      <c r="Q382" s="104"/>
      <c r="R382" s="104"/>
      <c r="S382" s="104"/>
      <c r="T382" s="104"/>
      <c r="U382" s="104"/>
      <c r="V382" s="104"/>
      <c r="W382" s="104"/>
      <c r="X382" s="104"/>
      <c r="Y382" s="95"/>
      <c r="Z382" s="94"/>
      <c r="AA382" s="94"/>
      <c r="AB382" s="94"/>
      <c r="AC382" s="94"/>
      <c r="AD382" s="94"/>
      <c r="AE382" s="94"/>
      <c r="AF382" s="94"/>
      <c r="AG382" s="94"/>
      <c r="AH382" s="94"/>
      <c r="AI382" s="94"/>
      <c r="AJ382" s="94"/>
      <c r="AK382" s="94"/>
      <c r="AL382" s="94"/>
      <c r="AM382" s="94"/>
    </row>
    <row r="383" spans="1:39" s="98" customFormat="1" ht="15.75">
      <c r="A383" s="94"/>
      <c r="B383" s="102"/>
      <c r="C383" s="105" t="s">
        <v>554</v>
      </c>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95"/>
      <c r="Z383" s="94"/>
      <c r="AA383" s="94"/>
      <c r="AB383" s="94"/>
      <c r="AC383" s="94"/>
      <c r="AD383" s="94"/>
      <c r="AE383" s="94"/>
      <c r="AF383" s="94"/>
      <c r="AG383" s="94"/>
      <c r="AH383" s="94"/>
      <c r="AI383" s="94"/>
      <c r="AJ383" s="94"/>
      <c r="AK383" s="94"/>
      <c r="AL383" s="94"/>
      <c r="AM383" s="94"/>
    </row>
    <row r="384" spans="1:39" s="98" customFormat="1" ht="15.75">
      <c r="A384" s="94"/>
      <c r="B384" s="97"/>
      <c r="C384" s="95" t="s">
        <v>439</v>
      </c>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95"/>
      <c r="Z384" s="94"/>
      <c r="AA384" s="94"/>
      <c r="AB384" s="94"/>
      <c r="AC384" s="94"/>
      <c r="AD384" s="94"/>
      <c r="AE384" s="94"/>
      <c r="AF384" s="94"/>
      <c r="AG384" s="94"/>
      <c r="AH384" s="94"/>
      <c r="AI384" s="94"/>
      <c r="AJ384" s="94"/>
      <c r="AK384" s="94"/>
      <c r="AL384" s="94"/>
      <c r="AM384" s="94"/>
    </row>
    <row r="385" spans="1:39" s="98" customFormat="1" ht="15.75">
      <c r="A385" s="94"/>
      <c r="B385" s="97"/>
      <c r="C385" s="95" t="s">
        <v>440</v>
      </c>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95"/>
      <c r="Z385" s="94"/>
      <c r="AA385" s="94"/>
      <c r="AB385" s="94"/>
      <c r="AC385" s="94"/>
      <c r="AD385" s="94"/>
      <c r="AE385" s="94"/>
      <c r="AF385" s="94"/>
      <c r="AG385" s="94"/>
      <c r="AH385" s="94"/>
      <c r="AI385" s="94"/>
      <c r="AJ385" s="94"/>
      <c r="AK385" s="94"/>
      <c r="AL385" s="94"/>
      <c r="AM385" s="94"/>
    </row>
    <row r="386" spans="1:39" s="98" customFormat="1" ht="15.75">
      <c r="A386" s="94"/>
      <c r="B386" s="97"/>
      <c r="C386" s="338" t="s">
        <v>441</v>
      </c>
      <c r="D386" s="338"/>
      <c r="E386" s="338"/>
      <c r="F386" s="338"/>
      <c r="G386" s="338"/>
      <c r="H386" s="338"/>
      <c r="I386" s="338"/>
      <c r="J386" s="338"/>
      <c r="K386" s="338"/>
      <c r="L386" s="338"/>
      <c r="M386" s="338"/>
      <c r="N386" s="338"/>
      <c r="O386" s="338"/>
      <c r="P386" s="338"/>
      <c r="Q386" s="338"/>
      <c r="R386" s="338"/>
      <c r="S386" s="338"/>
      <c r="T386" s="338"/>
      <c r="U386" s="338"/>
      <c r="V386" s="338"/>
      <c r="W386" s="338"/>
      <c r="X386" s="338"/>
      <c r="Y386" s="95"/>
      <c r="Z386" s="94"/>
      <c r="AA386" s="94"/>
      <c r="AB386" s="94"/>
      <c r="AC386" s="94"/>
      <c r="AD386" s="94"/>
      <c r="AE386" s="94"/>
      <c r="AF386" s="94"/>
      <c r="AG386" s="94"/>
      <c r="AH386" s="94"/>
      <c r="AI386" s="94"/>
      <c r="AJ386" s="94"/>
      <c r="AK386" s="94"/>
      <c r="AL386" s="94"/>
      <c r="AM386" s="94"/>
    </row>
    <row r="387" spans="1:39" s="98" customFormat="1" ht="15.75">
      <c r="A387" s="94"/>
      <c r="B387" s="97"/>
      <c r="C387" s="105" t="s">
        <v>555</v>
      </c>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95"/>
      <c r="Z387" s="94"/>
      <c r="AA387" s="94"/>
      <c r="AB387" s="94"/>
      <c r="AC387" s="94"/>
      <c r="AD387" s="94"/>
      <c r="AE387" s="94"/>
      <c r="AF387" s="94"/>
      <c r="AG387" s="94"/>
      <c r="AH387" s="94"/>
      <c r="AI387" s="94"/>
      <c r="AJ387" s="94"/>
      <c r="AK387" s="94"/>
      <c r="AL387" s="94"/>
      <c r="AM387" s="94"/>
    </row>
    <row r="388" spans="1:39" s="98" customFormat="1" ht="15.75">
      <c r="A388" s="94"/>
      <c r="B388" s="97"/>
      <c r="C388" s="105" t="s">
        <v>442</v>
      </c>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95"/>
      <c r="Z388" s="94"/>
      <c r="AA388" s="94"/>
      <c r="AB388" s="94"/>
      <c r="AC388" s="94"/>
      <c r="AD388" s="94"/>
      <c r="AE388" s="94"/>
      <c r="AF388" s="94"/>
      <c r="AG388" s="94"/>
      <c r="AH388" s="94"/>
      <c r="AI388" s="94"/>
      <c r="AJ388" s="94"/>
      <c r="AK388" s="94"/>
      <c r="AL388" s="94"/>
      <c r="AM388" s="94"/>
    </row>
    <row r="389" spans="1:39" s="98" customFormat="1" ht="15.75">
      <c r="A389" s="94"/>
      <c r="B389" s="97"/>
      <c r="C389" s="341" t="s">
        <v>443</v>
      </c>
      <c r="D389" s="341"/>
      <c r="E389" s="341"/>
      <c r="F389" s="341"/>
      <c r="G389" s="341"/>
      <c r="H389" s="341"/>
      <c r="I389" s="341"/>
      <c r="J389" s="341"/>
      <c r="K389" s="341"/>
      <c r="L389" s="341"/>
      <c r="M389" s="341"/>
      <c r="N389" s="341"/>
      <c r="O389" s="341"/>
      <c r="P389" s="341"/>
      <c r="Q389" s="341"/>
      <c r="R389" s="341"/>
      <c r="S389" s="341"/>
      <c r="T389" s="341"/>
      <c r="U389" s="341"/>
      <c r="V389" s="341"/>
      <c r="W389" s="341"/>
      <c r="X389" s="341"/>
      <c r="Y389" s="95"/>
      <c r="Z389" s="94"/>
      <c r="AA389" s="94"/>
      <c r="AB389" s="94"/>
      <c r="AC389" s="94"/>
      <c r="AD389" s="94"/>
      <c r="AE389" s="94"/>
      <c r="AF389" s="94"/>
      <c r="AG389" s="94"/>
      <c r="AH389" s="94"/>
      <c r="AI389" s="94"/>
      <c r="AJ389" s="94"/>
      <c r="AK389" s="94"/>
      <c r="AL389" s="94"/>
      <c r="AM389" s="94"/>
    </row>
    <row r="390" spans="1:39" s="98" customFormat="1" ht="15.75">
      <c r="A390" s="94"/>
      <c r="B390" s="97"/>
      <c r="C390" s="108" t="s">
        <v>444</v>
      </c>
      <c r="D390" s="108"/>
      <c r="E390" s="108"/>
      <c r="F390" s="108"/>
      <c r="G390" s="108"/>
      <c r="H390" s="108"/>
      <c r="I390" s="108"/>
      <c r="J390" s="108"/>
      <c r="K390" s="108"/>
      <c r="L390" s="108"/>
      <c r="M390" s="106"/>
      <c r="N390" s="106"/>
      <c r="O390" s="106"/>
      <c r="P390" s="106"/>
      <c r="Q390" s="106"/>
      <c r="R390" s="106"/>
      <c r="S390" s="106"/>
      <c r="T390" s="106"/>
      <c r="U390" s="106"/>
      <c r="V390" s="106"/>
      <c r="W390" s="106"/>
      <c r="X390" s="106"/>
      <c r="Y390" s="106"/>
      <c r="Z390" s="94"/>
      <c r="AA390" s="94"/>
      <c r="AB390" s="94"/>
      <c r="AC390" s="94"/>
      <c r="AD390" s="94"/>
      <c r="AE390" s="94"/>
      <c r="AF390" s="94"/>
      <c r="AG390" s="94"/>
      <c r="AH390" s="94"/>
      <c r="AI390" s="94"/>
      <c r="AJ390" s="94"/>
      <c r="AK390" s="94"/>
      <c r="AL390" s="94"/>
      <c r="AM390" s="94"/>
    </row>
    <row r="391" spans="1:39" s="98" customFormat="1" ht="15.75">
      <c r="A391" s="94"/>
      <c r="B391" s="102">
        <v>2</v>
      </c>
      <c r="C391" s="95" t="s">
        <v>445</v>
      </c>
      <c r="D391" s="95"/>
      <c r="E391" s="95"/>
      <c r="F391" s="95"/>
      <c r="G391" s="95"/>
      <c r="H391" s="95"/>
      <c r="I391" s="95"/>
      <c r="J391" s="95"/>
      <c r="K391" s="95"/>
      <c r="L391" s="95"/>
      <c r="M391" s="95"/>
      <c r="N391" s="95"/>
      <c r="O391" s="95"/>
      <c r="P391" s="95"/>
      <c r="Q391" s="95"/>
      <c r="R391" s="95"/>
      <c r="S391" s="95"/>
      <c r="T391" s="95"/>
      <c r="U391" s="95"/>
      <c r="V391" s="95"/>
      <c r="W391" s="95"/>
      <c r="X391" s="95"/>
      <c r="Y391" s="95"/>
      <c r="Z391" s="94"/>
      <c r="AA391" s="94"/>
      <c r="AB391" s="94"/>
      <c r="AC391" s="94"/>
      <c r="AD391" s="94"/>
      <c r="AE391" s="94"/>
      <c r="AF391" s="94"/>
      <c r="AG391" s="94"/>
      <c r="AH391" s="94"/>
      <c r="AI391" s="94"/>
      <c r="AJ391" s="94"/>
      <c r="AK391" s="94"/>
      <c r="AL391" s="94"/>
      <c r="AM391" s="94"/>
    </row>
    <row r="392" spans="1:39" s="98" customFormat="1" ht="15.75">
      <c r="A392" s="94"/>
      <c r="B392" s="102">
        <v>3</v>
      </c>
      <c r="C392" s="95" t="s">
        <v>556</v>
      </c>
      <c r="D392" s="95"/>
      <c r="E392" s="95"/>
      <c r="F392" s="95"/>
      <c r="G392" s="95"/>
      <c r="H392" s="95"/>
      <c r="I392" s="95"/>
      <c r="J392" s="95"/>
      <c r="K392" s="95"/>
      <c r="L392" s="95"/>
      <c r="M392" s="95"/>
      <c r="N392" s="95"/>
      <c r="O392" s="95"/>
      <c r="P392" s="95"/>
      <c r="Q392" s="95"/>
      <c r="R392" s="95"/>
      <c r="S392" s="95"/>
      <c r="T392" s="95"/>
      <c r="U392" s="95"/>
      <c r="V392" s="95"/>
      <c r="W392" s="95"/>
      <c r="X392" s="95"/>
      <c r="Y392" s="95"/>
      <c r="Z392" s="94"/>
      <c r="AA392" s="94"/>
      <c r="AB392" s="94"/>
      <c r="AC392" s="94"/>
      <c r="AD392" s="94"/>
      <c r="AE392" s="94"/>
      <c r="AF392" s="94"/>
      <c r="AG392" s="94"/>
      <c r="AH392" s="94"/>
      <c r="AI392" s="94"/>
      <c r="AJ392" s="94"/>
      <c r="AK392" s="94"/>
      <c r="AL392" s="94"/>
      <c r="AM392" s="94"/>
    </row>
    <row r="393" spans="1:39" s="98" customFormat="1" ht="15.75">
      <c r="A393" s="94"/>
      <c r="B393" s="102">
        <v>4</v>
      </c>
      <c r="C393" s="95" t="s">
        <v>557</v>
      </c>
      <c r="D393" s="95"/>
      <c r="E393" s="95"/>
      <c r="F393" s="95"/>
      <c r="G393" s="95"/>
      <c r="H393" s="95"/>
      <c r="I393" s="95"/>
      <c r="J393" s="95"/>
      <c r="K393" s="95"/>
      <c r="L393" s="95"/>
      <c r="M393" s="95"/>
      <c r="N393" s="95"/>
      <c r="O393" s="95"/>
      <c r="P393" s="95"/>
      <c r="Q393" s="95"/>
      <c r="R393" s="95"/>
      <c r="S393" s="95"/>
      <c r="T393" s="95"/>
      <c r="U393" s="95"/>
      <c r="V393" s="95"/>
      <c r="W393" s="95"/>
      <c r="X393" s="95"/>
      <c r="Y393" s="95"/>
      <c r="Z393" s="94"/>
      <c r="AA393" s="94"/>
      <c r="AB393" s="94"/>
      <c r="AC393" s="94"/>
      <c r="AD393" s="94"/>
      <c r="AE393" s="94"/>
      <c r="AF393" s="94"/>
      <c r="AG393" s="94"/>
      <c r="AH393" s="94"/>
      <c r="AI393" s="94"/>
      <c r="AJ393" s="94"/>
      <c r="AK393" s="94"/>
      <c r="AL393" s="94"/>
      <c r="AM393" s="94"/>
    </row>
    <row r="394" spans="1:39" s="98" customFormat="1" ht="15.75">
      <c r="A394" s="94"/>
      <c r="B394" s="102">
        <v>5</v>
      </c>
      <c r="C394" s="338" t="s">
        <v>558</v>
      </c>
      <c r="D394" s="338"/>
      <c r="E394" s="338"/>
      <c r="F394" s="338"/>
      <c r="G394" s="338"/>
      <c r="H394" s="338"/>
      <c r="I394" s="338"/>
      <c r="J394" s="338"/>
      <c r="K394" s="338"/>
      <c r="L394" s="338"/>
      <c r="M394" s="338"/>
      <c r="N394" s="338"/>
      <c r="O394" s="338"/>
      <c r="P394" s="338"/>
      <c r="Q394" s="338"/>
      <c r="R394" s="338"/>
      <c r="S394" s="338"/>
      <c r="T394" s="338"/>
      <c r="U394" s="338"/>
      <c r="V394" s="338"/>
      <c r="W394" s="338"/>
      <c r="X394" s="338"/>
      <c r="Y394" s="338"/>
      <c r="Z394" s="94"/>
      <c r="AA394" s="94"/>
      <c r="AB394" s="94"/>
      <c r="AC394" s="94"/>
      <c r="AD394" s="94"/>
      <c r="AE394" s="94"/>
      <c r="AF394" s="94"/>
      <c r="AG394" s="94"/>
      <c r="AH394" s="94"/>
      <c r="AI394" s="94"/>
      <c r="AJ394" s="94"/>
      <c r="AK394" s="94"/>
      <c r="AL394" s="94"/>
      <c r="AM394" s="94"/>
    </row>
    <row r="395" spans="1:39" s="98" customFormat="1" ht="15.75">
      <c r="A395" s="94"/>
      <c r="B395" s="102">
        <v>6</v>
      </c>
      <c r="C395" s="105" t="s">
        <v>446</v>
      </c>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94"/>
      <c r="AA395" s="94"/>
      <c r="AB395" s="94"/>
      <c r="AC395" s="94"/>
      <c r="AD395" s="94"/>
      <c r="AE395" s="94"/>
      <c r="AF395" s="94"/>
      <c r="AG395" s="94"/>
      <c r="AH395" s="94"/>
      <c r="AI395" s="94"/>
      <c r="AJ395" s="94"/>
      <c r="AK395" s="94"/>
      <c r="AL395" s="94"/>
      <c r="AM395" s="94"/>
    </row>
    <row r="396" spans="1:39" s="98" customFormat="1" ht="15.75">
      <c r="A396" s="94"/>
      <c r="B396" s="102">
        <v>7</v>
      </c>
      <c r="C396" s="95" t="s">
        <v>559</v>
      </c>
      <c r="D396" s="95"/>
      <c r="E396" s="95"/>
      <c r="F396" s="95"/>
      <c r="G396" s="95"/>
      <c r="H396" s="95"/>
      <c r="I396" s="95"/>
      <c r="J396" s="95"/>
      <c r="K396" s="95"/>
      <c r="L396" s="95"/>
      <c r="M396" s="95"/>
      <c r="N396" s="95"/>
      <c r="O396" s="95"/>
      <c r="P396" s="95"/>
      <c r="Q396" s="95"/>
      <c r="R396" s="95"/>
      <c r="S396" s="95"/>
      <c r="T396" s="95"/>
      <c r="U396" s="95"/>
      <c r="V396" s="95"/>
      <c r="W396" s="95"/>
      <c r="X396" s="95"/>
      <c r="Y396" s="95"/>
      <c r="Z396" s="94"/>
      <c r="AA396" s="94"/>
      <c r="AB396" s="94"/>
      <c r="AC396" s="94"/>
      <c r="AD396" s="94"/>
      <c r="AE396" s="94"/>
      <c r="AF396" s="94"/>
      <c r="AG396" s="94"/>
      <c r="AH396" s="94"/>
      <c r="AI396" s="94"/>
      <c r="AJ396" s="94"/>
      <c r="AK396" s="94"/>
      <c r="AL396" s="94"/>
      <c r="AM396" s="94"/>
    </row>
    <row r="397" spans="1:39" s="98" customFormat="1" ht="15.75">
      <c r="A397" s="94"/>
      <c r="B397" s="102">
        <v>8</v>
      </c>
      <c r="C397" s="95" t="s">
        <v>560</v>
      </c>
      <c r="D397" s="95"/>
      <c r="E397" s="95"/>
      <c r="F397" s="95"/>
      <c r="G397" s="95"/>
      <c r="H397" s="95"/>
      <c r="I397" s="95"/>
      <c r="J397" s="95"/>
      <c r="K397" s="95"/>
      <c r="L397" s="95"/>
      <c r="M397" s="95"/>
      <c r="N397" s="95"/>
      <c r="O397" s="95"/>
      <c r="P397" s="95"/>
      <c r="Q397" s="95"/>
      <c r="R397" s="95"/>
      <c r="S397" s="95"/>
      <c r="T397" s="95"/>
      <c r="U397" s="95"/>
      <c r="V397" s="95"/>
      <c r="W397" s="95"/>
      <c r="X397" s="95"/>
      <c r="Y397" s="95"/>
      <c r="Z397" s="94"/>
      <c r="AA397" s="94"/>
      <c r="AB397" s="94"/>
      <c r="AC397" s="94"/>
      <c r="AD397" s="94"/>
      <c r="AE397" s="94"/>
      <c r="AF397" s="94"/>
      <c r="AG397" s="94"/>
      <c r="AH397" s="94"/>
      <c r="AI397" s="94"/>
      <c r="AJ397" s="94"/>
      <c r="AK397" s="94"/>
      <c r="AL397" s="94"/>
      <c r="AM397" s="94"/>
    </row>
    <row r="398" spans="1:39" s="98" customFormat="1" ht="15.75">
      <c r="A398" s="94"/>
      <c r="B398" s="102">
        <v>9</v>
      </c>
      <c r="C398" s="95" t="s">
        <v>447</v>
      </c>
      <c r="D398" s="95"/>
      <c r="E398" s="95"/>
      <c r="F398" s="95"/>
      <c r="G398" s="95"/>
      <c r="H398" s="95"/>
      <c r="I398" s="95"/>
      <c r="J398" s="95"/>
      <c r="K398" s="95"/>
      <c r="L398" s="95"/>
      <c r="M398" s="95"/>
      <c r="N398" s="95"/>
      <c r="O398" s="95"/>
      <c r="P398" s="95"/>
      <c r="Q398" s="95"/>
      <c r="R398" s="95"/>
      <c r="S398" s="95"/>
      <c r="T398" s="95"/>
      <c r="U398" s="95"/>
      <c r="V398" s="95"/>
      <c r="W398" s="95"/>
      <c r="X398" s="95"/>
      <c r="Y398" s="95"/>
      <c r="Z398" s="94"/>
      <c r="AA398" s="94"/>
      <c r="AB398" s="94"/>
      <c r="AC398" s="94"/>
      <c r="AD398" s="94"/>
      <c r="AE398" s="94"/>
      <c r="AF398" s="94"/>
      <c r="AG398" s="94"/>
      <c r="AH398" s="94"/>
      <c r="AI398" s="94"/>
      <c r="AJ398" s="94"/>
      <c r="AK398" s="94"/>
      <c r="AL398" s="94"/>
      <c r="AM398" s="94"/>
    </row>
    <row r="399" spans="1:39" s="98" customFormat="1" ht="15.75">
      <c r="A399" s="94"/>
      <c r="B399" s="102">
        <v>10</v>
      </c>
      <c r="C399" s="95" t="s">
        <v>561</v>
      </c>
      <c r="D399" s="95"/>
      <c r="E399" s="95"/>
      <c r="F399" s="95"/>
      <c r="G399" s="95"/>
      <c r="H399" s="95"/>
      <c r="I399" s="95"/>
      <c r="J399" s="95"/>
      <c r="K399" s="95"/>
      <c r="L399" s="95"/>
      <c r="M399" s="95"/>
      <c r="N399" s="95"/>
      <c r="O399" s="95"/>
      <c r="P399" s="95"/>
      <c r="Q399" s="95"/>
      <c r="R399" s="95"/>
      <c r="S399" s="95"/>
      <c r="T399" s="95"/>
      <c r="U399" s="95"/>
      <c r="V399" s="95"/>
      <c r="W399" s="95"/>
      <c r="X399" s="95"/>
      <c r="Y399" s="95"/>
      <c r="Z399" s="94"/>
      <c r="AA399" s="94"/>
      <c r="AB399" s="94"/>
      <c r="AC399" s="94"/>
      <c r="AD399" s="94"/>
      <c r="AE399" s="94"/>
      <c r="AF399" s="94"/>
      <c r="AG399" s="94"/>
      <c r="AH399" s="94"/>
      <c r="AI399" s="94"/>
      <c r="AJ399" s="94"/>
      <c r="AK399" s="94"/>
      <c r="AL399" s="94"/>
      <c r="AM399" s="94"/>
    </row>
    <row r="400" spans="1:39" s="98" customFormat="1" ht="15.75">
      <c r="A400" s="94"/>
      <c r="B400" s="102">
        <v>11</v>
      </c>
      <c r="C400" s="338" t="s">
        <v>448</v>
      </c>
      <c r="D400" s="338"/>
      <c r="E400" s="338"/>
      <c r="F400" s="338"/>
      <c r="G400" s="338"/>
      <c r="H400" s="338"/>
      <c r="I400" s="338"/>
      <c r="J400" s="338"/>
      <c r="K400" s="338"/>
      <c r="L400" s="338"/>
      <c r="M400" s="338"/>
      <c r="N400" s="338"/>
      <c r="O400" s="338"/>
      <c r="P400" s="338"/>
      <c r="Q400" s="338"/>
      <c r="R400" s="338"/>
      <c r="S400" s="338"/>
      <c r="T400" s="338"/>
      <c r="U400" s="338"/>
      <c r="V400" s="338"/>
      <c r="W400" s="338"/>
      <c r="X400" s="338"/>
      <c r="Y400" s="338"/>
      <c r="Z400" s="94"/>
      <c r="AA400" s="94"/>
      <c r="AB400" s="94"/>
      <c r="AC400" s="94"/>
      <c r="AD400" s="94"/>
      <c r="AE400" s="94"/>
      <c r="AF400" s="94"/>
      <c r="AG400" s="94"/>
      <c r="AH400" s="94"/>
      <c r="AI400" s="94"/>
      <c r="AJ400" s="94"/>
      <c r="AK400" s="94"/>
      <c r="AL400" s="94"/>
      <c r="AM400" s="94"/>
    </row>
    <row r="401" spans="1:39" s="98" customFormat="1" ht="15.75">
      <c r="A401" s="94"/>
      <c r="B401" s="102">
        <v>12</v>
      </c>
      <c r="C401" s="338" t="s">
        <v>562</v>
      </c>
      <c r="D401" s="338"/>
      <c r="E401" s="338"/>
      <c r="F401" s="338"/>
      <c r="G401" s="338"/>
      <c r="H401" s="338"/>
      <c r="I401" s="338"/>
      <c r="J401" s="338"/>
      <c r="K401" s="338"/>
      <c r="L401" s="338"/>
      <c r="M401" s="338"/>
      <c r="N401" s="338"/>
      <c r="O401" s="338"/>
      <c r="P401" s="338"/>
      <c r="Q401" s="338"/>
      <c r="R401" s="95"/>
      <c r="S401" s="95"/>
      <c r="T401" s="95"/>
      <c r="U401" s="95"/>
      <c r="V401" s="95"/>
      <c r="W401" s="95"/>
      <c r="X401" s="95"/>
      <c r="Y401" s="95"/>
      <c r="Z401" s="94"/>
      <c r="AA401" s="94"/>
      <c r="AB401" s="94"/>
      <c r="AC401" s="94"/>
      <c r="AD401" s="94"/>
      <c r="AE401" s="94"/>
      <c r="AF401" s="94"/>
      <c r="AG401" s="94"/>
      <c r="AH401" s="94"/>
      <c r="AI401" s="94"/>
      <c r="AJ401" s="94"/>
      <c r="AK401" s="94"/>
      <c r="AL401" s="94"/>
      <c r="AM401" s="94"/>
    </row>
    <row r="402" spans="1:39" s="98" customFormat="1" ht="15.75">
      <c r="A402" s="94"/>
      <c r="B402" s="102"/>
      <c r="C402" s="338"/>
      <c r="D402" s="338"/>
      <c r="E402" s="338"/>
      <c r="F402" s="338"/>
      <c r="G402" s="338"/>
      <c r="H402" s="338"/>
      <c r="I402" s="338"/>
      <c r="J402" s="338"/>
      <c r="K402" s="338"/>
      <c r="L402" s="338"/>
      <c r="M402" s="338"/>
      <c r="N402" s="338"/>
      <c r="O402" s="338"/>
      <c r="P402" s="338"/>
      <c r="Q402" s="338"/>
      <c r="R402" s="95"/>
      <c r="S402" s="95"/>
      <c r="T402" s="95"/>
      <c r="U402" s="95"/>
      <c r="V402" s="95"/>
      <c r="W402" s="95"/>
      <c r="X402" s="95"/>
      <c r="Y402" s="95"/>
      <c r="Z402" s="94"/>
      <c r="AA402" s="94"/>
      <c r="AB402" s="94"/>
      <c r="AC402" s="94"/>
      <c r="AD402" s="94"/>
      <c r="AE402" s="94"/>
      <c r="AF402" s="94"/>
      <c r="AG402" s="94"/>
      <c r="AH402" s="94"/>
      <c r="AI402" s="94"/>
      <c r="AJ402" s="94"/>
      <c r="AK402" s="94"/>
      <c r="AL402" s="94"/>
      <c r="AM402" s="94"/>
    </row>
    <row r="403" spans="1:39" s="98" customFormat="1" ht="15.75">
      <c r="A403" s="94"/>
      <c r="B403" s="102">
        <v>13</v>
      </c>
      <c r="C403" s="338" t="s">
        <v>563</v>
      </c>
      <c r="D403" s="338"/>
      <c r="E403" s="338"/>
      <c r="F403" s="338"/>
      <c r="G403" s="338"/>
      <c r="H403" s="338"/>
      <c r="I403" s="338"/>
      <c r="J403" s="338"/>
      <c r="K403" s="338"/>
      <c r="L403" s="338"/>
      <c r="M403" s="338"/>
      <c r="N403" s="338"/>
      <c r="O403" s="338"/>
      <c r="P403" s="338"/>
      <c r="Q403" s="338"/>
      <c r="R403" s="95"/>
      <c r="S403" s="95"/>
      <c r="T403" s="95"/>
      <c r="U403" s="95"/>
      <c r="V403" s="95"/>
      <c r="W403" s="95"/>
      <c r="X403" s="95"/>
      <c r="Y403" s="95"/>
      <c r="Z403" s="94"/>
      <c r="AA403" s="94"/>
      <c r="AB403" s="94"/>
      <c r="AC403" s="94"/>
      <c r="AD403" s="94"/>
      <c r="AE403" s="94"/>
      <c r="AF403" s="94"/>
      <c r="AG403" s="94"/>
      <c r="AH403" s="94"/>
      <c r="AI403" s="94"/>
      <c r="AJ403" s="94"/>
      <c r="AK403" s="94"/>
      <c r="AL403" s="94"/>
      <c r="AM403" s="94"/>
    </row>
    <row r="404" spans="1:39" s="98" customFormat="1" ht="15.75">
      <c r="A404" s="94"/>
      <c r="B404" s="109">
        <v>14</v>
      </c>
      <c r="C404" s="339" t="s">
        <v>564</v>
      </c>
      <c r="D404" s="339"/>
      <c r="E404" s="339"/>
      <c r="F404" s="339"/>
      <c r="G404" s="339"/>
      <c r="H404" s="339"/>
      <c r="I404" s="339"/>
      <c r="J404" s="339"/>
      <c r="K404" s="339"/>
      <c r="L404" s="339"/>
      <c r="M404" s="339"/>
      <c r="N404" s="339"/>
      <c r="O404" s="339"/>
      <c r="P404" s="339"/>
      <c r="Q404" s="339"/>
      <c r="R404" s="339"/>
      <c r="S404" s="339"/>
      <c r="T404" s="339"/>
      <c r="U404" s="339"/>
      <c r="V404" s="339"/>
      <c r="W404" s="339"/>
      <c r="X404" s="339"/>
      <c r="Y404" s="339"/>
      <c r="Z404" s="94"/>
      <c r="AA404" s="94"/>
      <c r="AB404" s="94"/>
      <c r="AC404" s="94"/>
      <c r="AD404" s="94"/>
      <c r="AE404" s="94"/>
      <c r="AF404" s="94"/>
      <c r="AG404" s="94"/>
      <c r="AH404" s="94"/>
      <c r="AI404" s="94"/>
      <c r="AJ404" s="94"/>
      <c r="AK404" s="94"/>
      <c r="AL404" s="94"/>
      <c r="AM404" s="94"/>
    </row>
    <row r="405" spans="1:39" s="98" customFormat="1" ht="15.75">
      <c r="A405" s="94"/>
      <c r="B405" s="102">
        <v>15</v>
      </c>
      <c r="C405" s="338" t="s">
        <v>565</v>
      </c>
      <c r="D405" s="338"/>
      <c r="E405" s="338"/>
      <c r="F405" s="338"/>
      <c r="G405" s="338"/>
      <c r="H405" s="338"/>
      <c r="I405" s="338"/>
      <c r="J405" s="338"/>
      <c r="K405" s="338"/>
      <c r="L405" s="338"/>
      <c r="M405" s="338"/>
      <c r="N405" s="338"/>
      <c r="O405" s="338"/>
      <c r="P405" s="338"/>
      <c r="Q405" s="338"/>
      <c r="R405" s="338"/>
      <c r="S405" s="338"/>
      <c r="T405" s="338"/>
      <c r="U405" s="338"/>
      <c r="V405" s="338"/>
      <c r="W405" s="338"/>
      <c r="X405" s="338"/>
      <c r="Y405" s="338"/>
      <c r="Z405" s="94"/>
      <c r="AA405" s="94"/>
      <c r="AB405" s="94"/>
      <c r="AC405" s="94"/>
      <c r="AD405" s="94"/>
      <c r="AE405" s="94"/>
      <c r="AF405" s="94"/>
      <c r="AG405" s="94"/>
      <c r="AH405" s="94"/>
      <c r="AI405" s="94"/>
      <c r="AJ405" s="94"/>
      <c r="AK405" s="94"/>
      <c r="AL405" s="94"/>
      <c r="AM405" s="94"/>
    </row>
    <row r="406" spans="1:39" s="98" customFormat="1" ht="15.75">
      <c r="A406" s="94"/>
      <c r="B406" s="102">
        <v>16</v>
      </c>
      <c r="C406" s="95" t="s">
        <v>566</v>
      </c>
      <c r="D406" s="95"/>
      <c r="E406" s="95"/>
      <c r="F406" s="95"/>
      <c r="G406" s="95"/>
      <c r="H406" s="95"/>
      <c r="I406" s="95"/>
      <c r="J406" s="95"/>
      <c r="K406" s="95"/>
      <c r="L406" s="95"/>
      <c r="M406" s="95"/>
      <c r="N406" s="95"/>
      <c r="O406" s="95"/>
      <c r="P406" s="95"/>
      <c r="Q406" s="95"/>
      <c r="R406" s="95"/>
      <c r="S406" s="95"/>
      <c r="T406" s="95"/>
      <c r="U406" s="95"/>
      <c r="V406" s="95"/>
      <c r="W406" s="95"/>
      <c r="X406" s="95"/>
      <c r="Y406" s="95"/>
      <c r="Z406" s="94"/>
      <c r="AA406" s="94"/>
      <c r="AB406" s="94"/>
      <c r="AC406" s="94"/>
      <c r="AD406" s="94"/>
      <c r="AE406" s="94"/>
      <c r="AF406" s="94"/>
      <c r="AG406" s="94"/>
      <c r="AH406" s="94"/>
      <c r="AI406" s="94"/>
      <c r="AJ406" s="94"/>
      <c r="AK406" s="94"/>
      <c r="AL406" s="94"/>
      <c r="AM406" s="94"/>
    </row>
    <row r="407" spans="1:39" s="98" customFormat="1" ht="15.75">
      <c r="A407" s="94"/>
      <c r="B407" s="102">
        <v>17</v>
      </c>
      <c r="C407" s="95" t="s">
        <v>567</v>
      </c>
      <c r="D407" s="95"/>
      <c r="E407" s="95"/>
      <c r="F407" s="95"/>
      <c r="G407" s="95"/>
      <c r="H407" s="95"/>
      <c r="I407" s="95"/>
      <c r="J407" s="95"/>
      <c r="K407" s="95"/>
      <c r="L407" s="95"/>
      <c r="M407" s="95"/>
      <c r="N407" s="95"/>
      <c r="O407" s="95"/>
      <c r="P407" s="95"/>
      <c r="Q407" s="95"/>
      <c r="R407" s="95"/>
      <c r="S407" s="95"/>
      <c r="T407" s="95"/>
      <c r="U407" s="95"/>
      <c r="V407" s="95"/>
      <c r="W407" s="95"/>
      <c r="X407" s="95"/>
      <c r="Y407" s="95"/>
      <c r="Z407" s="94"/>
      <c r="AA407" s="94"/>
      <c r="AB407" s="94"/>
      <c r="AC407" s="94"/>
      <c r="AD407" s="94"/>
      <c r="AE407" s="94"/>
      <c r="AF407" s="94"/>
      <c r="AG407" s="94"/>
      <c r="AH407" s="94"/>
      <c r="AI407" s="94"/>
      <c r="AJ407" s="94"/>
      <c r="AK407" s="94"/>
      <c r="AL407" s="94"/>
      <c r="AM407" s="94"/>
    </row>
    <row r="408" spans="1:39" s="98" customFormat="1" ht="15.75">
      <c r="A408" s="94"/>
      <c r="B408" s="102">
        <v>18</v>
      </c>
      <c r="C408" s="95" t="s">
        <v>568</v>
      </c>
      <c r="D408" s="95"/>
      <c r="E408" s="95"/>
      <c r="F408" s="95"/>
      <c r="G408" s="95"/>
      <c r="H408" s="95"/>
      <c r="I408" s="95"/>
      <c r="J408" s="95"/>
      <c r="K408" s="95"/>
      <c r="L408" s="95"/>
      <c r="M408" s="95"/>
      <c r="N408" s="95"/>
      <c r="O408" s="95"/>
      <c r="P408" s="95"/>
      <c r="Q408" s="95"/>
      <c r="R408" s="95"/>
      <c r="S408" s="95"/>
      <c r="T408" s="95"/>
      <c r="U408" s="95"/>
      <c r="V408" s="95"/>
      <c r="W408" s="95"/>
      <c r="X408" s="95"/>
      <c r="Y408" s="95"/>
      <c r="Z408" s="94"/>
      <c r="AA408" s="94"/>
      <c r="AB408" s="94"/>
      <c r="AC408" s="94"/>
      <c r="AD408" s="94"/>
      <c r="AE408" s="94"/>
      <c r="AF408" s="94"/>
      <c r="AG408" s="94"/>
      <c r="AH408" s="94"/>
      <c r="AI408" s="94"/>
      <c r="AJ408" s="94"/>
      <c r="AK408" s="94"/>
      <c r="AL408" s="94"/>
      <c r="AM408" s="94"/>
    </row>
    <row r="409" spans="1:39" s="98" customFormat="1" ht="15.75">
      <c r="A409" s="94"/>
      <c r="B409" s="102">
        <v>19</v>
      </c>
      <c r="C409" s="95" t="s">
        <v>449</v>
      </c>
      <c r="D409" s="95"/>
      <c r="E409" s="95"/>
      <c r="F409" s="95"/>
      <c r="G409" s="95"/>
      <c r="H409" s="95"/>
      <c r="I409" s="95"/>
      <c r="J409" s="95"/>
      <c r="K409" s="95"/>
      <c r="L409" s="95"/>
      <c r="M409" s="95"/>
      <c r="N409" s="95"/>
      <c r="O409" s="95"/>
      <c r="P409" s="95"/>
      <c r="Q409" s="95"/>
      <c r="R409" s="95"/>
      <c r="S409" s="95"/>
      <c r="T409" s="95"/>
      <c r="U409" s="95"/>
      <c r="V409" s="95"/>
      <c r="W409" s="95"/>
      <c r="X409" s="95"/>
      <c r="Y409" s="95"/>
      <c r="Z409" s="94"/>
      <c r="AA409" s="94"/>
      <c r="AB409" s="94"/>
      <c r="AC409" s="94"/>
      <c r="AD409" s="94"/>
      <c r="AE409" s="94"/>
      <c r="AF409" s="94"/>
      <c r="AG409" s="94"/>
      <c r="AH409" s="94"/>
      <c r="AI409" s="94"/>
      <c r="AJ409" s="94"/>
      <c r="AK409" s="94"/>
      <c r="AL409" s="94"/>
      <c r="AM409" s="94"/>
    </row>
    <row r="410" spans="1:39" s="98" customFormat="1" ht="15.75">
      <c r="A410" s="94"/>
      <c r="B410" s="102">
        <v>20.21</v>
      </c>
      <c r="C410" s="95" t="s">
        <v>569</v>
      </c>
      <c r="D410" s="95"/>
      <c r="E410" s="95"/>
      <c r="F410" s="95"/>
      <c r="G410" s="95"/>
      <c r="H410" s="95"/>
      <c r="I410" s="95"/>
      <c r="J410" s="95"/>
      <c r="K410" s="95"/>
      <c r="L410" s="95"/>
      <c r="M410" s="95"/>
      <c r="N410" s="104"/>
      <c r="O410" s="104"/>
      <c r="P410" s="104"/>
      <c r="Q410" s="104"/>
      <c r="R410" s="95"/>
      <c r="S410" s="95"/>
      <c r="T410" s="95"/>
      <c r="U410" s="95"/>
      <c r="V410" s="95"/>
      <c r="W410" s="95"/>
      <c r="X410" s="95"/>
      <c r="Y410" s="95"/>
      <c r="Z410" s="94"/>
      <c r="AA410" s="94"/>
      <c r="AB410" s="94"/>
      <c r="AC410" s="94"/>
      <c r="AD410" s="94"/>
      <c r="AE410" s="94"/>
      <c r="AF410" s="94"/>
      <c r="AG410" s="94"/>
      <c r="AH410" s="94"/>
      <c r="AI410" s="94"/>
      <c r="AJ410" s="94"/>
      <c r="AK410" s="94"/>
      <c r="AL410" s="94"/>
      <c r="AM410" s="94"/>
    </row>
    <row r="411" spans="1:39" s="98" customFormat="1" ht="15.75">
      <c r="A411" s="94"/>
      <c r="B411" s="102">
        <v>22</v>
      </c>
      <c r="C411" s="95" t="s">
        <v>570</v>
      </c>
      <c r="D411" s="95"/>
      <c r="E411" s="95"/>
      <c r="F411" s="95"/>
      <c r="G411" s="95"/>
      <c r="H411" s="95"/>
      <c r="I411" s="95"/>
      <c r="J411" s="95"/>
      <c r="K411" s="95"/>
      <c r="L411" s="95"/>
      <c r="M411" s="95"/>
      <c r="N411" s="104"/>
      <c r="O411" s="104"/>
      <c r="P411" s="104"/>
      <c r="Q411" s="104"/>
      <c r="R411" s="95"/>
      <c r="S411" s="95"/>
      <c r="T411" s="95"/>
      <c r="U411" s="95"/>
      <c r="V411" s="95"/>
      <c r="W411" s="95"/>
      <c r="X411" s="95"/>
      <c r="Y411" s="95"/>
      <c r="Z411" s="94"/>
      <c r="AA411" s="94"/>
      <c r="AB411" s="94"/>
      <c r="AC411" s="94"/>
      <c r="AD411" s="94"/>
      <c r="AE411" s="94"/>
      <c r="AF411" s="94"/>
      <c r="AG411" s="94"/>
      <c r="AH411" s="94"/>
      <c r="AI411" s="94"/>
      <c r="AJ411" s="94"/>
      <c r="AK411" s="94"/>
      <c r="AL411" s="94"/>
      <c r="AM411" s="94"/>
    </row>
    <row r="412" spans="1:39" s="98" customFormat="1" ht="15.75">
      <c r="A412" s="94"/>
      <c r="B412" s="102">
        <v>23</v>
      </c>
      <c r="C412" s="338" t="s">
        <v>571</v>
      </c>
      <c r="D412" s="338"/>
      <c r="E412" s="338"/>
      <c r="F412" s="338"/>
      <c r="G412" s="338"/>
      <c r="H412" s="338"/>
      <c r="I412" s="338"/>
      <c r="J412" s="338"/>
      <c r="K412" s="338"/>
      <c r="L412" s="338"/>
      <c r="M412" s="338"/>
      <c r="N412" s="338"/>
      <c r="O412" s="338"/>
      <c r="P412" s="338"/>
      <c r="Q412" s="338"/>
      <c r="R412" s="338"/>
      <c r="S412" s="338"/>
      <c r="T412" s="338"/>
      <c r="U412" s="338"/>
      <c r="V412" s="338"/>
      <c r="W412" s="338"/>
      <c r="X412" s="338"/>
      <c r="Y412" s="338"/>
      <c r="Z412" s="94"/>
      <c r="AA412" s="94"/>
      <c r="AB412" s="94"/>
      <c r="AC412" s="94"/>
      <c r="AD412" s="94"/>
      <c r="AE412" s="94"/>
      <c r="AF412" s="94"/>
      <c r="AG412" s="94"/>
      <c r="AH412" s="94"/>
      <c r="AI412" s="94"/>
      <c r="AJ412" s="94"/>
      <c r="AK412" s="94"/>
      <c r="AL412" s="94"/>
      <c r="AM412" s="94"/>
    </row>
    <row r="413" spans="1:39" s="98" customFormat="1" ht="15.75">
      <c r="A413" s="94"/>
      <c r="B413" s="102">
        <v>24</v>
      </c>
      <c r="C413" s="95" t="s">
        <v>572</v>
      </c>
      <c r="D413" s="95"/>
      <c r="E413" s="95"/>
      <c r="F413" s="95"/>
      <c r="G413" s="95"/>
      <c r="H413" s="95"/>
      <c r="I413" s="95"/>
      <c r="J413" s="95"/>
      <c r="K413" s="95"/>
      <c r="L413" s="95"/>
      <c r="M413" s="95"/>
      <c r="N413" s="95"/>
      <c r="O413" s="95"/>
      <c r="P413" s="95"/>
      <c r="Q413" s="95"/>
      <c r="R413" s="95"/>
      <c r="S413" s="95"/>
      <c r="T413" s="95"/>
      <c r="U413" s="95"/>
      <c r="V413" s="95"/>
      <c r="W413" s="95"/>
      <c r="X413" s="95"/>
      <c r="Y413" s="95"/>
      <c r="Z413" s="94"/>
      <c r="AA413" s="94"/>
      <c r="AB413" s="94"/>
      <c r="AC413" s="94"/>
      <c r="AD413" s="94"/>
      <c r="AE413" s="94"/>
      <c r="AF413" s="94"/>
      <c r="AG413" s="94"/>
      <c r="AH413" s="94"/>
      <c r="AI413" s="94"/>
      <c r="AJ413" s="94"/>
      <c r="AK413" s="94"/>
      <c r="AL413" s="94"/>
      <c r="AM413" s="94"/>
    </row>
    <row r="414" spans="1:39" s="98" customFormat="1" ht="15.75">
      <c r="A414" s="94"/>
      <c r="B414" s="102"/>
      <c r="C414" s="95" t="s">
        <v>573</v>
      </c>
      <c r="D414" s="95"/>
      <c r="E414" s="95"/>
      <c r="F414" s="95"/>
      <c r="G414" s="95"/>
      <c r="H414" s="95"/>
      <c r="I414" s="95"/>
      <c r="J414" s="95"/>
      <c r="K414" s="95"/>
      <c r="L414" s="95"/>
      <c r="M414" s="95"/>
      <c r="N414" s="95"/>
      <c r="O414" s="95"/>
      <c r="P414" s="95"/>
      <c r="Q414" s="95"/>
      <c r="R414" s="95"/>
      <c r="S414" s="95"/>
      <c r="T414" s="95"/>
      <c r="U414" s="95"/>
      <c r="V414" s="95"/>
      <c r="W414" s="95"/>
      <c r="X414" s="95"/>
      <c r="Y414" s="95"/>
      <c r="Z414" s="94"/>
      <c r="AA414" s="94"/>
      <c r="AB414" s="110"/>
      <c r="AC414" s="94"/>
      <c r="AD414" s="94"/>
      <c r="AE414" s="94"/>
      <c r="AF414" s="94"/>
      <c r="AG414" s="94"/>
      <c r="AH414" s="94"/>
      <c r="AI414" s="94"/>
      <c r="AJ414" s="94"/>
      <c r="AK414" s="94"/>
      <c r="AL414" s="94"/>
      <c r="AM414" s="94"/>
    </row>
    <row r="415" spans="1:39" s="98" customFormat="1" ht="15.75">
      <c r="A415" s="94"/>
      <c r="B415" s="97"/>
      <c r="C415" s="340" t="s">
        <v>574</v>
      </c>
      <c r="D415" s="340"/>
      <c r="E415" s="340"/>
      <c r="F415" s="340"/>
      <c r="G415" s="340"/>
      <c r="H415" s="340"/>
      <c r="I415" s="340"/>
      <c r="J415" s="340"/>
      <c r="K415" s="340"/>
      <c r="L415" s="340"/>
      <c r="M415" s="340"/>
      <c r="N415" s="340"/>
      <c r="O415" s="340"/>
      <c r="P415" s="340"/>
      <c r="Q415" s="340"/>
      <c r="R415" s="340"/>
      <c r="S415" s="340"/>
      <c r="T415" s="340"/>
      <c r="U415" s="340"/>
      <c r="V415" s="340"/>
      <c r="W415" s="340"/>
      <c r="X415" s="340"/>
      <c r="Y415" s="340"/>
      <c r="Z415" s="94"/>
      <c r="AA415" s="94"/>
      <c r="AB415" s="94"/>
      <c r="AC415" s="94"/>
      <c r="AD415" s="94"/>
      <c r="AE415" s="94"/>
      <c r="AF415" s="94"/>
      <c r="AG415" s="94"/>
      <c r="AH415" s="94"/>
      <c r="AI415" s="94"/>
      <c r="AJ415" s="94"/>
      <c r="AK415" s="94"/>
      <c r="AL415" s="94"/>
      <c r="AM415" s="94"/>
    </row>
    <row r="416" spans="1:39" customFormat="1" ht="14.25"/>
  </sheetData>
  <protectedRanges>
    <protectedRange password="CA9C" sqref="C190 C97:C101" name="Диапазон3_12_8_3_1_1" securityDescriptor="O:WDG:WDD:(A;;CC;;;S-1-5-21-1281035640-548247933-376692995-11259)(A;;CC;;;S-1-5-21-1281035640-548247933-376692995-11258)(A;;CC;;;S-1-5-21-1281035640-548247933-376692995-5864)"/>
    <protectedRange password="CA9C" sqref="D190 D97:D101" name="Диапазон3_12_8_3_1_1_1" securityDescriptor="O:WDG:WDD:(A;;CC;;;S-1-5-21-1281035640-548247933-376692995-11259)(A;;CC;;;S-1-5-21-1281035640-548247933-376692995-11258)(A;;CC;;;S-1-5-21-1281035640-548247933-376692995-5864)"/>
    <protectedRange password="CA9C" sqref="E190 E97:E101" name="Диапазон3_12_8_3_1_2" securityDescriptor="O:WDG:WDD:(A;;CC;;;S-1-5-21-1281035640-548247933-376692995-11259)(A;;CC;;;S-1-5-21-1281035640-548247933-376692995-11258)(A;;CC;;;S-1-5-21-1281035640-548247933-376692995-5864)"/>
    <protectedRange password="CA9C" sqref="F190 F97:F101" name="Диапазон3_15_1_1" securityDescriptor="O:WDG:WDD:(A;;CC;;;S-1-5-21-1281035640-548247933-376692995-11259)(A;;CC;;;S-1-5-21-1281035640-548247933-376692995-11258)(A;;CC;;;S-1-5-21-1281035640-548247933-376692995-5864)"/>
    <protectedRange password="CA9C" sqref="G190 G97:G101" name="Диапазон3_15_1_1_1_1" securityDescriptor="O:WDG:WDD:(A;;CC;;;S-1-5-21-1281035640-548247933-376692995-11259)(A;;CC;;;S-1-5-21-1281035640-548247933-376692995-11258)(A;;CC;;;S-1-5-21-1281035640-548247933-376692995-5864)"/>
    <protectedRange password="CA9C" sqref="K97:K101" name="Диапазон3_12_1_4_1_1" securityDescriptor="O:WDG:WDD:(A;;CC;;;S-1-5-21-1281035640-548247933-376692995-11259)(A;;CC;;;S-1-5-21-1281035640-548247933-376692995-11258)(A;;CC;;;S-1-5-21-1281035640-548247933-376692995-5864)"/>
    <protectedRange password="CA9C" sqref="W190 W97:W101" name="Диапазон3_12_1_6_1" securityDescriptor="O:WDG:WDD:(A;;CC;;;S-1-5-21-1281035640-548247933-376692995-11259)(A;;CC;;;S-1-5-21-1281035640-548247933-376692995-11258)(A;;CC;;;S-1-5-21-1281035640-548247933-376692995-5864)"/>
    <protectedRange password="CA9C" sqref="O190 O97:O101" name="Диапазон3_12_1_7_3_1" securityDescriptor="O:WDG:WDD:(A;;CC;;;S-1-5-21-1281035640-548247933-376692995-11259)(A;;CC;;;S-1-5-21-1281035640-548247933-376692995-11258)(A;;CC;;;S-1-5-21-1281035640-548247933-376692995-5864)"/>
    <protectedRange password="CA9C" sqref="P190 P97:P101" name="Диапазон3_12_1_7_1_2" securityDescriptor="O:WDG:WDD:(A;;CC;;;S-1-5-21-1281035640-548247933-376692995-11259)(A;;CC;;;S-1-5-21-1281035640-548247933-376692995-11258)(A;;CC;;;S-1-5-21-1281035640-548247933-376692995-5864)"/>
    <protectedRange password="CA9C" sqref="R190 R97:R101" name="Диапазон3_15_2_1_2" securityDescriptor="O:WDG:WDD:(A;;CC;;;S-1-5-21-1281035640-548247933-376692995-11259)(A;;CC;;;S-1-5-21-1281035640-548247933-376692995-11258)(A;;CC;;;S-1-5-21-1281035640-548247933-376692995-5864)"/>
    <protectedRange password="CA9C" sqref="S190 S97:S101" name="Диапазон3_15_2_1_3" securityDescriptor="O:WDG:WDD:(A;;CC;;;S-1-5-21-1281035640-548247933-376692995-11259)(A;;CC;;;S-1-5-21-1281035640-548247933-376692995-11258)(A;;CC;;;S-1-5-21-1281035640-548247933-376692995-5864)"/>
    <protectedRange password="CA9C" sqref="C275 C297" name="Диапазон3_12_8_3_3_1" securityDescriptor="O:WDG:WDD:(A;;CC;;;S-1-5-21-1281035640-548247933-376692995-11259)(A;;CC;;;S-1-5-21-1281035640-548247933-376692995-11258)(A;;CC;;;S-1-5-21-1281035640-548247933-376692995-5864)"/>
    <protectedRange password="CA9C" sqref="D275 D297" name="Диапазон3_12_8_3_4" securityDescriptor="O:WDG:WDD:(A;;CC;;;S-1-5-21-1281035640-548247933-376692995-11259)(A;;CC;;;S-1-5-21-1281035640-548247933-376692995-11258)(A;;CC;;;S-1-5-21-1281035640-548247933-376692995-5864)"/>
    <protectedRange password="CA9C" sqref="E275 E297" name="Диапазон3_12_8_3_5" securityDescriptor="O:WDG:WDD:(A;;CC;;;S-1-5-21-1281035640-548247933-376692995-11259)(A;;CC;;;S-1-5-21-1281035640-548247933-376692995-11258)(A;;CC;;;S-1-5-21-1281035640-548247933-376692995-5864)"/>
    <protectedRange password="CA9C" sqref="F275 F297" name="Диапазон3_15_1_1_1_1_1" securityDescriptor="O:WDG:WDD:(A;;CC;;;S-1-5-21-1281035640-548247933-376692995-11259)(A;;CC;;;S-1-5-21-1281035640-548247933-376692995-11258)(A;;CC;;;S-1-5-21-1281035640-548247933-376692995-5864)"/>
    <protectedRange password="CA9C" sqref="G275 G297" name="Диапазон3_15_1_1_2_1" securityDescriptor="O:WDG:WDD:(A;;CC;;;S-1-5-21-1281035640-548247933-376692995-11259)(A;;CC;;;S-1-5-21-1281035640-548247933-376692995-11258)(A;;CC;;;S-1-5-21-1281035640-548247933-376692995-5864)"/>
    <protectedRange password="CA9C" sqref="W275 W297" name="Диапазон3_12_1_6_2" securityDescriptor="O:WDG:WDD:(A;;CC;;;S-1-5-21-1281035640-548247933-376692995-11259)(A;;CC;;;S-1-5-21-1281035640-548247933-376692995-11258)(A;;CC;;;S-1-5-21-1281035640-548247933-376692995-5864)"/>
    <protectedRange password="CA9C" sqref="O275" name="Диапазон3_12_1_7_2" securityDescriptor="O:WDG:WDD:(A;;CC;;;S-1-5-21-1281035640-548247933-376692995-11259)(A;;CC;;;S-1-5-21-1281035640-548247933-376692995-11258)(A;;CC;;;S-1-5-21-1281035640-548247933-376692995-5864)"/>
    <protectedRange password="CA9C" sqref="K275 K297 K291:K292" name="Диапазон3_12_1_4_1" securityDescriptor="O:WDG:WDD:(A;;CC;;;S-1-5-21-1281035640-548247933-376692995-11259)(A;;CC;;;S-1-5-21-1281035640-548247933-376692995-11258)(A;;CC;;;S-1-5-21-1281035640-548247933-376692995-5864)"/>
    <protectedRange password="CA9C" sqref="M275 P275:Q275 M297 Q297" name="Диапазон3_12_1_7_1_1_1" securityDescriptor="O:WDG:WDD:(A;;CC;;;S-1-5-21-1281035640-548247933-376692995-11259)(A;;CC;;;S-1-5-21-1281035640-548247933-376692995-11258)(A;;CC;;;S-1-5-21-1281035640-548247933-376692995-5864)"/>
    <protectedRange password="CA9C" sqref="H275 H297" name="Диапазон3_15_1_1_3_1" securityDescriptor="O:WDG:WDD:(A;;CC;;;S-1-5-21-1281035640-548247933-376692995-11259)(A;;CC;;;S-1-5-21-1281035640-548247933-376692995-11258)(A;;CC;;;S-1-5-21-1281035640-548247933-376692995-5864)"/>
    <protectedRange password="CA9C" sqref="R275:S275 X275 R297:T297 X297" name="Диапазон3_15_2_1_1_1" securityDescriptor="O:WDG:WDD:(A;;CC;;;S-1-5-21-1281035640-548247933-376692995-11259)(A;;CC;;;S-1-5-21-1281035640-548247933-376692995-11258)(A;;CC;;;S-1-5-21-1281035640-548247933-376692995-5864)"/>
    <protectedRange password="CA9C" sqref="O297" name="Диапазон3_12_1_7" securityDescriptor="O:WDG:WDD:(A;;CC;;;S-1-5-21-1281035640-548247933-376692995-11259)(A;;CC;;;S-1-5-21-1281035640-548247933-376692995-11258)(A;;CC;;;S-1-5-21-1281035640-548247933-376692995-5864)"/>
    <protectedRange password="CA9C" sqref="O365 N363:N364" name="Диапазон3_1_1_1_2" securityDescriptor="O:WDG:WDD:(A;;CC;;;S-1-5-21-1281035640-548247933-376692995-11259)(A;;CC;;;S-1-5-21-1281035640-548247933-376692995-11258)(A;;CC;;;S-1-5-21-1281035640-548247933-376692995-5864)"/>
    <protectedRange password="CA9C" sqref="M365 L359:L364" name="Диапазон3_1_1_1" securityDescriptor="O:WDG:WDD:(A;;CC;;;S-1-5-21-1281035640-548247933-376692995-11259)(A;;CC;;;S-1-5-21-1281035640-548247933-376692995-11258)(A;;CC;;;S-1-5-21-1281035640-548247933-376692995-5864)"/>
    <protectedRange password="CA9C" sqref="L311:L336" name="Диапазон3_1_1_1_3" securityDescriptor="O:WDG:WDD:(A;;CC;;;S-1-5-21-1281035640-548247933-376692995-11259)(A;;CC;;;S-1-5-21-1281035640-548247933-376692995-11258)(A;;CC;;;S-1-5-21-1281035640-548247933-376692995-5864)"/>
    <protectedRange password="CA9C" sqref="G358" name="Диапазон3_32_3_2_2" securityDescriptor="O:WDG:WDD:(A;;CC;;;S-1-5-21-1281035640-548247933-376692995-11259)(A;;CC;;;S-1-5-21-1281035640-548247933-376692995-11258)(A;;CC;;;S-1-5-21-1281035640-548247933-376692995-5864)"/>
    <protectedRange password="CA9C" sqref="N358:O358 L358" name="Диапазон3_19_5_1" securityDescriptor="O:WDG:WDD:(A;;CC;;;S-1-5-21-1281035640-548247933-376692995-11259)(A;;CC;;;S-1-5-21-1281035640-548247933-376692995-11258)(A;;CC;;;S-1-5-21-1281035640-548247933-376692995-5864)"/>
    <protectedRange password="CA9C" sqref="Q358 M358 H358 K358" name="Диапазон3_26_3_1_1_1" securityDescriptor="O:WDG:WDD:(A;;CC;;;S-1-5-21-1281035640-548247933-376692995-11259)(A;;CC;;;S-1-5-21-1281035640-548247933-376692995-11258)(A;;CC;;;S-1-5-21-1281035640-548247933-376692995-5864)"/>
    <protectedRange password="CA9C" sqref="G366:G369" name="Диапазон3_32_3_2_2_1" securityDescriptor="O:WDG:WDD:(A;;CC;;;S-1-5-21-1281035640-548247933-376692995-11259)(A;;CC;;;S-1-5-21-1281035640-548247933-376692995-11258)(A;;CC;;;S-1-5-21-1281035640-548247933-376692995-5864)"/>
    <protectedRange password="CA9C" sqref="L366:L369 N366:O369" name="Диапазон3_19_5" securityDescriptor="O:WDG:WDD:(A;;CC;;;S-1-5-21-1281035640-548247933-376692995-11259)(A;;CC;;;S-1-5-21-1281035640-548247933-376692995-11258)(A;;CC;;;S-1-5-21-1281035640-548247933-376692995-5864)"/>
    <protectedRange password="CA9C" sqref="Q366 M366 H366:H369 K366:K369" name="Диапазон3_26_3_1_1" securityDescriptor="O:WDG:WDD:(A;;CC;;;S-1-5-21-1281035640-548247933-376692995-11259)(A;;CC;;;S-1-5-21-1281035640-548247933-376692995-11258)(A;;CC;;;S-1-5-21-1281035640-548247933-376692995-5864)"/>
  </protectedRanges>
  <autoFilter ref="A6:X6"/>
  <mergeCells count="11">
    <mergeCell ref="C403:Q403"/>
    <mergeCell ref="C404:Y404"/>
    <mergeCell ref="C405:Y405"/>
    <mergeCell ref="C412:Y412"/>
    <mergeCell ref="C415:Y415"/>
    <mergeCell ref="C401:Q402"/>
    <mergeCell ref="C377:X377"/>
    <mergeCell ref="C386:X386"/>
    <mergeCell ref="C389:X389"/>
    <mergeCell ref="C394:Y394"/>
    <mergeCell ref="C400:Y40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dcterms:created xsi:type="dcterms:W3CDTF">2016-04-27T04:20:40Z</dcterms:created>
  <dcterms:modified xsi:type="dcterms:W3CDTF">2016-09-15T13:05:07Z</dcterms:modified>
</cp:coreProperties>
</file>