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5" yWindow="6570" windowWidth="28830" windowHeight="6270"/>
  </bookViews>
  <sheets>
    <sheet name="товары, работы и услуги" sheetId="4" r:id="rId1"/>
  </sheets>
  <definedNames>
    <definedName name="_xlnm._FilterDatabase" localSheetId="0" hidden="1">'товары, работы и услуги'!$A$8:$AA$20</definedName>
    <definedName name="_xlnm.Print_Titles" localSheetId="0">'товары, работы и услуги'!$7:$7</definedName>
    <definedName name="_xlnm.Print_Area" localSheetId="0">'товары, работы и услуги'!$A$1:$AA$27</definedName>
  </definedNames>
  <calcPr calcId="144525"/>
  <fileRecoveryPr autoRecover="0"/>
</workbook>
</file>

<file path=xl/calcChain.xml><?xml version="1.0" encoding="utf-8"?>
<calcChain xmlns="http://schemas.openxmlformats.org/spreadsheetml/2006/main">
  <c r="X19" i="4" l="1"/>
  <c r="W19" i="4"/>
  <c r="X12" i="4"/>
  <c r="X25" i="4"/>
  <c r="X24" i="4"/>
  <c r="X18" i="4"/>
  <c r="X17" i="4"/>
  <c r="X26" i="4" l="1"/>
  <c r="W26" i="4"/>
  <c r="X27" i="4" l="1"/>
  <c r="W27" i="4"/>
  <c r="X13" i="4" l="1"/>
  <c r="X14" i="4" s="1"/>
  <c r="W13" i="4"/>
  <c r="W14" i="4" s="1"/>
  <c r="W20" i="4" l="1"/>
  <c r="X20" i="4" l="1"/>
</calcChain>
</file>

<file path=xl/sharedStrings.xml><?xml version="1.0" encoding="utf-8"?>
<sst xmlns="http://schemas.openxmlformats.org/spreadsheetml/2006/main" count="138" uniqueCount="87">
  <si>
    <t>Наименование организации</t>
  </si>
  <si>
    <t>Код  ТРУ</t>
  </si>
  <si>
    <t>Способ закупок</t>
  </si>
  <si>
    <t>Код КАТО места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</si>
  <si>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</si>
  <si>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</si>
  <si>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</si>
  <si>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</si>
  <si>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</si>
  <si>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</si>
  <si>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</si>
  <si>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</si>
  <si>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</si>
  <si>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</si>
  <si>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</si>
  <si>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</si>
  <si>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</si>
  <si>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</si>
  <si>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№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</si>
  <si>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</si>
  <si>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</si>
  <si>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</si>
  <si>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</si>
  <si>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Место (адрес)  осуществления закупок</t>
  </si>
  <si>
    <t>Исключить следующие позиции</t>
  </si>
  <si>
    <t>итого исключить</t>
  </si>
  <si>
    <t>Включить следующие позиции</t>
  </si>
  <si>
    <t>итого включить</t>
  </si>
  <si>
    <t>Приложение 1</t>
  </si>
  <si>
    <t>АО "Эмбамунайгаз"</t>
  </si>
  <si>
    <t>ОТ</t>
  </si>
  <si>
    <t>3. Услуги</t>
  </si>
  <si>
    <t>итого по услугам</t>
  </si>
  <si>
    <t>г.Атырау, ул.Валиханова, 1</t>
  </si>
  <si>
    <t>Атырауская область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</si>
  <si>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</si>
  <si>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</si>
  <si>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казахском языке)</t>
  </si>
  <si>
    <t>ОИ</t>
  </si>
  <si>
    <t>2. Работы</t>
  </si>
  <si>
    <t>итого по работам</t>
  </si>
  <si>
    <t/>
  </si>
  <si>
    <t>Маркшейдерская служба</t>
  </si>
  <si>
    <t>74.90.21.18.00.00.00</t>
  </si>
  <si>
    <t>Землеустроительные и земельно-кадастровые  работы</t>
  </si>
  <si>
    <t>Жерге  орналастыру және  жер-кадастрлық  жұмыстарын  жүргізудің  қызметтері</t>
  </si>
  <si>
    <t>Землеустроительные  и земельно-кадастровые работы</t>
  </si>
  <si>
    <t>Жерге  орналастыру және  жер-кадастрлық  жұмыстарын  жүргізу</t>
  </si>
  <si>
    <t>Землеустроительные  работы  на  отводимых  земельных  участках АО"Эмбамунайгаз"</t>
  </si>
  <si>
    <t>"Ембімұнайгаз" АҚ  бойынша  нысандардың  жерге  орналастыру  жұмыстары</t>
  </si>
  <si>
    <t xml:space="preserve">август-декабрь </t>
  </si>
  <si>
    <t>90%  в течение 30 рабочих дней с момента представления счет-фактуры и оригинала акта выполненных работ, окончательный взаиморасчет в течение 30 рабочих дней после 100% исполнения обязательств и  акта-сверки взаимных расчетов</t>
  </si>
  <si>
    <t>205-2 Р</t>
  </si>
  <si>
    <t>ЦП</t>
  </si>
  <si>
    <t>сентябрь, октябрь</t>
  </si>
  <si>
    <t xml:space="preserve">ноябрь-декабрь </t>
  </si>
  <si>
    <t>столбец - 7, 11, 14, 20, 21</t>
  </si>
  <si>
    <t>октябрь-декабрь</t>
  </si>
  <si>
    <t>ОТП</t>
  </si>
  <si>
    <t>к приказу  АО "Эмбамунайгаз" № 961  от  "11" сентября 2014 года</t>
  </si>
  <si>
    <t>к приказу  АО "Эмбамунайгаз" № 961 от  11.09.2014 года</t>
  </si>
  <si>
    <t>Департамент социальной  политики</t>
  </si>
  <si>
    <t>81.21.10.10.00.00.00</t>
  </si>
  <si>
    <t>Услуги по общей уборке зданий</t>
  </si>
  <si>
    <t>Ғимаратты жалпы тазалау қызметі</t>
  </si>
  <si>
    <t>Общая уборка зданий</t>
  </si>
  <si>
    <t>Обслуживание административного здания АО "ЭМГ" г. Атырау</t>
  </si>
  <si>
    <t>"ЕМГ" АҚ Атырау қаласындағы әкімшілік ғимаратына қызмет көрсету</t>
  </si>
  <si>
    <t>авансовый платеж "0%", оставшаяся часть в течение 30 р.д. с момента подписания акта приема-передачи</t>
  </si>
  <si>
    <t xml:space="preserve">АО "Эмбамунайгаз" </t>
  </si>
  <si>
    <t>74.90.21.97.00.00.00</t>
  </si>
  <si>
    <t>Разработка презентационных материалов</t>
  </si>
  <si>
    <t>Презентациялық материалдарды әзірлеу</t>
  </si>
  <si>
    <t>Разработка и изготовление презентационных материалов</t>
  </si>
  <si>
    <t>Услуги по разработке и изготовлению презентационных материалов и проведению выставки, симпозиума и форума Казахстан - Россия в здании АО "Эмбамунайгаз"</t>
  </si>
  <si>
    <t>"Ембімұнайгаз" АҚ - ның ғимаратында көрме, симпозиум және Қазақстан - Россия форумын өткізу және  презентациялық материалдарды әзірлеу және дайындау қызметі</t>
  </si>
  <si>
    <t xml:space="preserve">г.Атырау, ул.Валиханова, 1 </t>
  </si>
  <si>
    <t xml:space="preserve">октябрь </t>
  </si>
  <si>
    <t xml:space="preserve">сентябрь, октябрь </t>
  </si>
  <si>
    <t>434 У</t>
  </si>
  <si>
    <t>435 У</t>
  </si>
  <si>
    <t>205-3 Р</t>
  </si>
  <si>
    <t>июнь, июль, август</t>
  </si>
  <si>
    <t>ноябрь - декабрь</t>
  </si>
  <si>
    <t>октябрь, ноябрь</t>
  </si>
  <si>
    <t>235 Р</t>
  </si>
  <si>
    <t>XXVI изменения и дополнения в План закупок товаров, работ и услуг АО "Эмбамунайгаз" на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</si>
</sst>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(* #,##0.00_);_(* \(#,##0.00\);_(* &quot;-&quot;??_);_(@_)"/>
    <numFmt numFmtId="165" formatCode="#,##0.000"/>
    <numFmt numFmtId="166" formatCode="&quot;€&quot;#,##0;[Red]\-&quot;€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Helv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solid">
        <fgColor indexed="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4">
    <xf numFmtId="0" fontId="0" fillId="0" borderId="0"/>
    <xf numFmtId="0" fontId="3" fillId="0" borderId="0"/>
    <xf numFmtId="0" fontId="7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7" fillId="0" borderId="0"/>
    <xf numFmtId="0" fontId="5" fillId="0" borderId="0"/>
    <xf numFmtId="0" fontId="3" fillId="0" borderId="0"/>
    <xf numFmtId="164" fontId="5" fillId="0" borderId="0" applyFont="0" applyFill="0" applyBorder="0" applyAlignment="0" applyProtection="0"/>
    <xf numFmtId="40" fontId="5" fillId="2" borderId="1"/>
    <xf numFmtId="0" fontId="3" fillId="0" borderId="0"/>
    <xf numFmtId="164" fontId="5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9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3" fillId="0" borderId="0"/>
    <xf numFmtId="40" fontId="5" fillId="2" borderId="1"/>
    <xf numFmtId="49" fontId="11" fillId="3" borderId="2">
      <alignment vertical="center"/>
    </xf>
    <xf numFmtId="49" fontId="12" fillId="3" borderId="2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  <xf numFmtId="0" fontId="5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4" fillId="4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1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/>
    </xf>
    <xf numFmtId="0" fontId="4" fillId="0" borderId="0" xfId="19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6" fillId="0" borderId="6" xfId="19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3" xfId="1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5" xfId="19" applyNumberFormat="1" applyFont="1" applyFill="1" applyBorder="1" applyAlignment="1">
      <alignment horizontal="center" vertical="center" wrapText="1"/>
    </xf>
    <xf numFmtId="4" fontId="6" fillId="0" borderId="6" xfId="19" applyNumberFormat="1" applyFont="1" applyFill="1" applyBorder="1" applyAlignment="1">
      <alignment horizontal="center" vertical="center" wrapText="1"/>
    </xf>
    <xf numFmtId="0" fontId="6" fillId="0" borderId="7" xfId="19" applyNumberFormat="1" applyFont="1" applyFill="1" applyBorder="1" applyAlignment="1">
      <alignment horizontal="center" vertical="center" wrapText="1"/>
    </xf>
    <xf numFmtId="0" fontId="4" fillId="0" borderId="0" xfId="19" applyNumberFormat="1" applyFont="1" applyFill="1" applyBorder="1" applyAlignment="1">
      <alignment horizontal="center" vertical="center"/>
    </xf>
    <xf numFmtId="0" fontId="6" fillId="0" borderId="4" xfId="19" applyNumberFormat="1" applyFont="1" applyFill="1" applyBorder="1" applyAlignment="1">
      <alignment horizontal="center" vertical="center" wrapText="1"/>
    </xf>
    <xf numFmtId="0" fontId="6" fillId="0" borderId="3" xfId="19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4" fontId="6" fillId="0" borderId="0" xfId="3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4" fillId="0" borderId="0" xfId="3" applyNumberFormat="1" applyFont="1" applyFill="1" applyAlignment="1">
      <alignment horizontal="center" vertical="center"/>
    </xf>
    <xf numFmtId="0" fontId="4" fillId="0" borderId="0" xfId="19" applyFont="1" applyFill="1" applyAlignment="1">
      <alignment horizontal="center" vertical="center"/>
    </xf>
    <xf numFmtId="4" fontId="4" fillId="0" borderId="0" xfId="19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4" fillId="0" borderId="0" xfId="19" applyNumberFormat="1" applyFont="1" applyFill="1" applyBorder="1" applyAlignment="1">
      <alignment horizontal="left" vertical="center"/>
    </xf>
    <xf numFmtId="0" fontId="4" fillId="0" borderId="8" xfId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8" xfId="4" applyFont="1" applyFill="1" applyBorder="1" applyAlignment="1">
      <alignment horizontal="center" vertical="center" wrapText="1"/>
    </xf>
    <xf numFmtId="4" fontId="6" fillId="0" borderId="8" xfId="1" applyNumberFormat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4" fillId="0" borderId="8" xfId="2" applyNumberFormat="1" applyFont="1" applyFill="1" applyBorder="1" applyAlignment="1">
      <alignment horizontal="center" vertical="center" wrapText="1"/>
    </xf>
    <xf numFmtId="0" fontId="4" fillId="0" borderId="8" xfId="17" applyFont="1" applyFill="1" applyBorder="1" applyAlignment="1">
      <alignment horizontal="center" vertical="center" wrapText="1"/>
    </xf>
    <xf numFmtId="3" fontId="4" fillId="0" borderId="8" xfId="11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11" applyFont="1" applyFill="1" applyBorder="1" applyAlignment="1">
      <alignment horizontal="center" vertical="center" wrapText="1"/>
    </xf>
    <xf numFmtId="3" fontId="4" fillId="0" borderId="8" xfId="17" applyNumberFormat="1" applyFont="1" applyFill="1" applyBorder="1" applyAlignment="1">
      <alignment horizontal="center" vertical="center" wrapText="1"/>
    </xf>
    <xf numFmtId="0" fontId="4" fillId="0" borderId="8" xfId="1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" fontId="6" fillId="0" borderId="8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6" fillId="0" borderId="8" xfId="19" applyNumberFormat="1" applyFont="1" applyFill="1" applyBorder="1" applyAlignment="1">
      <alignment horizontal="center" vertical="center" wrapText="1"/>
    </xf>
    <xf numFmtId="0" fontId="6" fillId="0" borderId="8" xfId="7" applyFont="1" applyFill="1" applyBorder="1" applyAlignment="1">
      <alignment horizontal="center" vertical="center" wrapText="1"/>
    </xf>
    <xf numFmtId="165" fontId="6" fillId="0" borderId="8" xfId="1" applyNumberFormat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1" fontId="4" fillId="0" borderId="9" xfId="1" applyNumberFormat="1" applyFont="1" applyFill="1" applyBorder="1" applyAlignment="1">
      <alignment horizontal="center" vertical="center" wrapText="1"/>
    </xf>
    <xf numFmtId="4" fontId="4" fillId="0" borderId="9" xfId="1" applyNumberFormat="1" applyFont="1" applyFill="1" applyBorder="1" applyAlignment="1">
      <alignment horizontal="center" vertical="center" wrapText="1"/>
    </xf>
    <xf numFmtId="4" fontId="6" fillId="0" borderId="0" xfId="3" applyNumberFormat="1" applyFont="1" applyFill="1" applyAlignment="1">
      <alignment horizontal="left" vertical="center"/>
    </xf>
    <xf numFmtId="4" fontId="4" fillId="0" borderId="0" xfId="3" applyNumberFormat="1" applyFont="1" applyFill="1" applyAlignment="1">
      <alignment horizontal="left" vertical="center"/>
    </xf>
    <xf numFmtId="4" fontId="4" fillId="0" borderId="8" xfId="2" applyNumberFormat="1" applyFont="1" applyFill="1" applyBorder="1" applyAlignment="1">
      <alignment horizontal="right" vertical="center" wrapText="1"/>
    </xf>
    <xf numFmtId="4" fontId="4" fillId="0" borderId="8" xfId="7" applyNumberFormat="1" applyFont="1" applyFill="1" applyBorder="1" applyAlignment="1">
      <alignment horizontal="right" vertical="center" wrapText="1"/>
    </xf>
    <xf numFmtId="4" fontId="6" fillId="0" borderId="8" xfId="1" applyNumberFormat="1" applyFont="1" applyFill="1" applyBorder="1" applyAlignment="1">
      <alignment horizontal="right" vertical="center" wrapText="1"/>
    </xf>
    <xf numFmtId="4" fontId="4" fillId="0" borderId="9" xfId="1" applyNumberFormat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1" fontId="4" fillId="0" borderId="10" xfId="1" applyNumberFormat="1" applyFont="1" applyFill="1" applyBorder="1" applyAlignment="1">
      <alignment horizontal="center" vertical="center" wrapText="1"/>
    </xf>
    <xf numFmtId="4" fontId="4" fillId="0" borderId="10" xfId="1" applyNumberFormat="1" applyFont="1" applyFill="1" applyBorder="1" applyAlignment="1">
      <alignment horizontal="center" vertical="center" wrapText="1"/>
    </xf>
    <xf numFmtId="4" fontId="4" fillId="0" borderId="10" xfId="1" applyNumberFormat="1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center" vertical="center" wrapText="1"/>
    </xf>
    <xf numFmtId="0" fontId="4" fillId="0" borderId="10" xfId="2" applyNumberFormat="1" applyFont="1" applyFill="1" applyBorder="1" applyAlignment="1">
      <alignment horizontal="center" vertical="center" wrapText="1"/>
    </xf>
    <xf numFmtId="0" fontId="4" fillId="0" borderId="10" xfId="17" applyFont="1" applyFill="1" applyBorder="1" applyAlignment="1">
      <alignment horizontal="center" vertical="center" wrapText="1"/>
    </xf>
    <xf numFmtId="3" fontId="4" fillId="0" borderId="10" xfId="11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11" applyFont="1" applyFill="1" applyBorder="1" applyAlignment="1">
      <alignment horizontal="center" vertical="center" wrapText="1"/>
    </xf>
    <xf numFmtId="3" fontId="4" fillId="0" borderId="10" xfId="17" applyNumberFormat="1" applyFont="1" applyFill="1" applyBorder="1" applyAlignment="1">
      <alignment horizontal="center" vertical="center" wrapText="1"/>
    </xf>
    <xf numFmtId="4" fontId="4" fillId="0" borderId="10" xfId="2" applyNumberFormat="1" applyFont="1" applyFill="1" applyBorder="1" applyAlignment="1">
      <alignment horizontal="right" vertical="center" wrapText="1"/>
    </xf>
    <xf numFmtId="0" fontId="4" fillId="0" borderId="10" xfId="11" applyFont="1" applyFill="1" applyBorder="1" applyAlignment="1">
      <alignment horizontal="center" vertical="center"/>
    </xf>
  </cellXfs>
  <cellStyles count="74">
    <cellStyle name=" 1" xfId="20"/>
    <cellStyle name="Normal 2" xfId="21"/>
    <cellStyle name="Normal 2 2" xfId="66"/>
    <cellStyle name="Normal 2 3 2" xfId="4"/>
    <cellStyle name="Normal 2 3 2 2" xfId="22"/>
    <cellStyle name="Normal 2 3 2 2 2" xfId="5"/>
    <cellStyle name="Normal 2 3 2 3" xfId="23"/>
    <cellStyle name="Normal 3" xfId="16"/>
    <cellStyle name="Normal 3 2" xfId="24"/>
    <cellStyle name="SAS FM Read-only data cell (read-only table)" xfId="13"/>
    <cellStyle name="SAS FM Read-only data cell (read-only table) 3" xfId="25"/>
    <cellStyle name="SAS FM Row header" xfId="26"/>
    <cellStyle name="SAS FM Row header 2" xfId="27"/>
    <cellStyle name="Style 1" xfId="9"/>
    <cellStyle name="Гиперссылка 2" xfId="28"/>
    <cellStyle name="Обычный" xfId="0" builtinId="0"/>
    <cellStyle name="Обычный 10" xfId="7"/>
    <cellStyle name="Обычный 10 2" xfId="17"/>
    <cellStyle name="Обычный 11" xfId="8"/>
    <cellStyle name="Обычный 11 2" xfId="29"/>
    <cellStyle name="Обычный 12" xfId="30"/>
    <cellStyle name="Обычный 12 2" xfId="31"/>
    <cellStyle name="Обычный 13" xfId="32"/>
    <cellStyle name="Обычный 14" xfId="18"/>
    <cellStyle name="Обычный 15" xfId="33"/>
    <cellStyle name="Обычный 15 2" xfId="71"/>
    <cellStyle name="Обычный 2" xfId="1"/>
    <cellStyle name="Обычный 2 2" xfId="3"/>
    <cellStyle name="Обычный 2 2 2 2" xfId="14"/>
    <cellStyle name="Обычный 2 2 2_Корр ГПЗ 2012 (для РА)финал" xfId="34"/>
    <cellStyle name="Обычный 2 2 3" xfId="35"/>
    <cellStyle name="Обычный 2 3_Корр ГПЗ 2012 (для РА)финал" xfId="36"/>
    <cellStyle name="Обычный 2_План ГЗ на 2011г  первочередные " xfId="11"/>
    <cellStyle name="Обычный 22" xfId="37"/>
    <cellStyle name="Обычный 3" xfId="6"/>
    <cellStyle name="Обычный 3 2" xfId="64"/>
    <cellStyle name="Обычный 4" xfId="10"/>
    <cellStyle name="Обычный 4 2" xfId="19"/>
    <cellStyle name="Обычный 4 2 2" xfId="70"/>
    <cellStyle name="Обычный 5" xfId="38"/>
    <cellStyle name="Обычный 5 2" xfId="67"/>
    <cellStyle name="Обычный 6" xfId="39"/>
    <cellStyle name="Обычный 7" xfId="40"/>
    <cellStyle name="Обычный 7 2" xfId="68"/>
    <cellStyle name="Обычный 8" xfId="41"/>
    <cellStyle name="Обычный 8 2" xfId="42"/>
    <cellStyle name="Обычный 9" xfId="43"/>
    <cellStyle name="Обычный 9 2" xfId="69"/>
    <cellStyle name="Процентный 2" xfId="44"/>
    <cellStyle name="Стиль 1" xfId="2"/>
    <cellStyle name="Стиль 1 2" xfId="45"/>
    <cellStyle name="Финансовый 10" xfId="46"/>
    <cellStyle name="Финансовый 10 2" xfId="47"/>
    <cellStyle name="Финансовый 11" xfId="48"/>
    <cellStyle name="Финансовый 2" xfId="49"/>
    <cellStyle name="Финансовый 2 2" xfId="50"/>
    <cellStyle name="Финансовый 2 3" xfId="51"/>
    <cellStyle name="Финансовый 2 4" xfId="72"/>
    <cellStyle name="Финансовый 3" xfId="52"/>
    <cellStyle name="Финансовый 3 2" xfId="73"/>
    <cellStyle name="Финансовый 4" xfId="53"/>
    <cellStyle name="Финансовый 4 2" xfId="54"/>
    <cellStyle name="Финансовый 5" xfId="55"/>
    <cellStyle name="Финансовый 6" xfId="56"/>
    <cellStyle name="Финансовый 6 2" xfId="57"/>
    <cellStyle name="Финансовый 7" xfId="12"/>
    <cellStyle name="Финансовый 7 2" xfId="58"/>
    <cellStyle name="Финансовый 7 3" xfId="65"/>
    <cellStyle name="Финансовый 8" xfId="59"/>
    <cellStyle name="Финансовый 8 2" xfId="60"/>
    <cellStyle name="Финансовый 9" xfId="61"/>
    <cellStyle name="Финансовый 9 2" xfId="15"/>
    <cellStyle name="Финансовый 9 3" xfId="62"/>
    <cellStyle name="Хороший 2" xfId="6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"/>
  <sheetViews>
    <sheetView tabSelected="1" zoomScale="85" zoomScaleNormal="85" zoomScaleSheetLayoutView="70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A22" sqref="A22"/>
    </sheetView>
  </sheetViews>
  <sheetFormatPr defaultRowHeight="12.75" x14ac:dyDescent="0.25"/>
  <cols>
    <col min="1" max="1" width="10.140625" style="25" customWidth="1"/>
    <col min="2" max="2" width="20" style="13" customWidth="1"/>
    <col min="3" max="3" width="20.140625" style="3" customWidth="1"/>
    <col min="4" max="4" width="24.5703125" style="3" customWidth="1"/>
    <col min="5" max="5" width="21.5703125" style="3" customWidth="1"/>
    <col min="6" max="6" width="25.140625" style="3" customWidth="1"/>
    <col min="7" max="7" width="25.5703125" style="3" customWidth="1"/>
    <col min="8" max="8" width="30.85546875" style="3" customWidth="1"/>
    <col min="9" max="9" width="28.5703125" style="3" customWidth="1"/>
    <col min="10" max="10" width="15.42578125" style="13" customWidth="1"/>
    <col min="11" max="11" width="20.5703125" style="13" customWidth="1"/>
    <col min="12" max="12" width="18.28515625" style="13" customWidth="1"/>
    <col min="13" max="13" width="16.7109375" style="13" customWidth="1"/>
    <col min="14" max="14" width="17.5703125" style="13" customWidth="1"/>
    <col min="15" max="15" width="17.140625" style="13" customWidth="1"/>
    <col min="16" max="16" width="17" style="13" customWidth="1"/>
    <col min="17" max="17" width="15.85546875" style="13" customWidth="1"/>
    <col min="18" max="18" width="37.5703125" style="13" customWidth="1"/>
    <col min="19" max="19" width="14.42578125" style="13" customWidth="1"/>
    <col min="20" max="20" width="17.140625" style="13" bestFit="1" customWidth="1"/>
    <col min="21" max="21" width="13.28515625" style="13" bestFit="1" customWidth="1"/>
    <col min="22" max="22" width="14.7109375" style="13" customWidth="1"/>
    <col min="23" max="23" width="18.140625" style="23" customWidth="1"/>
    <col min="24" max="24" width="18.85546875" style="23" customWidth="1"/>
    <col min="25" max="25" width="20.85546875" style="13" customWidth="1"/>
    <col min="26" max="26" width="15.42578125" style="13" customWidth="1"/>
    <col min="27" max="27" width="14.5703125" style="3" customWidth="1"/>
    <col min="28" max="16384" width="9.140625" style="22"/>
  </cols>
  <sheetData>
    <row r="1" spans="1:27" s="17" customFormat="1" x14ac:dyDescent="0.25">
      <c r="A1" s="1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8"/>
      <c r="T1" s="1"/>
      <c r="U1" s="1"/>
      <c r="V1" s="2"/>
      <c r="W1" s="19" t="s">
        <v>28</v>
      </c>
      <c r="X1" s="2"/>
      <c r="Y1" s="1"/>
      <c r="Z1" s="1"/>
      <c r="AA1" s="4"/>
    </row>
    <row r="2" spans="1:27" s="17" customFormat="1" x14ac:dyDescent="0.25">
      <c r="A2" s="1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8"/>
      <c r="T2" s="1"/>
      <c r="U2" s="1"/>
      <c r="V2" s="2"/>
      <c r="W2" s="56" t="s">
        <v>59</v>
      </c>
      <c r="X2" s="2"/>
      <c r="Y2" s="1"/>
      <c r="Z2" s="1"/>
      <c r="AA2" s="4"/>
    </row>
    <row r="3" spans="1:27" s="17" customFormat="1" x14ac:dyDescent="0.25">
      <c r="A3" s="1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8"/>
      <c r="T3" s="1"/>
      <c r="U3" s="1"/>
      <c r="V3" s="2"/>
      <c r="W3" s="2"/>
      <c r="X3" s="2"/>
      <c r="Y3" s="1"/>
      <c r="Z3" s="1"/>
      <c r="AA3" s="4"/>
    </row>
    <row r="4" spans="1:27" s="17" customFormat="1" x14ac:dyDescent="0.25">
      <c r="A4" s="63" t="s">
        <v>86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</row>
    <row r="5" spans="1:27" s="17" customFormat="1" x14ac:dyDescent="0.25">
      <c r="A5" s="24"/>
      <c r="B5" s="20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Y5" s="21" t="s">
        <v>28</v>
      </c>
      <c r="AA5" s="44"/>
    </row>
    <row r="6" spans="1:27" s="17" customFormat="1" ht="13.5" thickBot="1" x14ac:dyDescent="0.3">
      <c r="A6" s="24"/>
      <c r="B6" s="20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16"/>
      <c r="Y6" s="57" t="s">
        <v>60</v>
      </c>
      <c r="AA6" s="44"/>
    </row>
    <row r="7" spans="1:27" ht="76.5" x14ac:dyDescent="0.25">
      <c r="A7" s="10" t="s">
        <v>18</v>
      </c>
      <c r="B7" s="5" t="s">
        <v>0</v>
      </c>
      <c r="C7" s="5" t="s">
        <v>1</v>
      </c>
      <c r="D7" s="5" t="s">
        <v>19</v>
      </c>
      <c r="E7" s="5" t="s">
        <v>35</v>
      </c>
      <c r="F7" s="5" t="s">
        <v>20</v>
      </c>
      <c r="G7" s="5" t="s">
        <v>36</v>
      </c>
      <c r="H7" s="5" t="s">
        <v>21</v>
      </c>
      <c r="I7" s="5" t="s">
        <v>37</v>
      </c>
      <c r="J7" s="5" t="s">
        <v>2</v>
      </c>
      <c r="K7" s="5" t="s">
        <v>22</v>
      </c>
      <c r="L7" s="5" t="s">
        <v>3</v>
      </c>
      <c r="M7" s="5" t="s">
        <v>23</v>
      </c>
      <c r="N7" s="5" t="s">
        <v>4</v>
      </c>
      <c r="O7" s="5" t="s">
        <v>5</v>
      </c>
      <c r="P7" s="5" t="s">
        <v>6</v>
      </c>
      <c r="Q7" s="5" t="s">
        <v>7</v>
      </c>
      <c r="R7" s="5" t="s">
        <v>8</v>
      </c>
      <c r="S7" s="5" t="s">
        <v>9</v>
      </c>
      <c r="T7" s="5" t="s">
        <v>10</v>
      </c>
      <c r="U7" s="5" t="s">
        <v>11</v>
      </c>
      <c r="V7" s="5" t="s">
        <v>12</v>
      </c>
      <c r="W7" s="11" t="s">
        <v>13</v>
      </c>
      <c r="X7" s="11" t="s">
        <v>14</v>
      </c>
      <c r="Y7" s="5" t="s">
        <v>15</v>
      </c>
      <c r="Z7" s="5" t="s">
        <v>16</v>
      </c>
      <c r="AA7" s="12" t="s">
        <v>17</v>
      </c>
    </row>
    <row r="8" spans="1:27" x14ac:dyDescent="0.25">
      <c r="A8" s="14">
        <v>1</v>
      </c>
      <c r="B8" s="48">
        <v>2</v>
      </c>
      <c r="C8" s="48">
        <v>3</v>
      </c>
      <c r="D8" s="48">
        <v>4</v>
      </c>
      <c r="E8" s="48"/>
      <c r="F8" s="48">
        <v>5</v>
      </c>
      <c r="G8" s="48"/>
      <c r="H8" s="48">
        <v>6</v>
      </c>
      <c r="I8" s="48"/>
      <c r="J8" s="48">
        <v>7</v>
      </c>
      <c r="K8" s="48">
        <v>8</v>
      </c>
      <c r="L8" s="48">
        <v>9</v>
      </c>
      <c r="M8" s="48">
        <v>10</v>
      </c>
      <c r="N8" s="48">
        <v>11</v>
      </c>
      <c r="O8" s="48">
        <v>12</v>
      </c>
      <c r="P8" s="48">
        <v>13</v>
      </c>
      <c r="Q8" s="48">
        <v>14</v>
      </c>
      <c r="R8" s="48">
        <v>15</v>
      </c>
      <c r="S8" s="48">
        <v>16</v>
      </c>
      <c r="T8" s="48">
        <v>17</v>
      </c>
      <c r="U8" s="48">
        <v>18</v>
      </c>
      <c r="V8" s="48">
        <v>19</v>
      </c>
      <c r="W8" s="48">
        <v>20</v>
      </c>
      <c r="X8" s="48">
        <v>21</v>
      </c>
      <c r="Y8" s="48">
        <v>22</v>
      </c>
      <c r="Z8" s="48">
        <v>23</v>
      </c>
      <c r="AA8" s="15">
        <v>24</v>
      </c>
    </row>
    <row r="9" spans="1:27" s="17" customFormat="1" x14ac:dyDescent="0.25">
      <c r="A9" s="6" t="s">
        <v>42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6"/>
      <c r="T9" s="35"/>
      <c r="U9" s="35"/>
      <c r="V9" s="34"/>
      <c r="W9" s="34"/>
      <c r="X9" s="34"/>
      <c r="Y9" s="35"/>
      <c r="Z9" s="35"/>
      <c r="AA9" s="9"/>
    </row>
    <row r="10" spans="1:27" s="17" customFormat="1" x14ac:dyDescent="0.25">
      <c r="A10" s="6" t="s">
        <v>24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46"/>
      <c r="T10" s="35"/>
      <c r="U10" s="35"/>
      <c r="V10" s="34"/>
      <c r="W10" s="34"/>
      <c r="X10" s="34"/>
      <c r="Y10" s="35"/>
      <c r="Z10" s="35"/>
      <c r="AA10" s="9"/>
    </row>
    <row r="11" spans="1:27" s="20" customFormat="1" x14ac:dyDescent="0.25">
      <c r="A11" s="6" t="s">
        <v>39</v>
      </c>
      <c r="B11" s="26"/>
      <c r="C11" s="27"/>
      <c r="D11" s="26"/>
      <c r="E11" s="26"/>
      <c r="F11" s="26"/>
      <c r="G11" s="26"/>
      <c r="H11" s="26"/>
      <c r="I11" s="26"/>
      <c r="J11" s="26"/>
      <c r="K11" s="28"/>
      <c r="L11" s="29"/>
      <c r="M11" s="30"/>
      <c r="N11" s="31"/>
      <c r="O11" s="30"/>
      <c r="P11" s="32"/>
      <c r="Q11" s="33"/>
      <c r="R11" s="26"/>
      <c r="S11" s="32"/>
      <c r="T11" s="32"/>
      <c r="U11" s="32"/>
      <c r="V11" s="32"/>
      <c r="W11" s="34"/>
      <c r="X11" s="34"/>
      <c r="Y11" s="32"/>
      <c r="Z11" s="32"/>
      <c r="AA11" s="45"/>
    </row>
    <row r="12" spans="1:27" s="17" customFormat="1" ht="76.5" x14ac:dyDescent="0.25">
      <c r="A12" s="52" t="s">
        <v>52</v>
      </c>
      <c r="B12" s="37" t="s">
        <v>29</v>
      </c>
      <c r="C12" s="26" t="s">
        <v>43</v>
      </c>
      <c r="D12" s="31" t="s">
        <v>44</v>
      </c>
      <c r="E12" s="31" t="s">
        <v>45</v>
      </c>
      <c r="F12" s="31" t="s">
        <v>46</v>
      </c>
      <c r="G12" s="31" t="s">
        <v>47</v>
      </c>
      <c r="H12" s="31" t="s">
        <v>48</v>
      </c>
      <c r="I12" s="31" t="s">
        <v>49</v>
      </c>
      <c r="J12" s="38" t="s">
        <v>53</v>
      </c>
      <c r="K12" s="39">
        <v>100</v>
      </c>
      <c r="L12" s="40">
        <v>230000000</v>
      </c>
      <c r="M12" s="26" t="s">
        <v>33</v>
      </c>
      <c r="N12" s="31" t="s">
        <v>54</v>
      </c>
      <c r="O12" s="38" t="s">
        <v>34</v>
      </c>
      <c r="P12" s="41"/>
      <c r="Q12" s="38" t="s">
        <v>55</v>
      </c>
      <c r="R12" s="31" t="s">
        <v>51</v>
      </c>
      <c r="S12" s="38" t="s">
        <v>41</v>
      </c>
      <c r="T12" s="38" t="s">
        <v>41</v>
      </c>
      <c r="U12" s="42" t="s">
        <v>41</v>
      </c>
      <c r="V12" s="42" t="s">
        <v>41</v>
      </c>
      <c r="W12" s="58">
        <v>6700000</v>
      </c>
      <c r="X12" s="59">
        <f>W12*1.12</f>
        <v>7504000.0000000009</v>
      </c>
      <c r="Y12" s="38" t="s">
        <v>41</v>
      </c>
      <c r="Z12" s="43">
        <v>2014</v>
      </c>
      <c r="AA12" s="8" t="s">
        <v>56</v>
      </c>
    </row>
    <row r="13" spans="1:27" s="20" customFormat="1" x14ac:dyDescent="0.25">
      <c r="A13" s="6" t="s">
        <v>40</v>
      </c>
      <c r="B13" s="26"/>
      <c r="C13" s="27"/>
      <c r="D13" s="26"/>
      <c r="E13" s="26"/>
      <c r="F13" s="26"/>
      <c r="G13" s="26"/>
      <c r="H13" s="26"/>
      <c r="I13" s="26"/>
      <c r="J13" s="26"/>
      <c r="K13" s="28"/>
      <c r="L13" s="29"/>
      <c r="M13" s="30"/>
      <c r="N13" s="31"/>
      <c r="O13" s="30"/>
      <c r="P13" s="32"/>
      <c r="Q13" s="33"/>
      <c r="R13" s="26"/>
      <c r="S13" s="32"/>
      <c r="T13" s="32"/>
      <c r="U13" s="32"/>
      <c r="V13" s="32"/>
      <c r="W13" s="60">
        <f>SUM(W12:W12)</f>
        <v>6700000</v>
      </c>
      <c r="X13" s="60">
        <f>SUM(X12:X12)</f>
        <v>7504000.0000000009</v>
      </c>
      <c r="Y13" s="32"/>
      <c r="Z13" s="32"/>
      <c r="AA13" s="45"/>
    </row>
    <row r="14" spans="1:27" s="1" customFormat="1" x14ac:dyDescent="0.25">
      <c r="A14" s="6" t="s">
        <v>25</v>
      </c>
      <c r="B14" s="35"/>
      <c r="C14" s="35"/>
      <c r="D14" s="35"/>
      <c r="E14" s="35"/>
      <c r="F14" s="35"/>
      <c r="G14" s="35"/>
      <c r="H14" s="35"/>
      <c r="I14" s="35"/>
      <c r="J14" s="35"/>
      <c r="K14" s="46"/>
      <c r="L14" s="35"/>
      <c r="M14" s="36"/>
      <c r="N14" s="49"/>
      <c r="O14" s="49"/>
      <c r="P14" s="49"/>
      <c r="Q14" s="49"/>
      <c r="R14" s="35"/>
      <c r="S14" s="46"/>
      <c r="T14" s="35"/>
      <c r="U14" s="50"/>
      <c r="V14" s="34"/>
      <c r="W14" s="60">
        <f>W13</f>
        <v>6700000</v>
      </c>
      <c r="X14" s="60">
        <f>X13</f>
        <v>7504000.0000000009</v>
      </c>
      <c r="Y14" s="35"/>
      <c r="Z14" s="51"/>
      <c r="AA14" s="9"/>
    </row>
    <row r="15" spans="1:27" s="17" customFormat="1" x14ac:dyDescent="0.25">
      <c r="A15" s="6" t="s">
        <v>26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46"/>
      <c r="T15" s="35"/>
      <c r="U15" s="35"/>
      <c r="V15" s="34"/>
      <c r="W15" s="60"/>
      <c r="X15" s="60"/>
      <c r="Y15" s="35"/>
      <c r="Z15" s="35"/>
      <c r="AA15" s="9"/>
    </row>
    <row r="16" spans="1:27" s="20" customFormat="1" x14ac:dyDescent="0.25">
      <c r="A16" s="6" t="s">
        <v>39</v>
      </c>
      <c r="B16" s="26"/>
      <c r="C16" s="27"/>
      <c r="D16" s="26"/>
      <c r="E16" s="26"/>
      <c r="F16" s="26"/>
      <c r="G16" s="26"/>
      <c r="H16" s="26"/>
      <c r="I16" s="26"/>
      <c r="J16" s="26"/>
      <c r="K16" s="28"/>
      <c r="L16" s="29"/>
      <c r="M16" s="30"/>
      <c r="N16" s="31"/>
      <c r="O16" s="30"/>
      <c r="P16" s="32"/>
      <c r="Q16" s="33"/>
      <c r="R16" s="26"/>
      <c r="S16" s="32"/>
      <c r="T16" s="32"/>
      <c r="U16" s="32"/>
      <c r="V16" s="32"/>
      <c r="W16" s="60"/>
      <c r="X16" s="60"/>
      <c r="Y16" s="32"/>
      <c r="Z16" s="32"/>
      <c r="AA16" s="45"/>
    </row>
    <row r="17" spans="1:27" s="17" customFormat="1" ht="76.5" x14ac:dyDescent="0.25">
      <c r="A17" s="52" t="s">
        <v>81</v>
      </c>
      <c r="B17" s="37" t="s">
        <v>29</v>
      </c>
      <c r="C17" s="26" t="s">
        <v>43</v>
      </c>
      <c r="D17" s="31" t="s">
        <v>44</v>
      </c>
      <c r="E17" s="31" t="s">
        <v>45</v>
      </c>
      <c r="F17" s="31" t="s">
        <v>46</v>
      </c>
      <c r="G17" s="31" t="s">
        <v>47</v>
      </c>
      <c r="H17" s="31" t="s">
        <v>48</v>
      </c>
      <c r="I17" s="31" t="s">
        <v>49</v>
      </c>
      <c r="J17" s="38" t="s">
        <v>58</v>
      </c>
      <c r="K17" s="39">
        <v>100</v>
      </c>
      <c r="L17" s="40">
        <v>230000000</v>
      </c>
      <c r="M17" s="26" t="s">
        <v>33</v>
      </c>
      <c r="N17" s="31" t="s">
        <v>82</v>
      </c>
      <c r="O17" s="38" t="s">
        <v>34</v>
      </c>
      <c r="P17" s="41"/>
      <c r="Q17" s="38" t="s">
        <v>50</v>
      </c>
      <c r="R17" s="31" t="s">
        <v>51</v>
      </c>
      <c r="S17" s="38" t="s">
        <v>41</v>
      </c>
      <c r="T17" s="38" t="s">
        <v>41</v>
      </c>
      <c r="U17" s="42" t="s">
        <v>41</v>
      </c>
      <c r="V17" s="42" t="s">
        <v>41</v>
      </c>
      <c r="W17" s="58">
        <v>6300000</v>
      </c>
      <c r="X17" s="59">
        <f>W17*1.12</f>
        <v>7056000.0000000009</v>
      </c>
      <c r="Y17" s="38" t="s">
        <v>41</v>
      </c>
      <c r="Z17" s="43">
        <v>2014</v>
      </c>
      <c r="AA17" s="8"/>
    </row>
    <row r="18" spans="1:27" s="17" customFormat="1" ht="76.5" x14ac:dyDescent="0.25">
      <c r="A18" s="52" t="s">
        <v>85</v>
      </c>
      <c r="B18" s="69" t="s">
        <v>29</v>
      </c>
      <c r="C18" s="64" t="s">
        <v>43</v>
      </c>
      <c r="D18" s="68" t="s">
        <v>44</v>
      </c>
      <c r="E18" s="68" t="s">
        <v>45</v>
      </c>
      <c r="F18" s="68" t="s">
        <v>46</v>
      </c>
      <c r="G18" s="68" t="s">
        <v>47</v>
      </c>
      <c r="H18" s="68" t="s">
        <v>48</v>
      </c>
      <c r="I18" s="68" t="s">
        <v>49</v>
      </c>
      <c r="J18" s="70" t="s">
        <v>30</v>
      </c>
      <c r="K18" s="71">
        <v>100</v>
      </c>
      <c r="L18" s="72">
        <v>230000000</v>
      </c>
      <c r="M18" s="64" t="s">
        <v>33</v>
      </c>
      <c r="N18" s="68" t="s">
        <v>84</v>
      </c>
      <c r="O18" s="70" t="s">
        <v>34</v>
      </c>
      <c r="P18" s="73" t="s">
        <v>41</v>
      </c>
      <c r="Q18" s="70" t="s">
        <v>83</v>
      </c>
      <c r="R18" s="68" t="s">
        <v>51</v>
      </c>
      <c r="S18" s="70" t="s">
        <v>41</v>
      </c>
      <c r="T18" s="70" t="s">
        <v>41</v>
      </c>
      <c r="U18" s="74" t="s">
        <v>41</v>
      </c>
      <c r="V18" s="74" t="s">
        <v>41</v>
      </c>
      <c r="W18" s="75">
        <v>6700000</v>
      </c>
      <c r="X18" s="59">
        <f>W18*1.12</f>
        <v>7504000.0000000009</v>
      </c>
      <c r="Y18" s="70" t="s">
        <v>41</v>
      </c>
      <c r="Z18" s="76">
        <v>2014</v>
      </c>
      <c r="AA18" s="8"/>
    </row>
    <row r="19" spans="1:27" s="20" customFormat="1" x14ac:dyDescent="0.25">
      <c r="A19" s="6" t="s">
        <v>40</v>
      </c>
      <c r="B19" s="26"/>
      <c r="C19" s="27"/>
      <c r="D19" s="26"/>
      <c r="E19" s="26"/>
      <c r="F19" s="26"/>
      <c r="G19" s="26"/>
      <c r="H19" s="26"/>
      <c r="I19" s="26"/>
      <c r="J19" s="26"/>
      <c r="K19" s="28"/>
      <c r="L19" s="29"/>
      <c r="M19" s="30"/>
      <c r="N19" s="31"/>
      <c r="O19" s="30"/>
      <c r="P19" s="32"/>
      <c r="Q19" s="33"/>
      <c r="R19" s="26"/>
      <c r="S19" s="32"/>
      <c r="T19" s="32"/>
      <c r="U19" s="32"/>
      <c r="V19" s="32"/>
      <c r="W19" s="60">
        <f>SUM(W17:W18)</f>
        <v>13000000</v>
      </c>
      <c r="X19" s="60">
        <f>SUM(X17:X18)</f>
        <v>14560000.000000002</v>
      </c>
      <c r="Y19" s="32"/>
      <c r="Z19" s="32"/>
      <c r="AA19" s="45"/>
    </row>
    <row r="20" spans="1:27" s="1" customFormat="1" x14ac:dyDescent="0.25">
      <c r="A20" s="6" t="s">
        <v>27</v>
      </c>
      <c r="B20" s="35"/>
      <c r="C20" s="35"/>
      <c r="D20" s="35"/>
      <c r="E20" s="35"/>
      <c r="F20" s="35"/>
      <c r="G20" s="35"/>
      <c r="H20" s="35"/>
      <c r="I20" s="35"/>
      <c r="J20" s="35"/>
      <c r="K20" s="46"/>
      <c r="L20" s="35"/>
      <c r="M20" s="36"/>
      <c r="N20" s="49"/>
      <c r="O20" s="49"/>
      <c r="P20" s="49"/>
      <c r="Q20" s="49"/>
      <c r="R20" s="35"/>
      <c r="S20" s="46"/>
      <c r="T20" s="35"/>
      <c r="U20" s="50"/>
      <c r="V20" s="34"/>
      <c r="W20" s="60">
        <f>W19</f>
        <v>13000000</v>
      </c>
      <c r="X20" s="60">
        <f>X19</f>
        <v>14560000.000000002</v>
      </c>
      <c r="Y20" s="35"/>
      <c r="Z20" s="51"/>
      <c r="AA20" s="9"/>
    </row>
    <row r="21" spans="1:27" s="17" customFormat="1" x14ac:dyDescent="0.25">
      <c r="A21" s="6" t="s">
        <v>61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46"/>
      <c r="T21" s="35"/>
      <c r="U21" s="35"/>
      <c r="V21" s="34"/>
      <c r="W21" s="60"/>
      <c r="X21" s="60"/>
      <c r="Y21" s="35"/>
      <c r="Z21" s="35"/>
      <c r="AA21" s="9"/>
    </row>
    <row r="22" spans="1:27" s="17" customFormat="1" x14ac:dyDescent="0.25">
      <c r="A22" s="6" t="s">
        <v>26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46"/>
      <c r="T22" s="35"/>
      <c r="U22" s="35"/>
      <c r="V22" s="34"/>
      <c r="W22" s="60"/>
      <c r="X22" s="60"/>
      <c r="Y22" s="35"/>
      <c r="Z22" s="35"/>
      <c r="AA22" s="9"/>
    </row>
    <row r="23" spans="1:27" s="20" customFormat="1" x14ac:dyDescent="0.25">
      <c r="A23" s="6" t="s">
        <v>31</v>
      </c>
      <c r="B23" s="26"/>
      <c r="C23" s="27"/>
      <c r="D23" s="26"/>
      <c r="E23" s="26"/>
      <c r="F23" s="26"/>
      <c r="G23" s="26"/>
      <c r="H23" s="26"/>
      <c r="I23" s="26"/>
      <c r="J23" s="26"/>
      <c r="K23" s="28"/>
      <c r="L23" s="29"/>
      <c r="M23" s="30"/>
      <c r="N23" s="31"/>
      <c r="O23" s="30"/>
      <c r="P23" s="32"/>
      <c r="Q23" s="33"/>
      <c r="R23" s="26"/>
      <c r="S23" s="32"/>
      <c r="T23" s="32"/>
      <c r="U23" s="32"/>
      <c r="V23" s="32"/>
      <c r="W23" s="60"/>
      <c r="X23" s="60"/>
      <c r="Y23" s="32"/>
      <c r="Z23" s="32"/>
      <c r="AA23" s="45"/>
    </row>
    <row r="24" spans="1:27" s="17" customFormat="1" ht="38.25" x14ac:dyDescent="0.25">
      <c r="A24" s="7" t="s">
        <v>79</v>
      </c>
      <c r="B24" s="53" t="s">
        <v>29</v>
      </c>
      <c r="C24" s="53" t="s">
        <v>62</v>
      </c>
      <c r="D24" s="53" t="s">
        <v>63</v>
      </c>
      <c r="E24" s="53" t="s">
        <v>64</v>
      </c>
      <c r="F24" s="53" t="s">
        <v>65</v>
      </c>
      <c r="G24" s="53" t="s">
        <v>64</v>
      </c>
      <c r="H24" s="53" t="s">
        <v>66</v>
      </c>
      <c r="I24" s="53" t="s">
        <v>67</v>
      </c>
      <c r="J24" s="53" t="s">
        <v>38</v>
      </c>
      <c r="K24" s="53">
        <v>100</v>
      </c>
      <c r="L24" s="53">
        <v>230000000</v>
      </c>
      <c r="M24" s="53" t="s">
        <v>76</v>
      </c>
      <c r="N24" s="31" t="s">
        <v>77</v>
      </c>
      <c r="O24" s="53" t="s">
        <v>34</v>
      </c>
      <c r="P24" s="53"/>
      <c r="Q24" s="53" t="s">
        <v>57</v>
      </c>
      <c r="R24" s="53" t="s">
        <v>68</v>
      </c>
      <c r="S24" s="54"/>
      <c r="T24" s="53"/>
      <c r="U24" s="53"/>
      <c r="V24" s="55"/>
      <c r="W24" s="61">
        <v>9065000</v>
      </c>
      <c r="X24" s="59">
        <f>W24*1.12</f>
        <v>10152800.000000002</v>
      </c>
      <c r="Y24" s="53"/>
      <c r="Z24" s="53">
        <v>2014</v>
      </c>
      <c r="AA24" s="47"/>
    </row>
    <row r="25" spans="1:27" s="17" customFormat="1" ht="76.5" x14ac:dyDescent="0.25">
      <c r="A25" s="7" t="s">
        <v>80</v>
      </c>
      <c r="B25" s="64" t="s">
        <v>69</v>
      </c>
      <c r="C25" s="64" t="s">
        <v>70</v>
      </c>
      <c r="D25" s="64" t="s">
        <v>71</v>
      </c>
      <c r="E25" s="64" t="s">
        <v>72</v>
      </c>
      <c r="F25" s="64" t="s">
        <v>73</v>
      </c>
      <c r="G25" s="64" t="s">
        <v>72</v>
      </c>
      <c r="H25" s="64" t="s">
        <v>74</v>
      </c>
      <c r="I25" s="64" t="s">
        <v>75</v>
      </c>
      <c r="J25" s="64" t="s">
        <v>38</v>
      </c>
      <c r="K25" s="64">
        <v>100</v>
      </c>
      <c r="L25" s="64">
        <v>230000000</v>
      </c>
      <c r="M25" s="64" t="s">
        <v>76</v>
      </c>
      <c r="N25" s="68" t="s">
        <v>78</v>
      </c>
      <c r="O25" s="64" t="s">
        <v>34</v>
      </c>
      <c r="P25" s="64"/>
      <c r="Q25" s="64" t="s">
        <v>57</v>
      </c>
      <c r="R25" s="53" t="s">
        <v>68</v>
      </c>
      <c r="S25" s="65"/>
      <c r="T25" s="64"/>
      <c r="U25" s="64"/>
      <c r="V25" s="66"/>
      <c r="W25" s="67">
        <v>12291000</v>
      </c>
      <c r="X25" s="59">
        <f>W25*1.12</f>
        <v>13765920.000000002</v>
      </c>
      <c r="Y25" s="64"/>
      <c r="Z25" s="64">
        <v>2014</v>
      </c>
      <c r="AA25" s="47"/>
    </row>
    <row r="26" spans="1:27" s="20" customFormat="1" x14ac:dyDescent="0.25">
      <c r="A26" s="6" t="s">
        <v>32</v>
      </c>
      <c r="B26" s="26"/>
      <c r="C26" s="27"/>
      <c r="D26" s="26"/>
      <c r="E26" s="26"/>
      <c r="F26" s="26"/>
      <c r="G26" s="26"/>
      <c r="H26" s="26"/>
      <c r="I26" s="26"/>
      <c r="J26" s="26"/>
      <c r="K26" s="28"/>
      <c r="L26" s="29"/>
      <c r="M26" s="30"/>
      <c r="N26" s="31"/>
      <c r="O26" s="30"/>
      <c r="P26" s="32"/>
      <c r="Q26" s="33"/>
      <c r="R26" s="26"/>
      <c r="S26" s="32"/>
      <c r="T26" s="32"/>
      <c r="U26" s="32"/>
      <c r="V26" s="32"/>
      <c r="W26" s="60">
        <f>SUM(W24:W25)</f>
        <v>21356000</v>
      </c>
      <c r="X26" s="60">
        <f>SUM(X24:X25)</f>
        <v>23918720.000000004</v>
      </c>
      <c r="Y26" s="32"/>
      <c r="Z26" s="32"/>
      <c r="AA26" s="45"/>
    </row>
    <row r="27" spans="1:27" s="1" customFormat="1" x14ac:dyDescent="0.25">
      <c r="A27" s="6" t="s">
        <v>27</v>
      </c>
      <c r="B27" s="35"/>
      <c r="C27" s="35"/>
      <c r="D27" s="35"/>
      <c r="E27" s="35"/>
      <c r="F27" s="35"/>
      <c r="G27" s="35"/>
      <c r="H27" s="35"/>
      <c r="I27" s="35"/>
      <c r="J27" s="35"/>
      <c r="K27" s="46"/>
      <c r="L27" s="35"/>
      <c r="M27" s="36"/>
      <c r="N27" s="49"/>
      <c r="O27" s="49"/>
      <c r="P27" s="49"/>
      <c r="Q27" s="49"/>
      <c r="R27" s="35"/>
      <c r="S27" s="46"/>
      <c r="T27" s="35"/>
      <c r="U27" s="50"/>
      <c r="V27" s="34"/>
      <c r="W27" s="60">
        <f>W26</f>
        <v>21356000</v>
      </c>
      <c r="X27" s="60">
        <f>X26</f>
        <v>23918720.000000004</v>
      </c>
      <c r="Y27" s="35"/>
      <c r="Z27" s="51"/>
      <c r="AA27" s="9"/>
    </row>
  </sheetData>
  <autoFilter ref="A8:AA20"/>
  <mergeCells count="1">
    <mergeCell ref="A4:AA4"/>
  </mergeCells>
  <pageMargins left="0.31496062992125984" right="0.11811023622047245" top="0.35433070866141736" bottom="0.35433070866141736" header="0.31496062992125984" footer="0.31496062992125984"/>
  <pageSetup paperSize="8" scale="26" fitToHeight="0" orientation="landscape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товары, работы и услуги</vt:lpstr>
      <vt:lpstr>'товары, работы и услуги'!Заголовки_для_печати</vt:lpstr>
      <vt:lpstr>'товары, работы и услуги'!Область_печати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2014-09-29T12:05:39Z</dcterms:modified>
</cp:coreProperties>
</file>