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425" windowWidth="14520" windowHeight="11415"/>
  </bookViews>
  <sheets>
    <sheet name="ТРУ" sheetId="4" r:id="rId1"/>
  </sheets>
  <definedNames>
    <definedName name="_xlnm._FilterDatabase" localSheetId="0" hidden="1">ТРУ!$A$7:$AA$77</definedName>
    <definedName name="_xlnm.Print_Area" localSheetId="0">ТРУ!$A$1:$AA$8</definedName>
  </definedNames>
  <calcPr calcId="144525"/>
  <fileRecoveryPr autoRecover="0"/>
</workbook>
</file>

<file path=xl/calcChain.xml><?xml version="1.0" encoding="utf-8"?>
<calcChain xmlns="http://schemas.openxmlformats.org/spreadsheetml/2006/main">
  <c r="W441" i="4" l="1"/>
  <c r="X441" i="4" s="1"/>
  <c r="W440" i="4"/>
  <c r="X440" i="4" s="1"/>
  <c r="W439" i="4"/>
  <c r="X439" i="4" s="1"/>
  <c r="W438" i="4"/>
  <c r="X438" i="4" s="1"/>
  <c r="W437" i="4"/>
  <c r="X437" i="4" s="1"/>
  <c r="W436" i="4"/>
  <c r="X436" i="4" s="1"/>
  <c r="W435" i="4"/>
  <c r="X435" i="4" s="1"/>
  <c r="W434" i="4"/>
  <c r="X434" i="4" s="1"/>
  <c r="W433" i="4"/>
  <c r="X433" i="4" s="1"/>
  <c r="W432" i="4"/>
  <c r="X432" i="4" s="1"/>
  <c r="W431" i="4"/>
  <c r="X431" i="4" s="1"/>
  <c r="W430" i="4"/>
  <c r="X430" i="4" s="1"/>
  <c r="W429" i="4"/>
  <c r="X429" i="4" s="1"/>
  <c r="W428" i="4"/>
  <c r="X428" i="4" s="1"/>
  <c r="W427" i="4"/>
  <c r="X427" i="4" s="1"/>
  <c r="W426" i="4"/>
  <c r="X426" i="4" s="1"/>
  <c r="W425" i="4"/>
  <c r="X425" i="4" s="1"/>
  <c r="W424" i="4"/>
  <c r="X424" i="4" s="1"/>
  <c r="W423" i="4"/>
  <c r="X423" i="4" s="1"/>
  <c r="W422" i="4"/>
  <c r="X422" i="4" s="1"/>
  <c r="W421" i="4"/>
  <c r="X421" i="4" s="1"/>
  <c r="W420" i="4"/>
  <c r="X420" i="4" s="1"/>
  <c r="W419" i="4"/>
  <c r="X419" i="4" s="1"/>
  <c r="W418" i="4"/>
  <c r="X418" i="4" s="1"/>
  <c r="W417" i="4"/>
  <c r="X417" i="4" s="1"/>
  <c r="W416" i="4"/>
  <c r="X416" i="4" s="1"/>
  <c r="W415" i="4"/>
  <c r="X415" i="4" s="1"/>
  <c r="W414" i="4"/>
  <c r="X414" i="4" s="1"/>
  <c r="W413" i="4"/>
  <c r="X413" i="4" s="1"/>
  <c r="W412" i="4"/>
  <c r="X412" i="4" s="1"/>
  <c r="W411" i="4"/>
  <c r="X411" i="4" s="1"/>
  <c r="W410" i="4"/>
  <c r="X410" i="4" s="1"/>
  <c r="W409" i="4"/>
  <c r="X409" i="4" s="1"/>
  <c r="W408" i="4"/>
  <c r="X408" i="4" s="1"/>
  <c r="W407" i="4"/>
  <c r="X407" i="4" s="1"/>
  <c r="W406" i="4"/>
  <c r="X406" i="4" s="1"/>
  <c r="W405" i="4"/>
  <c r="X405" i="4" s="1"/>
  <c r="W404" i="4"/>
  <c r="X404" i="4" s="1"/>
  <c r="W403" i="4"/>
  <c r="X403" i="4" s="1"/>
  <c r="W402" i="4"/>
  <c r="X402" i="4" s="1"/>
  <c r="W401" i="4"/>
  <c r="X401" i="4" s="1"/>
  <c r="W400" i="4"/>
  <c r="X400" i="4" s="1"/>
  <c r="W399" i="4"/>
  <c r="X399" i="4" s="1"/>
  <c r="W398" i="4"/>
  <c r="X398" i="4" s="1"/>
  <c r="W397" i="4"/>
  <c r="X397" i="4" s="1"/>
  <c r="W396" i="4"/>
  <c r="X396" i="4" s="1"/>
  <c r="W395" i="4"/>
  <c r="X395" i="4" s="1"/>
  <c r="W394" i="4"/>
  <c r="X394" i="4" s="1"/>
  <c r="W393" i="4"/>
  <c r="X393" i="4" s="1"/>
  <c r="W392" i="4"/>
  <c r="X392" i="4" s="1"/>
  <c r="W391" i="4"/>
  <c r="X391" i="4" s="1"/>
  <c r="W390" i="4"/>
  <c r="X390" i="4" s="1"/>
  <c r="W389" i="4"/>
  <c r="X389" i="4" s="1"/>
  <c r="W388" i="4"/>
  <c r="X388" i="4" s="1"/>
  <c r="W387" i="4"/>
  <c r="X387" i="4" s="1"/>
  <c r="W386" i="4"/>
  <c r="X386" i="4" s="1"/>
  <c r="W385" i="4"/>
  <c r="X385" i="4" s="1"/>
  <c r="W384" i="4"/>
  <c r="X384" i="4" s="1"/>
  <c r="W383" i="4"/>
  <c r="X383" i="4" s="1"/>
  <c r="W382" i="4"/>
  <c r="X382" i="4" s="1"/>
  <c r="W381" i="4"/>
  <c r="X381" i="4" s="1"/>
  <c r="W380" i="4"/>
  <c r="X380" i="4" s="1"/>
  <c r="W379" i="4"/>
  <c r="X379" i="4" s="1"/>
  <c r="W378" i="4"/>
  <c r="X378" i="4" s="1"/>
  <c r="W377" i="4"/>
  <c r="X377" i="4" s="1"/>
  <c r="W376" i="4"/>
  <c r="X376" i="4" s="1"/>
  <c r="W375" i="4"/>
  <c r="X375" i="4" s="1"/>
  <c r="W374" i="4"/>
  <c r="X374" i="4" s="1"/>
  <c r="W373" i="4"/>
  <c r="X373" i="4" s="1"/>
  <c r="W372" i="4"/>
  <c r="X372" i="4" s="1"/>
  <c r="W371" i="4"/>
  <c r="X371" i="4" s="1"/>
  <c r="W370" i="4"/>
  <c r="X370" i="4" s="1"/>
  <c r="W369" i="4"/>
  <c r="X369" i="4" s="1"/>
  <c r="W368" i="4"/>
  <c r="X368" i="4" s="1"/>
  <c r="W367" i="4"/>
  <c r="X367" i="4" s="1"/>
  <c r="W366" i="4"/>
  <c r="X366" i="4" s="1"/>
  <c r="W365" i="4"/>
  <c r="X365" i="4" s="1"/>
  <c r="W364" i="4"/>
  <c r="X364" i="4" s="1"/>
  <c r="W363" i="4"/>
  <c r="X363" i="4" s="1"/>
  <c r="W362" i="4"/>
  <c r="X362" i="4" s="1"/>
  <c r="W361" i="4"/>
  <c r="X361" i="4" s="1"/>
  <c r="W360" i="4"/>
  <c r="X360" i="4" s="1"/>
  <c r="W359" i="4"/>
  <c r="X359" i="4" s="1"/>
  <c r="W358" i="4"/>
  <c r="X358" i="4" s="1"/>
  <c r="W357" i="4"/>
  <c r="X357" i="4" s="1"/>
  <c r="W356" i="4"/>
  <c r="X356" i="4" s="1"/>
  <c r="W355" i="4"/>
  <c r="X355" i="4" s="1"/>
  <c r="W354" i="4"/>
  <c r="X354" i="4" s="1"/>
  <c r="W353" i="4"/>
  <c r="X353" i="4" s="1"/>
  <c r="W352" i="4"/>
  <c r="X352" i="4" s="1"/>
  <c r="W351" i="4"/>
  <c r="X351" i="4" s="1"/>
  <c r="W350" i="4"/>
  <c r="X350" i="4" s="1"/>
  <c r="W349" i="4"/>
  <c r="X349" i="4" s="1"/>
  <c r="W348" i="4"/>
  <c r="X348" i="4" s="1"/>
  <c r="W347" i="4"/>
  <c r="X347" i="4" s="1"/>
  <c r="W346" i="4"/>
  <c r="X346" i="4" s="1"/>
  <c r="W345" i="4"/>
  <c r="X345" i="4" s="1"/>
  <c r="W344" i="4"/>
  <c r="X344" i="4" s="1"/>
  <c r="W343" i="4"/>
  <c r="X343" i="4" s="1"/>
  <c r="W342" i="4"/>
  <c r="X342" i="4" s="1"/>
  <c r="W341" i="4"/>
  <c r="X341" i="4" s="1"/>
  <c r="W340" i="4"/>
  <c r="X340" i="4" s="1"/>
  <c r="W339" i="4"/>
  <c r="X339" i="4" s="1"/>
  <c r="W338" i="4"/>
  <c r="X338" i="4" s="1"/>
  <c r="W337" i="4"/>
  <c r="X337" i="4" s="1"/>
  <c r="W336" i="4"/>
  <c r="X336" i="4" s="1"/>
  <c r="W335" i="4"/>
  <c r="X335" i="4" s="1"/>
  <c r="W334" i="4"/>
  <c r="X334" i="4" s="1"/>
  <c r="W333" i="4"/>
  <c r="X333" i="4" s="1"/>
  <c r="W332" i="4"/>
  <c r="X332" i="4" s="1"/>
  <c r="W331" i="4"/>
  <c r="X331" i="4" s="1"/>
  <c r="W330" i="4"/>
  <c r="X330" i="4" s="1"/>
  <c r="W329" i="4"/>
  <c r="X329" i="4" s="1"/>
  <c r="W328" i="4"/>
  <c r="X328" i="4" s="1"/>
  <c r="W327" i="4"/>
  <c r="X327" i="4" s="1"/>
  <c r="W326" i="4"/>
  <c r="X326" i="4" s="1"/>
  <c r="W325" i="4"/>
  <c r="X325" i="4" s="1"/>
  <c r="W324" i="4"/>
  <c r="X324" i="4" s="1"/>
  <c r="W323" i="4"/>
  <c r="X323" i="4" s="1"/>
  <c r="W322" i="4"/>
  <c r="X322" i="4" s="1"/>
  <c r="W321" i="4"/>
  <c r="X321" i="4" s="1"/>
  <c r="W320" i="4"/>
  <c r="X320" i="4" s="1"/>
  <c r="W319" i="4"/>
  <c r="X319" i="4" s="1"/>
  <c r="W318" i="4"/>
  <c r="X318" i="4" s="1"/>
  <c r="W317" i="4"/>
  <c r="X317" i="4" s="1"/>
  <c r="W316" i="4"/>
  <c r="X316" i="4" s="1"/>
  <c r="W315" i="4"/>
  <c r="X315" i="4" s="1"/>
  <c r="W314" i="4"/>
  <c r="X314" i="4" s="1"/>
  <c r="W313" i="4"/>
  <c r="X313" i="4" s="1"/>
  <c r="W312" i="4"/>
  <c r="X312" i="4" s="1"/>
  <c r="W311" i="4"/>
  <c r="X311" i="4" s="1"/>
  <c r="W310" i="4"/>
  <c r="X310" i="4" s="1"/>
  <c r="W309" i="4"/>
  <c r="X309" i="4" s="1"/>
  <c r="W308" i="4"/>
  <c r="X308" i="4" s="1"/>
  <c r="W307" i="4"/>
  <c r="X307" i="4" s="1"/>
  <c r="W306" i="4"/>
  <c r="X306" i="4" s="1"/>
  <c r="W305" i="4"/>
  <c r="X305" i="4" s="1"/>
  <c r="W304" i="4"/>
  <c r="X304" i="4" s="1"/>
  <c r="W303" i="4"/>
  <c r="X303" i="4" s="1"/>
  <c r="W302" i="4"/>
  <c r="X302" i="4" s="1"/>
  <c r="W301" i="4"/>
  <c r="X301" i="4" s="1"/>
  <c r="W300" i="4"/>
  <c r="X300" i="4" s="1"/>
  <c r="W299" i="4"/>
  <c r="X299" i="4" s="1"/>
  <c r="W298" i="4"/>
  <c r="X298" i="4" s="1"/>
  <c r="W297" i="4"/>
  <c r="X297" i="4" s="1"/>
  <c r="W296" i="4"/>
  <c r="X296" i="4" s="1"/>
  <c r="W295" i="4"/>
  <c r="X295" i="4" s="1"/>
  <c r="W294" i="4"/>
  <c r="X294" i="4" s="1"/>
  <c r="W293" i="4"/>
  <c r="X293" i="4" s="1"/>
  <c r="W292" i="4"/>
  <c r="X292" i="4" s="1"/>
  <c r="W291" i="4"/>
  <c r="X291" i="4" s="1"/>
  <c r="W290" i="4"/>
  <c r="X290" i="4" s="1"/>
  <c r="W289" i="4"/>
  <c r="X289" i="4" s="1"/>
  <c r="W288" i="4"/>
  <c r="X288" i="4" s="1"/>
  <c r="W287" i="4"/>
  <c r="X287" i="4" s="1"/>
  <c r="W286" i="4"/>
  <c r="X286" i="4" s="1"/>
  <c r="W285" i="4"/>
  <c r="X285" i="4" s="1"/>
  <c r="W284" i="4"/>
  <c r="X284" i="4" s="1"/>
  <c r="W283" i="4"/>
  <c r="X283" i="4" s="1"/>
  <c r="W282" i="4"/>
  <c r="X282" i="4" s="1"/>
  <c r="W281" i="4"/>
  <c r="X281" i="4" s="1"/>
  <c r="W280" i="4"/>
  <c r="X280" i="4" s="1"/>
  <c r="W279" i="4"/>
  <c r="X279" i="4" s="1"/>
  <c r="W278" i="4"/>
  <c r="X278" i="4" s="1"/>
  <c r="W277" i="4"/>
  <c r="X277" i="4" s="1"/>
  <c r="W276" i="4"/>
  <c r="X276" i="4" s="1"/>
  <c r="W275" i="4"/>
  <c r="X275" i="4" s="1"/>
  <c r="W274" i="4"/>
  <c r="X274" i="4" s="1"/>
  <c r="W273" i="4"/>
  <c r="X273" i="4" s="1"/>
  <c r="W272" i="4"/>
  <c r="X272" i="4" s="1"/>
  <c r="W271" i="4"/>
  <c r="X271" i="4" s="1"/>
  <c r="W270" i="4"/>
  <c r="X270" i="4" s="1"/>
  <c r="W269" i="4"/>
  <c r="X269" i="4" s="1"/>
  <c r="W268" i="4"/>
  <c r="X268" i="4" s="1"/>
  <c r="X267" i="4"/>
  <c r="W267" i="4"/>
  <c r="W266" i="4"/>
  <c r="X266" i="4" s="1"/>
  <c r="W265" i="4"/>
  <c r="X265" i="4" s="1"/>
  <c r="W264" i="4"/>
  <c r="X264" i="4" s="1"/>
  <c r="W263" i="4"/>
  <c r="X263" i="4" s="1"/>
  <c r="W262" i="4"/>
  <c r="X262" i="4" s="1"/>
  <c r="W261" i="4"/>
  <c r="X261" i="4" s="1"/>
  <c r="W260" i="4"/>
  <c r="X260" i="4" s="1"/>
  <c r="W259" i="4"/>
  <c r="X259" i="4" s="1"/>
  <c r="W258" i="4"/>
  <c r="X258" i="4" s="1"/>
  <c r="W257" i="4"/>
  <c r="X257" i="4" s="1"/>
  <c r="W256" i="4"/>
  <c r="X256" i="4" s="1"/>
  <c r="W255" i="4"/>
  <c r="X255" i="4" s="1"/>
  <c r="W254" i="4"/>
  <c r="X254" i="4" s="1"/>
  <c r="W253" i="4"/>
  <c r="X253" i="4" s="1"/>
  <c r="W252" i="4"/>
  <c r="X252" i="4" s="1"/>
  <c r="W251" i="4"/>
  <c r="X251" i="4" s="1"/>
  <c r="W250" i="4"/>
  <c r="X250" i="4" s="1"/>
  <c r="W249" i="4"/>
  <c r="X249" i="4" s="1"/>
  <c r="W248" i="4"/>
  <c r="X248" i="4" s="1"/>
  <c r="W242" i="4"/>
  <c r="X242" i="4" s="1"/>
  <c r="W241" i="4"/>
  <c r="X241" i="4" s="1"/>
  <c r="W240" i="4"/>
  <c r="X240" i="4" s="1"/>
  <c r="W239" i="4"/>
  <c r="X239" i="4" s="1"/>
  <c r="W238" i="4"/>
  <c r="X238" i="4" s="1"/>
  <c r="W237" i="4"/>
  <c r="X237" i="4" s="1"/>
  <c r="W236" i="4"/>
  <c r="X236" i="4" s="1"/>
  <c r="W235" i="4"/>
  <c r="X235" i="4" s="1"/>
  <c r="W234" i="4"/>
  <c r="X234" i="4" s="1"/>
  <c r="W233" i="4"/>
  <c r="X233" i="4" s="1"/>
  <c r="W232" i="4"/>
  <c r="X232" i="4" s="1"/>
  <c r="W231" i="4"/>
  <c r="X231" i="4" s="1"/>
  <c r="W230" i="4"/>
  <c r="X230" i="4" s="1"/>
  <c r="W229" i="4"/>
  <c r="X229" i="4" s="1"/>
  <c r="W228" i="4"/>
  <c r="X228" i="4" s="1"/>
  <c r="W227" i="4"/>
  <c r="X227" i="4" s="1"/>
  <c r="W226" i="4"/>
  <c r="X226" i="4" s="1"/>
  <c r="W225" i="4"/>
  <c r="X225" i="4" s="1"/>
  <c r="W224" i="4"/>
  <c r="X224" i="4" s="1"/>
  <c r="W223" i="4"/>
  <c r="X223" i="4" s="1"/>
  <c r="W222" i="4"/>
  <c r="X222" i="4" s="1"/>
  <c r="W221" i="4"/>
  <c r="X221" i="4" s="1"/>
  <c r="W220" i="4"/>
  <c r="X220" i="4" s="1"/>
  <c r="W219" i="4"/>
  <c r="X219" i="4" s="1"/>
  <c r="W218" i="4"/>
  <c r="X218" i="4" s="1"/>
  <c r="W217" i="4"/>
  <c r="X217" i="4" s="1"/>
  <c r="W216" i="4"/>
  <c r="X216" i="4" s="1"/>
  <c r="W215" i="4"/>
  <c r="X215" i="4" s="1"/>
  <c r="W214" i="4"/>
  <c r="X214" i="4" s="1"/>
  <c r="W213" i="4"/>
  <c r="X213" i="4" s="1"/>
  <c r="W212" i="4"/>
  <c r="X212" i="4" s="1"/>
  <c r="W211" i="4"/>
  <c r="X211" i="4" s="1"/>
  <c r="W210" i="4"/>
  <c r="X210" i="4" s="1"/>
  <c r="W209" i="4"/>
  <c r="X209" i="4" s="1"/>
  <c r="W208" i="4"/>
  <c r="X208" i="4" s="1"/>
  <c r="W207" i="4"/>
  <c r="X207" i="4" s="1"/>
  <c r="W206" i="4"/>
  <c r="X206" i="4" s="1"/>
  <c r="W205" i="4"/>
  <c r="X205" i="4" s="1"/>
  <c r="W204" i="4"/>
  <c r="X204" i="4" s="1"/>
  <c r="W203" i="4"/>
  <c r="X203" i="4" s="1"/>
  <c r="W202" i="4"/>
  <c r="X202" i="4" s="1"/>
  <c r="W201" i="4"/>
  <c r="X201" i="4" s="1"/>
  <c r="W200" i="4"/>
  <c r="X200" i="4" s="1"/>
  <c r="W199" i="4"/>
  <c r="X199" i="4" s="1"/>
  <c r="W198" i="4"/>
  <c r="X198" i="4" s="1"/>
  <c r="W197" i="4"/>
  <c r="X197" i="4" s="1"/>
  <c r="W196" i="4"/>
  <c r="X196" i="4" s="1"/>
  <c r="W195" i="4"/>
  <c r="X195" i="4" s="1"/>
  <c r="W194" i="4"/>
  <c r="X194" i="4" s="1"/>
  <c r="W193" i="4"/>
  <c r="X193" i="4" s="1"/>
  <c r="W192" i="4"/>
  <c r="X192" i="4" s="1"/>
  <c r="W191" i="4"/>
  <c r="X191" i="4" s="1"/>
  <c r="W190" i="4"/>
  <c r="X190" i="4" s="1"/>
  <c r="W189" i="4"/>
  <c r="X189" i="4" s="1"/>
  <c r="W188" i="4"/>
  <c r="X188" i="4" s="1"/>
  <c r="W187" i="4"/>
  <c r="X187" i="4" s="1"/>
  <c r="W186" i="4"/>
  <c r="X186" i="4" s="1"/>
  <c r="W185" i="4"/>
  <c r="X185" i="4" s="1"/>
  <c r="W184" i="4"/>
  <c r="X184" i="4" s="1"/>
  <c r="W183" i="4"/>
  <c r="X183" i="4" s="1"/>
  <c r="W182" i="4"/>
  <c r="X182" i="4" s="1"/>
  <c r="W181" i="4"/>
  <c r="X181" i="4" s="1"/>
  <c r="W180" i="4"/>
  <c r="X180" i="4" s="1"/>
  <c r="W179" i="4"/>
  <c r="X179" i="4" s="1"/>
  <c r="W178" i="4"/>
  <c r="X178" i="4" s="1"/>
  <c r="W177" i="4"/>
  <c r="X177" i="4" s="1"/>
  <c r="W176" i="4"/>
  <c r="X176" i="4" s="1"/>
  <c r="W175" i="4"/>
  <c r="X175" i="4" s="1"/>
  <c r="W174" i="4"/>
  <c r="X174" i="4" s="1"/>
  <c r="W173" i="4"/>
  <c r="X173" i="4" s="1"/>
  <c r="W172" i="4"/>
  <c r="X172" i="4" s="1"/>
  <c r="W171" i="4"/>
  <c r="X171" i="4" s="1"/>
  <c r="W170" i="4"/>
  <c r="X170" i="4" s="1"/>
  <c r="W169" i="4"/>
  <c r="X169" i="4" s="1"/>
  <c r="W168" i="4"/>
  <c r="X168" i="4" s="1"/>
  <c r="W167" i="4"/>
  <c r="X167" i="4" s="1"/>
  <c r="W166" i="4"/>
  <c r="X166" i="4" s="1"/>
  <c r="W165" i="4"/>
  <c r="X165" i="4" s="1"/>
  <c r="W164" i="4"/>
  <c r="X164" i="4" s="1"/>
  <c r="W163" i="4"/>
  <c r="X163" i="4" s="1"/>
  <c r="W162" i="4"/>
  <c r="X162" i="4" s="1"/>
  <c r="W161" i="4"/>
  <c r="X161" i="4" s="1"/>
  <c r="W160" i="4"/>
  <c r="X160" i="4" s="1"/>
  <c r="W159" i="4"/>
  <c r="X159" i="4" s="1"/>
  <c r="W158" i="4"/>
  <c r="X158" i="4" s="1"/>
  <c r="W157" i="4"/>
  <c r="X157" i="4" s="1"/>
  <c r="W156" i="4"/>
  <c r="X156" i="4" s="1"/>
  <c r="W155" i="4"/>
  <c r="X155" i="4" s="1"/>
  <c r="W154" i="4"/>
  <c r="X154" i="4" s="1"/>
  <c r="W153" i="4"/>
  <c r="X153" i="4" s="1"/>
  <c r="W152" i="4"/>
  <c r="X152" i="4" s="1"/>
  <c r="W151" i="4"/>
  <c r="X151" i="4" s="1"/>
  <c r="W150" i="4"/>
  <c r="X150" i="4" s="1"/>
  <c r="W149" i="4"/>
  <c r="X149" i="4" s="1"/>
  <c r="W148" i="4"/>
  <c r="X148" i="4" s="1"/>
  <c r="W147" i="4"/>
  <c r="X147" i="4" s="1"/>
  <c r="W146" i="4"/>
  <c r="X146" i="4" s="1"/>
  <c r="W145" i="4"/>
  <c r="X145" i="4" s="1"/>
  <c r="W144" i="4"/>
  <c r="X144" i="4" s="1"/>
  <c r="W143" i="4"/>
  <c r="X143" i="4" s="1"/>
  <c r="W142" i="4"/>
  <c r="X142" i="4" s="1"/>
  <c r="W141" i="4"/>
  <c r="X141" i="4" s="1"/>
  <c r="W140" i="4"/>
  <c r="X140" i="4" s="1"/>
  <c r="W139" i="4"/>
  <c r="X139" i="4" s="1"/>
  <c r="W138" i="4"/>
  <c r="X138" i="4" s="1"/>
  <c r="W137" i="4"/>
  <c r="X137" i="4" s="1"/>
  <c r="W136" i="4"/>
  <c r="X136" i="4" s="1"/>
  <c r="W135" i="4"/>
  <c r="X135" i="4" s="1"/>
  <c r="W134" i="4"/>
  <c r="X134" i="4" s="1"/>
  <c r="W133" i="4"/>
  <c r="X133" i="4" s="1"/>
  <c r="W132" i="4"/>
  <c r="X132" i="4" s="1"/>
  <c r="W131" i="4"/>
  <c r="X131" i="4" s="1"/>
  <c r="W130" i="4"/>
  <c r="X130" i="4" s="1"/>
  <c r="W129" i="4"/>
  <c r="X129" i="4" s="1"/>
  <c r="W128" i="4"/>
  <c r="X128" i="4" s="1"/>
  <c r="W127" i="4"/>
  <c r="X127" i="4" s="1"/>
  <c r="W126" i="4"/>
  <c r="X126" i="4" s="1"/>
  <c r="W125" i="4"/>
  <c r="X125" i="4" s="1"/>
  <c r="W124" i="4"/>
  <c r="X124" i="4" s="1"/>
  <c r="W123" i="4"/>
  <c r="X123" i="4" s="1"/>
  <c r="W122" i="4"/>
  <c r="X122" i="4" s="1"/>
  <c r="W121" i="4"/>
  <c r="X121" i="4" s="1"/>
  <c r="W120" i="4"/>
  <c r="X120" i="4" s="1"/>
  <c r="W119" i="4"/>
  <c r="X119" i="4" s="1"/>
  <c r="W118" i="4"/>
  <c r="X118" i="4" s="1"/>
  <c r="W117" i="4"/>
  <c r="X117" i="4" s="1"/>
  <c r="W116" i="4"/>
  <c r="X116" i="4" s="1"/>
  <c r="W115" i="4"/>
  <c r="X115" i="4" s="1"/>
  <c r="W114" i="4"/>
  <c r="X114" i="4" s="1"/>
  <c r="W113" i="4"/>
  <c r="X113" i="4" s="1"/>
  <c r="W112" i="4"/>
  <c r="X112" i="4" s="1"/>
  <c r="W111" i="4"/>
  <c r="X111" i="4" s="1"/>
  <c r="W110" i="4"/>
  <c r="X110" i="4" s="1"/>
  <c r="W109" i="4"/>
  <c r="X109" i="4" s="1"/>
  <c r="W108" i="4"/>
  <c r="X108" i="4" s="1"/>
  <c r="W107" i="4"/>
  <c r="X107" i="4" s="1"/>
  <c r="W106" i="4"/>
  <c r="X106" i="4" s="1"/>
  <c r="W105" i="4"/>
  <c r="X105" i="4" s="1"/>
  <c r="W104" i="4"/>
  <c r="X104" i="4" s="1"/>
  <c r="W103" i="4"/>
  <c r="X103" i="4" s="1"/>
  <c r="W102" i="4"/>
  <c r="X102" i="4" s="1"/>
  <c r="W101" i="4"/>
  <c r="X101" i="4" s="1"/>
  <c r="W100" i="4"/>
  <c r="X100" i="4" s="1"/>
  <c r="W99" i="4"/>
  <c r="X99" i="4" s="1"/>
  <c r="X442" i="4" l="1"/>
  <c r="X443" i="4" s="1"/>
  <c r="W442" i="4"/>
  <c r="W443" i="4" s="1"/>
  <c r="X243" i="4"/>
  <c r="X244" i="4" s="1"/>
  <c r="W243" i="4"/>
  <c r="W244" i="4" s="1"/>
  <c r="X81" i="4"/>
  <c r="X82" i="4"/>
  <c r="X83" i="4" s="1"/>
  <c r="W82" i="4"/>
  <c r="W83" i="4" s="1"/>
  <c r="X86" i="4"/>
  <c r="X87" i="4"/>
  <c r="W88" i="4"/>
  <c r="W89" i="4" s="1"/>
  <c r="X88" i="4" l="1"/>
  <c r="X89" i="4" s="1"/>
  <c r="X93" i="4"/>
  <c r="X92" i="4" l="1"/>
  <c r="X49" i="4" l="1"/>
  <c r="X48" i="4"/>
  <c r="X47" i="4"/>
  <c r="X46" i="4"/>
  <c r="X45" i="4"/>
  <c r="W50" i="4"/>
  <c r="W51" i="4" s="1"/>
  <c r="X40" i="4"/>
  <c r="X39" i="4"/>
  <c r="X38" i="4"/>
  <c r="X37" i="4"/>
  <c r="X36" i="4"/>
  <c r="W41" i="4"/>
  <c r="W42" i="4" s="1"/>
  <c r="X55" i="4"/>
  <c r="X56" i="4"/>
  <c r="X75" i="4"/>
  <c r="X74" i="4"/>
  <c r="X73" i="4"/>
  <c r="X50" i="4" l="1"/>
  <c r="X51" i="4" s="1"/>
  <c r="X41" i="4"/>
  <c r="X42" i="4" s="1"/>
  <c r="X57" i="4" l="1"/>
  <c r="X58" i="4" s="1"/>
  <c r="W57" i="4"/>
  <c r="W58" i="4" s="1"/>
  <c r="X72" i="4"/>
  <c r="X76" i="4" l="1"/>
  <c r="X77" i="4" s="1"/>
  <c r="W76" i="4"/>
  <c r="W77" i="4" s="1"/>
  <c r="X30" i="4" l="1"/>
  <c r="X19" i="4" l="1"/>
  <c r="X20" i="4" s="1"/>
  <c r="W19" i="4"/>
  <c r="W20" i="4" s="1"/>
  <c r="X13" i="4"/>
  <c r="X12" i="4"/>
  <c r="W14" i="4"/>
  <c r="W15" i="4" s="1"/>
  <c r="X24" i="4"/>
  <c r="X14" i="4" l="1"/>
  <c r="X15" i="4" s="1"/>
  <c r="X25" i="4"/>
  <c r="X26" i="4" s="1"/>
  <c r="W25" i="4"/>
  <c r="W26" i="4" s="1"/>
  <c r="W94" i="4" l="1"/>
  <c r="X94" i="4" l="1"/>
  <c r="X95" i="4" s="1"/>
  <c r="W95" i="4"/>
  <c r="W31" i="4"/>
  <c r="W32" i="4" s="1"/>
  <c r="X31" i="4" l="1"/>
  <c r="X32" i="4" s="1"/>
</calcChain>
</file>

<file path=xl/sharedStrings.xml><?xml version="1.0" encoding="utf-8"?>
<sst xmlns="http://schemas.openxmlformats.org/spreadsheetml/2006/main" count="6828" uniqueCount="1529">
  <si>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</si>
  <si>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</si>
  <si>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</si>
  <si>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</si>
  <si>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</si>
  <si>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</si>
  <si>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</si>
  <si>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</si>
  <si>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</si>
  <si>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</si>
  <si>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</si>
  <si>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</si>
  <si>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</si>
  <si>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</si>
  <si>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</si>
  <si>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</si>
  <si>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</si>
  <si>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</si>
  <si>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</si>
  <si>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</si>
  <si>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</si>
  <si>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</si>
  <si>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</si>
  <si>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</si>
  <si>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</si>
  <si>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</si>
  <si>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</si>
  <si>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</si>
  <si>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</si>
  <si>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</si>
  <si>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3. Услуги</t>
  </si>
  <si>
    <t>Итого по услугам</t>
  </si>
  <si>
    <t>Итого исключить</t>
  </si>
  <si>
    <t>АО "Эмбамунайгаз"</t>
  </si>
  <si>
    <t>г.Атырау, ул.Валиханова, 1</t>
  </si>
  <si>
    <t>Атырауская область</t>
  </si>
  <si>
    <t/>
  </si>
  <si>
    <t>ОИ</t>
  </si>
  <si>
    <t>230000000</t>
  </si>
  <si>
    <t>май, июнь</t>
  </si>
  <si>
    <t>2015</t>
  </si>
  <si>
    <t>ЦПЭ</t>
  </si>
  <si>
    <t>Департамент охраны окружающей среды</t>
  </si>
  <si>
    <t>к приказу  АО "Эмбамунайгаз" №       от "____"              2015г.</t>
  </si>
  <si>
    <t>Департамент по газовым проектам</t>
  </si>
  <si>
    <t>298 У</t>
  </si>
  <si>
    <t>71.20.19.12.00.00.00</t>
  </si>
  <si>
    <t>Услуги по авторскому надзору</t>
  </si>
  <si>
    <t>Авторлық қадағалау бойынша қызметтер</t>
  </si>
  <si>
    <t>Авторский надзор проекта "Модернизация объекта расширение системы подготовки и транспортировки газа на месторождении С.Балгимбаева НГДУ "Жайыкмунайгаз"</t>
  </si>
  <si>
    <t>МГӨБ Жайықмұнайгаз, С.Балғымбаев кенорнындағы газды дайындау және тасымалдау  жүйесін кеңейту нысанын жаңарту жобасының авторлық қадағалау бойынша қызметтер</t>
  </si>
  <si>
    <t>г. Атырау ул. Валиханова, 1</t>
  </si>
  <si>
    <t xml:space="preserve">Атырауская область </t>
  </si>
  <si>
    <t xml:space="preserve"> </t>
  </si>
  <si>
    <t>июнь-декабрь</t>
  </si>
  <si>
    <t>Платежи в размере 90%. Окончательный расчет - после 100% исполнения обязательств с момента предоставления акта сверки взаимных расчетов и  отчета по местному содержанию</t>
  </si>
  <si>
    <t>август, сентябрь</t>
  </si>
  <si>
    <t>сентябрь-декабрь</t>
  </si>
  <si>
    <t>298-1 У</t>
  </si>
  <si>
    <t>71.20.19.15.00.00.00</t>
  </si>
  <si>
    <t>Услуги по техническому надзору</t>
  </si>
  <si>
    <t>Техникалық қадағалау бойынша қызметтер</t>
  </si>
  <si>
    <t>Технический надзор за строительством газопровода высокого давления С.Жанаталап-С.Балгимбаев</t>
  </si>
  <si>
    <t>С.Жаңаталап-С.Балғымбаев жоғары қысымды газ құбырының құрылыс жұмыстарың техникалық қадағалау</t>
  </si>
  <si>
    <t>2. Работы</t>
  </si>
  <si>
    <t>71.12.19.05.00.00.00</t>
  </si>
  <si>
    <t>Работы инженерные по проектированию</t>
  </si>
  <si>
    <t>Жобалау инженерлік жұмыстары</t>
  </si>
  <si>
    <t>Разработка проектно-сметной документации</t>
  </si>
  <si>
    <t>Жобалық смета құжаттарын дайындау</t>
  </si>
  <si>
    <t>ПИР строительства  газопровода Ø-150 мм, Р-0.6 мПА от п.Аккистау до АГРС Тущукудык – 4,5 км., газопровода Ø-150 мм, Р-0.6 мПА п. Х.Ергалиева – п. Туманое – 30 км.</t>
  </si>
  <si>
    <t>4,5 ш. Аққыстау-Тұщықұдық аралығындағы Ø-150 мм, Р-0.6 мПА газ құбырының және 30 ш. Х. Ерғалиев-Томан аралығындағы Ø-150 мм, Р-0.6 мПА газ құбырының құрылыс жұмыстарының жобалау іздестіру жұмыстары</t>
  </si>
  <si>
    <t>ОТ</t>
  </si>
  <si>
    <t>71.12.32.11.00.00.00</t>
  </si>
  <si>
    <t>Работы по геодезическому изучению</t>
  </si>
  <si>
    <t>Геофизикалық зерделеу бойынша жұмыстар</t>
  </si>
  <si>
    <t>Работы по исследованию земной поверхности и граничащих почвенных слоев</t>
  </si>
  <si>
    <t>Жер қабатын және шектеуші топырақ қабаттарын зерттеу бойынша жұмыстар</t>
  </si>
  <si>
    <t>Геодезическое сопровождение проекта строительство установки сероочистки ПНГ Прорвинской группы месторождений</t>
  </si>
  <si>
    <t>Прорва кенорындары тобының ілеспе мұнай газын күкірттен тазалау жобасының құрылыс жұмыстарының геодезиялық жүргізу</t>
  </si>
  <si>
    <t>Итого по работам</t>
  </si>
  <si>
    <t>Департамент социальной  политики</t>
  </si>
  <si>
    <t>43.22.12.60.00.00.00</t>
  </si>
  <si>
    <t>Работы по комплексному обслуживанию здания</t>
  </si>
  <si>
    <t>Ғимаратқа кешенді қызмет көрсету бойынша жұмыстар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</si>
  <si>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</si>
  <si>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Ғимаратқа қарастыратын қызмет көрсету, алдын алу жұмыстары, коммуналдық шаруашылық жүйелерін ағымдағы жөндеу және жинау жүргізуді қарастыратын ғимаратқа техникалық қызмет көрсету бойынша жұмыстар кешені</t>
  </si>
  <si>
    <t>Работы по комплексному обслуживанию социальных объектов АО "Эмбамунайгаз"</t>
  </si>
  <si>
    <t>"Ембімұнайгаз" АҚ - ның әлеуметтік нысандарына  кешенді қызмет көрсету бойынша жұмыстар</t>
  </si>
  <si>
    <t>ЭОТТ</t>
  </si>
  <si>
    <t>Авансовый платеж-0%, промежуточные платежи в течении 30 рабочих дней с момента подписания акта выполненных работ</t>
  </si>
  <si>
    <t>Департамент капитального строительства</t>
  </si>
  <si>
    <t xml:space="preserve">Акционерное общество  "Эмбамунайгаз" </t>
  </si>
  <si>
    <t>71.12.20.10.00.00.00</t>
  </si>
  <si>
    <t>Услуги по экспертизе проектами, касающимися строительства зданий</t>
  </si>
  <si>
    <t>Ғимараттар құрылысына қатысты жобаларға басшылық бойынша қызметтер.</t>
  </si>
  <si>
    <t>сентябрь</t>
  </si>
  <si>
    <r>
      <t xml:space="preserve">авансовый платеж - 100% - </t>
    </r>
    <r>
      <rPr>
        <sz val="10"/>
        <rFont val="Times New Roman"/>
        <family val="1"/>
        <charset val="204"/>
      </rPr>
      <t xml:space="preserve">в течение 5 рабочих дней с момента предоставления оригинала счет-фактуры с учетом НДС </t>
    </r>
  </si>
  <si>
    <t>октябрь</t>
  </si>
  <si>
    <t xml:space="preserve">ноябрь </t>
  </si>
  <si>
    <t>71.20.19.12.00.00.01</t>
  </si>
  <si>
    <t xml:space="preserve">авторлық қадағалау қызметін көрсету </t>
  </si>
  <si>
    <t>Авторский надзор объекта Газоснабжение объектов м/р Б. Жоламанова</t>
  </si>
  <si>
    <t xml:space="preserve">Б.Жоламанов кен орнындағы нысандарды газбен жабдықтау нысанына авторлық қадағалау қызметін көрсету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</si>
  <si>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</si>
  <si>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Авторский надзор объекта Строительство мультифазной насосной станции м/р Ю.В.Новобогатинск</t>
  </si>
  <si>
    <t xml:space="preserve">Новобогатинск кен орнындағы сорғы мультифазалық стансасының құрылысы нысанына авторлық қадағалау қызметін көрсету </t>
  </si>
  <si>
    <t>246-1 У</t>
  </si>
  <si>
    <t>246-2 У</t>
  </si>
  <si>
    <t xml:space="preserve"> май,июнь </t>
  </si>
  <si>
    <t>столбец -11,14</t>
  </si>
  <si>
    <t>108-3 У</t>
  </si>
  <si>
    <t>39.00.23.30.10.10.00</t>
  </si>
  <si>
    <t>Услуги по разработке проектов рекультивации</t>
  </si>
  <si>
    <t>Қалпына келтіру жобаларын әзірлеу бойынша қызметтер</t>
  </si>
  <si>
    <t>Разработка проектных документов по рекультивации нарушенных земель</t>
  </si>
  <si>
    <t>Бұзылған жерлерді қалпына келтіру бойынша</t>
  </si>
  <si>
    <t>Услуги по разработке проекта и сметы рекультивации замазученных земель для НГДУ</t>
  </si>
  <si>
    <t xml:space="preserve">МГӨБ үшін мазутпен ластанған жерлерді рекультивациялау жобасы мен сметаларын дайындау бойынша қызметтер </t>
  </si>
  <si>
    <t>июнь, июль</t>
  </si>
  <si>
    <t>июль 2015 г. -июнь 2016 г.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</si>
  <si>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</si>
  <si>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Столбец-11,14,20,21</t>
  </si>
  <si>
    <t>108-4 У</t>
  </si>
  <si>
    <t>сентябрь 2015 г. -август 2016 г.</t>
  </si>
  <si>
    <t>XVІI изменения и дополнения в План закупок товаров, работ и услуг АО "Эмбамунайгаз" на 2015 год</t>
  </si>
  <si>
    <t>Исключить следующие позиции</t>
  </si>
  <si>
    <t>сентябрь 2015 г. -июль 2016 г.</t>
  </si>
  <si>
    <t>Столбец 11,14</t>
  </si>
  <si>
    <t>100 % от оказанного объема Услуг в течение 30 рабочих дней</t>
  </si>
  <si>
    <t>336 У</t>
  </si>
  <si>
    <t>Технологиялық қадағалау  қызметін көрсету</t>
  </si>
  <si>
    <t>Услуги по техническому надзору объекта "Расширение системы сбора и транспорта нефти м/р НГДУ "Доссормунайгаз" (18скв)"</t>
  </si>
  <si>
    <t>Доссормұнайгаз МГӨБ-ның кенорнындағы мұнайды жинау және тасымалдау жүйесін кеңейту нысанына технологиялық қадағалау  қызметін көрсету</t>
  </si>
  <si>
    <t>ЭОТ</t>
  </si>
  <si>
    <t>г.Атырау ул. Валиханова, 1</t>
  </si>
  <si>
    <t>июль,август</t>
  </si>
  <si>
    <t>август 2015 - май 2016</t>
  </si>
  <si>
    <t>337 У</t>
  </si>
  <si>
    <t>Услуги по техническому надзору объекта "Реконструкция внутрипромысловой системы сбора  жидкости месторождений НГДУ "Доссормунайгаз" (25км)"</t>
  </si>
  <si>
    <t>"Доссормұнайгаз" МГӨБ кен орнындағы сұйықтық жинау кәсіпаралық жүйесін қайта жанарту нысанына технологиялық қадағалау  қызметін көрсету</t>
  </si>
  <si>
    <t>август 2015 - май 2017</t>
  </si>
  <si>
    <t>стлобец 11,14</t>
  </si>
  <si>
    <t>октябрь 2015 - май 2016</t>
  </si>
  <si>
    <t>2015г. - 5 099 860тг., 2016г. - 3 603 650тг</t>
  </si>
  <si>
    <t>2015г. - 3 249 040тг., 2016г. - 2 296 350тг.</t>
  </si>
  <si>
    <t>336-1У</t>
  </si>
  <si>
    <t>337-1У</t>
  </si>
  <si>
    <t>Иключить следующие позиции</t>
  </si>
  <si>
    <t>42.21.22.12.00.00.00</t>
  </si>
  <si>
    <t>Работы строительные по прокладке местных водопроводных сетей</t>
  </si>
  <si>
    <t xml:space="preserve">Жергілікті су құбырларын тарту бойынша құрылыс жұмыстары </t>
  </si>
  <si>
    <t>Реконструкция водовода из ПВХ труб ф150мм Аккистау-С.Балгимбаева со строительством РВС-700м3 для хранения запаса воды</t>
  </si>
  <si>
    <t>Су қорын жинауға арналған РВС-700м3 құрылысымен Аққыстау-С.Балғымбаев кен орнындағы ф150мм ПВХ құбырынан тартылған су құбырын қайта салу  жұмыстары</t>
  </si>
  <si>
    <t xml:space="preserve"> июль,август </t>
  </si>
  <si>
    <t>август-ноябрь</t>
  </si>
  <si>
    <t xml:space="preserve"> -</t>
  </si>
  <si>
    <t>33.20.39.27.50.20.10</t>
  </si>
  <si>
    <t>Работы по строительству резервуаров вертикальных стальных</t>
  </si>
  <si>
    <t xml:space="preserve">Тік болат резервуарлар құрылыс жұмыстар </t>
  </si>
  <si>
    <t>Комплекс работ по строительству резервуаров вертикальных стальных</t>
  </si>
  <si>
    <t xml:space="preserve">Тік болат резервуарлар құрылысын жүргізу бойынша жұмыстар кешені </t>
  </si>
  <si>
    <t>Строительство РВС-1000м3 на  мр. Б.Жоламанова с демонтажом существующего</t>
  </si>
  <si>
    <t>Б.Жоламанов кен орнындағы бұрынғы резервуарды бөлшектеуімен көлемі 1000м3 болат тік резервуарының құрылысын жүргізу жұмыстары</t>
  </si>
  <si>
    <t>71.11.22.10.00.00.00</t>
  </si>
  <si>
    <t xml:space="preserve">Работы по архитектурному проектированию зданий нежилых  </t>
  </si>
  <si>
    <t>Жобалау бойынша инженерлік жұмыстар</t>
  </si>
  <si>
    <t>Разработка ПИР объекта "Реконструкция ЦППН Прорва"</t>
  </si>
  <si>
    <t xml:space="preserve">«Прорва ОМДП қайта жасақтау» нысанына жобалау-іздестіру жұмыстарын дайындау </t>
  </si>
  <si>
    <t>июль - август</t>
  </si>
  <si>
    <t xml:space="preserve">Атырауская область Жылыойский район </t>
  </si>
  <si>
    <t>Разработка ПИР объекта "Строительство ФОК на м/р Ботахан"</t>
  </si>
  <si>
    <t xml:space="preserve">«Ботахан» кен орнын-дағы дене шынықтыру- сауықтыру орталығының құрылысы» нысанына жобалау-іздестіру жұмыстарын дайындау </t>
  </si>
  <si>
    <t xml:space="preserve">сентябрь - декабрь </t>
  </si>
  <si>
    <t>233 Р</t>
  </si>
  <si>
    <t>Разработка ПИР объекта "Строительство ФОК на м/р В. Макат"</t>
  </si>
  <si>
    <t xml:space="preserve">«Ш. Макат» кен орнын-дағы дене шынықтыру- сауықтыру орталығының құрылысы» нысанына жобалау-іздестіру жұмыстарын дайындау </t>
  </si>
  <si>
    <t>Атырауская область Макатский район Жылыойский район</t>
  </si>
  <si>
    <t>стлобец 11,14,20,21</t>
  </si>
  <si>
    <t>стлобец 11</t>
  </si>
  <si>
    <t>197 Р</t>
  </si>
  <si>
    <t>198 Р</t>
  </si>
  <si>
    <t>234 Р</t>
  </si>
  <si>
    <t>235 Р</t>
  </si>
  <si>
    <t xml:space="preserve"> сентябрь </t>
  </si>
  <si>
    <t>ноябрь 2015 - сентябрь 2016</t>
  </si>
  <si>
    <t>2015г. - 14 800 000тг., 2016г. - 113 002 000тг</t>
  </si>
  <si>
    <t>197-1 Р</t>
  </si>
  <si>
    <t>198-1 Р</t>
  </si>
  <si>
    <t>233-1 Р</t>
  </si>
  <si>
    <t>234-1 Р</t>
  </si>
  <si>
    <t>235-1 Р</t>
  </si>
  <si>
    <t>стлобец 7,11,14</t>
  </si>
  <si>
    <t>сентябрь,октябрь</t>
  </si>
  <si>
    <t>август-сентябрь</t>
  </si>
  <si>
    <t>38.22.29.11.00.00.00</t>
  </si>
  <si>
    <t>Услуги по утилизации участков замазученного грунта</t>
  </si>
  <si>
    <t xml:space="preserve">Мазутпен ластанған топырақ участоктарын жою бойынша қызметтер </t>
  </si>
  <si>
    <t>Выполнение операций по утилизации, размещению или удалению замазученного грунта</t>
  </si>
  <si>
    <t>Мазутпен ластанған топырақты жою, орналастыру  бойынша операцияларды орындау</t>
  </si>
  <si>
    <t>Услуги по утилизации замазученного грунта, накопленного в шламонакопителях  НГДУ</t>
  </si>
  <si>
    <t>МГӨБ-ның  қоқыс жинағыштарында жинақталған мазутпен ластанған топырақты жою</t>
  </si>
  <si>
    <t>Авансовый платеж - 0%, оставшаяся часть в течение 30 р.д. с момента подписания акта приема-передачи</t>
  </si>
  <si>
    <t>Столбец - 7, 11, 14,15</t>
  </si>
  <si>
    <t>104-2 У</t>
  </si>
  <si>
    <t>Услуги по утилизации замазученного грунта, накопленного в шламонакопителях НГДУ</t>
  </si>
  <si>
    <t>42.91.20.12.00.00.00</t>
  </si>
  <si>
    <t>Работы строительные по возведению дамб защитных</t>
  </si>
  <si>
    <t>Қорғаныс бөгеттерін салу бойынша құрылыс жұмыстары</t>
  </si>
  <si>
    <t>Полный цикл работ по возведению защитных дамб в соответствии с нормами строительства</t>
  </si>
  <si>
    <t>Құрылыс нормаларына сәйкес қорғаныс бөгеттерін салу бойынша жұмыстардың толық циклы</t>
  </si>
  <si>
    <t>Укрепление защитной дамбы м/р Западная Прорва матрацами РЕНО</t>
  </si>
  <si>
    <t xml:space="preserve">Батыс Прорва кен орнындағы қорғаныс дамбаларын РЕНО матрацтарымен нығайту </t>
  </si>
  <si>
    <t>август</t>
  </si>
  <si>
    <t>август - ноябрь</t>
  </si>
  <si>
    <t>июнь-ноябрь</t>
  </si>
  <si>
    <t>104-3 У</t>
  </si>
  <si>
    <t xml:space="preserve">август-сентябрь </t>
  </si>
  <si>
    <t xml:space="preserve">сентябрь-октябрь </t>
  </si>
  <si>
    <t>237 Р</t>
  </si>
  <si>
    <t>238 Р</t>
  </si>
  <si>
    <t>340 У</t>
  </si>
  <si>
    <t>239 Р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</si>
  <si>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</si>
  <si>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</si>
  <si>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</si>
  <si>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</si>
  <si>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</si>
  <si>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</si>
  <si>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</si>
  <si>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</si>
  <si>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</si>
  <si>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</si>
  <si>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</si>
  <si>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</si>
  <si>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240 Р</t>
  </si>
  <si>
    <t>Департамент логистики, закупок и местного содержания</t>
  </si>
  <si>
    <t>2. Товары</t>
  </si>
  <si>
    <t>118-3 Т</t>
  </si>
  <si>
    <t>23.19.23.00.00.13.10.10.1</t>
  </si>
  <si>
    <t>Ловушка</t>
  </si>
  <si>
    <t>тор</t>
  </si>
  <si>
    <t>приемник-ловушка к аппарату, предназначенному для количественного определения содержания воды в нефтепродуктах методом отгонки</t>
  </si>
  <si>
    <t>Қуу әдісімен мұнай өнімдеріндегі судың құрамын анықтауға арналған аппаратқа қойылатын қабылдаушы-тор</t>
  </si>
  <si>
    <t>Ловушка для Т-АКОВ-10</t>
  </si>
  <si>
    <t>Т-АКОВ-10 үшін жинағыш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</si>
  <si>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</si>
  <si>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</si>
  <si>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</si>
  <si>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</si>
  <si>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</si>
  <si>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столбец 11,18,19</t>
  </si>
  <si>
    <t>137-3 Т</t>
  </si>
  <si>
    <t>26.51.51.11.11.23.11.11.1</t>
  </si>
  <si>
    <t>Термометр</t>
  </si>
  <si>
    <t>ТИН-5. Диапазон измерения от -20 до 20 С°.</t>
  </si>
  <si>
    <t xml:space="preserve">ТИН-5. Өлшеу диапазоны -20-дан 20 С° дейін. </t>
  </si>
  <si>
    <t>Термометр ТИН-5 от -20С до +20СЦ.Д.-0,1</t>
  </si>
  <si>
    <t>столбец 11,18</t>
  </si>
  <si>
    <t>139-3 Т</t>
  </si>
  <si>
    <t>26.51.51.11.11.15.11.11.1</t>
  </si>
  <si>
    <t>ТН-5. Диапазон измерения от 30 до 100 С°.</t>
  </si>
  <si>
    <t>ТН-5, Өлшеу диапазоны 30-дан 100 С° дейін.</t>
  </si>
  <si>
    <t>ТермометрТН-5 от 30 Сдо 100  ГОСТ400</t>
  </si>
  <si>
    <t>2391 Т</t>
  </si>
  <si>
    <t>28.13.31.02.10.10.01.10.1</t>
  </si>
  <si>
    <t>Станция управления насосами</t>
  </si>
  <si>
    <t>Сорғыны басқару станциясы</t>
  </si>
  <si>
    <t>Станция управления насосами для управления трехфазным асинхронным электродвигателем погружного насоса, номинальное напряжение главной цепи ~3 х 380 В, мощность управляемого двигателя 2,2 – 11 кВт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</si>
  <si>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11 кВт</t>
  </si>
  <si>
    <t>Станция частотного преобразователя, (11кВт), 15ЛС, 380В</t>
  </si>
  <si>
    <t>май-июнь-июль</t>
  </si>
  <si>
    <t>авансовый платеж - 30%, оставшаяся часть в течение 30 рабочих дней с момента подписания акта приема-передачи</t>
  </si>
  <si>
    <t>кмп.</t>
  </si>
  <si>
    <t>столбец 7,8,11,22</t>
  </si>
  <si>
    <t>2395 Т</t>
  </si>
  <si>
    <t>Станция управления насосами для управления трехфазным асинхронным электродвигателем погружного насоса, номинальное напряжение главной цепи ~3 х 380 В, мощность управляемого двигателя 2,2 – 37 кВт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</si>
  <si>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37 кВт</t>
  </si>
  <si>
    <t>Щит с частотным управлением 72А, 37кВт "ЩЧУ-37" (Мобильный)</t>
  </si>
  <si>
    <t>Жиілікті басқару қалқаны  72А, 37кВт "ЩЧУ-37" (жылжымалы)</t>
  </si>
  <si>
    <t>поставка в течение 90 календарных дней с даты заключения договора</t>
  </si>
  <si>
    <t>шт.</t>
  </si>
  <si>
    <t>140-3 Т</t>
  </si>
  <si>
    <t>26.51.51.11.14.11.11.11.1</t>
  </si>
  <si>
    <t>ТМ-1. Диапазон измерения от -35 до 50 С°.</t>
  </si>
  <si>
    <t>ТМ-1. Өлшеу диапазоны -35-тен 50 С° дейін.</t>
  </si>
  <si>
    <t>Термометр ТН-7ОТ 0до 360С ГОСТ400</t>
  </si>
  <si>
    <t>78-2 Т</t>
  </si>
  <si>
    <t>24.20.11.01.12.10.15.11.1</t>
  </si>
  <si>
    <t>Труба</t>
  </si>
  <si>
    <t>Құбыр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</si>
  <si>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</si>
  <si>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Болат, тігіссіз мұнайды қайта өндеу және мұнай-химиялық өнеркәсібі үшін, сыртқы диаметрі – (57) мм, қабырғаның қалындығы – 4,0 мм, А тобы, МСТ 550-75</t>
  </si>
  <si>
    <t>Трубы бесшовные ст.20  ф57х4мм</t>
  </si>
  <si>
    <t>жіксіз құбыр ст 20 ф57х4 мм</t>
  </si>
  <si>
    <t>Тонна (метрическая)</t>
  </si>
  <si>
    <t>столбец 8,11,15,22,24</t>
  </si>
  <si>
    <t>110-2 Т</t>
  </si>
  <si>
    <t>26.51.51.11.11.16.11.11.1</t>
  </si>
  <si>
    <t>ТН-6. Диапазон измерения от 30 до 60 С°.</t>
  </si>
  <si>
    <t>ТН-6, Өлшеу диапазоны 30-дан 60 С° дейін.</t>
  </si>
  <si>
    <t>Термометр ТН-6 от -30С до +60С</t>
  </si>
  <si>
    <t>февраль, март</t>
  </si>
  <si>
    <t>столбец 18,20,21</t>
  </si>
  <si>
    <t>111-2 Т</t>
  </si>
  <si>
    <t>26.51.51.11.11.17.11.11.1</t>
  </si>
  <si>
    <t>ТН-7. Диапазон измерения от 0 до 360 С°.</t>
  </si>
  <si>
    <t>ТН-7, Өлшеу диапазоны 0-ден 360 С° дейін.</t>
  </si>
  <si>
    <t>Термометр ТН-7 от 0С до +150С</t>
  </si>
  <si>
    <t>119-2 Т</t>
  </si>
  <si>
    <t>26.51.12.00.00.17.11.44.1</t>
  </si>
  <si>
    <t>Аппаратура и наземные  системы контроля</t>
  </si>
  <si>
    <t>Аппаратура және жер үсті бақылау жүйесі</t>
  </si>
  <si>
    <t>Для исследований и испытаний проб лабораторная.</t>
  </si>
  <si>
    <t>Сынамаларды зерттеуге және сынауға арналған, зертханалық.</t>
  </si>
  <si>
    <t>Устр-во просушив.хим.посуды ПЭ-200</t>
  </si>
  <si>
    <t>ПЭ-200 хим. ыдысты кептіргіш құрал</t>
  </si>
  <si>
    <t>138-2 Т</t>
  </si>
  <si>
    <t>26.51.51.11.11.23.11.13.1</t>
  </si>
  <si>
    <t>ТИН-5. Диапазон измерения от 0 до 50 С°.</t>
  </si>
  <si>
    <t>Териометр ТИН-5 от0 Сдо 50С ГОСТ400</t>
  </si>
  <si>
    <t>264-1 Т</t>
  </si>
  <si>
    <t>26.51.82.00.00.00.01.76.1</t>
  </si>
  <si>
    <t>Штатив</t>
  </si>
  <si>
    <t>Таяныш</t>
  </si>
  <si>
    <t>подставка, для пипеток</t>
  </si>
  <si>
    <t>тамшуыр қойғыш</t>
  </si>
  <si>
    <t>Штатив для пипеток ПЭ-2910</t>
  </si>
  <si>
    <t>пипеткаға арн. штатив  ПЭ-2910</t>
  </si>
  <si>
    <t>ноябрь, декабрь</t>
  </si>
  <si>
    <t>279-1 Т</t>
  </si>
  <si>
    <t>19.20.23.00.00.00.51.10.1</t>
  </si>
  <si>
    <t>Бензол нефтяной</t>
  </si>
  <si>
    <t>Мұнай бензолы</t>
  </si>
  <si>
    <t>Высшей очистки, очищенный, плотность при 20 °С 0,878-0,880 г/см3, массовая доля общей серы не более 0,00005%</t>
  </si>
  <si>
    <t>Жоғары тазартылған, 20 °С тығыздығы 0,878-0,880 г/см3 , күкірттің массалық үлесі %, артық емес0,00005%</t>
  </si>
  <si>
    <t>бензол</t>
  </si>
  <si>
    <t xml:space="preserve">бензол </t>
  </si>
  <si>
    <t>Килограмм</t>
  </si>
  <si>
    <t>ОТП</t>
  </si>
  <si>
    <t>295-2 Т</t>
  </si>
  <si>
    <t>28.22.17.00.00.00.31.18.1</t>
  </si>
  <si>
    <t>элеватор штанговый</t>
  </si>
  <si>
    <t>қарнақ элеваторы</t>
  </si>
  <si>
    <t>элеватор  для захвата и удержания насосных штанг в процессе спуско-подъемных операций при ремонте скважин</t>
  </si>
  <si>
    <t>скважиналарды жөндеу кезінде түсіру-көтеру процесіндегі сорғы қарнақтарын қармауға және ұстап тұруға арналған элеватор</t>
  </si>
  <si>
    <t>Элеватор штанговый ЭШН-10</t>
  </si>
  <si>
    <t>Элеватор штангалы ЭШН-10</t>
  </si>
  <si>
    <t>январь, февраль, март</t>
  </si>
  <si>
    <t>1878-2 Т</t>
  </si>
  <si>
    <t>22.19.35.00.00.41.10.10.1</t>
  </si>
  <si>
    <t>Рукав</t>
  </si>
  <si>
    <t>х</t>
  </si>
  <si>
    <t>буровой, резиновый, условный диаметр 76 мм, рабочее давление 250 атм</t>
  </si>
  <si>
    <t>рукав буровой Р-150атм,д-76мм.</t>
  </si>
  <si>
    <t>бұрғылау құбыры Р-150атм,д-76мм.</t>
  </si>
  <si>
    <t>1884-1 Т</t>
  </si>
  <si>
    <t>28.13.31.50.30.10.10.10.1</t>
  </si>
  <si>
    <t>винтовая пара</t>
  </si>
  <si>
    <t>к винтовому насосу</t>
  </si>
  <si>
    <t>Винтовая пара /ротор+статор/ SB 120-025</t>
  </si>
  <si>
    <t>бұрандалы жұп /ротор+статор/ SB 120-025</t>
  </si>
  <si>
    <t>пара</t>
  </si>
  <si>
    <t>1885-1 Т</t>
  </si>
  <si>
    <t>винтовая пара(ротор=стартер) SB120*016</t>
  </si>
  <si>
    <t>бұрандалы жұп(ротор=стартер) SB120*016</t>
  </si>
  <si>
    <t>1886-1 Т</t>
  </si>
  <si>
    <t>Винтовая ПАР /ротор+статор/ SB 120 - 020</t>
  </si>
  <si>
    <t>бұрандалы жұп  /ротор+статор/ SB 120 - 020</t>
  </si>
  <si>
    <t>1887-1 Т</t>
  </si>
  <si>
    <t>Винтовая пара/ротор+статор/SB120S 040</t>
  </si>
  <si>
    <t>бұрандалы жұп /ротор+статор/SB120S 040</t>
  </si>
  <si>
    <t>1892 Т</t>
  </si>
  <si>
    <t>ВИНТОВАЯ ПАР /РОТОР+СТАТОР/ SB 120-033</t>
  </si>
  <si>
    <t>БҰРАНДАЛЫ ЖҰП /РОТОР+СТАТОР/ SB 120-033</t>
  </si>
  <si>
    <t>2373 Т</t>
  </si>
  <si>
    <t>Аппаратура и наземные системы контроля</t>
  </si>
  <si>
    <t>ЦЕНТРИФУГА ЛАБ.НАСТОЛЬНАЯ НА 12 ЯЧЕЕК</t>
  </si>
  <si>
    <t>12 ҰЯШЫҚҚА АРНАЛҒАН ҮСТЕЛ ҮСТІ ЛАБ. СЫРТҚА ТЕПКІШ АППАРАТ. Настольная центрифуга представляет из себя переносную центрифугу, так называемого «периодического действия» с дискретно регулируемой частотой вращения в диапазоне от 1000 до 3000 оборотов в минуту и предназначена для разделения неоднородных жидких фракций либо систем плотностью до 2 г/см³ в поле центробежных сил, создаваемых ротором центрифуги.</t>
  </si>
  <si>
    <t>ШТ</t>
  </si>
  <si>
    <t>искючить</t>
  </si>
  <si>
    <t>2378 Т</t>
  </si>
  <si>
    <t>28.14.20.21.00.00.00.01.1</t>
  </si>
  <si>
    <t>Шток</t>
  </si>
  <si>
    <t>тұғыр</t>
  </si>
  <si>
    <t xml:space="preserve">Шток арматуры передающий поступательное усилие от механизированного или ручного привода затвору. Штука Товар
  </t>
  </si>
  <si>
    <t>Механикаландырылған немесе қолды жабу жетегінен берілетін беріліс күшінің арматурасы штогы</t>
  </si>
  <si>
    <t>Шток устьевой полый ШУП-42-4-001</t>
  </si>
  <si>
    <t>Сағалық   қуыс тұғыр ШУП-42-4-001. Шток устьевой полый (ШУП) предназначен для соединения колонны полых штанг и передачи возвратно-поступательного движения от наземного привода штанговой насосной установки к плунжеру скважинного насоса, отводу откачиваемой жидкости по внутреннему каналу штока от насоса к устью скважины; закачки или отвода (в зависимости от технологического регламента) химических реагентов для удаления асфальто-смоло-парафиновых отложений и повышениянефтеотдачи пласта.</t>
  </si>
  <si>
    <t>Поставка в течение 90 календарных дней с даты заключения договора</t>
  </si>
  <si>
    <t>2389 Т</t>
  </si>
  <si>
    <t>28.92.12.20.10.54.10.10.1</t>
  </si>
  <si>
    <t>Комплекс герметизирующего оборудования для герметизации устья</t>
  </si>
  <si>
    <t>Қымтау жабдығының кешені</t>
  </si>
  <si>
    <t>для герметизации устья скважин</t>
  </si>
  <si>
    <t>Сальник устьевой СУ 73-42-1.000+зип (для полых штанг)</t>
  </si>
  <si>
    <t>Сағалық сальник  СУ 73-42-1.000+зип (қуыс штангалар үшін).                      Предназначен для уплотнения полированного штока устьевого (ШУП) скважин, эксплуатируемых штанговыми насосами
Предлагается в двух вариантах: с центратором и без центратора.
Уровень технических требований соответствует УТТ1 по ГОСТ Р 51365-99.</t>
  </si>
  <si>
    <t>кмп</t>
  </si>
  <si>
    <t>столбец 11,14,18,20,21</t>
  </si>
  <si>
    <t>43-2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</si>
  <si>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</si>
  <si>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</si>
  <si>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</si>
  <si>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анкер динамич. d-168мм</t>
  </si>
  <si>
    <t>анкер динамик. d-168мм</t>
  </si>
  <si>
    <t>май, июнь, июль</t>
  </si>
  <si>
    <t>столбец 7,11,14,18,20,21</t>
  </si>
  <si>
    <t>61-1 Т</t>
  </si>
  <si>
    <t>Диск  тормозной   Ц2НШ-450ТУ</t>
  </si>
  <si>
    <t>тежегіш диск     Ц2НШ-450ТУ</t>
  </si>
  <si>
    <t>1122-1 Т</t>
  </si>
  <si>
    <t>28.13.31.40.10.10.12.10.1</t>
  </si>
  <si>
    <t>Балансир</t>
  </si>
  <si>
    <t>Теңгергіш</t>
  </si>
  <si>
    <t>для станков-качалок</t>
  </si>
  <si>
    <t>тербелме-станоктарға арналған</t>
  </si>
  <si>
    <t>Опора балансира станка-качалки ПШН-8</t>
  </si>
  <si>
    <t xml:space="preserve"> станок-тербелгішті баланстрлеу тірегі ПШН-8</t>
  </si>
  <si>
    <t>1124-2 Т</t>
  </si>
  <si>
    <t>28.99.39.00.00.03.20.00.1</t>
  </si>
  <si>
    <t>Якорь противоотворотный</t>
  </si>
  <si>
    <t>Кері қайтару зәкірі</t>
  </si>
  <si>
    <t>для предоотвращения отворота и полета подвески насосно-компрессорной трубы на забой</t>
  </si>
  <si>
    <t>забойға сорғы-компрессорлық құбыр ілмегінің қайырылуын және ұшуын болдырмауға арналған</t>
  </si>
  <si>
    <t>Устоййство якорное ЗУ122.05.000-01 168мм</t>
  </si>
  <si>
    <t xml:space="preserve"> якорлы құрылғы ЗУ122.05.000-01 168мм</t>
  </si>
  <si>
    <t>Штука</t>
  </si>
  <si>
    <t>1133-1 Т</t>
  </si>
  <si>
    <t>19.20.29.00.00.00.13.90.3</t>
  </si>
  <si>
    <t>Масло индустриальное</t>
  </si>
  <si>
    <t>Масло индустриальное прочее</t>
  </si>
  <si>
    <t>Смазочное масло Kendall L-427Super Blu</t>
  </si>
  <si>
    <t>в течении 60 календарных дней с даты заключения договора или получения уведомления от Заказчика</t>
  </si>
  <si>
    <t>1211-3 Т</t>
  </si>
  <si>
    <t>24.20.34.01.11.10.10.05.1</t>
  </si>
  <si>
    <t>Стальная, квадратная</t>
  </si>
  <si>
    <t>болат, шаршылы</t>
  </si>
  <si>
    <t>квадрат20х20СТ40Х</t>
  </si>
  <si>
    <t>шаршы 20х20х  ст 40Х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</si>
  <si>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</si>
  <si>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1234-2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</si>
  <si>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</si>
  <si>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</si>
  <si>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</si>
  <si>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</si>
  <si>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 xml:space="preserve"> рифті бет ГОСТ19903-74 4мм</t>
  </si>
  <si>
    <t>1237-1 Т</t>
  </si>
  <si>
    <t>24.10.65.00.00.11.16.11.1</t>
  </si>
  <si>
    <t>Катанка</t>
  </si>
  <si>
    <t>горячекатанная, обычной точности, сталь - Св08А</t>
  </si>
  <si>
    <t>Катанка  ф 6мм</t>
  </si>
  <si>
    <t>катанка ф6мм</t>
  </si>
  <si>
    <t>1300-2 Т</t>
  </si>
  <si>
    <t>27.90.32.00.00.01.05.55.2</t>
  </si>
  <si>
    <t>Припой</t>
  </si>
  <si>
    <t>Элемент для пайки металлов</t>
  </si>
  <si>
    <t>Припой ПОС-30</t>
  </si>
  <si>
    <t>дәнекер  ПОС-30</t>
  </si>
  <si>
    <t>2400 Т</t>
  </si>
  <si>
    <t>28.29.12.00.00.00.17.10.1</t>
  </si>
  <si>
    <t>оборудование для фильтрования</t>
  </si>
  <si>
    <t>сүзу үшін жабдықтар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</si>
  <si>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</si>
  <si>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</si>
  <si>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КАРКАСНО-ЩЕЛЕВОЙ ФИЛЬТР</t>
  </si>
  <si>
    <t>г.Атырау, ул.Валиханова, 2</t>
  </si>
  <si>
    <t>852-2 Т</t>
  </si>
  <si>
    <t>25.73.30.00.00.16.09.36.1</t>
  </si>
  <si>
    <t>Ключ гаечный</t>
  </si>
  <si>
    <t>размеры зевов - 17*19 мм, ГОСТ 2839-80</t>
  </si>
  <si>
    <t>Ключи гаечные накидные (17х19)</t>
  </si>
  <si>
    <t>аспалы гайка кілті (22х19)</t>
  </si>
  <si>
    <t>в течение 60 календарных дней с даты заключения договора или получения уведомления от Заказчика</t>
  </si>
  <si>
    <t>856-2 Т</t>
  </si>
  <si>
    <t>25.73.30.00.00.16.10.31.1</t>
  </si>
  <si>
    <t>ГОСТ 2838-80, размер зева ключа 24,0 мм</t>
  </si>
  <si>
    <t>Ключи гаечные накидные  (24мм)</t>
  </si>
  <si>
    <t>аспалы гайка кілті (24)</t>
  </si>
  <si>
    <t>857-2 Т</t>
  </si>
  <si>
    <t>25.73.30.00.00.16.10.32.1</t>
  </si>
  <si>
    <t>ГОСТ 2838-80, размер зева ключа 27,0 мм</t>
  </si>
  <si>
    <t>Ключи гаечные накидные  (27мм)</t>
  </si>
  <si>
    <t>аспалы гайка кілті (27мм)</t>
  </si>
  <si>
    <t>859-2 Т</t>
  </si>
  <si>
    <t>25.73.30.00.00.16.10.34.1</t>
  </si>
  <si>
    <t>ГОСТ 2838-80, размер зева ключа 32,0 мм</t>
  </si>
  <si>
    <t>Ключи гаечные накидные (32мм)</t>
  </si>
  <si>
    <t>аспалы гайка кілті (32мм)</t>
  </si>
  <si>
    <t>860-2 Т</t>
  </si>
  <si>
    <t>25.73.30.00.00.16.10.30.1</t>
  </si>
  <si>
    <t>ГОСТ 2838-80, размер зева ключа 22,0 мм</t>
  </si>
  <si>
    <t>Ключи гаечные накидные  (22мм)</t>
  </si>
  <si>
    <t xml:space="preserve">аспалы гайка кілті (22мм) </t>
  </si>
  <si>
    <t>861-2 Т</t>
  </si>
  <si>
    <t>25.73.30.00.00.16.09.34.1</t>
  </si>
  <si>
    <t>размеры зевов - 14*17 мм, ГОСТ 2839-80</t>
  </si>
  <si>
    <t>Ключ гаечный накидной ГОСТ2906-80(14х17)</t>
  </si>
  <si>
    <t>аспалы гайка кілті ГОСТ2906-80(14х17)</t>
  </si>
  <si>
    <t>862-2 Т</t>
  </si>
  <si>
    <t>25.73.30.00.00.16.09.40.1</t>
  </si>
  <si>
    <t>размеры зевов - 19*22 мм, ГОСТ 2839-80</t>
  </si>
  <si>
    <t>Ключ гаечный накидной ГОСТ2906-80(19х22)</t>
  </si>
  <si>
    <t>аспалы гайка кілті ГОСТ2906-80(19х22)</t>
  </si>
  <si>
    <t>863-2 Т</t>
  </si>
  <si>
    <t>25.73.30.00.00.16.09.50.1</t>
  </si>
  <si>
    <t>размеры зевов - 30*32 мм, ГОСТ 2839-80</t>
  </si>
  <si>
    <t>Ключ гаечный накидной ГОСТ2906-80(30х32)</t>
  </si>
  <si>
    <t>аспалы гайка кілті ГОСТ2906-80(30х32)</t>
  </si>
  <si>
    <t>864-2 Т</t>
  </si>
  <si>
    <t>25.73.30.00.00.16.09.56.1</t>
  </si>
  <si>
    <t>размеры зевов - 36*41 мм, ГОСТ 2839-80</t>
  </si>
  <si>
    <t>Ключ гаечный накидной ГОСТ2906-80(36х41)</t>
  </si>
  <si>
    <t>аспалы гайка кілті ГОСТ2906-80(36х41)</t>
  </si>
  <si>
    <t>865-2 Т</t>
  </si>
  <si>
    <t>25.73.30.00.00.16.09.25.1</t>
  </si>
  <si>
    <t>размеры зевов - 11*13 мм, ГОСТ 2839-80</t>
  </si>
  <si>
    <t>Ключи гаечные накидные (11х13)</t>
  </si>
  <si>
    <t xml:space="preserve">аспалы гайка кілті (11х13) </t>
  </si>
  <si>
    <t>870-2 Т</t>
  </si>
  <si>
    <t>25.73.30.00.00.16.09.46.1</t>
  </si>
  <si>
    <t>размеры зевов - 24*27 мм, ГОСТ 2839-80</t>
  </si>
  <si>
    <t>Ключ гаечный двухсторонний 24х27 обмед-й</t>
  </si>
  <si>
    <t xml:space="preserve">екіжақты гайка кілті 24х27 мысталған </t>
  </si>
  <si>
    <t>871-2 Т</t>
  </si>
  <si>
    <t>Ключ гаечный двухсторонний 30х32 обмед-й</t>
  </si>
  <si>
    <t xml:space="preserve">екіжақты гайка кілті 30х32 мысталған </t>
  </si>
  <si>
    <t>872-2 Т</t>
  </si>
  <si>
    <t>Ключ гаечный двухсторонний 36х41 обмед-й</t>
  </si>
  <si>
    <t xml:space="preserve">екіжақты гайка кілті 36х41 мысталған </t>
  </si>
  <si>
    <t>873-2 Т</t>
  </si>
  <si>
    <t>25.73.30.00.00.16.09.58.1</t>
  </si>
  <si>
    <t>размеры зевов - 46*50 мм, ГОСТ 2839-80</t>
  </si>
  <si>
    <t>Ключ гаечный двухсторонний 46х50 обмед-й</t>
  </si>
  <si>
    <t xml:space="preserve">екіжақты гайка кілті 46х50 мысталған </t>
  </si>
  <si>
    <t>874-2 Т</t>
  </si>
  <si>
    <t>25.73.30.00.00.16.09.59.1</t>
  </si>
  <si>
    <t>размеры зевов - 50*55 мм, ГОСТ 2839-80</t>
  </si>
  <si>
    <t>Ключ гаечный двухсторонний 50х55 обмед-й</t>
  </si>
  <si>
    <t xml:space="preserve">екіжақты гайка кілті 50х55 мысталған </t>
  </si>
  <si>
    <t>875-2 Т</t>
  </si>
  <si>
    <t>25.73.30.00.00.16.20.02.1</t>
  </si>
  <si>
    <t>Ключ</t>
  </si>
  <si>
    <t>рожковый</t>
  </si>
  <si>
    <t>Ключ рожковый двухсторонние 12х14</t>
  </si>
  <si>
    <t>екіжақты түтікті кілт 12х14</t>
  </si>
  <si>
    <t>876-2 Т</t>
  </si>
  <si>
    <t>Ключ рожковый двухсторонние 14х17</t>
  </si>
  <si>
    <t>екіжақты түтікті кілт 14х17</t>
  </si>
  <si>
    <t>877-2 Т</t>
  </si>
  <si>
    <t>Ключ рожковый двухсторонние 19х22</t>
  </si>
  <si>
    <t>екіжақты түтікті кілт 19х22</t>
  </si>
  <si>
    <t>878-2 Т</t>
  </si>
  <si>
    <t>Ключ рожковый двухсторонние 22х24</t>
  </si>
  <si>
    <t>екіжақты түтікті кілт 22х24</t>
  </si>
  <si>
    <t>879-2 Т</t>
  </si>
  <si>
    <t>Ключ рожковый двухсторонние 27х30</t>
  </si>
  <si>
    <t>екіжақты түтікті кілт 27х30</t>
  </si>
  <si>
    <t>881-2 Т</t>
  </si>
  <si>
    <t>25.73.30.00.00.16.09.28.1</t>
  </si>
  <si>
    <t>размеры зевов - 12*14 мм, ГОСТ 2839-80</t>
  </si>
  <si>
    <t>Ключ гаечный двухсторонний 12х14 обмед-й</t>
  </si>
  <si>
    <t xml:space="preserve">2екіжақты ашық ашалы гайка кілті (12х14) мысталған </t>
  </si>
  <si>
    <t>882-2 Т</t>
  </si>
  <si>
    <t>Ключ гаечный двухсторонний 14х17 обмед-й</t>
  </si>
  <si>
    <t>2екіжақты ашық ашалы гайка кілті (14х17) мысталған</t>
  </si>
  <si>
    <t>883-2 Т</t>
  </si>
  <si>
    <t>Ключ гаечный двухсторонний 19х22 обмед-й</t>
  </si>
  <si>
    <t>2екіжақты ашық ашалы гайка кілті (19х22) мысталған</t>
  </si>
  <si>
    <t>884-2 Т</t>
  </si>
  <si>
    <t>25.73.30.00.00.14.20.20.1</t>
  </si>
  <si>
    <t>трубный рычажной, ГОСТ 18981-73</t>
  </si>
  <si>
    <t>Ключ газовый №1</t>
  </si>
  <si>
    <t>газ кілті №1</t>
  </si>
  <si>
    <t>885-2 Т</t>
  </si>
  <si>
    <t>Ключ газовый №3</t>
  </si>
  <si>
    <t>газ кілті №3</t>
  </si>
  <si>
    <t>886-2 Т</t>
  </si>
  <si>
    <t>Ключ газовый №4</t>
  </si>
  <si>
    <t>газ кілті №4</t>
  </si>
  <si>
    <t>887-2 Т</t>
  </si>
  <si>
    <t>Ключ газовый №2</t>
  </si>
  <si>
    <t>газ кілті №2</t>
  </si>
  <si>
    <t>888-2 Т</t>
  </si>
  <si>
    <t>25.73.30.00.00.16.12.11.1</t>
  </si>
  <si>
    <t>ГОСТ 7275-75, размер зева 19 мм</t>
  </si>
  <si>
    <t>Ключ разводной гаечный №19</t>
  </si>
  <si>
    <t>ажыратқыш газ кілті №19</t>
  </si>
  <si>
    <t>889-2 Т</t>
  </si>
  <si>
    <t>25.73.30.00.00.16.12.13.1</t>
  </si>
  <si>
    <t>ГОСТ 7275-75, размер зева 30 мм</t>
  </si>
  <si>
    <t>Ключ разводной гаечный №30</t>
  </si>
  <si>
    <t>ажыратқыш газ кілті №30</t>
  </si>
  <si>
    <t>932-2 Т</t>
  </si>
  <si>
    <t>Ключ рожковый ударный 27мм</t>
  </si>
  <si>
    <t>түтікті соғатын кілт 27мм</t>
  </si>
  <si>
    <t>933-2 Т</t>
  </si>
  <si>
    <t>Ключ рожковый ударный 30 мм</t>
  </si>
  <si>
    <t>түтікті соғатын кілт 30 мм</t>
  </si>
  <si>
    <t>934-2 Т</t>
  </si>
  <si>
    <t>Ключ рожковый ударный 32 мм</t>
  </si>
  <si>
    <t>түтікті соғатын кілт 32 мм</t>
  </si>
  <si>
    <t>935-2 Т</t>
  </si>
  <si>
    <t>Ключ рожковый ударный 36 мм</t>
  </si>
  <si>
    <t>түтікті соғатын кілт 36 мм</t>
  </si>
  <si>
    <t>936-2 Т</t>
  </si>
  <si>
    <t>Ключ рожковый ударный 41мм</t>
  </si>
  <si>
    <t>түтікті соғатын кілт 41мм</t>
  </si>
  <si>
    <t>937-2 Т</t>
  </si>
  <si>
    <t>Ключ рожковый ударный 46 мм</t>
  </si>
  <si>
    <t>түтікті соғатын кілт 46 мм</t>
  </si>
  <si>
    <t>942-2 Т</t>
  </si>
  <si>
    <t>25.73.30.00.00.16.21.05.1</t>
  </si>
  <si>
    <t>гаечный накидной ударный</t>
  </si>
  <si>
    <t>Ключ накидной ударный 27 мм</t>
  </si>
  <si>
    <t>қосымша соғатын кілт 27 мм</t>
  </si>
  <si>
    <t>943-2 Т</t>
  </si>
  <si>
    <t>Ключ накидной ударный 30 мм</t>
  </si>
  <si>
    <t>қосымша соғатын кілт 30 мм</t>
  </si>
  <si>
    <t>944-2 Т</t>
  </si>
  <si>
    <t>Ключ накидной ударный 32 мм</t>
  </si>
  <si>
    <t>қосымша соғатын кілт 32 мм</t>
  </si>
  <si>
    <t>945-2 Т</t>
  </si>
  <si>
    <t>Ключ накидной ударный 36 мм</t>
  </si>
  <si>
    <t>қосымша соғатын кілт 36 мм</t>
  </si>
  <si>
    <t>946-2 Т</t>
  </si>
  <si>
    <t>Ключ накидной ударный 41 мм</t>
  </si>
  <si>
    <t>қосымша соғатын кілт 41 мм</t>
  </si>
  <si>
    <t>947-2 Т</t>
  </si>
  <si>
    <t>Ключ накидной ударный 46 мм</t>
  </si>
  <si>
    <t>қосымша соғатын кілт  46 мм</t>
  </si>
  <si>
    <t>1044-1 Т</t>
  </si>
  <si>
    <t>28.13.31.40.10.10.22.10.1</t>
  </si>
  <si>
    <t>Головка нижняя</t>
  </si>
  <si>
    <t>Бас төменгі</t>
  </si>
  <si>
    <t>станоқтардың-тербелмелер үшін</t>
  </si>
  <si>
    <t>Головка нижняя шатуна СК-8</t>
  </si>
  <si>
    <t>шатунның төменгі бастиегі СК-8</t>
  </si>
  <si>
    <t>1085-2 Т</t>
  </si>
  <si>
    <t>28.15.10.00.00.00.14.13.1</t>
  </si>
  <si>
    <t>подшипник роликовый радиальный сферический двухрядный</t>
  </si>
  <si>
    <t>подшипник роликовый радиальный сферический двухрядный, наружным диаметром 100 мм</t>
  </si>
  <si>
    <t>Подшипник 53612</t>
  </si>
  <si>
    <t>1087-2 Т</t>
  </si>
  <si>
    <t>Подшипник 3612 ГОСТ 57-21-76</t>
  </si>
  <si>
    <t>1088-2 Т</t>
  </si>
  <si>
    <t>Подшипник 3618</t>
  </si>
  <si>
    <t>1107-2 Т</t>
  </si>
  <si>
    <t>Подшипник 7524М</t>
  </si>
  <si>
    <t>1129-1 Т</t>
  </si>
  <si>
    <t>Нижняя головка СК-6 в сборе</t>
  </si>
  <si>
    <t>төменгі бастиек  СК-6 жиынтық</t>
  </si>
  <si>
    <t>1131-1 Т</t>
  </si>
  <si>
    <t>Нижняя головка 4СК-3 в сборе</t>
  </si>
  <si>
    <t xml:space="preserve">төменгі бастиек  4СК-3 жиынтық </t>
  </si>
  <si>
    <t>1174-1 Т</t>
  </si>
  <si>
    <t>23.99.11.07.01.00.00.05.1</t>
  </si>
  <si>
    <t>Паронит</t>
  </si>
  <si>
    <t>общего назначения, марка - ПОН, толщина - 1,5 мм. ГОСТ 481-80</t>
  </si>
  <si>
    <t>Паронит ПОН-1мм</t>
  </si>
  <si>
    <t>1182-2 Т</t>
  </si>
  <si>
    <t>23.99.11.07.01.00.00.09.1</t>
  </si>
  <si>
    <t>общего назначения, марка - ПОН, толщина - 4,0 мм. ГОСТ 481-80</t>
  </si>
  <si>
    <t>Паронит ПОН Б-4мм</t>
  </si>
  <si>
    <t>1208-2 Т</t>
  </si>
  <si>
    <t>24.33.11.00.10.10.10.16.1</t>
  </si>
  <si>
    <t>Уголок</t>
  </si>
  <si>
    <t>Равнополочный, номер уголка3,5  ,ширина полки 35 мм, ГОСТ 8509-93</t>
  </si>
  <si>
    <t>СТАЛЬ УГЛОВАЯ 36Х36</t>
  </si>
  <si>
    <t>Болат бұрыштық 36х36</t>
  </si>
  <si>
    <t>1227-2 Т</t>
  </si>
  <si>
    <t>24.10.31.00.00.11.10.11.1</t>
  </si>
  <si>
    <t>Сталь</t>
  </si>
  <si>
    <t>листовая, б.-2 мм, ГОСТ 1050-88 (взамен ГОСТ 1050-74) ст.20</t>
  </si>
  <si>
    <t>СТАЛЬ ТОНКОЛИСТ 3ММ ст3-5ПС</t>
  </si>
  <si>
    <t>БОЛАТ ЖҰҚА БЕТТІ 3ММ ст3-5ПС</t>
  </si>
  <si>
    <t>1230-2 Т</t>
  </si>
  <si>
    <t>24.10.31.00.00.11.10.15.2</t>
  </si>
  <si>
    <t>листовая б-4 мм ГОСТ 1050-74 ст.20 ГОСТ 1050-88 (взамен ГОСТ 1050-74) ст.20</t>
  </si>
  <si>
    <t>СТАЛЬ ТОЛСТОЛИСТ 4ММ ст.3-5ПС</t>
  </si>
  <si>
    <t>БОЛАТ ЖҰҚА БЕТТІ  4ММ ст.3-5ПС</t>
  </si>
  <si>
    <t>1250-1 Т</t>
  </si>
  <si>
    <t>25.93.11.00.00.19.10.73.1</t>
  </si>
  <si>
    <t>Строп</t>
  </si>
  <si>
    <t>ГОСТ 25573-82, СКП2-12,5 т.</t>
  </si>
  <si>
    <t>Стропа 2-х петл. ленточ.-синтет.15тн 10м</t>
  </si>
  <si>
    <t>ілмек 2 ілмекті  ленталы-синтет.15тн 12м</t>
  </si>
  <si>
    <t>1261-1 Т</t>
  </si>
  <si>
    <t>25.93.11.00.00.18.10.42.1</t>
  </si>
  <si>
    <t>ГОСТ 25573-82, 4СК1-10,0 т.</t>
  </si>
  <si>
    <t>Стропа текстильн. 4-х ветв. 10тн, L- 2м</t>
  </si>
  <si>
    <t>ілмек текстил 4 тармақты  10тн, L- 2м</t>
  </si>
  <si>
    <t>2267 Т</t>
  </si>
  <si>
    <t>28.14.13.22.00.00.00.55.1</t>
  </si>
  <si>
    <t>Кран шаровый</t>
  </si>
  <si>
    <t>ГОСТ 28343-89,  кран шаровой стальной фланцевый, условный проход 80 мм</t>
  </si>
  <si>
    <t>Кран шаровой КШ 73*21</t>
  </si>
  <si>
    <t>шарлы кран  КШ 73*21</t>
  </si>
  <si>
    <t>столбец 19,20,21</t>
  </si>
  <si>
    <t>2353 Т</t>
  </si>
  <si>
    <t>28.14.13.15.00.00.00.13.1</t>
  </si>
  <si>
    <t>Клапан обратный</t>
  </si>
  <si>
    <t>Қарама қарсы қақпақ</t>
  </si>
  <si>
    <t>Клапан обратный стальной, условное давление P -16 Мпа, тип присоединения к трубопроводу - фланцевое</t>
  </si>
  <si>
    <t>қарама-қарсы қақпақ диаметрі150 қысымы160</t>
  </si>
  <si>
    <t xml:space="preserve">Клапан обратный фланцевый 150х160 с КОФ </t>
  </si>
  <si>
    <t xml:space="preserve">150х160 Қақпақ қарама-қарсы фландық </t>
  </si>
  <si>
    <t>г.Атырау, ст.Тендык, УПТОиКО</t>
  </si>
  <si>
    <t>2357 Т</t>
  </si>
  <si>
    <t>23.14.12.11.11.25.14.10.1</t>
  </si>
  <si>
    <t>Патрубок (ниппель)</t>
  </si>
  <si>
    <t>Келтеқұбыр стекловолокондық</t>
  </si>
  <si>
    <t>из стекловолокна, резьбовой, диаметр 106,4 мм</t>
  </si>
  <si>
    <t>стекловолокондық  келтеқұбыр</t>
  </si>
  <si>
    <t>Коротыш Ду100х40</t>
  </si>
  <si>
    <r>
      <t>в течение 60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календарных дней с даты заключения договора или получения уведомления от Заказчика</t>
    </r>
  </si>
  <si>
    <t>столбец 11,14,18,19,20,21</t>
  </si>
  <si>
    <t>2358 Т</t>
  </si>
  <si>
    <t>23.14.12.11.11.25.12.14.12.1</t>
  </si>
  <si>
    <t>из стекловолокна, резьбовой, диаметр 168,3 мм</t>
  </si>
  <si>
    <t>Коротыш Ду150х40</t>
  </si>
  <si>
    <t>2359 Т</t>
  </si>
  <si>
    <t>23.14.12.11.11.25.12.10.1</t>
  </si>
  <si>
    <t>из стекловолокна, резьбовой, диаметр 214,6 мм</t>
  </si>
  <si>
    <t>Коротыш Ду200х25</t>
  </si>
  <si>
    <t>2360 Т</t>
  </si>
  <si>
    <t>23.14.12.11.11.25.11.10.1</t>
  </si>
  <si>
    <t>из стекловолокна, резьбовой, диаметр 327,4 мм</t>
  </si>
  <si>
    <t>Коротыш Ду300х40</t>
  </si>
  <si>
    <t>2362 Т</t>
  </si>
  <si>
    <t>22.21.29.00.00.29.10.10.1</t>
  </si>
  <si>
    <t>муфта</t>
  </si>
  <si>
    <t>муфта полиэтилинді</t>
  </si>
  <si>
    <t>муфта полиэтиленовая переходная разборная с ВР</t>
  </si>
  <si>
    <t>полиэтиленді муфта ауыспалы жинамалы ВР</t>
  </si>
  <si>
    <t>Муфта Ду100х40</t>
  </si>
  <si>
    <t xml:space="preserve">Ду100Ру40 жалғастырғыш </t>
  </si>
  <si>
    <t>2363 Т</t>
  </si>
  <si>
    <t>Муфта Ду150х40</t>
  </si>
  <si>
    <t xml:space="preserve">Ду150Ру40 жалғастырғыш </t>
  </si>
  <si>
    <t>2364 Т</t>
  </si>
  <si>
    <t>Муфта Ду200х25</t>
  </si>
  <si>
    <t xml:space="preserve">Ду200Ру25 жалғастырғыш </t>
  </si>
  <si>
    <t>1705-2 Т</t>
  </si>
  <si>
    <t>29.32.30.00.06.04.02.02.1</t>
  </si>
  <si>
    <t>Рулевая тяга</t>
  </si>
  <si>
    <t>для грузовых автомобилей</t>
  </si>
  <si>
    <t>тяга поперечная в сборе Камаз 5320</t>
  </si>
  <si>
    <t>көлденең бастырма жиынтықта Камаз 5320</t>
  </si>
  <si>
    <t>в течение 30 календарных дней с даты заключения договора или получения уведомления от Заказчика</t>
  </si>
  <si>
    <t>1841-2 Т</t>
  </si>
  <si>
    <t>20.30.21.00.21.05.16.02.2</t>
  </si>
  <si>
    <t>Эмаль</t>
  </si>
  <si>
    <t>НЦ-1125 темно-синий, массовая доля нелетучих веществ, %, не менее 32,5-37,0, ГОСТ 7930-73</t>
  </si>
  <si>
    <t>НЦ-1125 темно-коричневый, массовая доля нелетучих веществ, %, не менее 32,5-37,0, ГОСТ 7930-73</t>
  </si>
  <si>
    <t>Краска автомоб.синяя эм.НЦ-1125 10кг</t>
  </si>
  <si>
    <t xml:space="preserve"> автокөлік бояуы көк эм.НЦ-1125 10кг</t>
  </si>
  <si>
    <t>1842-2 Т</t>
  </si>
  <si>
    <t>20.30.21.00.21.05.16.06.2</t>
  </si>
  <si>
    <t>НЦ-1125 защитный, массовая доля нелетучих веществ, %, не менее 37-44, ГОСТ 7930-73</t>
  </si>
  <si>
    <t>Краска автомоб.хаки эм.НЦ-1125 10 кг</t>
  </si>
  <si>
    <t>автокөлік бояуы хаки эм.НЦ-1125 10 кг</t>
  </si>
  <si>
    <t>1843-2 Т</t>
  </si>
  <si>
    <t>20.30.21.00.21.05.14.10.2</t>
  </si>
  <si>
    <t>НЦ-184 черная, массовая доля нелетучих веществ, %, не менее 14,5-20, ГОСТ 18335-83</t>
  </si>
  <si>
    <t>Краска автомоб.черн.эм.НЦ-184 10 кг</t>
  </si>
  <si>
    <t>автокөлік бояуы қара эм.НЦ-184 10 кг</t>
  </si>
  <si>
    <t>1844-2 Т</t>
  </si>
  <si>
    <t>20.30.21.00.21.05.16.09.1</t>
  </si>
  <si>
    <t>НЦ-1125 белая, массовая доля нелетучих веществ, %, не менее 32,5-37,0, ГОСТ 7930-73</t>
  </si>
  <si>
    <t>Краска автомоб.белая эм.НЦ-1125 10 кг</t>
  </si>
  <si>
    <t>автокөлік бояуы ақ эм.НЦ-1125 10 кг</t>
  </si>
  <si>
    <t>1847-2 Т</t>
  </si>
  <si>
    <t>20.30.21.00.21.05.16.08.1</t>
  </si>
  <si>
    <t>НЦ-1125 красная, массовая доля нелетучих веществ, %, не менее 32,5-37,0, ГОСТ 7930-73</t>
  </si>
  <si>
    <t>Краска автомоб.красная эм.НЦ-1125 10 кг</t>
  </si>
  <si>
    <t xml:space="preserve"> автокөлік бояуы қызыл эм.НЦ-1125 10 кг</t>
  </si>
  <si>
    <t>1848-2 Т</t>
  </si>
  <si>
    <t>20.30.21.00.21.05.16.05.2</t>
  </si>
  <si>
    <t>НЦ-1125 темно-серый, массовая доля нелетучих веществ, %, не менее 32,5-37,0, ГОСТ 7930-73</t>
  </si>
  <si>
    <t>Краска автомоб.серая эм.НЦ-1125 10кг</t>
  </si>
  <si>
    <t xml:space="preserve"> автокөлік бояуы сұр эм.НЦ-1125 10кг</t>
  </si>
  <si>
    <t>2180-1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</si>
  <si>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</si>
  <si>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</si>
  <si>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</si>
  <si>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 Diesel Plus SAE10W-40CI-4"</t>
  </si>
  <si>
    <t>Мотор майы Diesel Plus SAE10W-40CI-4"</t>
  </si>
  <si>
    <t>2193-1 Т</t>
  </si>
  <si>
    <t>Мотор майы</t>
  </si>
  <si>
    <t>Масло мот Diesel SAE10W-40CI-4"</t>
  </si>
  <si>
    <t>Мотор майы Diesel SAE10W-40CI-4"</t>
  </si>
  <si>
    <t>1791-1 Т</t>
  </si>
  <si>
    <t>22.11.17.00.00.00.20.08.1</t>
  </si>
  <si>
    <t>Автошина</t>
  </si>
  <si>
    <t>Размер: 8.25 Р20 (240х508). Шина резиновая пневматическая новая  для легковых автомобилей. Конструкция шины: диагональная.</t>
  </si>
  <si>
    <t>Автошина 240х508 R</t>
  </si>
  <si>
    <t>Автотегершік  240х508 R</t>
  </si>
  <si>
    <t>1792-1 Т</t>
  </si>
  <si>
    <t>22.11.13.00.00.11.10.32.1</t>
  </si>
  <si>
    <t>Шина</t>
  </si>
  <si>
    <t>Размер:9.0 R20 (260Х508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</si>
  <si>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Автошина 260х508 R</t>
  </si>
  <si>
    <t>Автотегершік  260х508 R</t>
  </si>
  <si>
    <t>1809-1 Т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</si>
  <si>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</si>
  <si>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  Комплектность: камерная шина.  Индекс категории скорости  I (максимальная скорость 100 км/ч). Норма слойности 14.  ГОСТ 5513-97.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</si>
  <si>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</si>
  <si>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Автошина 300x508 R</t>
  </si>
  <si>
    <t>Автотегершік  300x508 R</t>
  </si>
  <si>
    <t>2181-1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</si>
  <si>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</si>
  <si>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</si>
  <si>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 Diesel PlusSAE15W-40CI-4"</t>
  </si>
  <si>
    <t>Мотор майы Diesel PlusSAE15W-40CI-4"</t>
  </si>
  <si>
    <t>2187-1 Т</t>
  </si>
  <si>
    <t>19.20.29.00.00.00.16.27.2</t>
  </si>
  <si>
    <t>Масло трансмиссионное</t>
  </si>
  <si>
    <t>Масло трансмиссионное прочее</t>
  </si>
  <si>
    <t>Масло трансмиссионное  GL-5 85W-90"</t>
  </si>
  <si>
    <t xml:space="preserve"> трансмиссион майы  GL-5 85W-90"</t>
  </si>
  <si>
    <t>2188-1 Т</t>
  </si>
  <si>
    <t>Масло трансмиссионGL-5 80W-90"</t>
  </si>
  <si>
    <t xml:space="preserve"> трансмиссион майы GL-5 80W-90"</t>
  </si>
  <si>
    <t>2318 Т</t>
  </si>
  <si>
    <t>29.10.30.00.00.00.20.15.1</t>
  </si>
  <si>
    <t>Автобус</t>
  </si>
  <si>
    <t>малого класса, длиной от 6 до 7,5  метров, вместимостью до 24 посадочных мест,  пригородной  категории</t>
  </si>
  <si>
    <t>шағын сыныпты, ұзындығы 6-7,5 метрге дейін, сыйымдылығы 24 отыратын орынды, қаламаңындық санатты</t>
  </si>
  <si>
    <t>Автобусы "HYUNDAI COUNTY"  24  местный</t>
  </si>
  <si>
    <t>24 орынды "HYUNDAI COUNTY" автобусы</t>
  </si>
  <si>
    <t>столбец 18, 19,20,21</t>
  </si>
  <si>
    <t>2320 Т</t>
  </si>
  <si>
    <t>28.22.14.00.00.00.49.50.1</t>
  </si>
  <si>
    <t>Подъемник тракторный</t>
  </si>
  <si>
    <t>Тракторлы көтергіш</t>
  </si>
  <si>
    <t>Подъемник на базе трактора</t>
  </si>
  <si>
    <t>Трактор базасындағы көтергіш</t>
  </si>
  <si>
    <t>Подъёмник тракторный ПТП-40</t>
  </si>
  <si>
    <t>ПТП-40 тракторлы көтергіш</t>
  </si>
  <si>
    <t>2321-1 Т</t>
  </si>
  <si>
    <t>29.10.59.00.00.00.27.14.1</t>
  </si>
  <si>
    <t>Установка подъемная</t>
  </si>
  <si>
    <t>Көтергіш қондырғысы</t>
  </si>
  <si>
    <t>для освоения и ремонта нефтяных и газовых скважин, высота подъема мачты до 20 м, грузоподъемность не более 50 тонн</t>
  </si>
  <si>
    <t>мұнай және газ ұңғымаларын игеруге және жөндеуге арналған, діңгектің көтерілу биіктігі 20 м дейін, жүк көтерімділігі 50 тоннадан аспайтын</t>
  </si>
  <si>
    <t>Установка подъемная АПРС-40 на шасси автомобиля повышенной проходимости</t>
  </si>
  <si>
    <t>Өтімділігі жоғары автокөлік шассиіне орнатылған АПРС-40 көтергіш қондырғысы</t>
  </si>
  <si>
    <t>2323-1 Т</t>
  </si>
  <si>
    <t>29.10.20.00.00.00.30.35.1</t>
  </si>
  <si>
    <t>Автомобиль легковой</t>
  </si>
  <si>
    <t>Жеңіл автокөлілігі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</si>
  <si>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</si>
  <si>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</si>
  <si>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внедорожни</t>
  </si>
  <si>
    <t>"Toyota Fortuner" төтелегіш автокөлігі</t>
  </si>
  <si>
    <t>800-3 Т</t>
  </si>
  <si>
    <t>32.99.11.00.00.20.10.01.1</t>
  </si>
  <si>
    <t>Ледоступ</t>
  </si>
  <si>
    <t>универсальный</t>
  </si>
  <si>
    <t>Насадки против скольжения антилед</t>
  </si>
  <si>
    <t xml:space="preserve">мұзға қарсы жылжымайтын жапсырма </t>
  </si>
  <si>
    <t>614-1 Т</t>
  </si>
  <si>
    <t>25.92.11.00.00.12.10.16.1</t>
  </si>
  <si>
    <t>Ведро</t>
  </si>
  <si>
    <t>Шелек</t>
  </si>
  <si>
    <t>для воды, оцинкованное, вместимостью 12 л, ГОСТ 20558-82</t>
  </si>
  <si>
    <t>Су үшін, мырышпен қапталған, сыйымдылығы 12 л, МСТ 20558-82</t>
  </si>
  <si>
    <t>Ведро оцинкованное 12л</t>
  </si>
  <si>
    <t>мырыш шелек 12л</t>
  </si>
  <si>
    <t>в течение  60 календарных дней с даты заключения договора или получения уведомления от Заказчика</t>
  </si>
  <si>
    <t>634-1 Т</t>
  </si>
  <si>
    <t>20.41.41.00.00.00.10.10.3</t>
  </si>
  <si>
    <t>Освежитель воздуха</t>
  </si>
  <si>
    <t xml:space="preserve">Ауа сергектендіргіш </t>
  </si>
  <si>
    <t xml:space="preserve">освежители воздуха и арома-средства, для  устранения неприятного запаха в помещениях (комната, ванна, туалеты) </t>
  </si>
  <si>
    <t xml:space="preserve">Бөлмеге арналған иістендіретін және иіс жоятын зат (бөлме, ванна, дәретхана) </t>
  </si>
  <si>
    <t xml:space="preserve">ауа тазартқыш </t>
  </si>
  <si>
    <t>635 Т</t>
  </si>
  <si>
    <t>20.41.32.00.00.00.30.20.1</t>
  </si>
  <si>
    <t>Средство для чистки ванн и раковин</t>
  </si>
  <si>
    <t>Ванна және қол жуғышқа арналған жуғыш зат</t>
  </si>
  <si>
    <t>гелеобразное для чистки ванн и раковин</t>
  </si>
  <si>
    <t>гель тәрізді ванна және қол жуғыш тазалауға арналған</t>
  </si>
  <si>
    <t>Отбеливатель "Белизна"</t>
  </si>
  <si>
    <t xml:space="preserve">"Белизна" ағартқышы </t>
  </si>
  <si>
    <t>637 Т</t>
  </si>
  <si>
    <t>20.41.32.00.00.00.30.10.2</t>
  </si>
  <si>
    <t>порошкообразное для чистки ванн и раковин</t>
  </si>
  <si>
    <t>ұнтақ тәрізді ванна және қол жуғыш тазалауға арналған</t>
  </si>
  <si>
    <t>Средство чистящее</t>
  </si>
  <si>
    <t xml:space="preserve">тазартқыш зат </t>
  </si>
  <si>
    <t>642 Т</t>
  </si>
  <si>
    <t>20.41.31.00.00.10.40.10.1</t>
  </si>
  <si>
    <t>Порошок стиральный</t>
  </si>
  <si>
    <t xml:space="preserve">Кір жуғыш ұнтақ </t>
  </si>
  <si>
    <t>предназначен для стирки изделий из различных тканей, ГОСТ 25644-96</t>
  </si>
  <si>
    <t xml:space="preserve">әр түрлі матаға арналған бұйымдарды жуу үшін жасалған, МСТ 25644-96 </t>
  </si>
  <si>
    <t>Стиральный порошок-автомат, объем 3кг</t>
  </si>
  <si>
    <t>Кір жуғыш ұнтақ көлемі 3 кг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</si>
  <si>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</si>
  <si>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643 Т</t>
  </si>
  <si>
    <t>Стиральный порошок-автомат, объем 450гр</t>
  </si>
  <si>
    <t>Кір жуғыш ұнтақ көлемі 450гр</t>
  </si>
  <si>
    <t>651 Т</t>
  </si>
  <si>
    <t>13.92.12.00.00.44.70.00.1</t>
  </si>
  <si>
    <t>Комплект постельных принадлежностей</t>
  </si>
  <si>
    <t>Төсек керек-жарағының жиынтығы</t>
  </si>
  <si>
    <t>Комплект постельных принадлежностей, состоящий из нижней и верхней (с клапаном) простыней, наволочки, полотенца</t>
  </si>
  <si>
    <t>Төменгі және жоғарғы (қақпақты) ақ жаймадан жастық тысынан, сүлгіден тұратын төсек-орын керек-жарақтар жиынтығы</t>
  </si>
  <si>
    <t>постельное белье к-кт(ситец)пр-воРоссия</t>
  </si>
  <si>
    <t>төсек орын (шыт) Ресейде шығарылғ</t>
  </si>
  <si>
    <t>комплект</t>
  </si>
  <si>
    <t>ОИН</t>
  </si>
  <si>
    <t>2000-1 Т</t>
  </si>
  <si>
    <t>25.99.12.10.00.00.00.30.1</t>
  </si>
  <si>
    <t>Котел</t>
  </si>
  <si>
    <t>Қазан</t>
  </si>
  <si>
    <t>металлический, для приготовления пищи</t>
  </si>
  <si>
    <t>металл, тамақ дайындауға арналған</t>
  </si>
  <si>
    <t>Котел пищеварочный КПЭМ-160</t>
  </si>
  <si>
    <t>тамақ пісіретін қазан  КПЭМ-160</t>
  </si>
  <si>
    <t>2024-1 Т</t>
  </si>
  <si>
    <t>28.94.22.10.10.10.10.01.1</t>
  </si>
  <si>
    <t>центрифуга</t>
  </si>
  <si>
    <t>прачечная, для отжима влаги из белья, загрузочная масса 25 кг</t>
  </si>
  <si>
    <t>Центрифуга прачечная  с загрузочной массой 25 кг предназначена для отжима воды из выстиранного
хлопчатобумажного и льняного белья, а также белья из синтетических и смешанных волокон в условиях        
прачечных.</t>
  </si>
  <si>
    <t xml:space="preserve">Центрифуга кір жуғыш, жуылған ылғал киімдерді сығуға арналған, 25кг жүктеуге салмағы мөлшерден кем емес </t>
  </si>
  <si>
    <t>2116-1 Т</t>
  </si>
  <si>
    <t>27.11.21.20.30.20.10.24.1</t>
  </si>
  <si>
    <t>Электродвигатель переменного тока асинхронный трехфазный с номинальной частотой сети на 60 Гц</t>
  </si>
  <si>
    <t>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t>
  </si>
  <si>
    <t>Электродвигатель типа АИР180М4СН</t>
  </si>
  <si>
    <t>Электродвигатель типі АИР180М4СН</t>
  </si>
  <si>
    <t>в течение 120 календарных дней с даты заключения договора или получения уведомления от Заказчика</t>
  </si>
  <si>
    <t>2117-1 Т</t>
  </si>
  <si>
    <t>Электродвигатель  0,37 квт 1500 об/мин</t>
  </si>
  <si>
    <t>2296 Т</t>
  </si>
  <si>
    <t>ЭЛЕКТРОДВИГАТЕЛЬ АИР11  кВт 1500 об/мин</t>
  </si>
  <si>
    <t>поставка в течение 120 календарных дней с даты заключения договора</t>
  </si>
  <si>
    <t>2297 Т</t>
  </si>
  <si>
    <t>Электродвигатель АИР 22кВт 3000об/мин</t>
  </si>
  <si>
    <t>2298 Т</t>
  </si>
  <si>
    <t>Электродвигатель АИР 75 кВт 1500об/мин</t>
  </si>
  <si>
    <t>2299 Т</t>
  </si>
  <si>
    <t>Эл.двигат взрывозащ 75кВт1000об/мин 380в</t>
  </si>
  <si>
    <t>Эл.двигат жарылыстан қорғаушы  75кВт1000об/мин 380в</t>
  </si>
  <si>
    <t>2300 Т</t>
  </si>
  <si>
    <t>Эл.двигатель взрыв 45 кВт 1000об/мин380в</t>
  </si>
  <si>
    <t>Эл.двигательжарылыстан қорғаушы 45 кВт 1000об/мин380в</t>
  </si>
  <si>
    <t>2129-1 Т</t>
  </si>
  <si>
    <t>ЭлEктродв. 5RE132М06 4,8 кВт 1000 об/мин</t>
  </si>
  <si>
    <t>1481-2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</si>
  <si>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</si>
  <si>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</si>
  <si>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</si>
  <si>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</si>
  <si>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отқа төзімді кірпіш ШБ5</t>
  </si>
  <si>
    <t>1488-2 Т</t>
  </si>
  <si>
    <t>23.20.13.00.20.10.00.01.1</t>
  </si>
  <si>
    <t>Порошок</t>
  </si>
  <si>
    <t>периклазовый, марки ППИ-92, ГОСТ 10360-85</t>
  </si>
  <si>
    <t>Порошок Шамотный</t>
  </si>
  <si>
    <t xml:space="preserve">шамотты ұнтақ </t>
  </si>
  <si>
    <t>1489-2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</si>
  <si>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</si>
  <si>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</si>
  <si>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</si>
  <si>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</si>
  <si>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 xml:space="preserve">ОТҚА ТӨЗІМДІ шамотты саз </t>
  </si>
  <si>
    <t>1491-2 Т</t>
  </si>
  <si>
    <t>24.20.13.03.00.00.01.02.1</t>
  </si>
  <si>
    <t>Рукав металлический (металлорукав)</t>
  </si>
  <si>
    <t>стальной, оболочка типа  СРГС  - стальной рукав герметичный сварной, диаметром Dу 25 мм</t>
  </si>
  <si>
    <t>Металлорукав Д-25</t>
  </si>
  <si>
    <t>Металл құбыр Д-25</t>
  </si>
  <si>
    <t>006</t>
  </si>
  <si>
    <t>метр</t>
  </si>
  <si>
    <t>1492-2 Т</t>
  </si>
  <si>
    <t>24.20.13.03.00.00.01.03.1</t>
  </si>
  <si>
    <t>стальной, оболочка типа  СРГС  - стальной рукав герметичный сварной, диаметром Dу 32 мм</t>
  </si>
  <si>
    <t>Металлорукав Д-32</t>
  </si>
  <si>
    <t>Металл құбыр Д-32</t>
  </si>
  <si>
    <t>1493-2 Т</t>
  </si>
  <si>
    <t>24.20.13.03.00.00.01.05.1</t>
  </si>
  <si>
    <t>стальной, оболочка типа  СРГС  - стальной рукав герметичный сварной, диаметром Dу 50 мм</t>
  </si>
  <si>
    <t>Металлорукав Д-50</t>
  </si>
  <si>
    <t>Металл құбыр Д-50</t>
  </si>
  <si>
    <t>2143-1 Т</t>
  </si>
  <si>
    <t>27.12.40.14.11.11.11.10.2</t>
  </si>
  <si>
    <t>Устройства автоматики</t>
  </si>
  <si>
    <t>Блок управления  БУШК-2М-63А</t>
  </si>
  <si>
    <t>басқару блогы  БУШК-2М-63А</t>
  </si>
  <si>
    <t>2144-1 Т</t>
  </si>
  <si>
    <t>Блок управления  БУШК-2М-80А</t>
  </si>
  <si>
    <t>Басқару блогы  БУШК-2М-80А</t>
  </si>
  <si>
    <t>447-1 Т</t>
  </si>
  <si>
    <t>23.64.10.00.20.20.00.10.1</t>
  </si>
  <si>
    <t>Смесь сухая строительная</t>
  </si>
  <si>
    <t>Құрылыстық құрғақ қоспа</t>
  </si>
  <si>
    <t>штукатурная, известково-гипсовая, легкая, СТ РК 1168-2006</t>
  </si>
  <si>
    <t>Гипс. штукатурка AlinEX Finish WP 25 кг</t>
  </si>
  <si>
    <t xml:space="preserve">Упаковка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</si>
  <si>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Столбец-11</t>
  </si>
  <si>
    <t>2418 Т</t>
  </si>
  <si>
    <t>20.30.22.00.00.00.61.20.1</t>
  </si>
  <si>
    <t>Грунтовка</t>
  </si>
  <si>
    <t>Төсеме бояу</t>
  </si>
  <si>
    <t>ГФ-021, массовая доля нелетучих веществ 54-60%, ГОСТ 25129-82</t>
  </si>
  <si>
    <t>Праймер ГФ-021 (грунтовка)</t>
  </si>
  <si>
    <t>Итого по товарам</t>
  </si>
  <si>
    <t>2474 Т</t>
  </si>
  <si>
    <t>26.20.40.00.00.00.41.10.1</t>
  </si>
  <si>
    <t>Источник бесперебойного питания</t>
  </si>
  <si>
    <t>Үздіксіз қоректендіру көзі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</si>
  <si>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</si>
  <si>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Резервтік. Қосылған жүктемені қоректендіру бастапқы электр желісінен жүзеге асырылады, ҮҚК ең аз өзгерістерді қамтамасыз етеді – жоғары вольтті импульстарды және электр-магниттік бөгеуілдерді сүзгілеу жүргізіледі.</t>
  </si>
  <si>
    <t>ИБП APC SUA5000RMI5U 5000VA</t>
  </si>
  <si>
    <t>г.Атырау, ул.Валиханова, 1.</t>
  </si>
  <si>
    <t>включен</t>
  </si>
  <si>
    <t>78-3 Т</t>
  </si>
  <si>
    <t>2475 Т</t>
  </si>
  <si>
    <t>26.51.70.11.11.11.11.14.1</t>
  </si>
  <si>
    <t>Термостат</t>
  </si>
  <si>
    <t>лабораторные, ГОСТ Р ЕН 257-2004</t>
  </si>
  <si>
    <t>зертханалық, МСТ Р ЕН 257-2004</t>
  </si>
  <si>
    <t>Термостат TW-2-02</t>
  </si>
  <si>
    <t>110-3 Т</t>
  </si>
  <si>
    <t>111-3 Т</t>
  </si>
  <si>
    <t>2476 Т</t>
  </si>
  <si>
    <t>Термометр ТН-7 от 0С до +360С</t>
  </si>
  <si>
    <t>2391-1 Т</t>
  </si>
  <si>
    <t>2395-1 Т</t>
  </si>
  <si>
    <t>119-3 Т</t>
  </si>
  <si>
    <t>138-3 Т</t>
  </si>
  <si>
    <t>264-2 Т</t>
  </si>
  <si>
    <t>279-2 Т</t>
  </si>
  <si>
    <t>295-3 Т</t>
  </si>
  <si>
    <t>1878-3 Т</t>
  </si>
  <si>
    <t>1884-2 Т</t>
  </si>
  <si>
    <t>1885-2 Т</t>
  </si>
  <si>
    <t>1886-2 Т</t>
  </si>
  <si>
    <t>1887-2 Т</t>
  </si>
  <si>
    <t>1892-1 Т</t>
  </si>
  <si>
    <t>2478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</si>
  <si>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</si>
  <si>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</si>
  <si>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Трубы бесшовные ст.20  ф114х4,5мм</t>
  </si>
  <si>
    <t>жіксіз құбыр ст.20  ф114х4,5мм</t>
  </si>
  <si>
    <t>2389-1 Т</t>
  </si>
  <si>
    <t>2479 Т</t>
  </si>
  <si>
    <t>20.59.59.00.15.00.51.10.1</t>
  </si>
  <si>
    <t>Система солевая</t>
  </si>
  <si>
    <t>Тұз жүйесі</t>
  </si>
  <si>
    <t>для глушения нефтяных скважин, сухая, кристаллическая масса</t>
  </si>
  <si>
    <t>мұнай ұңғымаларын басуға арналған, құрғақ, кристалл салмағы</t>
  </si>
  <si>
    <t>Солевая композиция Na-ЖГ марка А</t>
  </si>
  <si>
    <t>2480 Т</t>
  </si>
  <si>
    <t>Солевая композиция Na-ЖГ марка Б</t>
  </si>
  <si>
    <t>2481 Т</t>
  </si>
  <si>
    <t>20.59.59.00.15.00.50.10.1</t>
  </si>
  <si>
    <t>Гидрофобизатор</t>
  </si>
  <si>
    <t>реагент водооталкивающий</t>
  </si>
  <si>
    <t>суитергіш реагент</t>
  </si>
  <si>
    <t>Гидрофобизатор ИВВ-1</t>
  </si>
  <si>
    <t>Литр (куб. дм.)</t>
  </si>
  <si>
    <t>2482 Т</t>
  </si>
  <si>
    <t>20.59.59.00.01.13.10.10.2</t>
  </si>
  <si>
    <t>Ингибитор кислотной коррозии</t>
  </si>
  <si>
    <t>Қышқылды коррозия ингибиторы</t>
  </si>
  <si>
    <t>для травления деталей из стали</t>
  </si>
  <si>
    <t>болаттан жасалған бөлшектерді өңдеуге арналған</t>
  </si>
  <si>
    <t>Ингибитор кислотной коррозии-Бактерицид Напор-КБ</t>
  </si>
  <si>
    <t>2483 Т</t>
  </si>
  <si>
    <t>20.59.59.00.01.12.00.30.3</t>
  </si>
  <si>
    <t>Ингибитор солеотложений</t>
  </si>
  <si>
    <t>Тұздың бөлінуін баяулатқыш</t>
  </si>
  <si>
    <t>против солеотложений</t>
  </si>
  <si>
    <t>тұздың бөлінуіне қарсы</t>
  </si>
  <si>
    <t>Ингибитор солеотложения КR-10 ИС Марка В</t>
  </si>
  <si>
    <t>2378-1 Т</t>
  </si>
  <si>
    <t>118-4 Т</t>
  </si>
  <si>
    <t>137-4 Т</t>
  </si>
  <si>
    <t>139-4 Т</t>
  </si>
  <si>
    <t>140-4 Т</t>
  </si>
  <si>
    <t>2484 Т</t>
  </si>
  <si>
    <t>24.20.11.01.11.13.15.17.1</t>
  </si>
  <si>
    <t xml:space="preserve">Труба </t>
  </si>
  <si>
    <t>Насосно-компрессорная, стальная, бесшовная, номинальный наружный диаметр - 89,0 мм, номинальная толщина стенки - до 8,0 мм, группа прочности Л.</t>
  </si>
  <si>
    <t>НКТ 89Х6,5 ГЛАДКИЕ</t>
  </si>
  <si>
    <t>2485 Т</t>
  </si>
  <si>
    <t>25.73.30.00.00.14.31.00.1</t>
  </si>
  <si>
    <t>Кілт</t>
  </si>
  <si>
    <t>Ключ машинный универсальный УМК</t>
  </si>
  <si>
    <t>Ключ универсальный машинный УМК 60х102мм</t>
  </si>
  <si>
    <t>әмбебап машина кілті УМК 60х102мм</t>
  </si>
  <si>
    <t>2486 Т</t>
  </si>
  <si>
    <t>28.12.20.00.00.00.30.20.1</t>
  </si>
  <si>
    <t>Освобождающаяся труболовка</t>
  </si>
  <si>
    <t>Босатқыш құбыр аулағыш</t>
  </si>
  <si>
    <t>ловильный инструмент</t>
  </si>
  <si>
    <t>аулағыш құрылғы</t>
  </si>
  <si>
    <t>Труболовки наружная освоб.ТНС 60 правые</t>
  </si>
  <si>
    <t>сыртқы бос құбыр аулағыш ТНС 60 оң жақ</t>
  </si>
  <si>
    <t>2487 Т</t>
  </si>
  <si>
    <t>08.93.10.00.00.10.15.30.1</t>
  </si>
  <si>
    <t>соль техническая</t>
  </si>
  <si>
    <t>техникалық тұз</t>
  </si>
  <si>
    <t>таблетированная</t>
  </si>
  <si>
    <t>таблеткаланған</t>
  </si>
  <si>
    <t>Таблетированная соль</t>
  </si>
  <si>
    <t>таблетка түріндегі тұз</t>
  </si>
  <si>
    <t>2488 Т</t>
  </si>
  <si>
    <t>Анкер динамический d-146мм</t>
  </si>
  <si>
    <t>Анкер динамикалық d-146мм</t>
  </si>
  <si>
    <t>43-3 Т</t>
  </si>
  <si>
    <t>2267-1 Т</t>
  </si>
  <si>
    <t>852-3 Т</t>
  </si>
  <si>
    <t>856-3 Т</t>
  </si>
  <si>
    <t>857-3 Т</t>
  </si>
  <si>
    <t>859-3 Т</t>
  </si>
  <si>
    <t>860-3 Т</t>
  </si>
  <si>
    <t>861-3 Т</t>
  </si>
  <si>
    <t>862-3 Т</t>
  </si>
  <si>
    <t>863-3 Т</t>
  </si>
  <si>
    <t>864-3 Т</t>
  </si>
  <si>
    <t>865-3 Т</t>
  </si>
  <si>
    <t>870-3 Т</t>
  </si>
  <si>
    <t>871-3 Т</t>
  </si>
  <si>
    <t>872-3 Т</t>
  </si>
  <si>
    <t>873-3 Т</t>
  </si>
  <si>
    <t>874-3 Т</t>
  </si>
  <si>
    <t>875-3 Т</t>
  </si>
  <si>
    <t>876-3 Т</t>
  </si>
  <si>
    <t>877-3 Т</t>
  </si>
  <si>
    <t>878-3 Т</t>
  </si>
  <si>
    <t>879-3 Т</t>
  </si>
  <si>
    <t>881-3 Т</t>
  </si>
  <si>
    <t>882-3 Т</t>
  </si>
  <si>
    <t>883-3 Т</t>
  </si>
  <si>
    <t>884-3 Т</t>
  </si>
  <si>
    <t>885-3 Т</t>
  </si>
  <si>
    <t>886-3 Т</t>
  </si>
  <si>
    <t>887-3 Т</t>
  </si>
  <si>
    <t>888-3 Т</t>
  </si>
  <si>
    <t>889-3 Т</t>
  </si>
  <si>
    <t>932-3 Т</t>
  </si>
  <si>
    <t>933-3 Т</t>
  </si>
  <si>
    <t>934-3 Т</t>
  </si>
  <si>
    <t>935-3 Т</t>
  </si>
  <si>
    <t>936-3 Т</t>
  </si>
  <si>
    <t>937-3 Т</t>
  </si>
  <si>
    <t>942-3 Т</t>
  </si>
  <si>
    <t>943-3 Т</t>
  </si>
  <si>
    <t>944-3 Т</t>
  </si>
  <si>
    <t>945-3 Т</t>
  </si>
  <si>
    <t>946-3 Т</t>
  </si>
  <si>
    <t>947-3 Т</t>
  </si>
  <si>
    <t>1044-2 Т</t>
  </si>
  <si>
    <t>1085-3 Т</t>
  </si>
  <si>
    <t>1087-3 Т</t>
  </si>
  <si>
    <t>1088-3 Т</t>
  </si>
  <si>
    <t>1107-3 Т</t>
  </si>
  <si>
    <t>1129-2 Т</t>
  </si>
  <si>
    <t>1131-2 Т</t>
  </si>
  <si>
    <t>1174-2 Т</t>
  </si>
  <si>
    <t>1182-3 Т</t>
  </si>
  <si>
    <t>1208-3 Т</t>
  </si>
  <si>
    <t>1227-3 Т</t>
  </si>
  <si>
    <t>1230-3 Т</t>
  </si>
  <si>
    <t>1250-2 Т</t>
  </si>
  <si>
    <t>1261-2 Т</t>
  </si>
  <si>
    <t>2353-1 Т</t>
  </si>
  <si>
    <t>2357-1 Т</t>
  </si>
  <si>
    <t>2358-1 Т</t>
  </si>
  <si>
    <t>2359-1 Т</t>
  </si>
  <si>
    <t>2360-1 Т</t>
  </si>
  <si>
    <t>2362-1 Т</t>
  </si>
  <si>
    <t>2363-1 Т</t>
  </si>
  <si>
    <t>2364-1 Т</t>
  </si>
  <si>
    <t>2477 Т</t>
  </si>
  <si>
    <t>20.14.34.00.10.30.10.10.1</t>
  </si>
  <si>
    <t>Кислота лимонная</t>
  </si>
  <si>
    <t>Лимон қышқылы</t>
  </si>
  <si>
    <t>моногидрат и безводная, химически чистый (х.ч.), ГОСТ 3652-69</t>
  </si>
  <si>
    <t>моногидрат және сусыз, химиялық таза (х.т.), МСТ 3652-69</t>
  </si>
  <si>
    <t>Лимонная кислота</t>
  </si>
  <si>
    <t>2489 Т</t>
  </si>
  <si>
    <t>26.60.13.00.00.20.10.10.1</t>
  </si>
  <si>
    <t>Стерилизатор</t>
  </si>
  <si>
    <t>Залалсыздандырғыш</t>
  </si>
  <si>
    <t>ультрафиолетовый</t>
  </si>
  <si>
    <t>ультракүлгін</t>
  </si>
  <si>
    <t>Ультрафиолетовый стерилизатор-Agua Pro UV-12GPM</t>
  </si>
  <si>
    <t>2490 Т</t>
  </si>
  <si>
    <t>28.13.21.00.00.00.16.10.1</t>
  </si>
  <si>
    <t>насос вакуумный</t>
  </si>
  <si>
    <t>вакуумдық сорғы</t>
  </si>
  <si>
    <t>насос вакуумный плунжерный</t>
  </si>
  <si>
    <t>плунжерлі вакуумдық сорғы</t>
  </si>
  <si>
    <t>Дозатор насос SEKO DLXVA</t>
  </si>
  <si>
    <t>2491 Т</t>
  </si>
  <si>
    <t>25.99.29.00.01.15.12.10.1</t>
  </si>
  <si>
    <t>Клапан</t>
  </si>
  <si>
    <t>Электромагнитный клапан</t>
  </si>
  <si>
    <t>Электрмагниттік клапан</t>
  </si>
  <si>
    <t>Электромагнитный клапан SVH 30</t>
  </si>
  <si>
    <t>2492 Т</t>
  </si>
  <si>
    <t>28.13.14.00.00.00.11.05.1</t>
  </si>
  <si>
    <t>Насос</t>
  </si>
  <si>
    <t>Сорғы</t>
  </si>
  <si>
    <t>центробежный вертикальный</t>
  </si>
  <si>
    <t>центрден тепкіш тік</t>
  </si>
  <si>
    <t>Вертикальный насос LOWARA 5 SV</t>
  </si>
  <si>
    <t>2493 Т</t>
  </si>
  <si>
    <t>20.13.42.00.20.30.60.10.1</t>
  </si>
  <si>
    <t>Триполифосфат натрия</t>
  </si>
  <si>
    <t>Натрий үшполифосфаты</t>
  </si>
  <si>
    <t>пищевой, ГОСТ 13493-86</t>
  </si>
  <si>
    <t>азықты, МСТ 13493-86</t>
  </si>
  <si>
    <t>Триполифосфат натрия ГОСТ 13493-86</t>
  </si>
  <si>
    <t>2494 Т</t>
  </si>
  <si>
    <t>28.29.82.00.00.00.15.55.1</t>
  </si>
  <si>
    <t>Картридж</t>
  </si>
  <si>
    <t>фильтирующий, фильтра установки обратного осмоса</t>
  </si>
  <si>
    <t>кері смосты орнату сүзгісі, сүзгі жасаушы</t>
  </si>
  <si>
    <t>Картридж префильтра SWS ЭФГ63-5 мкм</t>
  </si>
  <si>
    <t>2495 Т</t>
  </si>
  <si>
    <t>24.20.40.00.10.10.14.11.1</t>
  </si>
  <si>
    <t>Отвод</t>
  </si>
  <si>
    <t>Бұрғыш</t>
  </si>
  <si>
    <t>Стальной, крутоизогнутый штампованный, диаметр 159х10, ГОСТ 17375 - 2001    </t>
  </si>
  <si>
    <t>Болат, тік майысқан, штампталған, диаметрі 159х10, МСТ 17375 - 2001</t>
  </si>
  <si>
    <t>Отводы толстостенный ф 159х11</t>
  </si>
  <si>
    <t>2496 Т</t>
  </si>
  <si>
    <t>25.73.30.00.00.18.10.18.2</t>
  </si>
  <si>
    <t>Сверло</t>
  </si>
  <si>
    <t>Бұрғы</t>
  </si>
  <si>
    <t>Сверла в наборе</t>
  </si>
  <si>
    <t>бұрғылар жиыны</t>
  </si>
  <si>
    <t xml:space="preserve">Сверло-метчик  МФ-310.10-20   М20Р6М5К5 для врезного устройства  БПУ 1-03.  </t>
  </si>
  <si>
    <t>2497 Т</t>
  </si>
  <si>
    <t>Сверло кольцевое цельное из Р6М5 (Р18) для врезных устройств БПУ 1-03</t>
  </si>
  <si>
    <t>2498 Т</t>
  </si>
  <si>
    <t>28.14.13.18.30.14.00.07.1</t>
  </si>
  <si>
    <t>Клапан предохранительный</t>
  </si>
  <si>
    <t>Сақтандырғыш клапан</t>
  </si>
  <si>
    <t>Клапан предохранительный пружинный фланцевый с приспособлением для принудительного открытия СППК4Р (17с21нж), давлением 4 МПа, сталь 20Л, диаметром 50 мм</t>
  </si>
  <si>
    <t>Сақтандырғыш серіппелі ернемектік клапан мәжбүрлеп ашу құрылғысымен СППК4Р (17с21нж), 4 МПа қысымымен, болат 20Л, диаметрі 50 мм</t>
  </si>
  <si>
    <t>КЛАПАН ПРЕДОХРАН СППКР-4 ДУ50 РУ40</t>
  </si>
  <si>
    <t>2499 Т</t>
  </si>
  <si>
    <t>28.13.32.00.00.00.14.10.1</t>
  </si>
  <si>
    <t>Фильтр масляный</t>
  </si>
  <si>
    <t>май сүзгісі</t>
  </si>
  <si>
    <t>поршневого компрессора</t>
  </si>
  <si>
    <t>піспекті сығымдағыштың</t>
  </si>
  <si>
    <t>Фильтр масленый код 4052004003  (для компрессора ВК15Е)</t>
  </si>
  <si>
    <t>2500 Т</t>
  </si>
  <si>
    <t>28.13.32.00.00.00.38.01.1</t>
  </si>
  <si>
    <t>Фильтроэлемент</t>
  </si>
  <si>
    <t>Сүзгіш элемент</t>
  </si>
  <si>
    <t>компрессора</t>
  </si>
  <si>
    <t>компрессордың</t>
  </si>
  <si>
    <t>Фильтр - маслоотделитель код 4060100200  (для компрессора ВК15Е)</t>
  </si>
  <si>
    <t>2501 Т</t>
  </si>
  <si>
    <t>28.13.32.00.00.00.13.10.1</t>
  </si>
  <si>
    <t>Фильтр воздушный</t>
  </si>
  <si>
    <t>ауа сүзгісі</t>
  </si>
  <si>
    <t>Фильтр воздушный код 4092100100  (для компрессора ВК15Е)</t>
  </si>
  <si>
    <t>2502 Т</t>
  </si>
  <si>
    <t>22.19.42.00.00.20.10.01.1</t>
  </si>
  <si>
    <t>Ремень</t>
  </si>
  <si>
    <t>Белбеу</t>
  </si>
  <si>
    <t>ремень приводной резинотканевый плоский</t>
  </si>
  <si>
    <t>жетекті резеңкекенепті жалпақ белбеу</t>
  </si>
  <si>
    <t>Ремень приводной 5VX 0950 MATCHMAKER</t>
  </si>
  <si>
    <t>2503 Т</t>
  </si>
  <si>
    <t>Ремень ХРА-1107 профиль"А"  (для компрессора ВК15Е)</t>
  </si>
  <si>
    <t>2504 Т</t>
  </si>
  <si>
    <t>28.15.10.00.00.00.11.28.1</t>
  </si>
  <si>
    <t>подшипник качения шариковый</t>
  </si>
  <si>
    <t>шарикті ауытқу мойынтірегі</t>
  </si>
  <si>
    <t>подшипник качения шариковый радиальный однорядный без сепаратора наружным диаметром свыше 55 до 125 мм</t>
  </si>
  <si>
    <t>тарамдалған бірқатарлы тербелмелі дөңгелек мойынтірек сепараторсыз сыртқы диаметрі 55 мм-ден 125 мм-ге дейін</t>
  </si>
  <si>
    <t>Подшипник 76-80307АС9Ш2У(6307.ZZ.P63QE6/C9) двигателя МФНУ</t>
  </si>
  <si>
    <t>2505 Т</t>
  </si>
  <si>
    <t>Подшипник 76-80309А1С9Ш2У (6309.ZZ.P63QE6/C9) для э/двиг МФНУ</t>
  </si>
  <si>
    <t>2506 Т</t>
  </si>
  <si>
    <t>28.13.14.00.00.00.23.14.1</t>
  </si>
  <si>
    <t>станок-качалка</t>
  </si>
  <si>
    <t>тербелме-станок</t>
  </si>
  <si>
    <t>станок-качалка для использования в нефтяной промышленности, тяговое усилие на штоке , кН(т) 60(6)</t>
  </si>
  <si>
    <t>мұнай өнеркәсібінде пайдалануға арналған тербелме-станок, тұғырдағы ауырлық күші 60 (6) кН(т)</t>
  </si>
  <si>
    <t>Противовес СК-6 в сб с креплениями</t>
  </si>
  <si>
    <t>2507 Т</t>
  </si>
  <si>
    <t>28.13.14.00.00.00.23.13.1</t>
  </si>
  <si>
    <t>станок-качалка для использования в нефтяной промышленности, тяговое усилие на штоке , кН(т) 40(4)</t>
  </si>
  <si>
    <t>Противовес СК-8 в сб с креплениями</t>
  </si>
  <si>
    <t>2508 Т</t>
  </si>
  <si>
    <t>28.14.13.20.00.00.00.49.1</t>
  </si>
  <si>
    <t>Задвижка</t>
  </si>
  <si>
    <t>Ысырма</t>
  </si>
  <si>
    <t>стальная</t>
  </si>
  <si>
    <t>болат</t>
  </si>
  <si>
    <t>Задвижки Ду 150 Ру 160 с отв флян</t>
  </si>
  <si>
    <t>2509 Т</t>
  </si>
  <si>
    <t>24.10.31.00.00.11.20.10.1</t>
  </si>
  <si>
    <t>Болат</t>
  </si>
  <si>
    <t>толстолистовая</t>
  </si>
  <si>
    <t>қалың табақ</t>
  </si>
  <si>
    <t>Сталь толстолистовая 8 мм</t>
  </si>
  <si>
    <t>2510 Т</t>
  </si>
  <si>
    <t>28.13.13.00.00.00.10.30.1</t>
  </si>
  <si>
    <t>Насос мультифазный</t>
  </si>
  <si>
    <t>Мультифазалы сорғы</t>
  </si>
  <si>
    <t>объемный насос для перекачивания жидкостей в широком диапазоне вязкостей</t>
  </si>
  <si>
    <t>тұтқырлықтың кең ауқымында сұйықтықты айдап қотаруға арналған көлемді сорғы</t>
  </si>
  <si>
    <t>Мльтифазная насосная установка МФНУ с модулем защиты от газовых пробок МЗ-195</t>
  </si>
  <si>
    <t>2511 Т</t>
  </si>
  <si>
    <t>29.32.30.00.15.00.41.03.1</t>
  </si>
  <si>
    <t>Гидроцилиндр</t>
  </si>
  <si>
    <t>для прочих автомобилей</t>
  </si>
  <si>
    <t>өзге автомобильдер үшін</t>
  </si>
  <si>
    <t>Гидроцилиндр для подъема вышки ПАП-50</t>
  </si>
  <si>
    <t>2512 Т</t>
  </si>
  <si>
    <t>ЗАДВИЖКА ШИБЕРНАЯ ЗДШ 65Х140 С ОТВ.ФЛ</t>
  </si>
  <si>
    <t>61-2 Т</t>
  </si>
  <si>
    <t>1122-2 Т</t>
  </si>
  <si>
    <t>1124-3 Т</t>
  </si>
  <si>
    <t>1234-3 Т</t>
  </si>
  <si>
    <t>2400-1 Т</t>
  </si>
  <si>
    <t>2514 Т</t>
  </si>
  <si>
    <t>29.32.30.00.09.00.02.02.1</t>
  </si>
  <si>
    <t>Рессора передняя</t>
  </si>
  <si>
    <t>Алдыңғы рессор</t>
  </si>
  <si>
    <t>жүк автомобильдері үшін</t>
  </si>
  <si>
    <t>Рессора передняя в сб.250-2902007</t>
  </si>
  <si>
    <t>Рессора алдыңғы жиынтық 250-2902007</t>
  </si>
  <si>
    <t>1791-2 Т</t>
  </si>
  <si>
    <t>1792-2 Т</t>
  </si>
  <si>
    <t>1809-2 Т</t>
  </si>
  <si>
    <t>2181-2 Т</t>
  </si>
  <si>
    <t>2515 Т</t>
  </si>
  <si>
    <t>19.20.29.00.00.11.20.41.2</t>
  </si>
  <si>
    <t>для бензиновых двигателей обозначение по SAE 20W-40 к использованию при температуре -15 ... +45 °С</t>
  </si>
  <si>
    <t>SAE 20W-40 бойынша мәндермен бірге бензин қозғалтқышына арналған -15 ... +40°С температура кезінде қолданылады.</t>
  </si>
  <si>
    <t>Масло моторное Diesel PlusSAE20W-40CI-4"</t>
  </si>
  <si>
    <t>Мотор майы Diesel PlusSAE20W-40CI-4"</t>
  </si>
  <si>
    <t>2187-2 Т</t>
  </si>
  <si>
    <t>2188-2 Т</t>
  </si>
  <si>
    <t>2516 Т</t>
  </si>
  <si>
    <t>SAE 10W-40 бойынша мәндермен бірге бензин қозғалтқышына арналған, 25 ... +30°С температура кезде қолданылады.</t>
  </si>
  <si>
    <t>Масло моторноеSAE10W-40SL/CF"(Зима,лето)</t>
  </si>
  <si>
    <t>Мотор майы SAE10W-40SL/CF"(қыс, жаз)</t>
  </si>
  <si>
    <t>2517 Т</t>
  </si>
  <si>
    <t>19.20.29.00.00.00.12.31.2</t>
  </si>
  <si>
    <t>Масло гидравлическое</t>
  </si>
  <si>
    <t>Гидравликалық май</t>
  </si>
  <si>
    <t>Масло гидравлическое прочее</t>
  </si>
  <si>
    <t>Басқа да гидравликалық майлар</t>
  </si>
  <si>
    <t xml:space="preserve">Масло гидравлическое 32 </t>
  </si>
  <si>
    <t xml:space="preserve">Май 32 гидравликалық </t>
  </si>
  <si>
    <t>тонна (метрическая)</t>
  </si>
  <si>
    <t>2518 Т</t>
  </si>
  <si>
    <t xml:space="preserve">Масло гидравлическое 46 </t>
  </si>
  <si>
    <t>2519 Т</t>
  </si>
  <si>
    <t>19.20.29.00.00.20.22.10.1</t>
  </si>
  <si>
    <t>Многоцелевая смазка</t>
  </si>
  <si>
    <t>Көп мақсатта қолданылатын жағын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</si>
  <si>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</si>
  <si>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Литол-24, 50°С-дегі тұтқырлығы 60-75 мм2/с болатын мұнай майлары, 12-гидроксистеарин қышқылын литий сабынымен қоюланған, құрамында қышқылқарсы және тұтқырлық қоспалары бар, коллоидтік, химиялық және механикалық тұрақтылықтары жоғары, қайнап тұрған суда да су төзімділігі сақталады, қызған кезде қатаймайды.-40-тан +120°С аралығында іске асады,+130°С-де аз уақыт іске аса алады.</t>
  </si>
  <si>
    <t>Смазка Литол-24</t>
  </si>
  <si>
    <t>майлағыш  Литол-24</t>
  </si>
  <si>
    <t>2318-1 Т</t>
  </si>
  <si>
    <t>2320-1 Т</t>
  </si>
  <si>
    <t>2321-2 Т</t>
  </si>
  <si>
    <t>2323-2 Т</t>
  </si>
  <si>
    <t>2520 Т</t>
  </si>
  <si>
    <t>30.99.10.10.20.10.43.10.1</t>
  </si>
  <si>
    <t>Каток опорный</t>
  </si>
  <si>
    <t>тірек таптауышы</t>
  </si>
  <si>
    <t>для гусеничного транспортера</t>
  </si>
  <si>
    <t>шынжыртабанды тасымалдауышқа арналған</t>
  </si>
  <si>
    <t xml:space="preserve">Каток двубортный опорный 0901-21-140СБ </t>
  </si>
  <si>
    <t>2521 Т</t>
  </si>
  <si>
    <t>30.99.10.10.20.10.43.10.2</t>
  </si>
  <si>
    <t xml:space="preserve">Каток однобортный опорный 0901-21-140-01СБ </t>
  </si>
  <si>
    <t>2522 Т</t>
  </si>
  <si>
    <t>30.99.10.10.20.10.43.10.3</t>
  </si>
  <si>
    <t xml:space="preserve">Каток поддерживающий без опоры 0901-21-216СБ </t>
  </si>
  <si>
    <t>2523 Т</t>
  </si>
  <si>
    <t>29.32.30.00.43.01.00.01.1</t>
  </si>
  <si>
    <t>Ремень безопасности</t>
  </si>
  <si>
    <t>Қауіпсіздік белдігі</t>
  </si>
  <si>
    <t>элемент системы безопасности</t>
  </si>
  <si>
    <t>қауіпсіздік жүйесінің элементі</t>
  </si>
  <si>
    <t>Ремни безопасности автомобильные с установкой</t>
  </si>
  <si>
    <t>2524 Т</t>
  </si>
  <si>
    <t>29.10.59.00.00.00.26.12.1</t>
  </si>
  <si>
    <t>Мобильная буровая установка</t>
  </si>
  <si>
    <t>Мобильді бұрғылау қондырғысы</t>
  </si>
  <si>
    <t>для бурения, свабирования и промывки скважин гидрогеологического назначения, глубина бурения до 500 м, мачта - телескопическая, высота мачты до 20 м</t>
  </si>
  <si>
    <t>гидрогеологиялық мақсаттағы ұңғымаларды бұрғылауға, свабтауға және шаюға арналған, бұрғылау тереңдігі 500 м дейін, діңгек - телескопиялық, діңгек биіктігі 20 м дейін</t>
  </si>
  <si>
    <t>Агрегат для свабирования А2-32-01</t>
  </si>
  <si>
    <t>ед.</t>
  </si>
  <si>
    <t>800-4 Т</t>
  </si>
  <si>
    <t>в течение 50 календарных дней с даты заключения договора или получения уведомления от Заказчика</t>
  </si>
  <si>
    <t>2525 Т</t>
  </si>
  <si>
    <t>27.51.23.00.00.01.02.12.1</t>
  </si>
  <si>
    <t>Сушилка</t>
  </si>
  <si>
    <t>Кептіргіш</t>
  </si>
  <si>
    <t>Настенная, цвет хром, ширина 60 см, высота 80 см</t>
  </si>
  <si>
    <t>Қабырғалы, түсі хром, ені 60 см, биіктігі 80 см</t>
  </si>
  <si>
    <t>Сушилка для рук Ksitex M-2500NC</t>
  </si>
  <si>
    <t>қол кептіргіш Ksitex M-2500NC</t>
  </si>
  <si>
    <t>614-2 Т</t>
  </si>
  <si>
    <t>634-2 Т</t>
  </si>
  <si>
    <t>635-1 Т</t>
  </si>
  <si>
    <t>637-1 Т</t>
  </si>
  <si>
    <t>642-1 Т</t>
  </si>
  <si>
    <t>643-1 Т</t>
  </si>
  <si>
    <t>651-1 Т</t>
  </si>
  <si>
    <t>2000-2 Т</t>
  </si>
  <si>
    <t>2024-2 Т</t>
  </si>
  <si>
    <t>2526 Т</t>
  </si>
  <si>
    <t>27.40.42.00.00.00.02.07.1</t>
  </si>
  <si>
    <t>Стартер</t>
  </si>
  <si>
    <t>мощность люминесцентной лампы 36/40 Вт</t>
  </si>
  <si>
    <t>Стартер люмин.ламп ЛБ-40 20С-127-1</t>
  </si>
  <si>
    <t>1481-3 Т</t>
  </si>
  <si>
    <t>1488-3 Т</t>
  </si>
  <si>
    <t>1489-3 Т</t>
  </si>
  <si>
    <t>1491-3 Т</t>
  </si>
  <si>
    <t>1492-3 Т</t>
  </si>
  <si>
    <t>1493-3 Т</t>
  </si>
  <si>
    <t>2143-2 Т</t>
  </si>
  <si>
    <t>2144-2 Т</t>
  </si>
  <si>
    <t>2527 Т</t>
  </si>
  <si>
    <t>27.11.32.00.00.00.12.12.1</t>
  </si>
  <si>
    <t>Преобразователь частоты электрический</t>
  </si>
  <si>
    <t>Для преобразования электрической частоты</t>
  </si>
  <si>
    <t>Частотный преобраз АВВ Рн 75 кВт Uн 380В</t>
  </si>
  <si>
    <t>жиілікті қалыптастырғыш  АВВ Рн 75 кВт Uн 380В</t>
  </si>
  <si>
    <t>2528 Т</t>
  </si>
  <si>
    <t>27.32.13.00.01.01.22.01.1</t>
  </si>
  <si>
    <t>Провод</t>
  </si>
  <si>
    <t>сым</t>
  </si>
  <si>
    <t>марка СИП-3, количество и сечение жил 1*50</t>
  </si>
  <si>
    <t>маркасы СИП-3, өзектер саны мен қимасы 1*50</t>
  </si>
  <si>
    <t>СИП-3</t>
  </si>
  <si>
    <t>км</t>
  </si>
  <si>
    <t>2529 Т</t>
  </si>
  <si>
    <t>27.12.31.18.12.11.11.10.1</t>
  </si>
  <si>
    <t>Вводно-распределительное устройство</t>
  </si>
  <si>
    <t>Енгізу – тарату құрылғысы</t>
  </si>
  <si>
    <t>ВРУ помещения промышленного предприятия</t>
  </si>
  <si>
    <t>өнеркәсіптік кәсіпорын үй- жайының ЕТҚ</t>
  </si>
  <si>
    <t>ВРУ - 0,4 кВ на 450 А</t>
  </si>
  <si>
    <t>2530 Т</t>
  </si>
  <si>
    <t>27.12.31.18.12.11.11.10.2</t>
  </si>
  <si>
    <t>ВРУ - 0,4 кВ на 250 А</t>
  </si>
  <si>
    <t>2531 Т</t>
  </si>
  <si>
    <t>27.11.21.20.10.10.50.38.1</t>
  </si>
  <si>
    <t>Электродвигатель переменного тока асинхронный однофазный с номинальной частотой сети на 50 Гц</t>
  </si>
  <si>
    <t>Желінің 50 Гц номиналды жиілігімен асинхронды бір фазалық айнымалы ток электр қозғалтқышы</t>
  </si>
  <si>
    <t>Электродвигатель переменного тока асинхронный однофазный с номинальной частотой сети на 50 Гц, с синхронной частотой вращения 1500 мин, номинальная мощность 315 кВт</t>
  </si>
  <si>
    <t>Желінің 50 Гц номиналды жиілігімен, 1500 мин синхронды айналым жиілігімен, номиналды қуаттылығы 315 кВт асинхронды бір фазалық айнымалы ток электр қозғалтқышы</t>
  </si>
  <si>
    <t>Электродвигатель 315 кВт, 6 кВ, 1500 об/мин</t>
  </si>
  <si>
    <t>2532 Т</t>
  </si>
  <si>
    <t>27.32.13.00.02.12.10.10.1</t>
  </si>
  <si>
    <t>Кабель</t>
  </si>
  <si>
    <t>греющий, для поддержания технологической температуры</t>
  </si>
  <si>
    <t>қыздырғыш, технологиялық температураны ұстап тұруға арналған</t>
  </si>
  <si>
    <t>Саморегулируемый греющий кабель</t>
  </si>
  <si>
    <t>2533 Т</t>
  </si>
  <si>
    <t>28.11.24.00.00.00.10.11.1</t>
  </si>
  <si>
    <t>Турбина ветряная</t>
  </si>
  <si>
    <t>Жел турбинасы</t>
  </si>
  <si>
    <t>номинальная мощность 300 W</t>
  </si>
  <si>
    <t>нақты қуаты 300 W</t>
  </si>
  <si>
    <t>Ветровая турбина Болотова</t>
  </si>
  <si>
    <t>2534 Т</t>
  </si>
  <si>
    <t>25.99.21.00.00.10.10.10.1</t>
  </si>
  <si>
    <t>Шкаф</t>
  </si>
  <si>
    <t>Шкафы несгораемые металлические</t>
  </si>
  <si>
    <t>Жанбайтын металл шкафтар</t>
  </si>
  <si>
    <t xml:space="preserve">ШУЭ с счетчиком прямого включения </t>
  </si>
  <si>
    <t>2535 Т</t>
  </si>
  <si>
    <t>25.99.21.00.00.10.10.10.2</t>
  </si>
  <si>
    <t xml:space="preserve">ШУЭ с счетчиком  косвенного включения </t>
  </si>
  <si>
    <t>2536 Т</t>
  </si>
  <si>
    <t>26.11.22.00.00.24.11.19.1</t>
  </si>
  <si>
    <t>для трубчатых люминесцентных ламп, тип - 85С-220, ГОСТ 8799-90</t>
  </si>
  <si>
    <t>Түтікшелі люминесцентті шамдарға арналған, тип –85С-220, МСТ 8799-90</t>
  </si>
  <si>
    <t>СТАРТЕР ЛЮМИН.ЛАМП СК-220В</t>
  </si>
  <si>
    <t>2537 Т</t>
  </si>
  <si>
    <t>22.22.13.70.00.00.00.02.1</t>
  </si>
  <si>
    <t>Коробка</t>
  </si>
  <si>
    <t>Жәшік</t>
  </si>
  <si>
    <t>Коробка распределительная электрическая</t>
  </si>
  <si>
    <t>реттегіш электрлі жәшік</t>
  </si>
  <si>
    <t>Распред коробка JB16-02(комплектация кабеля R-ETL-A)</t>
  </si>
  <si>
    <t>2538 Т</t>
  </si>
  <si>
    <t>27.32.14.10.10.10.10.01.1</t>
  </si>
  <si>
    <t>Термоусаживаемый подсоединительный набор</t>
  </si>
  <si>
    <t>Терможайғастыратын жалғау жинағы</t>
  </si>
  <si>
    <t>для подсоединения греющих кабелей к соединительной коробке</t>
  </si>
  <si>
    <t>қосқыш қорапқа жылыту кабельдерін жалғауға арналған</t>
  </si>
  <si>
    <t>Набор CE20-01(комплектация кабеля R-ETL-A)</t>
  </si>
  <si>
    <t>2539 Т</t>
  </si>
  <si>
    <t>27.32.14.10.10.10.10.01.2</t>
  </si>
  <si>
    <t>Набор S-06-EUR (комплектация кабеля R-ETL-A)</t>
  </si>
  <si>
    <t>2540 Т</t>
  </si>
  <si>
    <t>27.32.14.10.10.10.10.01.3</t>
  </si>
  <si>
    <t>Набор CCE-03-CR (комплектация кабеля R-ETL-A)</t>
  </si>
  <si>
    <t>2541 Т</t>
  </si>
  <si>
    <t>25.99.29.00.08.12.02.01.2</t>
  </si>
  <si>
    <t>Лента</t>
  </si>
  <si>
    <t>стальная, упаковочная</t>
  </si>
  <si>
    <t>болат, қаптама</t>
  </si>
  <si>
    <t>Лента ATE-180 (комплектация кабеля R-ETL-A)</t>
  </si>
  <si>
    <t>2513 Т</t>
  </si>
  <si>
    <t>Устройство стабилизированным напряжением</t>
  </si>
  <si>
    <t>2542 Т</t>
  </si>
  <si>
    <t>26.51.70.11.11.11.11.11.1</t>
  </si>
  <si>
    <t>Электронный</t>
  </si>
  <si>
    <t>Электронды</t>
  </si>
  <si>
    <t>Термостат AT-TS-14 (комплектация кабеля R-ETL-A)</t>
  </si>
  <si>
    <t>447-2 Т</t>
  </si>
  <si>
    <t>2418-1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</si>
</sst>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_-* #,##0.00[$€]_-;\-* #,##0.00[$€]_-;_-* &quot;-&quot;??[$€]_-;_-@_-"/>
    <numFmt numFmtId="167" formatCode="_-* #,##0.00000[$€]_-;\-* #,##0.00000[$€]_-;_-* &quot;-&quot;??[$€]_-;_-@_-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* \(#,##0\);* #,##0_);&quot;-&quot;??_);@"/>
    <numFmt numFmtId="176" formatCode="&quot;$&quot;#,##0_);[Red]\(&quot;$&quot;#,##0\)"/>
    <numFmt numFmtId="177" formatCode="[$-409]d\-mmm\-yy;@"/>
    <numFmt numFmtId="178" formatCode="[$-409]d\-mmm;@"/>
    <numFmt numFmtId="179" formatCode="* #,##0_);* \(#,##0\);&quot;-&quot;??_);@"/>
    <numFmt numFmtId="180" formatCode="_(#,##0;\(#,##0\);\-;&quot;  &quot;@"/>
    <numFmt numFmtId="181" formatCode="&quot;р.&quot;#,##0\ ;\-&quot;р.&quot;#,##0"/>
    <numFmt numFmtId="182" formatCode="&quot;р.&quot;#,##0.00\ ;\(&quot;р.&quot;#,##0.00\)"/>
    <numFmt numFmtId="183" formatCode="0.00_)"/>
    <numFmt numFmtId="184" formatCode="_(* #,##0,_);_(* \(#,##0,\);_(* &quot;-&quot;_);_(@_)"/>
    <numFmt numFmtId="185" formatCode="_-* #,##0\ _đ_._-;\-* #,##0\ _đ_._-;_-* &quot;-&quot;\ _đ_._-;_-@_-"/>
    <numFmt numFmtId="186" formatCode="\60\4\7\:"/>
    <numFmt numFmtId="187" formatCode="\+0.0;\-0.0"/>
    <numFmt numFmtId="188" formatCode="\+0.0%;\-0.0%"/>
    <numFmt numFmtId="189" formatCode="&quot;$&quot;#,##0"/>
    <numFmt numFmtId="190" formatCode="&quot;$&quot;#,\);\(&quot;$&quot;#,\)"/>
    <numFmt numFmtId="191" formatCode="&quot;р.&quot;#,\);\(&quot;р.&quot;#,\)"/>
    <numFmt numFmtId="192" formatCode="&quot;$&quot;#,;\(&quot;$&quot;#,\)"/>
    <numFmt numFmtId="193" formatCode="&quot;р.&quot;#,;\(&quot;р.&quot;#,\)"/>
    <numFmt numFmtId="194" formatCode="##\ &quot;h&quot;"/>
    <numFmt numFmtId="195" formatCode="_(&quot;$&quot;* #,##0_);_(&quot;$&quot;* \(#,##0\);_(&quot;$&quot;* &quot;-&quot;_);_(@_)"/>
    <numFmt numFmtId="196" formatCode="_-* #,##0.00\ _р_._-;\-* #,##0.00\ _р_._-;_-* &quot;-&quot;??\ _р_._-;_-@_-"/>
    <numFmt numFmtId="197" formatCode="_-* #,##0.00\ _€_-;\-* #,##0.00\ _€_-;_-* &quot;-&quot;??\ _€_-;_-@_-"/>
    <numFmt numFmtId="198" formatCode="0.0"/>
    <numFmt numFmtId="199" formatCode="000000"/>
    <numFmt numFmtId="200" formatCode="_([$€-2]* #,##0.00_);_([$€-2]* \(#,##0.00\);_([$€-2]* &quot;-&quot;??_)"/>
    <numFmt numFmtId="201" formatCode="[$-419]d\ mmm\ yy;@"/>
    <numFmt numFmtId="202" formatCode="d\.mmm"/>
    <numFmt numFmtId="203" formatCode="d\.m\.yy"/>
    <numFmt numFmtId="204" formatCode="d\.mmm\.yy"/>
    <numFmt numFmtId="205" formatCode="_-* #,##0\ _?_._-;\-* #,##0\ _?_._-;_-* &quot;-&quot;\ _?_._-;_-@_-"/>
    <numFmt numFmtId="206" formatCode="#"/>
    <numFmt numFmtId="207" formatCode="_-* #,##0.00\ _?_._-;\-* #,##0.00\ _?_._-;_-* &quot;-&quot;??\ _?_._-;_-@_-"/>
    <numFmt numFmtId="208" formatCode="#,##0;\(#,##0\)"/>
    <numFmt numFmtId="209" formatCode="_-&quot;$&quot;\ * #,##0.00_-;_-&quot;$&quot;\ * #,##0.00\-;_-&quot;$&quot;\ * &quot;-&quot;??_-;_-@_-"/>
    <numFmt numFmtId="210" formatCode="_-&quot;$&quot;\ * #,##0_-;_-&quot;$&quot;\ * #,##0\-;_-&quot;$&quot;\ * &quot;-&quot;_-;_-@_-"/>
    <numFmt numFmtId="211" formatCode="_-* #,##0&quot;тг.&quot;_-;\-* #,##0&quot;тг.&quot;_-;_-* &quot;-&quot;&quot;тг.&quot;_-;_-@_-"/>
    <numFmt numFmtId="212" formatCode="_(&quot;$&quot;* #,##0.00_);_(&quot;$&quot;* \(#,##0.00\);_(&quot;$&quot;* &quot;-&quot;??_);_(@_)"/>
    <numFmt numFmtId="213" formatCode="0.00;0;"/>
    <numFmt numFmtId="214" formatCode="0\ &quot;cu.m&quot;"/>
    <numFmt numFmtId="215" formatCode="_(* #,##0.0_);_(* \(#,##0.0\);_(* &quot;-&quot;??_);_(@_)"/>
    <numFmt numFmtId="216" formatCode="000"/>
    <numFmt numFmtId="217" formatCode="0.000%"/>
    <numFmt numFmtId="218" formatCode="_-* ###0_-;\(###0\);_-* &quot;–&quot;_-;_-@_-"/>
    <numFmt numFmtId="219" formatCode="_-* #,##0_-;\(#,##0\);_-* &quot;–&quot;_-;_-@_-"/>
    <numFmt numFmtId="220" formatCode="_-* #,###_-;\(#,###\);_-* &quot;–&quot;_-;_-@_-"/>
    <numFmt numFmtId="221" formatCode="_-\ #,##0.000_-;\(#,##0.000\);_-* &quot;–&quot;_-;_-@_-"/>
    <numFmt numFmtId="222" formatCode="_-#,###_-;\(#,###\);_-\ &quot;–&quot;_-;_-@_-"/>
    <numFmt numFmtId="223" formatCode="&quot;$&quot;#,##0.0_);[Red]\(&quot;$&quot;#,##0.0\)"/>
    <numFmt numFmtId="224" formatCode="_-&quot;$&quot;* #,##0.00_-;\-&quot;$&quot;* #,##0.00_-;_-&quot;$&quot;* &quot;-&quot;??_-;_-@_-"/>
    <numFmt numFmtId="225" formatCode="_(* #,##0_);_(* \(#,##0\);_(* &quot;-&quot;_);_(@_)"/>
    <numFmt numFmtId="226" formatCode="0000"/>
    <numFmt numFmtId="227" formatCode="0.0E+00"/>
    <numFmt numFmtId="228" formatCode="#,##0.0_);[Red]\(#,##0.0\)"/>
    <numFmt numFmtId="229" formatCode="_ * #,##0_)&quot;£&quot;_ ;_ * \(#,##0\)&quot;£&quot;_ ;_ * &quot;-&quot;_)&quot;£&quot;_ ;_ @_ "/>
    <numFmt numFmtId="230" formatCode="#,##0.00&quot;£&quot;_);[Red]\(#,##0.00&quot;£&quot;\)"/>
    <numFmt numFmtId="231" formatCode="_-* #,##0_$_-;\-* #,##0_$_-;_-* &quot;-&quot;_$_-;_-@_-"/>
    <numFmt numFmtId="232" formatCode="&quot;$&quot;#,##0.00_);[Red]\(&quot;$&quot;#,##0.00\)"/>
    <numFmt numFmtId="233" formatCode="#,##0.000\);[Red]\(#,##0.000\)"/>
    <numFmt numFmtId="234" formatCode="&quot;RM&quot;#,##0.00_);[Red]\(&quot;RM&quot;#,##0.00\)"/>
    <numFmt numFmtId="235" formatCode="_ * #,##0.00_)&quot;£&quot;_ ;_ * \(#,##0.00\)&quot;£&quot;_ ;_ * &quot;-&quot;??_)&quot;£&quot;_ ;_ @_ "/>
    <numFmt numFmtId="236" formatCode="_ * #,##0_)_£_ ;_ * \(#,##0\)_£_ ;_ * &quot;-&quot;_)_£_ ;_ @_ "/>
    <numFmt numFmtId="237" formatCode="0.0&quot;  &quot;"/>
    <numFmt numFmtId="238" formatCode="_-* #,##0.00&quot;$&quot;_-;\-* #,##0.00&quot;$&quot;_-;_-* &quot;-&quot;??&quot;$&quot;_-;_-@_-"/>
    <numFmt numFmtId="239" formatCode="&quot;$&quot;#,##0_);\(&quot;$&quot;#,##0\)"/>
    <numFmt numFmtId="240" formatCode="d\-mmm\-yy\ h:mm"/>
    <numFmt numFmtId="241" formatCode="#,##0.00&quot; $&quot;;[Red]\-#,##0.00&quot; $&quot;"/>
    <numFmt numFmtId="242" formatCode="mmmm\ d\,\ yyyy"/>
    <numFmt numFmtId="243" formatCode="d\/mm\/yyyy"/>
    <numFmt numFmtId="244" formatCode="dd\.mm\.yyyy&quot;г.&quot;"/>
    <numFmt numFmtId="245" formatCode="&quot;P&quot;#,##0.00;[Red]\-&quot;P&quot;#,##0.00"/>
    <numFmt numFmtId="246" formatCode="_-&quot;P&quot;* #,##0.00_-;\-&quot;P&quot;* #,##0.00_-;_-&quot;P&quot;* &quot;-&quot;??_-;_-@_-"/>
    <numFmt numFmtId="247" formatCode="[Magenta]&quot;Err&quot;;[Magenta]&quot;Err&quot;;[Blue]&quot;OK&quot;"/>
    <numFmt numFmtId="248" formatCode="[Blue]&quot;P&quot;;;[Red]&quot;O&quot;"/>
    <numFmt numFmtId="249" formatCode="#,##0_);[Red]\(#,##0\);\-_)"/>
    <numFmt numFmtId="250" formatCode="0.0_)%;[Red]\(0.0%\);0.0_)%"/>
    <numFmt numFmtId="251" formatCode="0.0_)%;[Red]\(0.0%\);&quot;-&quot;"/>
    <numFmt numFmtId="252" formatCode="[Red][&gt;1]&quot;&gt;100 %&quot;;[Red]\(0.0%\);0.0_)%"/>
    <numFmt numFmtId="253" formatCode="&quot;$&quot;#,##0\ ;\-&quot;$&quot;#,##0"/>
    <numFmt numFmtId="254" formatCode="&quot;$&quot;#,##0.00\ ;\(&quot;$&quot;#,##0.00\)"/>
    <numFmt numFmtId="255" formatCode="_-* #,##0.00_-;\-* #,##0.00_-;_-* &quot;-&quot;??_-;_-@_-"/>
    <numFmt numFmtId="256" formatCode="0.00000"/>
    <numFmt numFmtId="257" formatCode="_-* #,##0\ _P_t_s_-;\-* #,##0\ _P_t_s_-;_-* &quot;-&quot;\ _P_t_s_-;_-@_-"/>
    <numFmt numFmtId="258" formatCode="_-* #,##0.00\ _P_t_s_-;\-* #,##0.00\ _P_t_s_-;_-* &quot;-&quot;??\ _P_t_s_-;_-@_-"/>
    <numFmt numFmtId="259" formatCode="#,##0.00&quot; F&quot;_);\(#,##0.00&quot; F&quot;\)"/>
    <numFmt numFmtId="260" formatCode="#,##0&quot; F&quot;_);[Red]\(#,##0&quot; F&quot;\)"/>
    <numFmt numFmtId="261" formatCode="#,##0.00&quot; F&quot;_);[Red]\(#,##0.00&quot; F&quot;\)"/>
    <numFmt numFmtId="262" formatCode="#,##0&quot; $&quot;;[Red]\-#,##0&quot; $&quot;"/>
    <numFmt numFmtId="263" formatCode="#,##0.00&quot; $&quot;;\-#,##0.00&quot; $&quot;"/>
    <numFmt numFmtId="264" formatCode="#,##0&quot; $&quot;;\-#,##0&quot; $&quot;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0.0&quot; N&quot;"/>
    <numFmt numFmtId="268" formatCode="_-* #,##0\ _d_._-;\-* #,##0\ _d_._-;_-* &quot;-&quot;\ _d_._-;_-@_-"/>
    <numFmt numFmtId="269" formatCode="_-* #,##0.00\ _d_._-;\-* #,##0.00\ _d_._-;_-* &quot;-&quot;??\ _d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_-;\-* #,##0_-;_-* &quot;-&quot;_-;_-@_-"/>
    <numFmt numFmtId="274" formatCode="_-* #,##0.0000\ &quot;р.&quot;_-;\-* #,##0.0000\ &quot;р.&quot;_-;_-* &quot;-&quot;??\ &quot;р.&quot;_-;_-@_-"/>
    <numFmt numFmtId="275" formatCode="_-* #,##0.00000\ &quot;р.&quot;_-;\-* #,##0.00000\ &quot;р.&quot;_-;_-* &quot;-&quot;??\ &quot;р.&quot;_-;_-@_-"/>
    <numFmt numFmtId="276" formatCode="0.000000000"/>
    <numFmt numFmtId="277" formatCode="0%_);\(0%\)"/>
    <numFmt numFmtId="278" formatCode="#,##0\ &quot;F&quot;;[Red]\-#,##0\ &quot;F&quot;"/>
    <numFmt numFmtId="279" formatCode="_-* #,##0\ _$_-;\-* #,##0\ _$_-;_-* &quot;-&quot;\ _$_-;_-@_-"/>
    <numFmt numFmtId="280" formatCode="0.0%"/>
    <numFmt numFmtId="281" formatCode="#,##0______;;&quot;------------      &quot;"/>
    <numFmt numFmtId="282" formatCode="#,##0_р_.;\(#,##0\)_р_."/>
    <numFmt numFmtId="283" formatCode="#,##0.0"/>
  </numFmts>
  <fonts count="2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04">
    <xf numFmtId="0" fontId="0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40" fontId="7" fillId="2" borderId="1"/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7" fillId="2" borderId="1"/>
    <xf numFmtId="49" fontId="13" fillId="3" borderId="2">
      <alignment vertical="center"/>
    </xf>
    <xf numFmtId="49" fontId="14" fillId="3" borderId="2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5" borderId="142" applyNumberFormat="0" applyFont="0" applyAlignment="0" applyProtection="0"/>
    <xf numFmtId="0" fontId="2" fillId="0" borderId="0"/>
    <xf numFmtId="49" fontId="14" fillId="3" borderId="144">
      <alignment vertical="center"/>
    </xf>
    <xf numFmtId="0" fontId="7" fillId="0" borderId="73">
      <alignment horizontal="right"/>
    </xf>
    <xf numFmtId="0" fontId="5" fillId="0" borderId="0"/>
    <xf numFmtId="0" fontId="7" fillId="0" borderId="73">
      <alignment horizontal="right"/>
    </xf>
    <xf numFmtId="0" fontId="7" fillId="35" borderId="124" applyNumberFormat="0" applyFont="0" applyAlignment="0" applyProtection="0"/>
    <xf numFmtId="0" fontId="7" fillId="0" borderId="0"/>
    <xf numFmtId="166" fontId="7" fillId="0" borderId="0"/>
    <xf numFmtId="167" fontId="7" fillId="0" borderId="0"/>
    <xf numFmtId="167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/>
    <xf numFmtId="0" fontId="7" fillId="0" borderId="0"/>
    <xf numFmtId="0" fontId="5" fillId="0" borderId="0"/>
    <xf numFmtId="0" fontId="19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43" fillId="0" borderId="0" applyNumberFormat="0" applyBorder="0" applyAlignment="0"/>
    <xf numFmtId="0" fontId="44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3" fontId="46" fillId="25" borderId="8">
      <alignment horizontal="left" vertical="center"/>
    </xf>
    <xf numFmtId="0" fontId="47" fillId="0" borderId="0">
      <alignment horizontal="left" vertical="top"/>
    </xf>
    <xf numFmtId="0" fontId="48" fillId="26" borderId="9" applyNumberFormat="0" applyAlignment="0" applyProtection="0"/>
    <xf numFmtId="0" fontId="49" fillId="26" borderId="9" applyNumberFormat="0" applyAlignment="0" applyProtection="0"/>
    <xf numFmtId="0" fontId="50" fillId="0" borderId="10">
      <alignment horizontal="center"/>
    </xf>
    <xf numFmtId="168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51" fillId="0" borderId="0" applyFill="0" applyBorder="0" applyProtection="0"/>
    <xf numFmtId="176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77" fontId="18" fillId="6" borderId="0" applyFont="0" applyFill="0" applyBorder="0" applyAlignment="0" applyProtection="0"/>
    <xf numFmtId="14" fontId="54" fillId="0" borderId="0" applyFill="0" applyBorder="0" applyAlignment="0"/>
    <xf numFmtId="178" fontId="18" fillId="6" borderId="0" applyFont="0" applyFill="0" applyBorder="0" applyAlignment="0" applyProtection="0"/>
    <xf numFmtId="179" fontId="51" fillId="0" borderId="0" applyFill="0" applyBorder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166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0" fontId="7" fillId="28" borderId="0" applyNumberFormat="0" applyFont="0" applyBorder="0">
      <alignment horizontal="left" vertical="center"/>
    </xf>
    <xf numFmtId="0" fontId="7" fillId="28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5" borderId="11">
      <alignment horizontal="left" vertical="center" wrapText="1"/>
    </xf>
    <xf numFmtId="0" fontId="64" fillId="25" borderId="11">
      <alignment horizontal="left" vertical="center" wrapText="1"/>
    </xf>
    <xf numFmtId="38" fontId="65" fillId="29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30" borderId="14">
      <alignment horizontal="right"/>
    </xf>
    <xf numFmtId="3" fontId="72" fillId="31" borderId="15" applyBorder="0">
      <alignment horizontal="right" vertical="center"/>
      <protection locked="0"/>
    </xf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1" fontId="22" fillId="0" borderId="0" applyFont="0" applyFill="0" applyBorder="0" applyAlignment="0" applyProtection="0"/>
    <xf numFmtId="182" fontId="76" fillId="0" borderId="0" applyFont="0" applyFill="0" applyBorder="0" applyAlignment="0" applyProtection="0"/>
    <xf numFmtId="0" fontId="77" fillId="0" borderId="14">
      <alignment horizontal="left"/>
    </xf>
    <xf numFmtId="3" fontId="78" fillId="33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4" borderId="0" applyNumberFormat="0" applyBorder="0" applyAlignment="0" applyProtection="0"/>
    <xf numFmtId="0" fontId="88" fillId="34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3" fontId="91" fillId="0" borderId="0"/>
    <xf numFmtId="183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7" fillId="0" borderId="0"/>
    <xf numFmtId="10" fontId="60" fillId="27" borderId="83" applyNumberFormat="0" applyFill="0" applyBorder="0" applyAlignment="0" applyProtection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0" fontId="7" fillId="0" borderId="0"/>
    <xf numFmtId="0" fontId="7" fillId="0" borderId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53" fillId="0" borderId="0"/>
    <xf numFmtId="0" fontId="95" fillId="0" borderId="0"/>
    <xf numFmtId="0" fontId="7" fillId="0" borderId="0"/>
    <xf numFmtId="0" fontId="96" fillId="0" borderId="0"/>
    <xf numFmtId="0" fontId="97" fillId="0" borderId="0"/>
    <xf numFmtId="0" fontId="9" fillId="0" borderId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184" fontId="18" fillId="6" borderId="0"/>
    <xf numFmtId="185" fontId="5" fillId="0" borderId="0" applyFont="0" applyFill="0" applyBorder="0" applyAlignment="0" applyProtection="0"/>
    <xf numFmtId="0" fontId="98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100" fillId="6" borderId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7" fontId="9" fillId="0" borderId="0"/>
    <xf numFmtId="187" fontId="21" fillId="0" borderId="0"/>
    <xf numFmtId="188" fontId="9" fillId="0" borderId="0"/>
    <xf numFmtId="188" fontId="21" fillId="0" borderId="0"/>
    <xf numFmtId="0" fontId="25" fillId="0" borderId="0">
      <alignment vertical="top"/>
    </xf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0" fontId="104" fillId="36" borderId="0" applyNumberFormat="0" applyFill="0" applyBorder="0" applyAlignment="0"/>
    <xf numFmtId="189" fontId="105" fillId="0" borderId="3">
      <alignment horizontal="left" vertical="center"/>
      <protection locked="0"/>
    </xf>
    <xf numFmtId="180" fontId="18" fillId="32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7" fillId="0" borderId="13">
      <alignment vertical="center" wrapText="1"/>
    </xf>
    <xf numFmtId="0" fontId="7" fillId="0" borderId="17"/>
    <xf numFmtId="0" fontId="7" fillId="0" borderId="17"/>
    <xf numFmtId="49" fontId="54" fillId="0" borderId="0" applyFill="0" applyBorder="0" applyAlignment="0"/>
    <xf numFmtId="190" fontId="41" fillId="0" borderId="0" applyFill="0" applyBorder="0" applyAlignment="0"/>
    <xf numFmtId="190" fontId="42" fillId="0" borderId="0" applyFill="0" applyBorder="0" applyAlignment="0"/>
    <xf numFmtId="191" fontId="41" fillId="0" borderId="0" applyFill="0" applyBorder="0" applyAlignment="0"/>
    <xf numFmtId="192" fontId="41" fillId="0" borderId="0" applyFill="0" applyBorder="0" applyAlignment="0"/>
    <xf numFmtId="192" fontId="42" fillId="0" borderId="0" applyFill="0" applyBorder="0" applyAlignment="0"/>
    <xf numFmtId="193" fontId="41" fillId="0" borderId="0" applyFill="0" applyBorder="0" applyAlignment="0"/>
    <xf numFmtId="0" fontId="108" fillId="0" borderId="0">
      <alignment horizontal="center" vertical="top"/>
    </xf>
    <xf numFmtId="0" fontId="109" fillId="37" borderId="11" applyNumberFormat="0" applyProtection="0">
      <alignment horizontal="left" vertical="center" wrapText="1"/>
    </xf>
    <xf numFmtId="0" fontId="110" fillId="37" borderId="11" applyNumberFormat="0" applyProtection="0">
      <alignment horizontal="left" vertical="center" wrapText="1"/>
    </xf>
    <xf numFmtId="4" fontId="111" fillId="25" borderId="13">
      <alignment vertical="top" wrapText="1"/>
    </xf>
    <xf numFmtId="194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169" fontId="19" fillId="0" borderId="21">
      <protection locked="0"/>
    </xf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5" fillId="24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29" borderId="22"/>
    <xf numFmtId="14" fontId="19" fillId="0" borderId="0">
      <alignment horizontal="right"/>
    </xf>
    <xf numFmtId="44" fontId="5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69" fontId="125" fillId="38" borderId="21"/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7" fillId="26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4" borderId="0" applyNumberFormat="0" applyBorder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5" fillId="0" borderId="0"/>
    <xf numFmtId="0" fontId="115" fillId="24" borderId="117" applyNumberFormat="0" applyAlignment="0" applyProtection="0"/>
    <xf numFmtId="0" fontId="2" fillId="0" borderId="0"/>
    <xf numFmtId="49" fontId="14" fillId="3" borderId="118">
      <alignment vertical="center"/>
    </xf>
    <xf numFmtId="49" fontId="14" fillId="3" borderId="118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73" fillId="11" borderId="133" applyNumberForma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6" fontId="7" fillId="0" borderId="0"/>
    <xf numFmtId="0" fontId="5" fillId="0" borderId="0"/>
    <xf numFmtId="40" fontId="7" fillId="2" borderId="83"/>
    <xf numFmtId="40" fontId="7" fillId="2" borderId="83"/>
    <xf numFmtId="0" fontId="5" fillId="0" borderId="0"/>
    <xf numFmtId="0" fontId="5" fillId="0" borderId="0"/>
    <xf numFmtId="0" fontId="19" fillId="0" borderId="0"/>
    <xf numFmtId="0" fontId="95" fillId="0" borderId="0"/>
    <xf numFmtId="40" fontId="7" fillId="2" borderId="83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7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7" fillId="65" borderId="97" applyNumberFormat="0" applyProtection="0">
      <alignment horizontal="left" vertical="center" indent="1"/>
    </xf>
    <xf numFmtId="0" fontId="7" fillId="0" borderId="0"/>
    <xf numFmtId="0" fontId="12" fillId="0" borderId="0"/>
    <xf numFmtId="0" fontId="5" fillId="0" borderId="0"/>
    <xf numFmtId="0" fontId="2" fillId="0" borderId="0"/>
    <xf numFmtId="0" fontId="9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95" fillId="0" borderId="0"/>
    <xf numFmtId="0" fontId="5" fillId="0" borderId="0"/>
    <xf numFmtId="0" fontId="4" fillId="0" borderId="0"/>
    <xf numFmtId="0" fontId="52" fillId="0" borderId="0"/>
    <xf numFmtId="0" fontId="5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2" fillId="0" borderId="0"/>
    <xf numFmtId="0" fontId="5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9" fillId="0" borderId="0"/>
    <xf numFmtId="0" fontId="12" fillId="35" borderId="86" applyNumberFormat="0" applyFont="0" applyAlignment="0" applyProtection="0"/>
    <xf numFmtId="0" fontId="7" fillId="0" borderId="0"/>
    <xf numFmtId="0" fontId="5" fillId="0" borderId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5" fillId="0" borderId="0"/>
    <xf numFmtId="0" fontId="5" fillId="0" borderId="0"/>
    <xf numFmtId="0" fontId="7" fillId="0" borderId="73">
      <alignment horizontal="right"/>
    </xf>
    <xf numFmtId="0" fontId="7" fillId="0" borderId="73">
      <alignment horizontal="right"/>
    </xf>
    <xf numFmtId="0" fontId="2" fillId="0" borderId="0"/>
    <xf numFmtId="0" fontId="2" fillId="0" borderId="0"/>
    <xf numFmtId="0" fontId="7" fillId="0" borderId="73">
      <alignment horizontal="right"/>
    </xf>
    <xf numFmtId="0" fontId="7" fillId="0" borderId="73">
      <alignment horizontal="right"/>
    </xf>
    <xf numFmtId="0" fontId="5" fillId="0" borderId="0"/>
    <xf numFmtId="0" fontId="5" fillId="0" borderId="0"/>
    <xf numFmtId="0" fontId="132" fillId="8" borderId="0" applyNumberFormat="0" applyBorder="0" applyAlignment="0" applyProtection="0"/>
    <xf numFmtId="0" fontId="133" fillId="0" borderId="0" applyNumberFormat="0" applyFill="0" applyBorder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0" borderId="73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4" fillId="0" borderId="16" applyNumberFormat="0" applyFill="0" applyAlignment="0" applyProtection="0"/>
    <xf numFmtId="0" fontId="7" fillId="0" borderId="73">
      <alignment horizontal="right"/>
    </xf>
    <xf numFmtId="0" fontId="7" fillId="0" borderId="0"/>
    <xf numFmtId="0" fontId="9" fillId="0" borderId="0"/>
    <xf numFmtId="0" fontId="7" fillId="0" borderId="0"/>
    <xf numFmtId="0" fontId="21" fillId="0" borderId="0"/>
    <xf numFmtId="0" fontId="5" fillId="0" borderId="0">
      <alignment vertical="justify"/>
    </xf>
    <xf numFmtId="0" fontId="1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" fontId="7" fillId="0" borderId="83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6" fillId="0" borderId="68" applyNumberFormat="0" applyFill="0" applyAlignment="0" applyProtection="0"/>
    <xf numFmtId="0" fontId="7" fillId="0" borderId="0" applyFont="0" applyFill="0" applyBorder="0" applyAlignment="0" applyProtection="0"/>
    <xf numFmtId="0" fontId="12" fillId="35" borderId="134" applyNumberFormat="0" applyFont="0" applyAlignment="0" applyProtection="0"/>
    <xf numFmtId="0" fontId="115" fillId="24" borderId="66" applyNumberFormat="0" applyAlignment="0" applyProtection="0"/>
    <xf numFmtId="179" fontId="51" fillId="0" borderId="104" applyFill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2" fillId="35" borderId="65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4" fontId="26" fillId="0" borderId="0">
      <protection locked="0"/>
    </xf>
    <xf numFmtId="44" fontId="27" fillId="0" borderId="0">
      <protection locked="0"/>
    </xf>
    <xf numFmtId="0" fontId="16" fillId="4" borderId="0" applyNumberFormat="0" applyBorder="0" applyAlignment="0" applyProtection="0"/>
    <xf numFmtId="0" fontId="132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6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30" fillId="34" borderId="0" applyNumberFormat="0" applyBorder="0" applyAlignment="0" applyProtection="0"/>
    <xf numFmtId="0" fontId="134" fillId="0" borderId="16" applyNumberFormat="0" applyFill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39" fillId="0" borderId="0" applyNumberFormat="0" applyFill="0" applyBorder="0" applyAlignment="0" applyProtection="0"/>
    <xf numFmtId="196" fontId="2" fillId="0" borderId="0" applyFont="0" applyFill="0" applyBorder="0" applyAlignment="0" applyProtection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" fillId="0" borderId="0"/>
    <xf numFmtId="177" fontId="142" fillId="0" borderId="22"/>
    <xf numFmtId="200" fontId="9" fillId="0" borderId="0"/>
    <xf numFmtId="0" fontId="9" fillId="0" borderId="0"/>
    <xf numFmtId="200" fontId="9" fillId="0" borderId="0"/>
    <xf numFmtId="177" fontId="9" fillId="0" borderId="0"/>
    <xf numFmtId="177" fontId="9" fillId="0" borderId="0"/>
    <xf numFmtId="200" fontId="142" fillId="0" borderId="22"/>
    <xf numFmtId="200" fontId="142" fillId="0" borderId="22"/>
    <xf numFmtId="200" fontId="142" fillId="0" borderId="22"/>
    <xf numFmtId="0" fontId="18" fillId="0" borderId="0"/>
    <xf numFmtId="201" fontId="7" fillId="0" borderId="0"/>
    <xf numFmtId="201" fontId="7" fillId="0" borderId="0"/>
    <xf numFmtId="177" fontId="7" fillId="0" borderId="0"/>
    <xf numFmtId="200" fontId="7" fillId="0" borderId="0"/>
    <xf numFmtId="177" fontId="7" fillId="0" borderId="0"/>
    <xf numFmtId="0" fontId="7" fillId="0" borderId="0"/>
    <xf numFmtId="0" fontId="7" fillId="0" borderId="0"/>
    <xf numFmtId="0" fontId="140" fillId="0" borderId="0"/>
    <xf numFmtId="0" fontId="7" fillId="0" borderId="0"/>
    <xf numFmtId="177" fontId="140" fillId="0" borderId="0"/>
    <xf numFmtId="0" fontId="7" fillId="0" borderId="0"/>
    <xf numFmtId="177" fontId="140" fillId="0" borderId="0"/>
    <xf numFmtId="177" fontId="140" fillId="0" borderId="0"/>
    <xf numFmtId="0" fontId="7" fillId="0" borderId="0"/>
    <xf numFmtId="0" fontId="140" fillId="0" borderId="0"/>
    <xf numFmtId="0" fontId="7" fillId="0" borderId="0"/>
    <xf numFmtId="200" fontId="140" fillId="0" borderId="0"/>
    <xf numFmtId="0" fontId="140" fillId="0" borderId="0"/>
    <xf numFmtId="20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177" fontId="140" fillId="0" borderId="0"/>
    <xf numFmtId="17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143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5" fillId="0" borderId="0"/>
    <xf numFmtId="207" fontId="5" fillId="0" borderId="0" applyFont="0" applyFill="0" applyBorder="0" applyAlignment="0" applyProtection="0"/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177" fontId="19" fillId="0" borderId="0"/>
    <xf numFmtId="0" fontId="1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200" fontId="20" fillId="0" borderId="0"/>
    <xf numFmtId="177" fontId="19" fillId="0" borderId="0"/>
    <xf numFmtId="177" fontId="19" fillId="0" borderId="0"/>
    <xf numFmtId="177" fontId="19" fillId="0" borderId="0"/>
    <xf numFmtId="4" fontId="146" fillId="0" borderId="0">
      <alignment vertical="center"/>
    </xf>
    <xf numFmtId="0" fontId="1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177" fontId="20" fillId="0" borderId="0"/>
    <xf numFmtId="177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19" fillId="0" borderId="0"/>
    <xf numFmtId="0" fontId="15" fillId="0" borderId="0"/>
    <xf numFmtId="0" fontId="9" fillId="0" borderId="0"/>
    <xf numFmtId="0" fontId="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2" fillId="0" borderId="0">
      <alignment vertical="top"/>
    </xf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177" fontId="20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3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15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19" fillId="0" borderId="0"/>
    <xf numFmtId="0" fontId="19" fillId="0" borderId="0"/>
    <xf numFmtId="0" fontId="15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0" fontId="20" fillId="0" borderId="0"/>
    <xf numFmtId="0" fontId="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0" fillId="0" borderId="0"/>
    <xf numFmtId="0" fontId="20" fillId="0" borderId="0"/>
    <xf numFmtId="0" fontId="9" fillId="0" borderId="0"/>
    <xf numFmtId="177" fontId="9" fillId="0" borderId="0"/>
    <xf numFmtId="177" fontId="9" fillId="0" borderId="0"/>
    <xf numFmtId="0" fontId="19" fillId="0" borderId="0"/>
    <xf numFmtId="177" fontId="20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2" fillId="0" borderId="0">
      <alignment vertical="top"/>
    </xf>
    <xf numFmtId="177" fontId="22" fillId="0" borderId="0">
      <alignment vertical="top"/>
    </xf>
    <xf numFmtId="0" fontId="9" fillId="0" borderId="0"/>
    <xf numFmtId="177" fontId="9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0" fontId="1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0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5" fillId="0" borderId="0"/>
    <xf numFmtId="200" fontId="5" fillId="0" borderId="0"/>
    <xf numFmtId="177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15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19" fillId="0" borderId="0"/>
    <xf numFmtId="0" fontId="9" fillId="0" borderId="0"/>
    <xf numFmtId="0" fontId="9" fillId="0" borderId="0"/>
    <xf numFmtId="177" fontId="20" fillId="0" borderId="0"/>
    <xf numFmtId="0" fontId="9" fillId="0" borderId="0"/>
    <xf numFmtId="177" fontId="1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177" fontId="9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20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177" fontId="9" fillId="0" borderId="0"/>
    <xf numFmtId="0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20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0" fontId="9" fillId="0" borderId="0"/>
    <xf numFmtId="0" fontId="19" fillId="0" borderId="0"/>
    <xf numFmtId="0" fontId="9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0" fontId="9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200" fontId="20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20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1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0" fontId="19" fillId="0" borderId="0"/>
    <xf numFmtId="177" fontId="20" fillId="0" borderId="0"/>
    <xf numFmtId="177" fontId="140" fillId="0" borderId="0"/>
    <xf numFmtId="177" fontId="140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200" fontId="9" fillId="0" borderId="0"/>
    <xf numFmtId="0" fontId="9" fillId="0" borderId="0"/>
    <xf numFmtId="200" fontId="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19" fillId="0" borderId="0"/>
    <xf numFmtId="177" fontId="20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200" fontId="20" fillId="0" borderId="0"/>
    <xf numFmtId="177" fontId="9" fillId="0" borderId="0"/>
    <xf numFmtId="177" fontId="19" fillId="0" borderId="0"/>
    <xf numFmtId="0" fontId="19" fillId="0" borderId="0"/>
    <xf numFmtId="0" fontId="9" fillId="0" borderId="0"/>
    <xf numFmtId="177" fontId="19" fillId="0" borderId="0"/>
    <xf numFmtId="177" fontId="19" fillId="0" borderId="0"/>
    <xf numFmtId="177" fontId="9" fillId="0" borderId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0" fontId="26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177" fontId="27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213" fontId="136" fillId="0" borderId="0">
      <alignment horizontal="center"/>
    </xf>
    <xf numFmtId="198" fontId="148" fillId="0" borderId="31" applyFont="0" applyFill="0" applyBorder="0" applyAlignment="0" applyProtection="0">
      <alignment horizontal="right"/>
    </xf>
    <xf numFmtId="214" fontId="7" fillId="0" borderId="27">
      <alignment horizontal="center"/>
      <protection locked="0"/>
    </xf>
    <xf numFmtId="198" fontId="52" fillId="0" borderId="17" applyFont="0" applyFill="0" applyBorder="0" applyAlignment="0" applyProtection="0">
      <alignment horizontal="center"/>
    </xf>
    <xf numFmtId="20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200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200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200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215" fontId="7" fillId="0" borderId="0" applyProtection="0">
      <protection locked="0"/>
    </xf>
    <xf numFmtId="2" fontId="52" fillId="0" borderId="0" applyFont="0" applyFill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20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200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200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200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200" fontId="34" fillId="16" borderId="0" applyNumberFormat="0" applyBorder="0" applyAlignment="0" applyProtection="0"/>
    <xf numFmtId="0" fontId="35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0" fontId="35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200" fontId="34" fillId="19" borderId="0" applyNumberFormat="0" applyBorder="0" applyAlignment="0" applyProtection="0"/>
    <xf numFmtId="0" fontId="35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99" fontId="149" fillId="0" borderId="0" applyFont="0" applyFill="0" applyBorder="0">
      <alignment horizontal="center"/>
    </xf>
    <xf numFmtId="177" fontId="96" fillId="0" borderId="0">
      <alignment horizontal="right"/>
    </xf>
    <xf numFmtId="200" fontId="96" fillId="0" borderId="0">
      <alignment horizontal="right"/>
    </xf>
    <xf numFmtId="216" fontId="150" fillId="0" borderId="0" applyFont="0" applyFill="0" applyBorder="0" applyAlignment="0" applyProtection="0"/>
    <xf numFmtId="217" fontId="150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00" fontId="34" fillId="20" borderId="0" applyNumberFormat="0" applyBorder="0" applyAlignment="0" applyProtection="0"/>
    <xf numFmtId="177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20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20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23" borderId="0" applyNumberFormat="0" applyBorder="0" applyAlignment="0" applyProtection="0"/>
    <xf numFmtId="177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7" fontId="118" fillId="0" borderId="0" applyNumberFormat="0" applyFill="0" applyBorder="0" applyAlignment="0" applyProtection="0">
      <alignment vertical="top"/>
      <protection locked="0"/>
    </xf>
    <xf numFmtId="177" fontId="151" fillId="0" borderId="0" applyNumberFormat="0" applyFill="0" applyBorder="0" applyAlignment="0" applyProtection="0">
      <alignment vertical="top"/>
      <protection locked="0"/>
    </xf>
    <xf numFmtId="177" fontId="6" fillId="0" borderId="0"/>
    <xf numFmtId="177" fontId="152" fillId="0" borderId="0"/>
    <xf numFmtId="200" fontId="37" fillId="8" borderId="0" applyNumberFormat="0" applyBorder="0" applyAlignment="0" applyProtection="0"/>
    <xf numFmtId="177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177" fontId="42" fillId="40" borderId="0"/>
    <xf numFmtId="177" fontId="41" fillId="40" borderId="0"/>
    <xf numFmtId="177" fontId="55" fillId="40" borderId="0"/>
    <xf numFmtId="40" fontId="17" fillId="41" borderId="3"/>
    <xf numFmtId="177" fontId="153" fillId="0" borderId="0"/>
    <xf numFmtId="218" fontId="154" fillId="0" borderId="0">
      <alignment horizontal="right"/>
    </xf>
    <xf numFmtId="219" fontId="154" fillId="0" borderId="0">
      <alignment horizontal="right" vertical="center"/>
    </xf>
    <xf numFmtId="218" fontId="154" fillId="0" borderId="0">
      <alignment horizontal="right" vertical="center"/>
    </xf>
    <xf numFmtId="177" fontId="65" fillId="0" borderId="0">
      <alignment vertical="center"/>
    </xf>
    <xf numFmtId="177" fontId="155" fillId="0" borderId="0">
      <alignment horizontal="left"/>
    </xf>
    <xf numFmtId="220" fontId="156" fillId="31" borderId="0">
      <alignment horizontal="right" vertical="center"/>
    </xf>
    <xf numFmtId="221" fontId="156" fillId="31" borderId="0">
      <alignment horizontal="right"/>
    </xf>
    <xf numFmtId="222" fontId="156" fillId="0" borderId="0">
      <alignment horizontal="right" vertical="center"/>
    </xf>
    <xf numFmtId="177" fontId="54" fillId="0" borderId="0" applyFill="0" applyBorder="0" applyAlignment="0"/>
    <xf numFmtId="168" fontId="40" fillId="0" borderId="0" applyFill="0" applyBorder="0" applyAlignment="0"/>
    <xf numFmtId="200" fontId="54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3" fontId="7" fillId="0" borderId="0" applyFill="0" applyBorder="0" applyAlignment="0"/>
    <xf numFmtId="171" fontId="42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16" fillId="24" borderId="7" applyNumberFormat="0" applyAlignment="0" applyProtection="0"/>
    <xf numFmtId="0" fontId="116" fillId="24" borderId="7" applyNumberFormat="0" applyAlignment="0" applyProtection="0"/>
    <xf numFmtId="225" fontId="19" fillId="42" borderId="22">
      <alignment vertical="center"/>
    </xf>
    <xf numFmtId="41" fontId="19" fillId="42" borderId="22">
      <alignment vertical="center"/>
    </xf>
    <xf numFmtId="200" fontId="49" fillId="26" borderId="9" applyNumberFormat="0" applyAlignment="0" applyProtection="0"/>
    <xf numFmtId="177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41" fontId="19" fillId="42" borderId="22">
      <alignment vertical="center"/>
    </xf>
    <xf numFmtId="226" fontId="7" fillId="0" borderId="32" applyFont="0" applyFill="0" applyBorder="0" applyProtection="0">
      <alignment horizontal="center"/>
      <protection locked="0"/>
    </xf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8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231" fontId="7" fillId="0" borderId="0" applyFont="0" applyFill="0" applyBorder="0" applyAlignment="0" applyProtection="0"/>
    <xf numFmtId="224" fontId="9" fillId="0" borderId="0" applyFont="0" applyFill="0" applyBorder="0" applyAlignment="0" applyProtection="0"/>
    <xf numFmtId="168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8" fontId="40" fillId="0" borderId="0" applyFont="0" applyFill="0" applyBorder="0" applyAlignment="0" applyProtection="0"/>
    <xf numFmtId="233" fontId="159" fillId="0" borderId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ill="0" applyBorder="0" applyAlignment="0" applyProtection="0"/>
    <xf numFmtId="223" fontId="158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10" fontId="160" fillId="0" borderId="33" applyBorder="0"/>
    <xf numFmtId="171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29" borderId="3" applyFill="0" applyBorder="0" applyProtection="0"/>
    <xf numFmtId="237" fontId="157" fillId="0" borderId="0">
      <protection locked="0"/>
    </xf>
    <xf numFmtId="238" fontId="7" fillId="0" borderId="0" applyFont="0" applyFill="0" applyBorder="0" applyAlignment="0" applyProtection="0"/>
    <xf numFmtId="239" fontId="7" fillId="0" borderId="0" applyFill="0" applyBorder="0" applyAlignment="0" applyProtection="0"/>
    <xf numFmtId="38" fontId="7" fillId="0" borderId="0"/>
    <xf numFmtId="38" fontId="7" fillId="0" borderId="0"/>
    <xf numFmtId="38" fontId="7" fillId="0" borderId="0"/>
    <xf numFmtId="177" fontId="42" fillId="43" borderId="0"/>
    <xf numFmtId="177" fontId="41" fillId="43" borderId="0"/>
    <xf numFmtId="177" fontId="55" fillId="44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7" fontId="162" fillId="0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3" fontId="163" fillId="0" borderId="28" applyFill="0">
      <alignment horizontal="centerContinuous"/>
    </xf>
    <xf numFmtId="244" fontId="121" fillId="0" borderId="28" applyFill="0" applyBorder="0" applyAlignment="0">
      <alignment horizontal="centerContinuous"/>
    </xf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2" fontId="158" fillId="0" borderId="0" applyFont="0" applyFill="0" applyBorder="0" applyAlignment="0" applyProtection="0"/>
    <xf numFmtId="177" fontId="164" fillId="0" borderId="35" applyNumberFormat="0" applyFill="0" applyAlignment="0" applyProtection="0"/>
    <xf numFmtId="232" fontId="165" fillId="0" borderId="0" applyFont="0" applyFill="0" applyBorder="0" applyAlignment="0" applyProtection="0"/>
    <xf numFmtId="195" fontId="165" fillId="0" borderId="0" applyFont="0" applyFill="0" applyBorder="0" applyAlignment="0" applyProtection="0"/>
    <xf numFmtId="179" fontId="6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5" fontId="166" fillId="0" borderId="0" applyFont="0" applyFill="0" applyBorder="0" applyAlignment="0" applyProtection="0"/>
    <xf numFmtId="246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0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49" fontId="167" fillId="45" borderId="20">
      <alignment horizontal="center"/>
    </xf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13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6" borderId="0" applyNumberFormat="0" applyFont="0" applyBorder="0" applyAlignment="0" applyProtection="0"/>
    <xf numFmtId="0" fontId="138" fillId="26" borderId="0" applyNumberFormat="0" applyFont="0" applyBorder="0" applyAlignment="0" applyProtection="0"/>
    <xf numFmtId="177" fontId="138" fillId="26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7" fontId="168" fillId="0" borderId="0" applyNumberFormat="0" applyFill="0" applyBorder="0" applyAlignment="0" applyProtection="0"/>
    <xf numFmtId="247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8" borderId="0" applyNumberFormat="0" applyFont="0" applyBorder="0" applyAlignment="0" applyProtection="0"/>
    <xf numFmtId="0" fontId="138" fillId="8" borderId="0" applyNumberFormat="0" applyFont="0" applyBorder="0" applyAlignment="0" applyProtection="0"/>
    <xf numFmtId="177" fontId="138" fillId="8" borderId="0" applyNumberFormat="0" applyFont="0" applyBorder="0" applyAlignment="0" applyProtection="0"/>
    <xf numFmtId="248" fontId="171" fillId="0" borderId="0" applyFill="0" applyBorder="0" applyProtection="0"/>
    <xf numFmtId="0" fontId="172" fillId="29" borderId="4" applyAlignment="0" applyProtection="0"/>
    <xf numFmtId="0" fontId="172" fillId="29" borderId="4" applyAlignment="0" applyProtection="0"/>
    <xf numFmtId="177" fontId="172" fillId="29" borderId="4" applyAlignment="0" applyProtection="0"/>
    <xf numFmtId="249" fontId="173" fillId="0" borderId="0" applyNumberFormat="0" applyFill="0" applyBorder="0" applyAlignment="0" applyProtection="0"/>
    <xf numFmtId="249" fontId="174" fillId="0" borderId="0" applyNumberFormat="0" applyFill="0" applyBorder="0" applyAlignment="0" applyProtection="0"/>
    <xf numFmtId="15" fontId="72" fillId="34" borderId="36">
      <alignment horizontal="center"/>
      <protection locked="0"/>
    </xf>
    <xf numFmtId="15" fontId="72" fillId="34" borderId="36">
      <alignment horizontal="center"/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54" fillId="0" borderId="0" applyFill="0" applyBorder="0" applyAlignment="0" applyProtection="0"/>
    <xf numFmtId="251" fontId="54" fillId="0" borderId="0" applyFill="0" applyBorder="0" applyAlignment="0" applyProtection="0"/>
    <xf numFmtId="252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7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7" fontId="5" fillId="0" borderId="5" applyNumberFormat="0" applyFont="0" applyAlignment="0" applyProtection="0"/>
    <xf numFmtId="0" fontId="138" fillId="0" borderId="38" applyNumberFormat="0" applyFont="0" applyAlignment="0" applyProtection="0"/>
    <xf numFmtId="177" fontId="138" fillId="0" borderId="38" applyNumberFormat="0" applyFont="0" applyAlignment="0" applyProtection="0"/>
    <xf numFmtId="0" fontId="138" fillId="14" borderId="0" applyNumberFormat="0" applyFont="0" applyBorder="0" applyAlignment="0" applyProtection="0"/>
    <xf numFmtId="0" fontId="138" fillId="14" borderId="0" applyNumberFormat="0" applyFont="0" applyBorder="0" applyAlignment="0" applyProtection="0"/>
    <xf numFmtId="177" fontId="138" fillId="14" borderId="0" applyNumberFormat="0" applyFont="0" applyBorder="0" applyAlignment="0" applyProtection="0"/>
    <xf numFmtId="43" fontId="5" fillId="0" borderId="0" applyFont="0" applyFill="0" applyBorder="0" applyAlignment="0" applyProtection="0"/>
    <xf numFmtId="2" fontId="7" fillId="0" borderId="0" applyFill="0" applyBorder="0" applyAlignment="0" applyProtection="0"/>
    <xf numFmtId="0" fontId="15" fillId="0" borderId="0"/>
    <xf numFmtId="177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62" fillId="4" borderId="0" applyNumberFormat="0" applyBorder="0" applyAlignment="0" applyProtection="0"/>
    <xf numFmtId="177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176" fillId="29" borderId="13" applyAlignment="0">
      <alignment vertical="center"/>
    </xf>
    <xf numFmtId="0" fontId="176" fillId="29" borderId="13" applyAlignment="0">
      <alignment vertical="center"/>
    </xf>
    <xf numFmtId="177" fontId="176" fillId="29" borderId="13" applyAlignment="0">
      <alignment vertical="center"/>
    </xf>
    <xf numFmtId="200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0" fontId="66" fillId="0" borderId="13" applyNumberFormat="0" applyAlignment="0" applyProtection="0">
      <alignment horizontal="left" vertical="center"/>
    </xf>
    <xf numFmtId="177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38" borderId="29">
      <alignment horizontal="center" vertical="center" wrapText="1"/>
    </xf>
    <xf numFmtId="177" fontId="178" fillId="0" borderId="23" applyNumberFormat="0" applyFill="0" applyAlignment="0" applyProtection="0"/>
    <xf numFmtId="200" fontId="178" fillId="0" borderId="23" applyNumberFormat="0" applyFill="0" applyAlignment="0" applyProtection="0"/>
    <xf numFmtId="177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7" fontId="180" fillId="0" borderId="24" applyNumberFormat="0" applyFill="0" applyAlignment="0" applyProtection="0"/>
    <xf numFmtId="200" fontId="180" fillId="0" borderId="24" applyNumberFormat="0" applyFill="0" applyAlignment="0" applyProtection="0"/>
    <xf numFmtId="177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7" fontId="70" fillId="0" borderId="25" applyNumberFormat="0" applyFill="0" applyAlignment="0" applyProtection="0"/>
    <xf numFmtId="200" fontId="70" fillId="0" borderId="25" applyNumberFormat="0" applyFill="0" applyAlignment="0" applyProtection="0"/>
    <xf numFmtId="177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0" fontId="70" fillId="0" borderId="0" applyNumberFormat="0" applyFill="0" applyBorder="0" applyAlignment="0" applyProtection="0"/>
    <xf numFmtId="177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38" borderId="29">
      <alignment horizontal="center" vertical="center" wrapText="1"/>
    </xf>
    <xf numFmtId="0" fontId="172" fillId="0" borderId="4"/>
    <xf numFmtId="0" fontId="172" fillId="0" borderId="4"/>
    <xf numFmtId="177" fontId="172" fillId="0" borderId="4"/>
    <xf numFmtId="249" fontId="173" fillId="0" borderId="0">
      <alignment horizontal="left" vertical="top"/>
    </xf>
    <xf numFmtId="249" fontId="174" fillId="0" borderId="0" applyAlignment="0"/>
    <xf numFmtId="225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15" fillId="0" borderId="0"/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0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52" fillId="0" borderId="0"/>
    <xf numFmtId="206" fontId="143" fillId="0" borderId="0">
      <protection locked="0"/>
    </xf>
    <xf numFmtId="177" fontId="5" fillId="0" borderId="0"/>
    <xf numFmtId="49" fontId="7" fillId="46" borderId="41">
      <alignment horizontal="left" vertical="center"/>
    </xf>
    <xf numFmtId="206" fontId="144" fillId="0" borderId="0"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249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253" fontId="22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185" fillId="0" borderId="0" applyFont="0" applyFill="0" applyBorder="0" applyAlignment="0" applyProtection="0"/>
    <xf numFmtId="254" fontId="76" fillId="0" borderId="0" applyFont="0" applyFill="0" applyBorder="0" applyAlignment="0" applyProtection="0"/>
    <xf numFmtId="254" fontId="186" fillId="0" borderId="0" applyFont="0" applyFill="0" applyBorder="0" applyAlignment="0" applyProtection="0"/>
    <xf numFmtId="254" fontId="186" fillId="0" borderId="0" applyFont="0" applyFill="0" applyBorder="0" applyAlignment="0" applyProtection="0"/>
    <xf numFmtId="177" fontId="187" fillId="0" borderId="0" applyNumberFormat="0" applyFill="0" applyBorder="0" applyAlignment="0" applyProtection="0">
      <alignment vertical="top"/>
      <protection locked="0"/>
    </xf>
    <xf numFmtId="177" fontId="188" fillId="0" borderId="0">
      <alignment vertical="center"/>
    </xf>
    <xf numFmtId="255" fontId="150" fillId="0" borderId="0" applyFont="0" applyFill="0" applyBorder="0" applyAlignment="0" applyProtection="0"/>
    <xf numFmtId="256" fontId="150" fillId="0" borderId="0" applyFont="0" applyFill="0" applyBorder="0" applyAlignment="0" applyProtection="0"/>
    <xf numFmtId="177" fontId="189" fillId="0" borderId="0" applyProtection="0">
      <alignment vertical="center"/>
      <protection locked="0"/>
    </xf>
    <xf numFmtId="177" fontId="189" fillId="0" borderId="0" applyNumberFormat="0" applyProtection="0">
      <alignment vertical="top"/>
      <protection locked="0"/>
    </xf>
    <xf numFmtId="177" fontId="190" fillId="0" borderId="42" applyAlignment="0"/>
    <xf numFmtId="177" fontId="190" fillId="0" borderId="42" applyAlignment="0"/>
    <xf numFmtId="177" fontId="190" fillId="0" borderId="42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85" fillId="0" borderId="16" applyNumberFormat="0" applyFill="0" applyAlignment="0" applyProtection="0"/>
    <xf numFmtId="177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7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0" fontId="15" fillId="0" borderId="0"/>
    <xf numFmtId="0" fontId="15" fillId="0" borderId="0"/>
    <xf numFmtId="259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5" fillId="0" borderId="0"/>
    <xf numFmtId="0" fontId="15" fillId="0" borderId="0"/>
    <xf numFmtId="195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67" fontId="191" fillId="0" borderId="0" applyFill="0" applyBorder="0" applyAlignment="0"/>
    <xf numFmtId="0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64" fontId="165" fillId="0" borderId="0" applyFont="0" applyFill="0" applyBorder="0" applyAlignment="0" applyProtection="0"/>
    <xf numFmtId="20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177" fontId="136" fillId="0" borderId="0"/>
    <xf numFmtId="0" fontId="7" fillId="0" borderId="0"/>
    <xf numFmtId="241" fontId="7" fillId="0" borderId="0"/>
    <xf numFmtId="0" fontId="7" fillId="0" borderId="0"/>
    <xf numFmtId="241" fontId="7" fillId="0" borderId="0"/>
    <xf numFmtId="241" fontId="7" fillId="0" borderId="0"/>
    <xf numFmtId="241" fontId="7" fillId="0" borderId="0"/>
    <xf numFmtId="241" fontId="7" fillId="0" borderId="0"/>
    <xf numFmtId="200" fontId="136" fillId="0" borderId="0"/>
    <xf numFmtId="183" fontId="91" fillId="0" borderId="0"/>
    <xf numFmtId="200" fontId="136" fillId="0" borderId="0"/>
    <xf numFmtId="183" fontId="91" fillId="0" borderId="0"/>
    <xf numFmtId="200" fontId="136" fillId="0" borderId="0"/>
    <xf numFmtId="200" fontId="136" fillId="0" borderId="0"/>
    <xf numFmtId="200" fontId="136" fillId="0" borderId="0"/>
    <xf numFmtId="183" fontId="91" fillId="0" borderId="0"/>
    <xf numFmtId="241" fontId="7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200" fontId="5" fillId="0" borderId="0"/>
    <xf numFmtId="200" fontId="7" fillId="0" borderId="0"/>
    <xf numFmtId="177" fontId="7" fillId="0" borderId="0"/>
    <xf numFmtId="200" fontId="138" fillId="0" borderId="0"/>
    <xf numFmtId="20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7" fillId="0" borderId="0"/>
    <xf numFmtId="177" fontId="7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22" fillId="0" borderId="0"/>
    <xf numFmtId="200" fontId="2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0" fontId="7" fillId="0" borderId="0"/>
    <xf numFmtId="0" fontId="19" fillId="0" borderId="0"/>
    <xf numFmtId="0" fontId="96" fillId="0" borderId="0"/>
    <xf numFmtId="200" fontId="96" fillId="0" borderId="0"/>
    <xf numFmtId="177" fontId="96" fillId="0" borderId="0"/>
    <xf numFmtId="16" fontId="192" fillId="0" borderId="43" applyNumberFormat="0" applyBorder="0" applyAlignment="0">
      <alignment horizontal="center"/>
    </xf>
    <xf numFmtId="177" fontId="193" fillId="0" borderId="44" applyBorder="0">
      <alignment horizontal="center"/>
    </xf>
    <xf numFmtId="177" fontId="15" fillId="35" borderId="18" applyNumberFormat="0" applyFont="0" applyAlignment="0" applyProtection="0"/>
    <xf numFmtId="177" fontId="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0" fontId="1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184" fontId="7" fillId="6" borderId="0"/>
    <xf numFmtId="184" fontId="7" fillId="6" borderId="0"/>
    <xf numFmtId="184" fontId="7" fillId="6" borderId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177" fontId="18" fillId="0" borderId="0"/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177" fontId="194" fillId="47" borderId="0" applyFill="0" applyBorder="0" applyProtection="0">
      <alignment horizontal="center"/>
    </xf>
    <xf numFmtId="177" fontId="195" fillId="0" borderId="0"/>
    <xf numFmtId="276" fontId="157" fillId="48" borderId="22"/>
    <xf numFmtId="200" fontId="100" fillId="6" borderId="0"/>
    <xf numFmtId="0" fontId="100" fillId="6" borderId="0"/>
    <xf numFmtId="200" fontId="100" fillId="6" borderId="0"/>
    <xf numFmtId="177" fontId="100" fillId="6" borderId="0"/>
    <xf numFmtId="9" fontId="158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279" fontId="196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97" fillId="32" borderId="46"/>
    <xf numFmtId="37" fontId="197" fillId="32" borderId="46"/>
    <xf numFmtId="177" fontId="7" fillId="0" borderId="0" applyNumberFormat="0" applyFill="0" applyBorder="0" applyAlignment="0" applyProtection="0"/>
    <xf numFmtId="280" fontId="7" fillId="0" borderId="0" applyFont="0" applyFill="0" applyBorder="0" applyAlignment="0" applyProtection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98" fillId="0" borderId="0" applyNumberFormat="0">
      <alignment horizontal="left"/>
    </xf>
    <xf numFmtId="281" fontId="199" fillId="0" borderId="47" applyBorder="0">
      <alignment horizontal="right"/>
      <protection locked="0"/>
    </xf>
    <xf numFmtId="177" fontId="52" fillId="0" borderId="0" applyNumberFormat="0" applyFont="0" applyFill="0" applyBorder="0" applyAlignment="0" applyProtection="0">
      <alignment horizontal="left"/>
    </xf>
    <xf numFmtId="177" fontId="38" fillId="0" borderId="29">
      <alignment horizontal="center"/>
    </xf>
    <xf numFmtId="177" fontId="195" fillId="0" borderId="0"/>
    <xf numFmtId="177" fontId="200" fillId="0" borderId="0" applyProtection="0"/>
    <xf numFmtId="0" fontId="201" fillId="0" borderId="48" applyFont="0" applyBorder="0">
      <alignment horizontal="center"/>
    </xf>
    <xf numFmtId="4" fontId="54" fillId="32" borderId="19" applyNumberFormat="0" applyProtection="0">
      <alignment vertical="center"/>
    </xf>
    <xf numFmtId="4" fontId="202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4" fontId="54" fillId="32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54" fillId="50" borderId="19" applyNumberFormat="0" applyProtection="0">
      <alignment horizontal="right" vertical="center"/>
    </xf>
    <xf numFmtId="4" fontId="54" fillId="51" borderId="19" applyNumberFormat="0" applyProtection="0">
      <alignment horizontal="right" vertical="center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4" fillId="58" borderId="19" applyNumberFormat="0" applyProtection="0">
      <alignment horizontal="right" vertical="center"/>
    </xf>
    <xf numFmtId="4" fontId="55" fillId="59" borderId="19" applyNumberFormat="0" applyProtection="0">
      <alignment horizontal="left" vertical="center" indent="1"/>
    </xf>
    <xf numFmtId="4" fontId="54" fillId="60" borderId="5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54" fillId="30" borderId="19" applyNumberFormat="0" applyProtection="0">
      <alignment vertical="center"/>
    </xf>
    <xf numFmtId="4" fontId="202" fillId="30" borderId="19" applyNumberFormat="0" applyProtection="0">
      <alignment vertical="center"/>
    </xf>
    <xf numFmtId="4" fontId="54" fillId="30" borderId="19" applyNumberFormat="0" applyProtection="0">
      <alignment horizontal="left" vertical="center" indent="1"/>
    </xf>
    <xf numFmtId="4" fontId="54" fillId="30" borderId="19" applyNumberFormat="0" applyProtection="0">
      <alignment horizontal="left" vertical="center" indent="1"/>
    </xf>
    <xf numFmtId="4" fontId="54" fillId="60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205" fillId="0" borderId="0"/>
    <xf numFmtId="177" fontId="205" fillId="0" borderId="0"/>
    <xf numFmtId="0" fontId="205" fillId="0" borderId="0"/>
    <xf numFmtId="177" fontId="205" fillId="0" borderId="0"/>
    <xf numFmtId="4" fontId="206" fillId="60" borderId="19" applyNumberFormat="0" applyProtection="0">
      <alignment horizontal="right" vertical="center"/>
    </xf>
    <xf numFmtId="177" fontId="7" fillId="24" borderId="0" applyNumberFormat="0" applyFont="0" applyBorder="0" applyAlignment="0" applyProtection="0"/>
    <xf numFmtId="200" fontId="7" fillId="24" borderId="0" applyNumberFormat="0" applyFont="0" applyBorder="0" applyAlignment="0" applyProtection="0"/>
    <xf numFmtId="177" fontId="7" fillId="0" borderId="0" applyNumberFormat="0" applyFont="0" applyBorder="0" applyAlignment="0" applyProtection="0"/>
    <xf numFmtId="200" fontId="7" fillId="0" borderId="0" applyNumberFormat="0" applyFont="0" applyBorder="0" applyAlignment="0" applyProtection="0"/>
    <xf numFmtId="40" fontId="7" fillId="41" borderId="3"/>
    <xf numFmtId="40" fontId="7" fillId="68" borderId="3"/>
    <xf numFmtId="40" fontId="7" fillId="41" borderId="3"/>
    <xf numFmtId="40" fontId="7" fillId="41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5" borderId="3"/>
    <xf numFmtId="40" fontId="7" fillId="2" borderId="3"/>
    <xf numFmtId="40" fontId="7" fillId="45" borderId="3"/>
    <xf numFmtId="40" fontId="7" fillId="45" borderId="3"/>
    <xf numFmtId="40" fontId="7" fillId="2" borderId="3"/>
    <xf numFmtId="40" fontId="7" fillId="2" borderId="3"/>
    <xf numFmtId="40" fontId="7" fillId="45" borderId="3"/>
    <xf numFmtId="40" fontId="7" fillId="45" borderId="3"/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7" fillId="46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13" fillId="0" borderId="0"/>
    <xf numFmtId="49" fontId="13" fillId="0" borderId="0"/>
    <xf numFmtId="49" fontId="13" fillId="0" borderId="0"/>
    <xf numFmtId="0" fontId="7" fillId="69" borderId="3"/>
    <xf numFmtId="0" fontId="7" fillId="70" borderId="3"/>
    <xf numFmtId="0" fontId="7" fillId="71" borderId="3"/>
    <xf numFmtId="0" fontId="7" fillId="69" borderId="3"/>
    <xf numFmtId="0" fontId="7" fillId="69" borderId="3"/>
    <xf numFmtId="0" fontId="7" fillId="69" borderId="3"/>
    <xf numFmtId="0" fontId="7" fillId="41" borderId="3"/>
    <xf numFmtId="0" fontId="7" fillId="41" borderId="3"/>
    <xf numFmtId="0" fontId="7" fillId="41" borderId="3"/>
    <xf numFmtId="0" fontId="7" fillId="41" borderId="3"/>
    <xf numFmtId="40" fontId="7" fillId="72" borderId="3"/>
    <xf numFmtId="40" fontId="7" fillId="72" borderId="3"/>
    <xf numFmtId="40" fontId="7" fillId="72" borderId="3"/>
    <xf numFmtId="40" fontId="7" fillId="72" borderId="3"/>
    <xf numFmtId="40" fontId="7" fillId="41" borderId="3"/>
    <xf numFmtId="40" fontId="7" fillId="68" borderId="3"/>
    <xf numFmtId="40" fontId="7" fillId="73" borderId="3"/>
    <xf numFmtId="40" fontId="7" fillId="73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1" borderId="3"/>
    <xf numFmtId="0" fontId="7" fillId="0" borderId="0" applyNumberFormat="0" applyFont="0" applyFill="0" applyBorder="0" applyAlignment="0" applyProtection="0"/>
    <xf numFmtId="282" fontId="7" fillId="2" borderId="3"/>
    <xf numFmtId="49" fontId="207" fillId="46" borderId="20">
      <alignment vertical="center"/>
    </xf>
    <xf numFmtId="49" fontId="207" fillId="46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6" borderId="20">
      <alignment vertical="center"/>
    </xf>
    <xf numFmtId="0" fontId="7" fillId="0" borderId="0" applyNumberFormat="0" applyFont="0" applyFill="0" applyBorder="0" applyAlignment="0" applyProtection="0"/>
    <xf numFmtId="49" fontId="207" fillId="46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3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7" fillId="0" borderId="0">
      <alignment horizontal="right"/>
    </xf>
    <xf numFmtId="49" fontId="17" fillId="0" borderId="3">
      <alignment horizontal="right"/>
    </xf>
    <xf numFmtId="40" fontId="7" fillId="74" borderId="3"/>
    <xf numFmtId="40" fontId="7" fillId="74" borderId="3"/>
    <xf numFmtId="40" fontId="7" fillId="74" borderId="3"/>
    <xf numFmtId="40" fontId="7" fillId="74" borderId="3"/>
    <xf numFmtId="40" fontId="7" fillId="75" borderId="3"/>
    <xf numFmtId="40" fontId="7" fillId="76" borderId="3"/>
    <xf numFmtId="40" fontId="7" fillId="75" borderId="3"/>
    <xf numFmtId="40" fontId="7" fillId="75" borderId="3"/>
    <xf numFmtId="40" fontId="7" fillId="76" borderId="3"/>
    <xf numFmtId="0" fontId="7" fillId="0" borderId="0" applyNumberFormat="0" applyFont="0" applyFill="0" applyBorder="0" applyAlignment="0" applyProtection="0"/>
    <xf numFmtId="40" fontId="7" fillId="75" borderId="3"/>
    <xf numFmtId="40" fontId="7" fillId="75" borderId="3"/>
    <xf numFmtId="0" fontId="176" fillId="0" borderId="0"/>
    <xf numFmtId="0" fontId="176" fillId="0" borderId="0"/>
    <xf numFmtId="177" fontId="176" fillId="0" borderId="0"/>
    <xf numFmtId="0" fontId="7" fillId="0" borderId="0" applyNumberFormat="0" applyFont="0" applyFill="0" applyBorder="0" applyAlignment="0" applyProtection="0"/>
    <xf numFmtId="177" fontId="96" fillId="0" borderId="0" applyNumberFormat="0" applyFill="0" applyBorder="0" applyAlignment="0" applyProtection="0">
      <alignment horizontal="center"/>
    </xf>
    <xf numFmtId="200" fontId="96" fillId="0" borderId="0" applyNumberFormat="0" applyFill="0" applyBorder="0" applyAlignment="0" applyProtection="0">
      <alignment horizontal="center"/>
    </xf>
    <xf numFmtId="0" fontId="7" fillId="0" borderId="0" applyNumberFormat="0" applyFont="0" applyFill="0" applyBorder="0" applyAlignment="0" applyProtection="0"/>
    <xf numFmtId="177" fontId="162" fillId="0" borderId="0" applyFont="0" applyFill="0" applyBorder="0" applyAlignment="0" applyProtection="0"/>
    <xf numFmtId="177" fontId="208" fillId="0" borderId="0" applyProtection="0">
      <alignment vertical="center"/>
    </xf>
    <xf numFmtId="177" fontId="209" fillId="0" borderId="0" applyProtection="0">
      <alignment vertical="center"/>
    </xf>
    <xf numFmtId="177" fontId="210" fillId="0" borderId="0"/>
    <xf numFmtId="177" fontId="7" fillId="0" borderId="0"/>
    <xf numFmtId="177" fontId="211" fillId="0" borderId="0"/>
    <xf numFmtId="0" fontId="9" fillId="0" borderId="0"/>
    <xf numFmtId="0" fontId="19" fillId="0" borderId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177" fontId="20" fillId="0" borderId="0"/>
    <xf numFmtId="0" fontId="7" fillId="0" borderId="0" applyNumberFormat="0" applyFont="0" applyFill="0" applyBorder="0" applyAlignment="0" applyProtection="0"/>
    <xf numFmtId="200" fontId="212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200" fontId="212" fillId="0" borderId="0"/>
    <xf numFmtId="177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7" fontId="23" fillId="0" borderId="0"/>
    <xf numFmtId="0" fontId="7" fillId="0" borderId="0" applyNumberFormat="0" applyFont="0" applyFill="0" applyBorder="0" applyAlignment="0" applyProtection="0"/>
    <xf numFmtId="177" fontId="23" fillId="0" borderId="0"/>
    <xf numFmtId="177" fontId="23" fillId="0" borderId="0"/>
    <xf numFmtId="38" fontId="213" fillId="0" borderId="31" applyBorder="0">
      <alignment horizontal="right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49" fontId="18" fillId="0" borderId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12" fillId="0" borderId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73">
      <alignment horizontal="right"/>
    </xf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0" borderId="73">
      <alignment horizontal="right"/>
    </xf>
    <xf numFmtId="49" fontId="197" fillId="3" borderId="67">
      <alignment vertical="center"/>
    </xf>
    <xf numFmtId="40" fontId="7" fillId="41" borderId="61"/>
    <xf numFmtId="4" fontId="7" fillId="0" borderId="73"/>
    <xf numFmtId="40" fontId="7" fillId="2" borderId="61"/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202" fillId="60" borderId="66" applyNumberFormat="0" applyProtection="0">
      <alignment horizontal="right" vertical="center"/>
    </xf>
    <xf numFmtId="4" fontId="202" fillId="60" borderId="66" applyNumberFormat="0" applyProtection="0">
      <alignment horizontal="right" vertical="center"/>
    </xf>
    <xf numFmtId="4" fontId="204" fillId="6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200" fontId="7" fillId="67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45" fillId="24" borderId="95" applyNumberFormat="0" applyAlignment="0" applyProtection="0"/>
    <xf numFmtId="40" fontId="7" fillId="2" borderId="1"/>
    <xf numFmtId="0" fontId="12" fillId="35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6" borderId="98">
      <alignment vertical="center"/>
    </xf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68" borderId="1"/>
    <xf numFmtId="40" fontId="7" fillId="73" borderId="1"/>
    <xf numFmtId="40" fontId="7" fillId="68" borderId="1"/>
    <xf numFmtId="40" fontId="7" fillId="41" borderId="1"/>
    <xf numFmtId="40" fontId="7" fillId="72" borderId="1"/>
    <xf numFmtId="40" fontId="7" fillId="72" borderId="1"/>
    <xf numFmtId="40" fontId="7" fillId="72" borderId="1"/>
    <xf numFmtId="249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3" fillId="11" borderId="64" applyNumberFormat="0" applyAlignment="0" applyProtection="0"/>
    <xf numFmtId="249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" fillId="69" borderId="1"/>
    <xf numFmtId="49" fontId="7" fillId="46" borderId="98">
      <alignment horizontal="center"/>
    </xf>
    <xf numFmtId="49" fontId="7" fillId="46" borderId="98">
      <alignment horizontal="center"/>
    </xf>
    <xf numFmtId="0" fontId="126" fillId="0" borderId="145" applyNumberFormat="0" applyFill="0" applyAlignment="0" applyProtection="0"/>
    <xf numFmtId="40" fontId="7" fillId="75" borderId="83"/>
    <xf numFmtId="0" fontId="172" fillId="29" borderId="62" applyAlignment="0" applyProtection="0"/>
    <xf numFmtId="0" fontId="172" fillId="29" borderId="62" applyAlignment="0" applyProtection="0"/>
    <xf numFmtId="49" fontId="207" fillId="46" borderId="67">
      <alignment vertical="center"/>
    </xf>
    <xf numFmtId="49" fontId="207" fillId="46" borderId="67">
      <alignment vertical="center"/>
    </xf>
    <xf numFmtId="40" fontId="7" fillId="41" borderId="83"/>
    <xf numFmtId="40" fontId="7" fillId="73" borderId="83"/>
    <xf numFmtId="40" fontId="7" fillId="73" borderId="83"/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3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67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5" fillId="35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4" fillId="24" borderId="151" applyNumberFormat="0" applyAlignment="0" applyProtection="0"/>
    <xf numFmtId="0" fontId="7" fillId="35" borderId="152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54" fillId="51" borderId="117" applyNumberFormat="0" applyProtection="0">
      <alignment horizontal="right" vertical="center"/>
    </xf>
    <xf numFmtId="4" fontId="54" fillId="52" borderId="117" applyNumberFormat="0" applyProtection="0">
      <alignment horizontal="right" vertical="center"/>
    </xf>
    <xf numFmtId="4" fontId="54" fillId="53" borderId="117" applyNumberFormat="0" applyProtection="0">
      <alignment horizontal="right" vertical="center"/>
    </xf>
    <xf numFmtId="4" fontId="54" fillId="60" borderId="123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4" fontId="54" fillId="30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18">
      <alignment horizontal="center"/>
    </xf>
    <xf numFmtId="49" fontId="20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177" fontId="138" fillId="0" borderId="90" applyNumberFormat="0" applyFont="0" applyAlignment="0" applyProtection="0"/>
    <xf numFmtId="0" fontId="115" fillId="24" borderId="125" applyNumberFormat="0" applyAlignment="0" applyProtection="0"/>
    <xf numFmtId="0" fontId="138" fillId="0" borderId="91" applyNumberFormat="0" applyFont="0" applyAlignment="0" applyProtection="0"/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4" fillId="24" borderId="133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35" borderId="116" applyNumberFormat="0" applyFont="0" applyAlignment="0" applyProtection="0"/>
    <xf numFmtId="49" fontId="207" fillId="46" borderId="10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5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44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0" fontId="7" fillId="41" borderId="61"/>
    <xf numFmtId="49" fontId="207" fillId="3" borderId="88">
      <alignment vertical="center"/>
    </xf>
    <xf numFmtId="0" fontId="12" fillId="35" borderId="124" applyNumberFormat="0" applyFont="0" applyAlignment="0" applyProtection="0"/>
    <xf numFmtId="49" fontId="207" fillId="46" borderId="88">
      <alignment vertical="center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6" fillId="0" borderId="99" applyNumberFormat="0" applyFill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49" fontId="207" fillId="3" borderId="136">
      <alignment horizontal="center"/>
    </xf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49" fontId="207" fillId="46" borderId="11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9" fontId="207" fillId="46" borderId="126">
      <alignment vertical="center"/>
    </xf>
    <xf numFmtId="49" fontId="13" fillId="3" borderId="126">
      <alignment vertical="center"/>
    </xf>
    <xf numFmtId="0" fontId="2" fillId="0" borderId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0" fontId="65" fillId="30" borderId="1" applyNumberFormat="0" applyBorder="0" applyAlignment="0" applyProtection="0"/>
    <xf numFmtId="4" fontId="106" fillId="25" borderId="149">
      <alignment horizontal="left" vertical="center" wrapText="1"/>
    </xf>
    <xf numFmtId="0" fontId="73" fillId="11" borderId="151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0" fontId="60" fillId="27" borderId="1" applyNumberFormat="0" applyFill="0" applyBorder="0" applyAlignment="0" applyProtection="0">
      <protection locked="0"/>
    </xf>
    <xf numFmtId="0" fontId="115" fillId="24" borderId="125" applyNumberForma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115" fillId="24" borderId="125" applyNumberFormat="0" applyAlignment="0" applyProtection="0"/>
    <xf numFmtId="0" fontId="7" fillId="35" borderId="116" applyNumberFormat="0" applyFont="0" applyAlignment="0" applyProtection="0"/>
    <xf numFmtId="0" fontId="73" fillId="11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56" borderId="77" applyNumberFormat="0" applyProtection="0">
      <alignment horizontal="right" vertical="center"/>
    </xf>
    <xf numFmtId="0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177" fontId="7" fillId="67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98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4" fontId="54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06" fillId="60" borderId="77" applyNumberFormat="0" applyProtection="0">
      <alignment horizontal="right" vertical="center"/>
    </xf>
    <xf numFmtId="40" fontId="7" fillId="45" borderId="73"/>
    <xf numFmtId="40" fontId="7" fillId="2" borderId="73"/>
    <xf numFmtId="40" fontId="7" fillId="45" borderId="73"/>
    <xf numFmtId="40" fontId="7" fillId="45" borderId="73"/>
    <xf numFmtId="49" fontId="7" fillId="46" borderId="78">
      <alignment horizontal="center"/>
    </xf>
    <xf numFmtId="0" fontId="7" fillId="41" borderId="73"/>
    <xf numFmtId="0" fontId="7" fillId="41" borderId="73"/>
    <xf numFmtId="40" fontId="7" fillId="72" borderId="73"/>
    <xf numFmtId="40" fontId="7" fillId="73" borderId="73"/>
    <xf numFmtId="40" fontId="7" fillId="73" borderId="73"/>
    <xf numFmtId="49" fontId="207" fillId="46" borderId="78">
      <alignment vertical="center"/>
    </xf>
    <xf numFmtId="177" fontId="7" fillId="64" borderId="135" applyNumberFormat="0" applyProtection="0">
      <alignment horizontal="left" vertical="center" indent="1"/>
    </xf>
    <xf numFmtId="0" fontId="115" fillId="24" borderId="87" applyNumberFormat="0" applyAlignment="0" applyProtection="0"/>
    <xf numFmtId="0" fontId="12" fillId="35" borderId="96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49" fontId="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177" fontId="7" fillId="49" borderId="135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0" fontId="2" fillId="0" borderId="0"/>
    <xf numFmtId="0" fontId="44" fillId="24" borderId="95" applyNumberFormat="0" applyAlignment="0" applyProtection="0"/>
    <xf numFmtId="10" fontId="65" fillId="30" borderId="1" applyNumberFormat="0" applyBorder="0" applyAlignment="0" applyProtection="0"/>
    <xf numFmtId="0" fontId="12" fillId="35" borderId="142" applyNumberFormat="0" applyFont="0" applyAlignment="0" applyProtection="0"/>
    <xf numFmtId="0" fontId="12" fillId="35" borderId="152" applyNumberFormat="0" applyFont="0" applyAlignment="0" applyProtection="0"/>
    <xf numFmtId="200" fontId="7" fillId="65" borderId="143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200" fontId="7" fillId="67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40" fontId="7" fillId="2" borderId="73"/>
    <xf numFmtId="0" fontId="7" fillId="64" borderId="87" applyNumberFormat="0" applyProtection="0">
      <alignment horizontal="left" vertical="center" indent="1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0" fontId="12" fillId="35" borderId="152" applyNumberFormat="0" applyFont="0" applyAlignment="0" applyProtection="0"/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49" fontId="14" fillId="3" borderId="136">
      <alignment vertical="center"/>
    </xf>
    <xf numFmtId="0" fontId="115" fillId="24" borderId="77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179" fontId="51" fillId="0" borderId="75" applyFill="0" applyProtection="0"/>
    <xf numFmtId="49" fontId="14" fillId="3" borderId="78">
      <alignment vertical="center"/>
    </xf>
    <xf numFmtId="4" fontId="65" fillId="18" borderId="158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116" fillId="24" borderId="115" applyNumberFormat="0" applyAlignment="0" applyProtection="0"/>
    <xf numFmtId="40" fontId="7" fillId="2" borderId="73"/>
    <xf numFmtId="40" fontId="7" fillId="2" borderId="73"/>
    <xf numFmtId="0" fontId="2" fillId="0" borderId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2" fillId="0" borderId="0"/>
    <xf numFmtId="177" fontId="7" fillId="49" borderId="97" applyNumberFormat="0" applyProtection="0">
      <alignment horizontal="left" vertical="center" indent="1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" fontId="54" fillId="32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0" fontId="116" fillId="24" borderId="76" applyNumberFormat="0" applyAlignment="0" applyProtection="0"/>
    <xf numFmtId="0" fontId="98" fillId="24" borderId="66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200" fontId="7" fillId="67" borderId="97" applyNumberFormat="0" applyProtection="0">
      <alignment horizontal="left" vertical="center" indent="1"/>
    </xf>
    <xf numFmtId="0" fontId="66" fillId="0" borderId="62">
      <alignment horizontal="left" vertical="center"/>
    </xf>
    <xf numFmtId="179" fontId="51" fillId="0" borderId="63" applyFill="0" applyProtection="0"/>
    <xf numFmtId="179" fontId="51" fillId="0" borderId="63" applyFill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5" fontId="38" fillId="0" borderId="63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177" fontId="7" fillId="64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177" fontId="7" fillId="67" borderId="107" applyNumberFormat="0" applyProtection="0">
      <alignment horizontal="left" vertical="center" indent="1"/>
    </xf>
    <xf numFmtId="4" fontId="54" fillId="51" borderId="107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5" fillId="35" borderId="152" applyNumberFormat="0" applyFont="0" applyAlignment="0" applyProtection="0"/>
    <xf numFmtId="179" fontId="51" fillId="0" borderId="150" applyFill="0" applyProtection="0"/>
    <xf numFmtId="0" fontId="12" fillId="35" borderId="124" applyNumberFormat="0" applyFont="0" applyAlignment="0" applyProtection="0"/>
    <xf numFmtId="49" fontId="14" fillId="3" borderId="144">
      <alignment vertical="center"/>
    </xf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9" fontId="197" fillId="3" borderId="136">
      <alignment vertical="center"/>
    </xf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43" fontId="5" fillId="0" borderId="0" applyFont="0" applyFill="0" applyBorder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6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4" fontId="54" fillId="60" borderId="87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0" fontId="7" fillId="49" borderId="87" applyNumberFormat="0" applyProtection="0">
      <alignment horizontal="left" vertical="center" indent="1"/>
    </xf>
    <xf numFmtId="37" fontId="103" fillId="29" borderId="73" applyFill="0" applyBorder="0" applyProtection="0"/>
    <xf numFmtId="49" fontId="13" fillId="3" borderId="108">
      <alignment vertical="center"/>
    </xf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6" fillId="24" borderId="95" applyNumberFormat="0" applyAlignment="0" applyProtection="0"/>
    <xf numFmtId="0" fontId="73" fillId="11" borderId="95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0" fontId="73" fillId="11" borderId="10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200" fontId="7" fillId="66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9" fontId="51" fillId="0" borderId="94" applyFill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7" fillId="49" borderId="77" applyNumberFormat="0" applyProtection="0">
      <alignment horizontal="left" vertical="center" indent="1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40" fontId="7" fillId="41" borderId="73"/>
    <xf numFmtId="49" fontId="207" fillId="3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0" fontId="7" fillId="69" borderId="73"/>
    <xf numFmtId="0" fontId="7" fillId="70" borderId="73"/>
    <xf numFmtId="0" fontId="7" fillId="71" borderId="73"/>
    <xf numFmtId="0" fontId="7" fillId="69" borderId="73"/>
    <xf numFmtId="0" fontId="7" fillId="69" borderId="73"/>
    <xf numFmtId="40" fontId="7" fillId="72" borderId="73"/>
    <xf numFmtId="177" fontId="7" fillId="64" borderId="135" applyNumberFormat="0" applyProtection="0">
      <alignment horizontal="left" vertical="center" indent="1"/>
    </xf>
    <xf numFmtId="49" fontId="207" fillId="46" borderId="78">
      <alignment vertical="center"/>
    </xf>
    <xf numFmtId="49" fontId="207" fillId="3" borderId="78">
      <alignment vertical="center"/>
    </xf>
    <xf numFmtId="4" fontId="54" fillId="32" borderId="117" applyNumberFormat="0" applyProtection="0">
      <alignment horizontal="left" vertical="center" indent="1"/>
    </xf>
    <xf numFmtId="40" fontId="7" fillId="75" borderId="1"/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0" fontId="7" fillId="0" borderId="73">
      <alignment horizontal="right"/>
    </xf>
    <xf numFmtId="0" fontId="12" fillId="35" borderId="134" applyNumberFormat="0" applyFont="0" applyAlignment="0" applyProtection="0"/>
    <xf numFmtId="49" fontId="14" fillId="3" borderId="78">
      <alignment vertical="center"/>
    </xf>
    <xf numFmtId="0" fontId="2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40" fontId="7" fillId="2" borderId="61"/>
    <xf numFmtId="40" fontId="7" fillId="2" borderId="61"/>
    <xf numFmtId="0" fontId="12" fillId="35" borderId="96" applyNumberFormat="0" applyFont="0" applyAlignment="0" applyProtection="0"/>
    <xf numFmtId="0" fontId="116" fillId="24" borderId="64" applyNumberFormat="0" applyAlignment="0" applyProtection="0"/>
    <xf numFmtId="0" fontId="12" fillId="35" borderId="65" applyNumberFormat="0" applyFont="0" applyAlignment="0" applyProtection="0"/>
    <xf numFmtId="4" fontId="106" fillId="25" borderId="93">
      <alignment horizontal="left" vertical="center" wrapText="1"/>
    </xf>
    <xf numFmtId="0" fontId="7" fillId="49" borderId="87" applyNumberFormat="0" applyProtection="0">
      <alignment horizontal="left" vertical="center" indent="1"/>
    </xf>
    <xf numFmtId="0" fontId="73" fillId="11" borderId="64" applyNumberFormat="0" applyAlignment="0" applyProtection="0"/>
    <xf numFmtId="40" fontId="7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7" fillId="0" borderId="61">
      <alignment horizontal="right"/>
    </xf>
    <xf numFmtId="0" fontId="116" fillId="24" borderId="115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142" applyNumberFormat="0" applyFont="0" applyAlignment="0" applyProtection="0"/>
    <xf numFmtId="40" fontId="7" fillId="2" borderId="61"/>
    <xf numFmtId="4" fontId="7" fillId="0" borderId="83"/>
    <xf numFmtId="4" fontId="7" fillId="0" borderId="83"/>
    <xf numFmtId="4" fontId="7" fillId="0" borderId="83"/>
    <xf numFmtId="0" fontId="116" fillId="24" borderId="133" applyNumberFormat="0" applyAlignment="0" applyProtection="0"/>
    <xf numFmtId="49" fontId="14" fillId="3" borderId="126">
      <alignment vertical="center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207" fillId="46" borderId="108">
      <alignment vertical="center"/>
    </xf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40" fontId="7" fillId="2" borderId="1"/>
    <xf numFmtId="40" fontId="7" fillId="2" borderId="1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08">
      <alignment horizontal="center"/>
    </xf>
    <xf numFmtId="177" fontId="172" fillId="29" borderId="131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12" fillId="35" borderId="124" applyNumberFormat="0" applyFont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138" fillId="0" borderId="101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72" fillId="29" borderId="93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15" fillId="24" borderId="125" applyNumberFormat="0" applyAlignment="0" applyProtection="0"/>
    <xf numFmtId="0" fontId="12" fillId="35" borderId="152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7" fontId="7" fillId="67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54">
      <alignment horizontal="center"/>
    </xf>
    <xf numFmtId="49" fontId="7" fillId="46" borderId="154">
      <alignment horizontal="center"/>
    </xf>
    <xf numFmtId="49" fontId="14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49" fontId="7" fillId="46" borderId="108">
      <alignment horizont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202" fillId="60" borderId="107" applyNumberFormat="0" applyProtection="0">
      <alignment horizontal="right" vertical="center"/>
    </xf>
    <xf numFmtId="200" fontId="7" fillId="67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7" fontId="7" fillId="64" borderId="107" applyNumberFormat="0" applyProtection="0">
      <alignment horizontal="left" vertical="center" indent="1"/>
    </xf>
    <xf numFmtId="177" fontId="7" fillId="65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0" fontId="12" fillId="35" borderId="134" applyNumberFormat="0" applyFont="0" applyAlignment="0" applyProtection="0"/>
    <xf numFmtId="177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49" fontId="14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7" fillId="46" borderId="126">
      <alignment horizontal="center"/>
    </xf>
    <xf numFmtId="49" fontId="7" fillId="3" borderId="126">
      <alignment horizontal="center"/>
    </xf>
    <xf numFmtId="49" fontId="7" fillId="46" borderId="126">
      <alignment horizontal="center"/>
    </xf>
    <xf numFmtId="49" fontId="7" fillId="46" borderId="126">
      <alignment horizontal="center"/>
    </xf>
    <xf numFmtId="49" fontId="207" fillId="46" borderId="126">
      <alignment horizontal="center"/>
    </xf>
    <xf numFmtId="49" fontId="207" fillId="3" borderId="126">
      <alignment horizontal="center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54" fillId="32" borderId="125" applyNumberFormat="0" applyProtection="0">
      <alignment horizontal="left" vertical="center" indent="1"/>
    </xf>
    <xf numFmtId="4" fontId="202" fillId="32" borderId="125" applyNumberFormat="0" applyProtection="0">
      <alignment vertical="center"/>
    </xf>
    <xf numFmtId="4" fontId="54" fillId="32" borderId="125" applyNumberFormat="0" applyProtection="0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4" fontId="54" fillId="50" borderId="87" applyNumberFormat="0" applyProtection="0">
      <alignment horizontal="right" vertical="center"/>
    </xf>
    <xf numFmtId="4" fontId="54" fillId="51" borderId="87" applyNumberFormat="0" applyProtection="0">
      <alignment horizontal="right" vertical="center"/>
    </xf>
    <xf numFmtId="4" fontId="54" fillId="52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65" fillId="18" borderId="92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6" fillId="24" borderId="105" applyNumberFormat="0" applyAlignment="0" applyProtection="0"/>
    <xf numFmtId="49" fontId="13" fillId="3" borderId="108">
      <alignment vertical="center"/>
    </xf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5" fillId="24" borderId="97" applyNumberFormat="0" applyAlignment="0" applyProtection="0"/>
    <xf numFmtId="40" fontId="7" fillId="2" borderId="1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4" fillId="3" borderId="126">
      <alignment vertical="center"/>
    </xf>
    <xf numFmtId="49" fontId="14" fillId="3" borderId="126">
      <alignment vertical="center"/>
    </xf>
    <xf numFmtId="40" fontId="7" fillId="75" borderId="61"/>
    <xf numFmtId="40" fontId="7" fillId="76" borderId="61"/>
    <xf numFmtId="40" fontId="7" fillId="75" borderId="61"/>
    <xf numFmtId="40" fontId="7" fillId="75" borderId="61"/>
    <xf numFmtId="40" fontId="7" fillId="76" borderId="61"/>
    <xf numFmtId="40" fontId="7" fillId="75" borderId="61"/>
    <xf numFmtId="40" fontId="7" fillId="74" borderId="61"/>
    <xf numFmtId="40" fontId="7" fillId="74" borderId="61"/>
    <xf numFmtId="40" fontId="7" fillId="74" borderId="61"/>
    <xf numFmtId="49" fontId="17" fillId="0" borderId="61">
      <alignment horizontal="right"/>
    </xf>
    <xf numFmtId="4" fontId="7" fillId="0" borderId="73"/>
    <xf numFmtId="4" fontId="7" fillId="0" borderId="73"/>
    <xf numFmtId="49" fontId="207" fillId="46" borderId="67">
      <alignment vertical="center"/>
    </xf>
    <xf numFmtId="4" fontId="7" fillId="0" borderId="73"/>
    <xf numFmtId="49" fontId="207" fillId="46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7" fillId="0" borderId="73"/>
    <xf numFmtId="49" fontId="207" fillId="3" borderId="67">
      <alignment vertical="center"/>
    </xf>
    <xf numFmtId="4" fontId="7" fillId="0" borderId="73"/>
    <xf numFmtId="49" fontId="207" fillId="3" borderId="67">
      <alignment vertical="center"/>
    </xf>
    <xf numFmtId="49" fontId="207" fillId="46" borderId="67">
      <alignment vertical="center"/>
    </xf>
    <xf numFmtId="49" fontId="207" fillId="46" borderId="67">
      <alignment vertical="center"/>
    </xf>
    <xf numFmtId="4" fontId="7" fillId="0" borderId="73"/>
    <xf numFmtId="40" fontId="7" fillId="41" borderId="61"/>
    <xf numFmtId="40" fontId="7" fillId="68" borderId="61"/>
    <xf numFmtId="40" fontId="7" fillId="73" borderId="61"/>
    <xf numFmtId="40" fontId="7" fillId="73" borderId="61"/>
    <xf numFmtId="40" fontId="7" fillId="68" borderId="61"/>
    <xf numFmtId="40" fontId="7" fillId="41" borderId="61"/>
    <xf numFmtId="40" fontId="7" fillId="72" borderId="61"/>
    <xf numFmtId="40" fontId="7" fillId="72" borderId="61"/>
    <xf numFmtId="40" fontId="7" fillId="72" borderId="61"/>
    <xf numFmtId="0" fontId="7" fillId="41" borderId="61"/>
    <xf numFmtId="0" fontId="7" fillId="41" borderId="61"/>
    <xf numFmtId="0" fontId="7" fillId="41" borderId="61"/>
    <xf numFmtId="0" fontId="7" fillId="69" borderId="61"/>
    <xf numFmtId="0" fontId="7" fillId="69" borderId="61"/>
    <xf numFmtId="0" fontId="7" fillId="71" borderId="61"/>
    <xf numFmtId="0" fontId="7" fillId="70" borderId="61"/>
    <xf numFmtId="0" fontId="7" fillId="69" borderId="61"/>
    <xf numFmtId="4" fontId="7" fillId="0" borderId="73"/>
    <xf numFmtId="4" fontId="7" fillId="0" borderId="73"/>
    <xf numFmtId="49" fontId="7" fillId="46" borderId="67">
      <alignment horizontal="center"/>
    </xf>
    <xf numFmtId="49" fontId="7" fillId="46" borderId="67">
      <alignment horizontal="center"/>
    </xf>
    <xf numFmtId="49" fontId="7" fillId="3" borderId="67">
      <alignment horizontal="center"/>
    </xf>
    <xf numFmtId="49" fontId="7" fillId="46" borderId="67">
      <alignment horizontal="center"/>
    </xf>
    <xf numFmtId="49" fontId="7" fillId="46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9" fontId="207" fillId="3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0" fontId="7" fillId="45" borderId="61"/>
    <xf numFmtId="40" fontId="7" fillId="45" borderId="61"/>
    <xf numFmtId="40" fontId="7" fillId="45" borderId="61"/>
    <xf numFmtId="40" fontId="7" fillId="2" borderId="61"/>
    <xf numFmtId="40" fontId="7" fillId="45" borderId="61"/>
    <xf numFmtId="40" fontId="7" fillId="41" borderId="61"/>
    <xf numFmtId="40" fontId="7" fillId="68" borderId="61"/>
    <xf numFmtId="40" fontId="7" fillId="41" borderId="61"/>
    <xf numFmtId="40" fontId="7" fillId="41" borderId="61"/>
    <xf numFmtId="40" fontId="7" fillId="68" borderId="61"/>
    <xf numFmtId="40" fontId="7" fillId="41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206" fillId="60" borderId="66" applyNumberFormat="0" applyProtection="0">
      <alignment horizontal="right"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4" fontId="204" fillId="6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30" borderId="66" applyNumberFormat="0" applyProtection="0">
      <alignment horizontal="left" vertical="center" indent="1"/>
    </xf>
    <xf numFmtId="4" fontId="54" fillId="30" borderId="66" applyNumberFormat="0" applyProtection="0">
      <alignment horizontal="left" vertical="center" indent="1"/>
    </xf>
    <xf numFmtId="4" fontId="202" fillId="30" borderId="66" applyNumberFormat="0" applyProtection="0">
      <alignment vertical="center"/>
    </xf>
    <xf numFmtId="4" fontId="54" fillId="30" borderId="66" applyNumberFormat="0" applyProtection="0">
      <alignment vertical="center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67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66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7" fillId="0" borderId="73"/>
    <xf numFmtId="4" fontId="7" fillId="0" borderId="73"/>
    <xf numFmtId="4" fontId="7" fillId="0" borderId="73"/>
    <xf numFmtId="4" fontId="54" fillId="60" borderId="72" applyNumberFormat="0" applyProtection="0">
      <alignment horizontal="left" vertical="center" indent="1"/>
    </xf>
    <xf numFmtId="4" fontId="55" fillId="59" borderId="66" applyNumberFormat="0" applyProtection="0">
      <alignment horizontal="left" vertical="center" indent="1"/>
    </xf>
    <xf numFmtId="4" fontId="54" fillId="58" borderId="66" applyNumberFormat="0" applyProtection="0">
      <alignment horizontal="right" vertical="center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4" fontId="54" fillId="51" borderId="66" applyNumberFormat="0" applyProtection="0">
      <alignment horizontal="right" vertical="center"/>
    </xf>
    <xf numFmtId="4" fontId="54" fillId="50" borderId="66" applyNumberFormat="0" applyProtection="0">
      <alignment horizontal="right" vertical="center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202" fillId="32" borderId="66" applyNumberFormat="0" applyProtection="0">
      <alignment vertical="center"/>
    </xf>
    <xf numFmtId="4" fontId="54" fillId="32" borderId="66" applyNumberFormat="0" applyProtection="0">
      <alignment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2" fillId="0" borderId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5" fillId="35" borderId="65" applyNumberFormat="0" applyFont="0" applyAlignment="0" applyProtection="0"/>
    <xf numFmtId="177" fontId="5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200" fontId="7" fillId="63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4" fontId="54" fillId="32" borderId="97" applyNumberFormat="0" applyProtection="0">
      <alignment horizontal="left" vertical="center" indent="1"/>
    </xf>
    <xf numFmtId="0" fontId="99" fillId="24" borderId="97" applyNumberFormat="0" applyAlignment="0" applyProtection="0"/>
    <xf numFmtId="49" fontId="14" fillId="3" borderId="118">
      <alignment vertical="center"/>
    </xf>
    <xf numFmtId="49" fontId="14" fillId="3" borderId="88">
      <alignment vertical="center"/>
    </xf>
    <xf numFmtId="40" fontId="7" fillId="2" borderId="83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200" fontId="7" fillId="65" borderId="107" applyNumberFormat="0" applyProtection="0">
      <alignment horizontal="left" vertical="center" indent="1"/>
    </xf>
    <xf numFmtId="49" fontId="14" fillId="3" borderId="144">
      <alignment vertical="center"/>
    </xf>
    <xf numFmtId="4" fontId="106" fillId="25" borderId="84">
      <alignment horizontal="left" vertical="center" wrapText="1"/>
    </xf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9" fontId="13" fillId="3" borderId="108">
      <alignment vertical="center"/>
    </xf>
    <xf numFmtId="0" fontId="2" fillId="0" borderId="0"/>
    <xf numFmtId="0" fontId="7" fillId="35" borderId="134" applyNumberFormat="0" applyFont="0" applyAlignment="0" applyProtection="0"/>
    <xf numFmtId="43" fontId="2" fillId="0" borderId="0" applyFont="0" applyFill="0" applyBorder="0" applyAlignment="0" applyProtection="0"/>
    <xf numFmtId="0" fontId="44" fillId="24" borderId="115" applyNumberFormat="0" applyAlignment="0" applyProtection="0"/>
    <xf numFmtId="0" fontId="7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80" fontId="7" fillId="32" borderId="61" applyNumberFormat="0" applyFont="0" applyAlignment="0">
      <protection locked="0"/>
    </xf>
    <xf numFmtId="0" fontId="7" fillId="69" borderId="1"/>
    <xf numFmtId="0" fontId="7" fillId="71" borderId="1"/>
    <xf numFmtId="0" fontId="7" fillId="69" borderId="1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7" fillId="46" borderId="98">
      <alignment horizontal="center"/>
    </xf>
    <xf numFmtId="49" fontId="7" fillId="3" borderId="98">
      <alignment horizontal="center"/>
    </xf>
    <xf numFmtId="49" fontId="7" fillId="46" borderId="98">
      <alignment horizontal="center"/>
    </xf>
    <xf numFmtId="49" fontId="207" fillId="46" borderId="98">
      <alignment horizontal="center"/>
    </xf>
    <xf numFmtId="49" fontId="207" fillId="46" borderId="98">
      <alignment horizontal="center"/>
    </xf>
    <xf numFmtId="49" fontId="207" fillId="3" borderId="98">
      <alignment horizontal="center"/>
    </xf>
    <xf numFmtId="49" fontId="207" fillId="46" borderId="98">
      <alignment horizontal="center"/>
    </xf>
    <xf numFmtId="40" fontId="7" fillId="2" borderId="1"/>
    <xf numFmtId="40" fontId="7" fillId="45" borderId="1"/>
    <xf numFmtId="40" fontId="7" fillId="45" borderId="1"/>
    <xf numFmtId="40" fontId="7" fillId="2" borderId="1"/>
    <xf numFmtId="40" fontId="7" fillId="45" borderId="1"/>
    <xf numFmtId="40" fontId="7" fillId="41" borderId="1"/>
    <xf numFmtId="40" fontId="7" fillId="68" borderId="1"/>
    <xf numFmtId="40" fontId="7" fillId="41" borderId="1"/>
    <xf numFmtId="177" fontId="172" fillId="0" borderId="62"/>
    <xf numFmtId="0" fontId="172" fillId="0" borderId="62"/>
    <xf numFmtId="0" fontId="172" fillId="0" borderId="62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4" fontId="206" fillId="60" borderId="97" applyNumberFormat="0" applyProtection="0">
      <alignment horizontal="right" vertical="center"/>
    </xf>
    <xf numFmtId="0" fontId="7" fillId="35" borderId="134" applyNumberFormat="0" applyFon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202" fillId="60" borderId="97" applyNumberFormat="0" applyProtection="0">
      <alignment horizontal="right" vertical="center"/>
    </xf>
    <xf numFmtId="4" fontId="202" fillId="60" borderId="97" applyNumberFormat="0" applyProtection="0">
      <alignment horizontal="right" vertical="center"/>
    </xf>
    <xf numFmtId="4" fontId="204" fillId="6" borderId="102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30" borderId="97" applyNumberFormat="0" applyProtection="0">
      <alignment horizontal="left" vertical="center" indent="1"/>
    </xf>
    <xf numFmtId="4" fontId="54" fillId="30" borderId="97" applyNumberFormat="0" applyProtection="0">
      <alignment horizontal="left" vertical="center" indent="1"/>
    </xf>
    <xf numFmtId="4" fontId="202" fillId="30" borderId="97" applyNumberFormat="0" applyProtection="0">
      <alignment vertical="center"/>
    </xf>
    <xf numFmtId="4" fontId="54" fillId="30" borderId="97" applyNumberFormat="0" applyProtection="0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7" fillId="29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60" borderId="103" applyNumberFormat="0" applyProtection="0">
      <alignment horizontal="left" vertical="center" indent="1"/>
    </xf>
    <xf numFmtId="4" fontId="55" fillId="59" borderId="97" applyNumberFormat="0" applyProtection="0">
      <alignment horizontal="left" vertical="center" indent="1"/>
    </xf>
    <xf numFmtId="4" fontId="54" fillId="58" borderId="97" applyNumberFormat="0" applyProtection="0">
      <alignment horizontal="right" vertical="center"/>
    </xf>
    <xf numFmtId="4" fontId="54" fillId="57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177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5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2" borderId="97" applyNumberFormat="0" applyProtection="0">
      <alignment horizontal="right" vertical="center"/>
    </xf>
    <xf numFmtId="177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1" borderId="97" applyNumberFormat="0" applyProtection="0">
      <alignment horizontal="right" vertical="center"/>
    </xf>
    <xf numFmtId="0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" fontId="54" fillId="32" borderId="97" applyNumberFormat="0" applyProtection="0">
      <alignment horizontal="left" vertical="center" indent="1"/>
    </xf>
    <xf numFmtId="4" fontId="202" fillId="32" borderId="97" applyNumberFormat="0" applyProtection="0">
      <alignment vertical="center"/>
    </xf>
    <xf numFmtId="4" fontId="54" fillId="32" borderId="97" applyNumberFormat="0" applyProtection="0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0" fontId="7" fillId="76" borderId="83"/>
    <xf numFmtId="40" fontId="7" fillId="75" borderId="83"/>
    <xf numFmtId="40" fontId="7" fillId="75" borderId="83"/>
    <xf numFmtId="40" fontId="7" fillId="76" borderId="83"/>
    <xf numFmtId="40" fontId="7" fillId="75" borderId="83"/>
    <xf numFmtId="177" fontId="172" fillId="29" borderId="62" applyAlignment="0" applyProtection="0"/>
    <xf numFmtId="40" fontId="7" fillId="74" borderId="83"/>
    <xf numFmtId="40" fontId="7" fillId="74" borderId="83"/>
    <xf numFmtId="40" fontId="7" fillId="74" borderId="83"/>
    <xf numFmtId="49" fontId="17" fillId="0" borderId="83">
      <alignment horizontal="right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41" borderId="83"/>
    <xf numFmtId="40" fontId="7" fillId="72" borderId="83"/>
    <xf numFmtId="40" fontId="7" fillId="72" borderId="83"/>
    <xf numFmtId="40" fontId="7" fillId="72" borderId="83"/>
    <xf numFmtId="0" fontId="7" fillId="41" borderId="83"/>
    <xf numFmtId="0" fontId="7" fillId="41" borderId="83"/>
    <xf numFmtId="0" fontId="7" fillId="41" borderId="83"/>
    <xf numFmtId="0" fontId="7" fillId="69" borderId="83"/>
    <xf numFmtId="0" fontId="7" fillId="69" borderId="83"/>
    <xf numFmtId="0" fontId="7" fillId="71" borderId="83"/>
    <xf numFmtId="49" fontId="167" fillId="45" borderId="67">
      <alignment horizontal="center"/>
    </xf>
    <xf numFmtId="0" fontId="7" fillId="69" borderId="83"/>
    <xf numFmtId="49" fontId="167" fillId="45" borderId="136">
      <alignment horizontal="center"/>
    </xf>
    <xf numFmtId="0" fontId="7" fillId="49" borderId="153" applyNumberFormat="0" applyProtection="0">
      <alignment horizontal="left" vertical="center" indent="1"/>
    </xf>
    <xf numFmtId="40" fontId="7" fillId="2" borderId="83"/>
    <xf numFmtId="40" fontId="7" fillId="45" borderId="83"/>
    <xf numFmtId="40" fontId="7" fillId="2" borderId="83"/>
    <xf numFmtId="40" fontId="7" fillId="45" borderId="83"/>
    <xf numFmtId="40" fontId="7" fillId="41" borderId="83"/>
    <xf numFmtId="40" fontId="7" fillId="68" borderId="83"/>
    <xf numFmtId="40" fontId="7" fillId="41" borderId="83"/>
    <xf numFmtId="40" fontId="7" fillId="41" borderId="83"/>
    <xf numFmtId="0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7" fillId="29" borderId="153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29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4" borderId="143" applyNumberFormat="0" applyAlignment="0" applyProtection="0"/>
    <xf numFmtId="0" fontId="7" fillId="49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60" borderId="85" applyNumberFormat="0" applyProtection="0">
      <alignment horizontal="left" vertical="center" indent="1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49" borderId="66" applyNumberFormat="0" applyProtection="0">
      <alignment horizontal="left" vertical="center" indent="1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0" fontId="172" fillId="0" borderId="93"/>
    <xf numFmtId="0" fontId="172" fillId="0" borderId="93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66" fillId="0" borderId="93">
      <alignment horizontal="left" vertical="center"/>
    </xf>
    <xf numFmtId="0" fontId="73" fillId="11" borderId="151" applyNumberFormat="0" applyAlignment="0" applyProtection="0"/>
    <xf numFmtId="40" fontId="17" fillId="41" borderId="61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44" fillId="24" borderId="133" applyNumberFormat="0" applyAlignment="0" applyProtection="0"/>
    <xf numFmtId="177" fontId="172" fillId="29" borderId="93" applyAlignment="0" applyProtection="0"/>
    <xf numFmtId="0" fontId="172" fillId="29" borderId="93" applyAlignment="0" applyProtection="0"/>
    <xf numFmtId="0" fontId="12" fillId="35" borderId="13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207" fillId="3" borderId="154">
      <alignment vertical="center"/>
    </xf>
    <xf numFmtId="0" fontId="2" fillId="0" borderId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" fontId="106" fillId="25" borderId="113">
      <alignment horizontal="left" vertical="center" wrapText="1"/>
    </xf>
    <xf numFmtId="4" fontId="106" fillId="25" borderId="113">
      <alignment horizontal="left" vertical="center" wrapText="1"/>
    </xf>
    <xf numFmtId="37" fontId="103" fillId="29" borderId="1" applyFill="0" applyBorder="0" applyProtection="0"/>
    <xf numFmtId="177" fontId="7" fillId="65" borderId="143" applyNumberFormat="0" applyProtection="0">
      <alignment horizontal="left" vertical="center" indent="1"/>
    </xf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0" fontId="17" fillId="41" borderId="1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4" fontId="54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3" fillId="11" borderId="151" applyNumberFormat="0" applyAlignment="0" applyProtection="0"/>
    <xf numFmtId="0" fontId="115" fillId="24" borderId="153" applyNumberFormat="0" applyAlignment="0" applyProtection="0"/>
    <xf numFmtId="0" fontId="12" fillId="35" borderId="142" applyNumberFormat="0" applyFont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83" applyNumberFormat="0" applyFont="0" applyAlignment="0">
      <protection locked="0"/>
    </xf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0" fontId="7" fillId="35" borderId="134" applyNumberFormat="0" applyFont="0" applyAlignment="0" applyProtection="0"/>
    <xf numFmtId="0" fontId="172" fillId="0" borderId="84"/>
    <xf numFmtId="49" fontId="7" fillId="46" borderId="108">
      <alignment horizontal="center"/>
    </xf>
    <xf numFmtId="49" fontId="7" fillId="3" borderId="108">
      <alignment horizontal="center"/>
    </xf>
    <xf numFmtId="0" fontId="12" fillId="35" borderId="134" applyNumberFormat="0" applyFont="0" applyAlignment="0" applyProtection="0"/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7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200" fontId="7" fillId="66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177" fontId="7" fillId="66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" fontId="54" fillId="58" borderId="107" applyNumberFormat="0" applyProtection="0">
      <alignment horizontal="right" vertical="center"/>
    </xf>
    <xf numFmtId="4" fontId="54" fillId="57" borderId="107" applyNumberFormat="0" applyProtection="0">
      <alignment horizontal="right" vertical="center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5" fillId="35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67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40" fontId="17" fillId="41" borderId="83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5" fillId="24" borderId="153" applyNumberFormat="0" applyAlignment="0" applyProtection="0"/>
    <xf numFmtId="49" fontId="167" fillId="45" borderId="108">
      <alignment horizontal="center"/>
    </xf>
    <xf numFmtId="49" fontId="207" fillId="3" borderId="144">
      <alignment vertical="center"/>
    </xf>
    <xf numFmtId="49" fontId="207" fillId="46" borderId="144">
      <alignment horizontal="center"/>
    </xf>
    <xf numFmtId="4" fontId="206" fillId="60" borderId="143" applyNumberFormat="0" applyProtection="0">
      <alignment horizontal="right" vertic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15" fillId="35" borderId="142" applyNumberFormat="0" applyFont="0" applyAlignment="0" applyProtection="0"/>
    <xf numFmtId="177" fontId="5" fillId="35" borderId="142" applyNumberFormat="0" applyFont="0" applyAlignment="0" applyProtection="0"/>
    <xf numFmtId="4" fontId="55" fillId="59" borderId="153" applyNumberFormat="0" applyProtection="0">
      <alignment horizontal="left" vertical="center" indent="1"/>
    </xf>
    <xf numFmtId="4" fontId="54" fillId="60" borderId="159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0" fontId="172" fillId="29" borderId="131" applyAlignment="0" applyProtection="0"/>
    <xf numFmtId="0" fontId="138" fillId="0" borderId="138" applyNumberFormat="0" applyFont="0" applyAlignment="0" applyProtection="0"/>
    <xf numFmtId="0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138" fillId="0" borderId="139" applyNumberFormat="0" applyFont="0" applyAlignment="0" applyProtection="0"/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30" borderId="153" applyNumberFormat="0" applyProtection="0">
      <alignment vertical="center"/>
    </xf>
    <xf numFmtId="4" fontId="202" fillId="30" borderId="153" applyNumberFormat="0" applyProtection="0">
      <alignment vertical="center"/>
    </xf>
    <xf numFmtId="4" fontId="54" fillId="30" borderId="153" applyNumberFormat="0" applyProtection="0">
      <alignment horizontal="left" vertical="center" indent="1"/>
    </xf>
    <xf numFmtId="4" fontId="54" fillId="30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6" borderId="158" applyNumberFormat="0" applyProtection="0">
      <alignment horizontal="right" vertical="center"/>
    </xf>
    <xf numFmtId="4" fontId="65" fillId="18" borderId="158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172" fillId="0" borderId="131"/>
    <xf numFmtId="49" fontId="207" fillId="46" borderId="154">
      <alignment horizontal="center"/>
    </xf>
    <xf numFmtId="49" fontId="7" fillId="3" borderId="154">
      <alignment horizontal="center"/>
    </xf>
    <xf numFmtId="49" fontId="7" fillId="46" borderId="154">
      <alignment horizontal="center"/>
    </xf>
    <xf numFmtId="49" fontId="207" fillId="46" borderId="154">
      <alignment vertical="center"/>
    </xf>
    <xf numFmtId="0" fontId="73" fillId="11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7" fontId="7" fillId="66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04" fillId="6" borderId="140" applyNumberFormat="0" applyProtection="0">
      <alignment horizontal="right" vertical="center"/>
    </xf>
    <xf numFmtId="4" fontId="204" fillId="6" borderId="140" applyNumberFormat="0" applyProtection="0">
      <alignment horizontal="right" vertical="center"/>
    </xf>
    <xf numFmtId="4" fontId="202" fillId="60" borderId="135" applyNumberFormat="0" applyProtection="0">
      <alignment horizontal="right" vertical="center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7" fontId="172" fillId="0" borderId="113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106" fillId="25" borderId="149">
      <alignment horizontal="left" vertical="center" wrapText="1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4" fillId="58" borderId="117" applyNumberFormat="0" applyProtection="0">
      <alignment horizontal="right" vertical="center"/>
    </xf>
    <xf numFmtId="4" fontId="55" fillId="5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9" fontId="167" fillId="45" borderId="88">
      <alignment horizontal="center"/>
    </xf>
    <xf numFmtId="0" fontId="7" fillId="49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06" fillId="60" borderId="117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6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49" fontId="7" fillId="3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7" fontId="138" fillId="0" borderId="91" applyNumberFormat="0" applyFont="0" applyAlignment="0" applyProtection="0"/>
    <xf numFmtId="49" fontId="207" fillId="46" borderId="118">
      <alignment vertical="center"/>
    </xf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54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" fillId="35" borderId="106" applyNumberFormat="0" applyFont="0" applyAlignment="0" applyProtection="0"/>
    <xf numFmtId="0" fontId="66" fillId="0" borderId="113">
      <alignment horizontal="left" vertical="center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49" borderId="135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54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65" fillId="18" borderId="92" applyNumberFormat="0" applyProtection="0">
      <alignment horizontal="left" vertical="center" indent="1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4" fillId="58" borderId="87" applyNumberFormat="0" applyProtection="0">
      <alignment horizontal="right" vertical="center"/>
    </xf>
    <xf numFmtId="4" fontId="55" fillId="5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40" fontId="17" fillId="41" borderId="73"/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9" fontId="207" fillId="3" borderId="88">
      <alignment horizontal="center"/>
    </xf>
    <xf numFmtId="49" fontId="207" fillId="46" borderId="88">
      <alignment horizontal="center"/>
    </xf>
    <xf numFmtId="49" fontId="7" fillId="46" borderId="88">
      <alignment horizontal="center"/>
    </xf>
    <xf numFmtId="49" fontId="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124" applyNumberFormat="0" applyFont="0" applyAlignment="0" applyProtection="0"/>
    <xf numFmtId="49" fontId="207" fillId="46" borderId="88">
      <alignment vertical="center"/>
    </xf>
    <xf numFmtId="49" fontId="207" fillId="46" borderId="88">
      <alignment vertical="center"/>
    </xf>
    <xf numFmtId="49" fontId="197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97" fillId="3" borderId="88">
      <alignment vertical="center"/>
    </xf>
    <xf numFmtId="49" fontId="207" fillId="46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" fontId="106" fillId="25" borderId="131">
      <alignment horizontal="left" vertical="center" wrapText="1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73" fillId="11" borderId="105" applyNumberForma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7" fillId="35" borderId="134" applyNumberFormat="0" applyFon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54" fillId="55" borderId="125" applyNumberFormat="0" applyProtection="0">
      <alignment horizontal="right" vertical="center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9" fontId="167" fillId="45" borderId="78">
      <alignment horizontal="center"/>
    </xf>
    <xf numFmtId="4" fontId="106" fillId="25" borderId="93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67" fillId="45" borderId="55">
      <alignment horizont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72" fillId="29" borderId="74" applyAlignment="0" applyProtection="0"/>
    <xf numFmtId="0" fontId="172" fillId="29" borderId="74" applyAlignment="0" applyProtection="0"/>
    <xf numFmtId="177" fontId="172" fillId="29" borderId="74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7" fontId="138" fillId="0" borderId="80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177" fontId="138" fillId="0" borderId="81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7" fontId="138" fillId="0" borderId="57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177" fontId="138" fillId="0" borderId="58" applyNumberFormat="0" applyFont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72" fillId="0" borderId="74"/>
    <xf numFmtId="0" fontId="172" fillId="0" borderId="74"/>
    <xf numFmtId="177" fontId="172" fillId="0" borderId="74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249" fontId="7" fillId="32" borderId="73" applyNumberFormat="0" applyFont="0" applyAlignment="0">
      <protection locked="0"/>
    </xf>
    <xf numFmtId="0" fontId="73" fillId="11" borderId="76" applyNumberFormat="0" applyAlignment="0" applyProtection="0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" fillId="35" borderId="124" applyNumberFormat="0" applyFon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8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0" fontId="73" fillId="11" borderId="52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72" fillId="0" borderId="131"/>
    <xf numFmtId="49" fontId="207" fillId="46" borderId="154">
      <alignment horizontal="center"/>
    </xf>
    <xf numFmtId="177" fontId="7" fillId="49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207" fillId="46" borderId="108">
      <alignment vertical="center"/>
    </xf>
    <xf numFmtId="49" fontId="207" fillId="3" borderId="108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" fontId="206" fillId="60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4" fontId="54" fillId="32" borderId="77" applyNumberFormat="0" applyProtection="0">
      <alignment vertical="center"/>
    </xf>
    <xf numFmtId="4" fontId="202" fillId="32" borderId="77" applyNumberFormat="0" applyProtection="0">
      <alignment vertical="center"/>
    </xf>
    <xf numFmtId="4" fontId="54" fillId="32" borderId="77" applyNumberFormat="0" applyProtection="0">
      <alignment horizontal="left" vertical="center" indent="1"/>
    </xf>
    <xf numFmtId="4" fontId="54" fillId="32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50" borderId="77" applyNumberFormat="0" applyProtection="0">
      <alignment horizontal="right" vertical="center"/>
    </xf>
    <xf numFmtId="4" fontId="54" fillId="51" borderId="77" applyNumberFormat="0" applyProtection="0">
      <alignment horizontal="right" vertical="center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5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4" fillId="58" borderId="77" applyNumberFormat="0" applyProtection="0">
      <alignment horizontal="right" vertical="center"/>
    </xf>
    <xf numFmtId="4" fontId="55" fillId="5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5" fillId="35" borderId="53" applyNumberFormat="0" applyFont="0" applyAlignment="0" applyProtection="0"/>
    <xf numFmtId="0" fontId="15" fillId="35" borderId="53" applyNumberFormat="0" applyFont="0" applyAlignment="0" applyProtection="0"/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30" borderId="77" applyNumberFormat="0" applyProtection="0">
      <alignment vertical="center"/>
    </xf>
    <xf numFmtId="4" fontId="202" fillId="30" borderId="77" applyNumberFormat="0" applyProtection="0">
      <alignment vertical="center"/>
    </xf>
    <xf numFmtId="4" fontId="54" fillId="30" borderId="77" applyNumberFormat="0" applyProtection="0">
      <alignment horizontal="left" vertical="center" indent="1"/>
    </xf>
    <xf numFmtId="4" fontId="54" fillId="30" borderId="77" applyNumberFormat="0" applyProtection="0">
      <alignment horizontal="left" vertical="center" indent="1"/>
    </xf>
    <xf numFmtId="4" fontId="54" fillId="60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60" borderId="77" applyNumberFormat="0" applyProtection="0">
      <alignment horizontal="right" vertical="center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172" fillId="29" borderId="131" applyAlignment="0" applyProtection="0"/>
    <xf numFmtId="40" fontId="7" fillId="41" borderId="73"/>
    <xf numFmtId="40" fontId="7" fillId="68" borderId="73"/>
    <xf numFmtId="40" fontId="7" fillId="41" borderId="73"/>
    <xf numFmtId="40" fontId="7" fillId="41" borderId="73"/>
    <xf numFmtId="40" fontId="7" fillId="68" borderId="73"/>
    <xf numFmtId="40" fontId="7" fillId="45" borderId="73"/>
    <xf numFmtId="40" fontId="7" fillId="2" borderId="73"/>
    <xf numFmtId="49" fontId="207" fillId="46" borderId="78">
      <alignment horizontal="center"/>
    </xf>
    <xf numFmtId="49" fontId="207" fillId="46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49" fontId="7" fillId="46" borderId="78">
      <alignment horizontal="center"/>
    </xf>
    <xf numFmtId="49" fontId="7" fillId="3" borderId="78">
      <alignment horizontal="center"/>
    </xf>
    <xf numFmtId="200" fontId="7" fillId="65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0" fontId="7" fillId="41" borderId="73"/>
    <xf numFmtId="40" fontId="7" fillId="41" borderId="73"/>
    <xf numFmtId="40" fontId="7" fillId="68" borderId="73"/>
    <xf numFmtId="40" fontId="7" fillId="68" borderId="73"/>
    <xf numFmtId="40" fontId="7" fillId="41" borderId="73"/>
    <xf numFmtId="40" fontId="7" fillId="41" borderId="73"/>
    <xf numFmtId="49" fontId="197" fillId="3" borderId="78">
      <alignment vertical="center"/>
    </xf>
    <xf numFmtId="49" fontId="207" fillId="3" borderId="78">
      <alignment vertical="center"/>
    </xf>
    <xf numFmtId="4" fontId="54" fillId="32" borderId="54" applyNumberFormat="0" applyProtection="0">
      <alignment vertical="center"/>
    </xf>
    <xf numFmtId="4" fontId="202" fillId="32" borderId="54" applyNumberFormat="0" applyProtection="0">
      <alignment vertical="center"/>
    </xf>
    <xf numFmtId="4" fontId="54" fillId="32" borderId="54" applyNumberFormat="0" applyProtection="0">
      <alignment horizontal="left" vertical="center" indent="1"/>
    </xf>
    <xf numFmtId="4" fontId="54" fillId="32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50" borderId="54" applyNumberFormat="0" applyProtection="0">
      <alignment horizontal="right" vertical="center"/>
    </xf>
    <xf numFmtId="4" fontId="54" fillId="51" borderId="54" applyNumberFormat="0" applyProtection="0">
      <alignment horizontal="right" vertical="center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4" fillId="58" borderId="54" applyNumberFormat="0" applyProtection="0">
      <alignment horizontal="right" vertical="center"/>
    </xf>
    <xf numFmtId="4" fontId="55" fillId="59" borderId="54" applyNumberFormat="0" applyProtection="0">
      <alignment horizontal="left" vertical="center" indent="1"/>
    </xf>
    <xf numFmtId="4" fontId="54" fillId="60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6" borderId="78">
      <alignment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30" borderId="54" applyNumberFormat="0" applyProtection="0">
      <alignment vertical="center"/>
    </xf>
    <xf numFmtId="4" fontId="202" fillId="30" borderId="54" applyNumberFormat="0" applyProtection="0">
      <alignment vertical="center"/>
    </xf>
    <xf numFmtId="4" fontId="54" fillId="30" borderId="54" applyNumberFormat="0" applyProtection="0">
      <alignment horizontal="left" vertical="center" indent="1"/>
    </xf>
    <xf numFmtId="4" fontId="54" fillId="30" borderId="54" applyNumberFormat="0" applyProtection="0">
      <alignment horizontal="left" vertical="center" indent="1"/>
    </xf>
    <xf numFmtId="4" fontId="54" fillId="60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9" fontId="207" fillId="46" borderId="136">
      <alignment horizontal="center"/>
    </xf>
    <xf numFmtId="49" fontId="207" fillId="46" borderId="78">
      <alignment vertical="center"/>
    </xf>
    <xf numFmtId="4" fontId="206" fillId="60" borderId="54" applyNumberFormat="0" applyProtection="0">
      <alignment horizontal="right" vertical="center"/>
    </xf>
    <xf numFmtId="49" fontId="17" fillId="0" borderId="73">
      <alignment horizontal="right"/>
    </xf>
    <xf numFmtId="40" fontId="7" fillId="74" borderId="73"/>
    <xf numFmtId="40" fontId="7" fillId="74" borderId="73"/>
    <xf numFmtId="40" fontId="7" fillId="74" borderId="73"/>
    <xf numFmtId="40" fontId="7" fillId="75" borderId="73"/>
    <xf numFmtId="40" fontId="7" fillId="76" borderId="73"/>
    <xf numFmtId="40" fontId="7" fillId="75" borderId="73"/>
    <xf numFmtId="40" fontId="7" fillId="75" borderId="73"/>
    <xf numFmtId="40" fontId="7" fillId="76" borderId="73"/>
    <xf numFmtId="49" fontId="207" fillId="46" borderId="136">
      <alignment vertical="center"/>
    </xf>
    <xf numFmtId="40" fontId="7" fillId="75" borderId="73"/>
    <xf numFmtId="49" fontId="207" fillId="46" borderId="136">
      <alignment vertical="center"/>
    </xf>
    <xf numFmtId="49" fontId="207" fillId="46" borderId="55">
      <alignment horizontal="center"/>
    </xf>
    <xf numFmtId="49" fontId="207" fillId="46" borderId="55">
      <alignment horizontal="center"/>
    </xf>
    <xf numFmtId="49" fontId="207" fillId="3" borderId="55">
      <alignment horizontal="center"/>
    </xf>
    <xf numFmtId="49" fontId="207" fillId="46" borderId="55">
      <alignment horizontal="center"/>
    </xf>
    <xf numFmtId="49" fontId="207" fillId="46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49" fontId="7" fillId="3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0" fontId="116" fillId="24" borderId="151" applyNumberFormat="0" applyAlignment="0" applyProtection="0"/>
    <xf numFmtId="4" fontId="54" fillId="32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0" fontId="115" fillId="24" borderId="66" applyNumberFormat="0" applyAlignment="0" applyProtection="0"/>
    <xf numFmtId="0" fontId="116" fillId="24" borderId="64" applyNumberFormat="0" applyAlignment="0" applyProtection="0"/>
    <xf numFmtId="49" fontId="207" fillId="46" borderId="55">
      <alignment vertical="center"/>
    </xf>
    <xf numFmtId="49" fontId="207" fillId="46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4" borderId="64" applyNumberFormat="0" applyAlignment="0" applyProtection="0"/>
    <xf numFmtId="49" fontId="207" fillId="3" borderId="55">
      <alignment vertical="center"/>
    </xf>
    <xf numFmtId="0" fontId="116" fillId="24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6" borderId="55">
      <alignment vertical="center"/>
    </xf>
    <xf numFmtId="0" fontId="116" fillId="24" borderId="64" applyNumberFormat="0" applyAlignment="0" applyProtection="0"/>
    <xf numFmtId="49" fontId="207" fillId="46" borderId="55">
      <alignment vertical="center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49" fontId="14" fillId="3" borderId="98">
      <alignment vertical="center"/>
    </xf>
    <xf numFmtId="0" fontId="12" fillId="35" borderId="96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96" applyNumberFormat="0" applyFont="0" applyAlignment="0" applyProtection="0"/>
    <xf numFmtId="49" fontId="14" fillId="3" borderId="154">
      <alignment vertical="center"/>
    </xf>
    <xf numFmtId="180" fontId="18" fillId="32" borderId="1" applyNumberFormat="0" applyFont="0" applyAlignment="0">
      <protection locked="0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3" fontId="2" fillId="0" borderId="0" applyFont="0" applyFill="0" applyBorder="0" applyAlignment="0" applyProtection="0"/>
    <xf numFmtId="49" fontId="207" fillId="3" borderId="98">
      <alignment vertical="center"/>
    </xf>
    <xf numFmtId="177" fontId="7" fillId="66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43" fontId="5" fillId="0" borderId="0" applyFont="0" applyFill="0" applyBorder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0" borderId="84"/>
    <xf numFmtId="0" fontId="172" fillId="0" borderId="84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2" fillId="35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200" fontId="7" fillId="65" borderId="135" applyNumberFormat="0" applyProtection="0">
      <alignment horizontal="left" vertical="center" indent="1"/>
    </xf>
    <xf numFmtId="4" fontId="7" fillId="0" borderId="1"/>
    <xf numFmtId="4" fontId="54" fillId="58" borderId="135" applyNumberFormat="0" applyProtection="0">
      <alignment horizontal="right" vertical="center"/>
    </xf>
    <xf numFmtId="200" fontId="7" fillId="66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4" fontId="54" fillId="32" borderId="87" applyNumberFormat="0" applyProtection="0">
      <alignment vertical="center"/>
    </xf>
    <xf numFmtId="177" fontId="7" fillId="4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0" fontId="45" fillId="24" borderId="76" applyNumberFormat="0" applyAlignment="0" applyProtection="0"/>
    <xf numFmtId="0" fontId="45" fillId="24" borderId="76" applyNumberFormat="0" applyAlignment="0" applyProtection="0"/>
    <xf numFmtId="179" fontId="51" fillId="0" borderId="75" applyFill="0" applyProtection="0"/>
    <xf numFmtId="0" fontId="115" fillId="24" borderId="97" applyNumberFormat="0" applyAlignment="0" applyProtection="0"/>
    <xf numFmtId="177" fontId="138" fillId="0" borderId="129" applyNumberFormat="0" applyFont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7" fontId="172" fillId="0" borderId="149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207" fillId="46" borderId="118">
      <alignment horizontal="center"/>
    </xf>
    <xf numFmtId="49" fontId="197" fillId="3" borderId="118">
      <alignment vertical="center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0" fontId="115" fillId="24" borderId="125" applyNumberForma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207" fillId="3" borderId="118">
      <alignment vertical="center"/>
    </xf>
    <xf numFmtId="0" fontId="12" fillId="35" borderId="152" applyNumberFormat="0" applyFont="0" applyAlignment="0" applyProtection="0"/>
    <xf numFmtId="40" fontId="7" fillId="76" borderId="1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73" fillId="11" borderId="105" applyNumberFormat="0" applyAlignment="0" applyProtection="0"/>
    <xf numFmtId="40" fontId="7" fillId="2" borderId="83"/>
    <xf numFmtId="49" fontId="167" fillId="45" borderId="98">
      <alignment horizont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66" fillId="0" borderId="84">
      <alignment horizontal="left" vertical="center"/>
    </xf>
    <xf numFmtId="0" fontId="12" fillId="35" borderId="134" applyNumberFormat="0" applyFon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7" fillId="46" borderId="126">
      <alignment horizontal="center"/>
    </xf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7" fillId="29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5" fillId="24" borderId="97" applyNumberFormat="0" applyAlignment="0" applyProtection="0"/>
    <xf numFmtId="40" fontId="7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5" fontId="39" fillId="0" borderId="94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177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8" fillId="24" borderId="6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2" fillId="0" borderId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40" fontId="7" fillId="75" borderId="1"/>
    <xf numFmtId="40" fontId="7" fillId="76" borderId="1"/>
    <xf numFmtId="40" fontId="7" fillId="75" borderId="1"/>
    <xf numFmtId="49" fontId="207" fillId="3" borderId="98">
      <alignment vertical="center"/>
    </xf>
    <xf numFmtId="49" fontId="197" fillId="3" borderId="98">
      <alignment vertical="center"/>
    </xf>
    <xf numFmtId="40" fontId="7" fillId="41" borderId="1"/>
    <xf numFmtId="40" fontId="7" fillId="41" borderId="1"/>
    <xf numFmtId="0" fontId="7" fillId="41" borderId="1"/>
    <xf numFmtId="0" fontId="7" fillId="41" borderId="1"/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40" fontId="7" fillId="41" borderId="1"/>
    <xf numFmtId="0" fontId="12" fillId="35" borderId="124" applyNumberFormat="0" applyFont="0" applyAlignment="0" applyProtection="0"/>
    <xf numFmtId="0" fontId="7" fillId="49" borderId="97" applyNumberFormat="0" applyProtection="0">
      <alignment horizontal="left" vertical="center" indent="1"/>
    </xf>
    <xf numFmtId="4" fontId="204" fillId="6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7" fontId="7" fillId="2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40" fontId="7" fillId="68" borderId="83"/>
    <xf numFmtId="40" fontId="7" fillId="68" borderId="83"/>
    <xf numFmtId="40" fontId="7" fillId="41" borderId="83"/>
    <xf numFmtId="0" fontId="7" fillId="70" borderId="83"/>
    <xf numFmtId="4" fontId="54" fillId="50" borderId="153" applyNumberFormat="0" applyProtection="0">
      <alignment horizontal="right" vertical="center"/>
    </xf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40" fontId="7" fillId="45" borderId="83"/>
    <xf numFmtId="40" fontId="7" fillId="68" borderId="83"/>
    <xf numFmtId="40" fontId="7" fillId="41" borderId="83"/>
    <xf numFmtId="5" fontId="39" fillId="0" borderId="114" applyAlignment="0" applyProtection="0"/>
    <xf numFmtId="0" fontId="44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4" borderId="135" applyNumberFormat="0" applyProtection="0">
      <alignment horizontal="right" vertical="center"/>
    </xf>
    <xf numFmtId="0" fontId="7" fillId="2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4" fillId="24" borderId="64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4" fillId="3" borderId="136">
      <alignment vertical="center"/>
    </xf>
    <xf numFmtId="0" fontId="126" fillId="0" borderId="145" applyNumberFormat="0" applyFill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106" fillId="25" borderId="113">
      <alignment horizontal="left" vertical="center" wrapText="1"/>
    </xf>
    <xf numFmtId="0" fontId="115" fillId="24" borderId="117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65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4" fontId="202" fillId="60" borderId="107" applyNumberFormat="0" applyProtection="0">
      <alignment horizontal="right" vertical="center"/>
    </xf>
    <xf numFmtId="4" fontId="204" fillId="6" borderId="112" applyNumberFormat="0" applyProtection="0">
      <alignment horizontal="right" vertical="center"/>
    </xf>
    <xf numFmtId="177" fontId="7" fillId="49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0" fontId="7" fillId="66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4" fontId="54" fillId="54" borderId="107" applyNumberFormat="0" applyProtection="0">
      <alignment horizontal="right" vertical="center"/>
    </xf>
    <xf numFmtId="4" fontId="54" fillId="53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29" borderId="83" applyFill="0" applyBorder="0" applyProtection="0"/>
    <xf numFmtId="0" fontId="73" fillId="11" borderId="151" applyNumberFormat="0" applyAlignment="0" applyProtection="0"/>
    <xf numFmtId="4" fontId="54" fillId="57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4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0" fontId="115" fillId="24" borderId="97" applyNumberFormat="0" applyAlignment="0" applyProtection="0"/>
    <xf numFmtId="4" fontId="7" fillId="0" borderId="1"/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2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54" fillId="30" borderId="87" applyNumberFormat="0" applyProtection="0">
      <alignment vertical="center"/>
    </xf>
    <xf numFmtId="4" fontId="202" fillId="30" borderId="87" applyNumberFormat="0" applyProtection="0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177" fontId="7" fillId="29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" fontId="22" fillId="62" borderId="143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15" fillId="24" borderId="125" applyNumberFormat="0" applyAlignment="0" applyProtection="0"/>
    <xf numFmtId="49" fontId="14" fillId="3" borderId="118">
      <alignment vertical="center"/>
    </xf>
    <xf numFmtId="179" fontId="51" fillId="0" borderId="94" applyFill="0" applyProtection="0"/>
    <xf numFmtId="49" fontId="13" fillId="3" borderId="118">
      <alignment vertical="center"/>
    </xf>
    <xf numFmtId="0" fontId="12" fillId="35" borderId="124" applyNumberFormat="0" applyFont="0" applyAlignment="0" applyProtection="0"/>
    <xf numFmtId="5" fontId="38" fillId="0" borderId="94" applyAlignment="0" applyProtection="0"/>
    <xf numFmtId="177" fontId="7" fillId="49" borderId="77" applyNumberFormat="0" applyProtection="0">
      <alignment horizontal="left" vertical="center" indent="1"/>
    </xf>
    <xf numFmtId="40" fontId="7" fillId="72" borderId="73"/>
    <xf numFmtId="49" fontId="207" fillId="46" borderId="136">
      <alignment horizontal="center"/>
    </xf>
    <xf numFmtId="49" fontId="7" fillId="46" borderId="136">
      <alignment horizontal="center"/>
    </xf>
    <xf numFmtId="49" fontId="13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0" fontId="7" fillId="75" borderId="1"/>
    <xf numFmtId="0" fontId="116" fillId="24" borderId="151" applyNumberFormat="0" applyAlignment="0" applyProtection="0"/>
    <xf numFmtId="0" fontId="98" fillId="24" borderId="117" applyNumberFormat="0" applyAlignment="0" applyProtection="0"/>
    <xf numFmtId="49" fontId="14" fillId="3" borderId="67">
      <alignment vertical="center"/>
    </xf>
    <xf numFmtId="0" fontId="99" fillId="24" borderId="117" applyNumberFormat="0" applyAlignment="0" applyProtection="0"/>
    <xf numFmtId="0" fontId="15" fillId="35" borderId="106" applyNumberFormat="0" applyFont="0" applyAlignment="0" applyProtection="0"/>
    <xf numFmtId="49" fontId="207" fillId="3" borderId="154">
      <alignment vertical="center"/>
    </xf>
    <xf numFmtId="0" fontId="99" fillId="24" borderId="117" applyNumberForma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54" fillId="53" borderId="97" applyNumberFormat="0" applyProtection="0">
      <alignment horizontal="right" vertical="center"/>
    </xf>
    <xf numFmtId="4" fontId="54" fillId="54" borderId="97" applyNumberFormat="0" applyProtection="0">
      <alignment horizontal="right" vertical="center"/>
    </xf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200" fontId="7" fillId="65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12" fillId="35" borderId="124" applyNumberFormat="0" applyFont="0" applyAlignment="0" applyProtection="0"/>
    <xf numFmtId="49" fontId="207" fillId="3" borderId="11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8" fillId="24" borderId="77" applyNumberFormat="0" applyAlignment="0" applyProtection="0"/>
    <xf numFmtId="0" fontId="12" fillId="35" borderId="116" applyNumberFormat="0" applyFont="0" applyAlignment="0" applyProtection="0"/>
    <xf numFmtId="10" fontId="65" fillId="30" borderId="1" applyNumberFormat="0" applyBorder="0" applyAlignment="0" applyProtection="0"/>
    <xf numFmtId="10" fontId="65" fillId="30" borderId="1" applyNumberFormat="0" applyBorder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116" fillId="24" borderId="105" applyNumberFormat="0" applyAlignment="0" applyProtection="0"/>
    <xf numFmtId="0" fontId="126" fillId="0" borderId="137" applyNumberFormat="0" applyFill="0" applyAlignment="0" applyProtection="0"/>
    <xf numFmtId="0" fontId="7" fillId="35" borderId="142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4" fontId="106" fillId="25" borderId="93">
      <alignment horizontal="left" vertical="center" wrapText="1"/>
    </xf>
    <xf numFmtId="4" fontId="106" fillId="25" borderId="93">
      <alignment horizontal="left" vertical="center" wrapText="1"/>
    </xf>
    <xf numFmtId="177" fontId="7" fillId="49" borderId="135" applyNumberFormat="0" applyProtection="0">
      <alignment horizontal="left" vertical="center" indent="1"/>
    </xf>
    <xf numFmtId="49" fontId="7" fillId="46" borderId="144">
      <alignment horizontal="center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0" borderId="1">
      <alignment horizontal="right"/>
    </xf>
    <xf numFmtId="0" fontId="12" fillId="35" borderId="134" applyNumberFormat="0" applyFon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2" fillId="35" borderId="124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46" borderId="88">
      <alignment horizontal="center"/>
    </xf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4" fillId="24" borderId="76" applyNumberFormat="0" applyAlignment="0" applyProtection="0"/>
    <xf numFmtId="49" fontId="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2" fillId="60" borderId="87" applyNumberFormat="0" applyProtection="0">
      <alignment horizontal="right" vertical="center"/>
    </xf>
    <xf numFmtId="4" fontId="202" fillId="60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7" fontId="7" fillId="67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7" fontId="7" fillId="64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02" fillId="32" borderId="87" applyNumberFormat="0" applyProtection="0">
      <alignment vertical="center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60" borderId="143" applyNumberFormat="0" applyProtection="0">
      <alignment horizontal="right" vertical="center"/>
    </xf>
    <xf numFmtId="49" fontId="14" fillId="3" borderId="118">
      <alignment vertical="center"/>
    </xf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2" borderId="135" applyNumberFormat="0" applyProtection="0">
      <alignment horizontal="left" vertical="center" indent="1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2" fillId="0" borderId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49" fontId="14" fillId="3" borderId="136">
      <alignment vertical="center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2" fillId="0" borderId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9" fontId="207" fillId="3" borderId="108">
      <alignment vertical="center"/>
    </xf>
    <xf numFmtId="49" fontId="207" fillId="46" borderId="108">
      <alignment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180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62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4" borderId="115" applyNumberFormat="0" applyAlignment="0" applyProtection="0"/>
    <xf numFmtId="0" fontId="44" fillId="24" borderId="115" applyNumberFormat="0" applyAlignment="0" applyProtection="0"/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0" fontId="7" fillId="49" borderId="66" applyNumberFormat="0" applyProtection="0">
      <alignment horizontal="left" vertical="center" indent="1"/>
    </xf>
    <xf numFmtId="40" fontId="7" fillId="45" borderId="83"/>
    <xf numFmtId="0" fontId="7" fillId="49" borderId="153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9" fontId="14" fillId="3" borderId="78">
      <alignment vertical="center"/>
    </xf>
    <xf numFmtId="200" fontId="7" fillId="63" borderId="87" applyNumberFormat="0" applyProtection="0">
      <alignment horizontal="left" vertical="center" indent="1"/>
    </xf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" fillId="62" borderId="8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177" fontId="7" fillId="65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0" fontId="45" fillId="24" borderId="115" applyNumberFormat="0" applyAlignment="0" applyProtection="0"/>
    <xf numFmtId="179" fontId="51" fillId="0" borderId="114" applyFill="0" applyProtection="0"/>
    <xf numFmtId="0" fontId="98" fillId="24" borderId="117" applyNumberFormat="0" applyAlignment="0" applyProtection="0"/>
    <xf numFmtId="0" fontId="98" fillId="24" borderId="153" applyNumberFormat="0" applyAlignment="0" applyProtection="0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35" borderId="134" applyNumberFormat="0" applyFon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6" borderId="108">
      <alignment vertical="center"/>
    </xf>
    <xf numFmtId="0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7" fillId="49" borderId="143" applyNumberFormat="0" applyProtection="0">
      <alignment horizontal="left" vertical="center" indent="1"/>
    </xf>
    <xf numFmtId="4" fontId="65" fillId="18" borderId="148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177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49" fontId="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5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67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202" fillId="30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2" fillId="6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5" fillId="24" borderId="133" applyNumberFormat="0" applyAlignment="0" applyProtection="0"/>
    <xf numFmtId="179" fontId="51" fillId="0" borderId="132" applyFill="0" applyProtection="0"/>
    <xf numFmtId="177" fontId="7" fillId="29" borderId="153" applyNumberFormat="0" applyProtection="0">
      <alignment horizontal="left" vertical="center" indent="1"/>
    </xf>
    <xf numFmtId="49" fontId="14" fillId="3" borderId="136">
      <alignment vertical="center"/>
    </xf>
    <xf numFmtId="49" fontId="14" fillId="3" borderId="136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207" fillId="3" borderId="144">
      <alignment vertical="center"/>
    </xf>
    <xf numFmtId="0" fontId="7" fillId="35" borderId="106" applyNumberFormat="0" applyFont="0" applyAlignment="0" applyProtection="0"/>
    <xf numFmtId="0" fontId="12" fillId="35" borderId="124" applyNumberFormat="0" applyFont="0" applyAlignment="0" applyProtection="0"/>
    <xf numFmtId="0" fontId="44" fillId="24" borderId="151" applyNumberFormat="0" applyAlignment="0" applyProtection="0"/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49" fontId="13" fillId="3" borderId="118">
      <alignment vertical="center"/>
    </xf>
    <xf numFmtId="0" fontId="116" fillId="24" borderId="105" applyNumberFormat="0" applyAlignment="0" applyProtection="0"/>
    <xf numFmtId="0" fontId="116" fillId="24" borderId="133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10" fontId="65" fillId="30" borderId="1" applyNumberFormat="0" applyBorder="0" applyAlignment="0" applyProtection="0"/>
    <xf numFmtId="10" fontId="60" fillId="27" borderId="1" applyNumberFormat="0" applyFill="0" applyBorder="0" applyAlignment="0" applyProtection="0">
      <protection locked="0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9" fontId="14" fillId="3" borderId="144">
      <alignment vertical="center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16" fillId="24" borderId="133" applyNumberFormat="0" applyAlignment="0" applyProtection="0"/>
    <xf numFmtId="0" fontId="115" fillId="24" borderId="87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5" fontId="38" fillId="0" borderId="94" applyAlignment="0" applyProtection="0"/>
    <xf numFmtId="0" fontId="45" fillId="24" borderId="95" applyNumberFormat="0" applyAlignment="0" applyProtection="0"/>
    <xf numFmtId="10" fontId="65" fillId="30" borderId="1" applyNumberFormat="0" applyBorder="0" applyAlignment="0" applyProtection="0"/>
    <xf numFmtId="0" fontId="7" fillId="35" borderId="142" applyNumberFormat="0" applyFon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74" borderId="1"/>
    <xf numFmtId="40" fontId="7" fillId="74" borderId="1"/>
    <xf numFmtId="40" fontId="7" fillId="74" borderId="1"/>
    <xf numFmtId="49" fontId="17" fillId="0" borderId="1">
      <alignment horizontal="right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73" borderId="1"/>
    <xf numFmtId="0" fontId="7" fillId="41" borderId="1"/>
    <xf numFmtId="0" fontId="7" fillId="70" borderId="1"/>
    <xf numFmtId="49" fontId="207" fillId="46" borderId="98">
      <alignment horizontal="center"/>
    </xf>
    <xf numFmtId="40" fontId="7" fillId="45" borderId="1"/>
    <xf numFmtId="40" fontId="7" fillId="41" borderId="1"/>
    <xf numFmtId="40" fontId="7" fillId="68" borderId="1"/>
    <xf numFmtId="0" fontId="12" fillId="35" borderId="124" applyNumberFormat="0" applyFont="0" applyAlignment="0" applyProtection="0"/>
    <xf numFmtId="4" fontId="54" fillId="60" borderId="97" applyNumberFormat="0" applyProtection="0">
      <alignment horizontal="right" vertical="center"/>
    </xf>
    <xf numFmtId="200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177" fontId="7" fillId="63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50" borderId="97" applyNumberFormat="0" applyProtection="0">
      <alignment horizontal="right"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5" fillId="35" borderId="96" applyNumberFormat="0" applyFont="0" applyAlignment="0" applyProtection="0"/>
    <xf numFmtId="177" fontId="5" fillId="35" borderId="96" applyNumberFormat="0" applyFont="0" applyAlignment="0" applyProtection="0"/>
    <xf numFmtId="0" fontId="2" fillId="0" borderId="0"/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126" fillId="0" borderId="119" applyNumberFormat="0" applyFill="0" applyAlignment="0" applyProtection="0"/>
    <xf numFmtId="4" fontId="204" fillId="6" borderId="148" applyNumberFormat="0" applyProtection="0">
      <alignment horizontal="right" vertical="center"/>
    </xf>
    <xf numFmtId="0" fontId="2" fillId="0" borderId="0"/>
    <xf numFmtId="0" fontId="73" fillId="11" borderId="151" applyNumberFormat="0" applyAlignment="0" applyProtection="0"/>
    <xf numFmtId="0" fontId="12" fillId="35" borderId="106" applyNumberFormat="0" applyFont="0" applyAlignment="0" applyProtection="0"/>
    <xf numFmtId="0" fontId="115" fillId="24" borderId="107" applyNumberFormat="0" applyAlignment="0" applyProtection="0"/>
    <xf numFmtId="49" fontId="207" fillId="46" borderId="118">
      <alignment horizontal="center"/>
    </xf>
    <xf numFmtId="49" fontId="14" fillId="3" borderId="144">
      <alignment vertical="center"/>
    </xf>
    <xf numFmtId="5" fontId="39" fillId="0" borderId="114" applyAlignment="0" applyProtection="0"/>
    <xf numFmtId="49" fontId="14" fillId="3" borderId="108">
      <alignment vertical="center"/>
    </xf>
    <xf numFmtId="49" fontId="14" fillId="3" borderId="144">
      <alignment vertical="center"/>
    </xf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106" fillId="25" borderId="113">
      <alignment horizontal="left" vertical="center" wrapText="1"/>
    </xf>
    <xf numFmtId="0" fontId="73" fillId="11" borderId="115" applyNumberFormat="0" applyAlignment="0" applyProtection="0"/>
    <xf numFmtId="0" fontId="115" fillId="24" borderId="107" applyNumberFormat="0" applyAlignment="0" applyProtection="0"/>
    <xf numFmtId="0" fontId="12" fillId="35" borderId="134" applyNumberFormat="0" applyFont="0" applyAlignment="0" applyProtection="0"/>
    <xf numFmtId="0" fontId="126" fillId="0" borderId="155" applyNumberFormat="0" applyFill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73" fillId="11" borderId="95" applyNumberFormat="0" applyAlignment="0" applyProtection="0"/>
    <xf numFmtId="180" fontId="7" fillId="32" borderId="1" applyNumberFormat="0" applyFont="0" applyAlignment="0">
      <protection locked="0"/>
    </xf>
    <xf numFmtId="180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177" fontId="172" fillId="0" borderId="93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77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200" fontId="7" fillId="65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7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60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5" fillId="35" borderId="134" applyNumberFormat="0" applyFont="0" applyAlignment="0" applyProtection="0"/>
    <xf numFmtId="4" fontId="54" fillId="32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72" fillId="29" borderId="113" applyAlignment="0" applyProtection="0"/>
    <xf numFmtId="177" fontId="172" fillId="29" borderId="113" applyAlignment="0" applyProtection="0"/>
    <xf numFmtId="177" fontId="7" fillId="62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5" fillId="24" borderId="151" applyNumberFormat="0" applyAlignment="0" applyProtection="0"/>
    <xf numFmtId="0" fontId="7" fillId="35" borderId="152" applyNumberFormat="0" applyFont="0" applyAlignment="0" applyProtection="0"/>
    <xf numFmtId="0" fontId="98" fillId="24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12" fillId="35" borderId="142" applyNumberFormat="0" applyFont="0" applyAlignment="0" applyProtection="0"/>
    <xf numFmtId="49" fontId="207" fillId="46" borderId="108">
      <alignment horizontal="center"/>
    </xf>
    <xf numFmtId="200" fontId="7" fillId="66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6" fillId="60" borderId="87" applyNumberFormat="0" applyProtection="0">
      <alignment horizontal="right"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3" borderId="88">
      <alignment horizontal="center"/>
    </xf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16" fillId="24" borderId="133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6" fillId="24" borderId="105" applyNumberFormat="0" applyAlignment="0" applyProtection="0"/>
    <xf numFmtId="0" fontId="7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40" fontId="7" fillId="2" borderId="1"/>
    <xf numFmtId="40" fontId="7" fillId="2" borderId="1"/>
    <xf numFmtId="40" fontId="7" fillId="2" borderId="1"/>
    <xf numFmtId="0" fontId="7" fillId="35" borderId="124" applyNumberFormat="0" applyFont="0" applyAlignment="0" applyProtection="0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45" fillId="24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4" fillId="3" borderId="126">
      <alignment vertical="center"/>
    </xf>
    <xf numFmtId="0" fontId="172" fillId="29" borderId="149" applyAlignment="0" applyProtection="0"/>
    <xf numFmtId="0" fontId="138" fillId="0" borderId="120" applyNumberFormat="0" applyFont="0" applyAlignment="0" applyProtection="0"/>
    <xf numFmtId="177" fontId="7" fillId="29" borderId="135" applyNumberFormat="0" applyProtection="0">
      <alignment horizontal="left" vertical="center" indent="1"/>
    </xf>
    <xf numFmtId="49" fontId="7" fillId="46" borderId="136">
      <alignment horizontal="center"/>
    </xf>
    <xf numFmtId="0" fontId="138" fillId="0" borderId="101" applyNumberFormat="0" applyFont="0" applyAlignment="0" applyProtection="0"/>
    <xf numFmtId="49" fontId="13" fillId="3" borderId="144">
      <alignment vertical="center"/>
    </xf>
    <xf numFmtId="177" fontId="138" fillId="0" borderId="101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49" fontId="13" fillId="3" borderId="144">
      <alignment vertical="center"/>
    </xf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72" fillId="0" borderId="149"/>
    <xf numFmtId="200" fontId="7" fillId="67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3" borderId="108">
      <alignment vertical="center"/>
    </xf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6" borderId="13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4" borderId="12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6" fillId="0" borderId="127" applyNumberFormat="0" applyFill="0" applyAlignment="0" applyProtection="0"/>
    <xf numFmtId="49" fontId="14" fillId="3" borderId="118">
      <alignment vertical="center"/>
    </xf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5" fillId="30" borderId="1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2" fillId="35" borderId="142" applyNumberFormat="0" applyFont="0" applyAlignment="0" applyProtection="0"/>
    <xf numFmtId="4" fontId="106" fillId="25" borderId="93">
      <alignment horizontal="left" vertical="center" wrapText="1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6" borderId="126">
      <alignment vertical="center"/>
    </xf>
    <xf numFmtId="49" fontId="197" fillId="3" borderId="126">
      <alignment vertical="center"/>
    </xf>
    <xf numFmtId="0" fontId="12" fillId="35" borderId="134" applyNumberFormat="0" applyFon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5" fillId="24" borderId="135" applyNumberFormat="0" applyAlignment="0" applyProtection="0"/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4" borderId="143" applyNumberFormat="0" applyProtection="0">
      <alignment horizontal="right" vertical="center"/>
    </xf>
    <xf numFmtId="177" fontId="7" fillId="29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4" fontId="106" fillId="25" borderId="149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62" borderId="135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9" fontId="51" fillId="0" borderId="104" applyFill="0" applyProtection="0"/>
    <xf numFmtId="179" fontId="51" fillId="0" borderId="104" applyFill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16" fillId="24" borderId="95" applyNumberFormat="0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3" fillId="11" borderId="115" applyNumberFormat="0" applyAlignment="0" applyProtection="0"/>
    <xf numFmtId="49" fontId="7" fillId="3" borderId="136">
      <alignment horizontal="center"/>
    </xf>
    <xf numFmtId="49" fontId="7" fillId="46" borderId="136">
      <alignment horizontal="center"/>
    </xf>
    <xf numFmtId="4" fontId="206" fillId="60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177" fontId="7" fillId="65" borderId="135" applyNumberFormat="0" applyProtection="0">
      <alignment horizontal="left" vertical="center" indent="1"/>
    </xf>
    <xf numFmtId="0" fontId="172" fillId="29" borderId="113" applyAlignment="0" applyProtection="0"/>
    <xf numFmtId="0" fontId="7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54" fillId="32" borderId="135" applyNumberFormat="0" applyProtection="0">
      <alignment horizontal="left" vertical="center" indent="1"/>
    </xf>
    <xf numFmtId="4" fontId="202" fillId="32" borderId="135" applyNumberFormat="0" applyProtection="0">
      <alignment vertical="center"/>
    </xf>
    <xf numFmtId="0" fontId="73" fillId="11" borderId="133" applyNumberFormat="0" applyAlignment="0" applyProtection="0"/>
    <xf numFmtId="49" fontId="207" fillId="3" borderId="154">
      <alignment horizontal="center"/>
    </xf>
    <xf numFmtId="49" fontId="207" fillId="46" borderId="154">
      <alignment horizontal="center"/>
    </xf>
    <xf numFmtId="49" fontId="207" fillId="46" borderId="154">
      <alignment horizontal="center"/>
    </xf>
    <xf numFmtId="4" fontId="206" fillId="60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177" fontId="7" fillId="66" borderId="153" applyNumberFormat="0" applyProtection="0">
      <alignment horizontal="left" vertical="center" indent="1"/>
    </xf>
    <xf numFmtId="0" fontId="7" fillId="62" borderId="153" applyNumberFormat="0" applyProtection="0">
      <alignment horizontal="left" vertical="center" indent="1"/>
    </xf>
    <xf numFmtId="4" fontId="22" fillId="60" borderId="153" applyNumberFormat="0" applyProtection="0">
      <alignment horizontal="left" vertical="center" indent="1"/>
    </xf>
    <xf numFmtId="4" fontId="54" fillId="56" borderId="153" applyNumberFormat="0" applyProtection="0">
      <alignment horizontal="right" vertical="center"/>
    </xf>
    <xf numFmtId="4" fontId="54" fillId="32" borderId="153" applyNumberFormat="0" applyProtection="0">
      <alignment horizontal="left" vertical="center" indent="1"/>
    </xf>
    <xf numFmtId="4" fontId="22" fillId="60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197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32" borderId="107" applyNumberFormat="0" applyProtection="0">
      <alignment vertical="center"/>
    </xf>
    <xf numFmtId="4" fontId="202" fillId="32" borderId="107" applyNumberFormat="0" applyProtection="0">
      <alignment vertical="center"/>
    </xf>
    <xf numFmtId="4" fontId="54" fillId="32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5" fillId="5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4" fontId="54" fillId="30" borderId="107" applyNumberFormat="0" applyProtection="0">
      <alignment vertical="center"/>
    </xf>
    <xf numFmtId="4" fontId="202" fillId="30" borderId="107" applyNumberFormat="0" applyProtection="0">
      <alignment vertical="center"/>
    </xf>
    <xf numFmtId="4" fontId="204" fillId="6" borderId="112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96" applyNumberFormat="0" applyFont="0" applyAlignment="0" applyProtection="0"/>
    <xf numFmtId="49" fontId="207" fillId="3" borderId="108">
      <alignment horizontal="center"/>
    </xf>
    <xf numFmtId="0" fontId="7" fillId="35" borderId="134" applyNumberFormat="0" applyFont="0" applyAlignment="0" applyProtection="0"/>
    <xf numFmtId="49" fontId="13" fillId="3" borderId="126">
      <alignment vertical="center"/>
    </xf>
    <xf numFmtId="0" fontId="116" fillId="24" borderId="133" applyNumberFormat="0" applyAlignment="0" applyProtection="0"/>
    <xf numFmtId="0" fontId="2" fillId="0" borderId="0"/>
    <xf numFmtId="0" fontId="116" fillId="24" borderId="133" applyNumberFormat="0" applyAlignment="0" applyProtection="0"/>
    <xf numFmtId="0" fontId="115" fillId="24" borderId="153" applyNumberFormat="0" applyAlignment="0" applyProtection="0"/>
    <xf numFmtId="43" fontId="2" fillId="0" borderId="0" applyFont="0" applyFill="0" applyBorder="0" applyAlignment="0" applyProtection="0"/>
    <xf numFmtId="0" fontId="116" fillId="24" borderId="133" applyNumberForma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12" fillId="35" borderId="116" applyNumberFormat="0" applyFont="0" applyAlignment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9" fontId="207" fillId="46" borderId="136">
      <alignment horizontal="center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202" fillId="30" borderId="135" applyNumberFormat="0" applyProtection="0">
      <alignment vertical="center"/>
    </xf>
    <xf numFmtId="4" fontId="54" fillId="30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49" fontId="167" fillId="45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7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60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177" fontId="7" fillId="66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7" fillId="46" borderId="144">
      <alignment horizontal="center"/>
    </xf>
    <xf numFmtId="49" fontId="7" fillId="3" borderId="144">
      <alignment horizontal="center"/>
    </xf>
    <xf numFmtId="49" fontId="7" fillId="46" borderId="144">
      <alignment horizontal="center"/>
    </xf>
    <xf numFmtId="49" fontId="207" fillId="46" borderId="144">
      <alignment vertical="center"/>
    </xf>
    <xf numFmtId="49" fontId="207" fillId="46" borderId="14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2" fillId="0" borderId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54" fillId="50" borderId="125" applyNumberFormat="0" applyProtection="0">
      <alignment horizontal="right" vertical="center"/>
    </xf>
    <xf numFmtId="4" fontId="54" fillId="51" borderId="125" applyNumberFormat="0" applyProtection="0">
      <alignment horizontal="right" vertical="center"/>
    </xf>
    <xf numFmtId="4" fontId="54" fillId="52" borderId="125" applyNumberFormat="0" applyProtection="0">
      <alignment horizontal="right" vertical="center"/>
    </xf>
    <xf numFmtId="4" fontId="54" fillId="56" borderId="125" applyNumberFormat="0" applyProtection="0">
      <alignment horizontal="right" vertical="center"/>
    </xf>
    <xf numFmtId="4" fontId="54" fillId="57" borderId="125" applyNumberFormat="0" applyProtection="0">
      <alignment horizontal="right" vertical="center"/>
    </xf>
    <xf numFmtId="4" fontId="54" fillId="58" borderId="125" applyNumberFormat="0" applyProtection="0">
      <alignment horizontal="right" vertical="center"/>
    </xf>
    <xf numFmtId="4" fontId="55" fillId="5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66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206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6" borderId="126">
      <alignment vertical="center"/>
    </xf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8" fillId="24" borderId="10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0" fontId="12" fillId="35" borderId="152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6" fillId="24" borderId="115" applyNumberForma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5" fontId="39" fillId="0" borderId="132" applyAlignment="0" applyProtection="0"/>
    <xf numFmtId="4" fontId="204" fillId="6" borderId="148" applyNumberFormat="0" applyProtection="0">
      <alignment horizontal="right" vertical="center"/>
    </xf>
    <xf numFmtId="0" fontId="12" fillId="35" borderId="152" applyNumberFormat="0" applyFont="0" applyAlignment="0" applyProtection="0"/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" fillId="35" borderId="116" applyNumberFormat="0" applyFont="0" applyAlignment="0" applyProtection="0"/>
    <xf numFmtId="0" fontId="126" fillId="0" borderId="145" applyNumberFormat="0" applyFill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177" fontId="7" fillId="29" borderId="125" applyNumberFormat="0" applyProtection="0">
      <alignment horizontal="left" vertical="center" indent="1"/>
    </xf>
    <xf numFmtId="4" fontId="54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54" fillId="60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60" borderId="125" applyNumberFormat="0" applyProtection="0">
      <alignment horizontal="right" vertical="center"/>
    </xf>
    <xf numFmtId="4" fontId="204" fillId="6" borderId="130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7" fillId="35" borderId="10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49" fontId="14" fillId="3" borderId="144">
      <alignment vertical="center"/>
    </xf>
    <xf numFmtId="49" fontId="13" fillId="3" borderId="144">
      <alignment vertical="center"/>
    </xf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4" fontId="106" fillId="25" borderId="113">
      <alignment horizontal="left" vertical="center" wrapText="1"/>
    </xf>
    <xf numFmtId="177" fontId="7" fillId="29" borderId="135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13" fillId="3" borderId="118">
      <alignment vertical="center"/>
    </xf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0" fontId="7" fillId="35" borderId="134" applyNumberFormat="0" applyFont="0" applyAlignment="0" applyProtection="0"/>
    <xf numFmtId="0" fontId="12" fillId="35" borderId="142" applyNumberFormat="0" applyFon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" fontId="54" fillId="53" borderId="143" applyNumberFormat="0" applyProtection="0">
      <alignment horizontal="right" vertical="center"/>
    </xf>
    <xf numFmtId="0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30" borderId="143" applyNumberFormat="0" applyProtection="0">
      <alignment vertical="center"/>
    </xf>
    <xf numFmtId="4" fontId="202" fillId="30" borderId="143" applyNumberFormat="0" applyProtection="0">
      <alignment vertical="center"/>
    </xf>
    <xf numFmtId="4" fontId="54" fillId="60" borderId="143" applyNumberFormat="0" applyProtection="0">
      <alignment horizontal="right" vertical="center"/>
    </xf>
    <xf numFmtId="4" fontId="54" fillId="60" borderId="143" applyNumberFormat="0" applyProtection="0">
      <alignment horizontal="right" vertical="center"/>
    </xf>
    <xf numFmtId="49" fontId="207" fillId="46" borderId="144">
      <alignment horizontal="center"/>
    </xf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202" fillId="32" borderId="117" applyNumberFormat="0" applyProtection="0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49" borderId="135" applyNumberFormat="0" applyProtection="0">
      <alignment horizontal="left" vertical="center" indent="1"/>
    </xf>
    <xf numFmtId="4" fontId="202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30" borderId="135" applyNumberFormat="0" applyProtection="0">
      <alignment horizontal="left" vertical="center" indent="1"/>
    </xf>
    <xf numFmtId="4" fontId="54" fillId="30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177" fontId="138" fillId="0" borderId="121" applyNumberFormat="0" applyFont="0" applyAlignment="0" applyProtection="0"/>
    <xf numFmtId="200" fontId="7" fillId="65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138" fillId="0" borderId="138" applyNumberFormat="0" applyFont="0" applyAlignment="0" applyProtection="0"/>
    <xf numFmtId="177" fontId="7" fillId="64" borderId="153" applyNumberFormat="0" applyProtection="0">
      <alignment horizontal="left" vertical="center" indent="1"/>
    </xf>
    <xf numFmtId="0" fontId="7" fillId="64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2" borderId="153" applyNumberFormat="0" applyProtection="0">
      <alignment horizontal="right" vertical="center"/>
    </xf>
    <xf numFmtId="4" fontId="54" fillId="51" borderId="153" applyNumberFormat="0" applyProtection="0">
      <alignment horizontal="right" vertical="center"/>
    </xf>
    <xf numFmtId="4" fontId="202" fillId="32" borderId="153" applyNumberFormat="0" applyProtection="0">
      <alignment vertical="center"/>
    </xf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4" fontId="54" fillId="32" borderId="153" applyNumberFormat="0" applyProtection="0">
      <alignment vertical="center"/>
    </xf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4" fillId="24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2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7" fontId="138" fillId="0" borderId="110" applyNumberFormat="0" applyFont="0" applyAlignment="0" applyProtection="0"/>
    <xf numFmtId="177" fontId="138" fillId="0" borderId="111" applyNumberFormat="0" applyFont="0" applyAlignment="0" applyProtection="0"/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200" fontId="7" fillId="65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60" borderId="107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49" fontId="207" fillId="46" borderId="108">
      <alignment horizontal="center"/>
    </xf>
    <xf numFmtId="0" fontId="126" fillId="0" borderId="119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4" fontId="54" fillId="30" borderId="143" applyNumberFormat="0" applyProtection="0">
      <alignment horizontal="left" vertical="center" indent="1"/>
    </xf>
    <xf numFmtId="4" fontId="54" fillId="60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7" fillId="35" borderId="152" applyNumberFormat="0" applyFont="0" applyAlignment="0" applyProtection="0"/>
    <xf numFmtId="5" fontId="39" fillId="0" borderId="150" applyAlignment="0" applyProtection="0"/>
    <xf numFmtId="49" fontId="207" fillId="46" borderId="136">
      <alignment vertical="center"/>
    </xf>
    <xf numFmtId="4" fontId="54" fillId="55" borderId="135" applyNumberFormat="0" applyProtection="0">
      <alignment horizontal="right" vertical="center"/>
    </xf>
    <xf numFmtId="179" fontId="51" fillId="0" borderId="114" applyFill="0" applyProtection="0"/>
    <xf numFmtId="179" fontId="51" fillId="0" borderId="114" applyFill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49" fontId="13" fillId="3" borderId="126">
      <alignment vertical="center"/>
    </xf>
    <xf numFmtId="0" fontId="115" fillId="24" borderId="153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12" fillId="35" borderId="124" applyNumberFormat="0" applyFont="0" applyAlignment="0" applyProtection="0"/>
    <xf numFmtId="0" fontId="7" fillId="64" borderId="125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7" fillId="0" borderId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60" borderId="125" applyNumberFormat="0" applyProtection="0">
      <alignment horizontal="right" vertical="center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65" borderId="125" applyNumberFormat="0" applyProtection="0">
      <alignment horizontal="left" vertical="center" indent="1"/>
    </xf>
    <xf numFmtId="4" fontId="54" fillId="53" borderId="125" applyNumberFormat="0" applyProtection="0">
      <alignment horizontal="right" vertical="center"/>
    </xf>
    <xf numFmtId="0" fontId="73" fillId="11" borderId="151" applyNumberFormat="0" applyAlignment="0" applyProtection="0"/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9" fontId="167" fillId="45" borderId="126">
      <alignment horizont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" fontId="22" fillId="62" borderId="153" applyNumberFormat="0" applyProtection="0">
      <alignment horizontal="left" vertical="center" indent="1"/>
    </xf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5" fontId="38" fillId="0" borderId="114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7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60" borderId="135" applyNumberFormat="0" applyProtection="0">
      <alignment horizontal="right" vertical="center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202" fillId="60" borderId="143" applyNumberFormat="0" applyProtection="0">
      <alignment horizontal="right"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4" fontId="204" fillId="6" borderId="158" applyNumberFormat="0" applyProtection="0">
      <alignment horizontal="right" vertical="center"/>
    </xf>
    <xf numFmtId="0" fontId="12" fillId="35" borderId="142" applyNumberFormat="0" applyFont="0" applyAlignment="0" applyProtection="0"/>
    <xf numFmtId="49" fontId="14" fillId="3" borderId="15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2" fillId="0" borderId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24" applyNumberFormat="0" applyFont="0" applyAlignment="0" applyProtection="0"/>
    <xf numFmtId="0" fontId="126" fillId="0" borderId="137" applyNumberFormat="0" applyFill="0" applyAlignment="0" applyProtection="0"/>
    <xf numFmtId="0" fontId="7" fillId="35" borderId="152" applyNumberFormat="0" applyFont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15" fillId="35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29" borderId="149" applyAlignment="0" applyProtection="0"/>
    <xf numFmtId="177" fontId="172" fillId="29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7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54" fillId="50" borderId="135" applyNumberFormat="0" applyProtection="0">
      <alignment horizontal="right" vertical="center"/>
    </xf>
    <xf numFmtId="4" fontId="54" fillId="51" borderId="135" applyNumberFormat="0" applyProtection="0">
      <alignment horizontal="right" vertical="center"/>
    </xf>
    <xf numFmtId="4" fontId="54" fillId="52" borderId="135" applyNumberFormat="0" applyProtection="0">
      <alignment horizontal="right" vertical="center"/>
    </xf>
    <xf numFmtId="4" fontId="54" fillId="56" borderId="135" applyNumberFormat="0" applyProtection="0">
      <alignment horizontal="right" vertical="center"/>
    </xf>
    <xf numFmtId="4" fontId="54" fillId="57" borderId="135" applyNumberFormat="0" applyProtection="0">
      <alignment horizontal="right" vertical="center"/>
    </xf>
    <xf numFmtId="4" fontId="55" fillId="59" borderId="135" applyNumberFormat="0" applyProtection="0">
      <alignment horizontal="left" vertical="center" indent="1"/>
    </xf>
    <xf numFmtId="4" fontId="54" fillId="60" borderId="141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7" fontId="138" fillId="0" borderId="120" applyNumberFormat="0" applyFont="0" applyAlignment="0" applyProtection="0"/>
    <xf numFmtId="177" fontId="7" fillId="49" borderId="135" applyNumberFormat="0" applyProtection="0">
      <alignment horizontal="left" vertical="center" indent="1"/>
    </xf>
    <xf numFmtId="49" fontId="20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" fontId="202" fillId="60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3" fillId="3" borderId="136">
      <alignment vertical="center"/>
    </xf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3" fillId="3" borderId="118">
      <alignment vertical="center"/>
    </xf>
    <xf numFmtId="0" fontId="12" fillId="35" borderId="134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34" applyNumberFormat="0" applyFont="0" applyAlignment="0" applyProtection="0"/>
    <xf numFmtId="177" fontId="138" fillId="0" borderId="147" applyNumberFormat="0" applyFont="0" applyAlignment="0" applyProtection="0"/>
    <xf numFmtId="4" fontId="54" fillId="32" borderId="143" applyNumberFormat="0" applyProtection="0">
      <alignment vertical="center"/>
    </xf>
    <xf numFmtId="4" fontId="202" fillId="32" borderId="143" applyNumberFormat="0" applyProtection="0">
      <alignment vertical="center"/>
    </xf>
    <xf numFmtId="4" fontId="54" fillId="32" borderId="143" applyNumberFormat="0" applyProtection="0">
      <alignment horizontal="left" vertical="center" indent="1"/>
    </xf>
    <xf numFmtId="4" fontId="54" fillId="32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0" borderId="143" applyNumberFormat="0" applyProtection="0">
      <alignment horizontal="right" vertical="center"/>
    </xf>
    <xf numFmtId="4" fontId="54" fillId="51" borderId="143" applyNumberFormat="0" applyProtection="0">
      <alignment horizontal="right" vertical="center"/>
    </xf>
    <xf numFmtId="4" fontId="54" fillId="56" borderId="143" applyNumberFormat="0" applyProtection="0">
      <alignment horizontal="right" vertical="center"/>
    </xf>
    <xf numFmtId="4" fontId="54" fillId="57" borderId="143" applyNumberFormat="0" applyProtection="0">
      <alignment horizontal="right" vertical="center"/>
    </xf>
    <xf numFmtId="4" fontId="54" fillId="58" borderId="143" applyNumberFormat="0" applyProtection="0">
      <alignment horizontal="right" vertical="center"/>
    </xf>
    <xf numFmtId="4" fontId="55" fillId="59" borderId="143" applyNumberFormat="0" applyProtection="0">
      <alignment horizontal="left" vertical="center" indent="1"/>
    </xf>
    <xf numFmtId="49" fontId="207" fillId="46" borderId="144">
      <alignment horizontal="center"/>
    </xf>
    <xf numFmtId="49" fontId="7" fillId="46" borderId="144">
      <alignment horizontal="center"/>
    </xf>
    <xf numFmtId="0" fontId="73" fillId="11" borderId="151" applyNumberFormat="0" applyAlignment="0" applyProtection="0"/>
    <xf numFmtId="4" fontId="54" fillId="54" borderId="125" applyNumberFormat="0" applyProtection="0">
      <alignment horizontal="right" vertical="center"/>
    </xf>
    <xf numFmtId="0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02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204" fillId="6" borderId="130" applyNumberFormat="0" applyProtection="0">
      <alignment horizontal="right" vertical="center"/>
    </xf>
    <xf numFmtId="0" fontId="7" fillId="35" borderId="152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4" fillId="3" borderId="118">
      <alignment vertical="center"/>
    </xf>
    <xf numFmtId="5" fontId="38" fillId="0" borderId="114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8" fillId="24" borderId="125" applyNumberForma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49" fontId="207" fillId="46" borderId="144">
      <alignment horizont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5" borderId="143" applyNumberFormat="0" applyProtection="0">
      <alignment horizontal="right" vertical="center"/>
    </xf>
    <xf numFmtId="4" fontId="54" fillId="52" borderId="143" applyNumberFormat="0" applyProtection="0">
      <alignment horizontal="right" vertical="center"/>
    </xf>
    <xf numFmtId="4" fontId="65" fillId="18" borderId="148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138" fillId="0" borderId="146" applyNumberFormat="0" applyFont="0" applyAlignment="0" applyProtection="0"/>
    <xf numFmtId="4" fontId="22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200" fontId="7" fillId="65" borderId="153" applyNumberFormat="0" applyProtection="0">
      <alignment horizontal="left" vertical="center" indent="1"/>
    </xf>
    <xf numFmtId="0" fontId="172" fillId="0" borderId="131"/>
    <xf numFmtId="49" fontId="7" fillId="46" borderId="154">
      <alignment horizontal="center"/>
    </xf>
    <xf numFmtId="177" fontId="5" fillId="35" borderId="134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3" fillId="11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" fontId="106" fillId="25" borderId="131">
      <alignment horizontal="left" vertical="center" wrapText="1"/>
    </xf>
    <xf numFmtId="0" fontId="126" fillId="0" borderId="145" applyNumberFormat="0" applyFill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2" fillId="0" borderId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52" applyNumberFormat="0" applyFon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8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6" borderId="154">
      <alignment vertical="center"/>
    </xf>
    <xf numFmtId="0" fontId="7" fillId="4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7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8" borderId="153" applyNumberFormat="0" applyProtection="0">
      <alignment horizontal="right" vertical="center"/>
    </xf>
    <xf numFmtId="4" fontId="54" fillId="55" borderId="153" applyNumberFormat="0" applyProtection="0">
      <alignment horizontal="right" vertical="center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54" fillId="32" borderId="153" applyNumberFormat="0" applyProtection="0">
      <alignment horizontal="left" vertical="center" indent="1"/>
    </xf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4" fillId="24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5" borderId="154">
      <alignment horizontal="center"/>
    </xf>
    <xf numFmtId="49" fontId="167" fillId="45" borderId="144">
      <alignment horizontal="center"/>
    </xf>
    <xf numFmtId="4" fontId="54" fillId="30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4" fontId="106" fillId="25" borderId="131">
      <alignment horizontal="left" vertical="center" wrapText="1"/>
    </xf>
    <xf numFmtId="0" fontId="44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44" fillId="24" borderId="13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8" fillId="24" borderId="143" applyNumberForma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72" fillId="0" borderId="149"/>
    <xf numFmtId="177" fontId="5" fillId="35" borderId="152" applyNumberFormat="0" applyFon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4" fontId="106" fillId="25" borderId="149">
      <alignment horizontal="left" vertical="center" wrapText="1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8" fillId="24" borderId="153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4" fillId="24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4" fontId="106" fillId="25" borderId="149">
      <alignment horizontal="left" vertical="center" wrapText="1"/>
    </xf>
    <xf numFmtId="0" fontId="44" fillId="24" borderId="151" applyNumberFormat="0" applyAlignment="0" applyProtection="0"/>
    <xf numFmtId="0" fontId="44" fillId="24" borderId="151" applyNumberFormat="0" applyAlignment="0" applyProtection="0"/>
    <xf numFmtId="0" fontId="2" fillId="0" borderId="0"/>
    <xf numFmtId="40" fontId="7" fillId="2" borderId="16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12" fillId="0" borderId="0"/>
  </cellStyleXfs>
  <cellXfs count="161">
    <xf numFmtId="0" fontId="0" fillId="0" borderId="0" xfId="0"/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8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8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6" fillId="0" borderId="0" xfId="18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8" applyFont="1" applyFill="1" applyAlignment="1">
      <alignment horizontal="center" vertical="center"/>
    </xf>
    <xf numFmtId="4" fontId="6" fillId="0" borderId="0" xfId="18" applyNumberFormat="1" applyFont="1" applyFill="1" applyBorder="1" applyAlignment="1">
      <alignment horizontal="right" vertical="center"/>
    </xf>
    <xf numFmtId="4" fontId="8" fillId="0" borderId="0" xfId="3" applyNumberFormat="1" applyFont="1" applyFill="1" applyAlignment="1">
      <alignment horizontal="left" vertical="center"/>
    </xf>
    <xf numFmtId="0" fontId="6" fillId="0" borderId="160" xfId="3" applyFont="1" applyFill="1" applyBorder="1" applyAlignment="1" applyProtection="1">
      <alignment horizontal="center" vertical="center"/>
      <protection hidden="1"/>
    </xf>
    <xf numFmtId="0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18" applyNumberFormat="1" applyFont="1" applyFill="1" applyBorder="1" applyAlignment="1">
      <alignment horizontal="center" vertical="center" wrapText="1"/>
    </xf>
    <xf numFmtId="4" fontId="8" fillId="0" borderId="160" xfId="18" applyNumberFormat="1" applyFont="1" applyFill="1" applyBorder="1" applyAlignment="1">
      <alignment horizontal="center" vertical="center" wrapText="1"/>
    </xf>
    <xf numFmtId="0" fontId="8" fillId="5" borderId="160" xfId="18" applyNumberFormat="1" applyFont="1" applyFill="1" applyBorder="1" applyAlignment="1">
      <alignment horizontal="center" vertical="center" wrapText="1"/>
    </xf>
    <xf numFmtId="0" fontId="8" fillId="5" borderId="160" xfId="18" applyNumberFormat="1" applyFont="1" applyFill="1" applyBorder="1" applyAlignment="1">
      <alignment horizontal="center" vertical="center"/>
    </xf>
    <xf numFmtId="0" fontId="8" fillId="77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right" vertical="center" wrapText="1"/>
    </xf>
    <xf numFmtId="4" fontId="8" fillId="77" borderId="160" xfId="18" applyNumberFormat="1" applyFont="1" applyFill="1" applyBorder="1" applyAlignment="1">
      <alignment horizontal="right" vertical="center" wrapText="1"/>
    </xf>
    <xf numFmtId="0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8" fillId="78" borderId="160" xfId="18" applyNumberFormat="1" applyFont="1" applyFill="1" applyBorder="1" applyAlignment="1">
      <alignment horizontal="center" vertical="center" wrapText="1"/>
    </xf>
    <xf numFmtId="4" fontId="8" fillId="78" borderId="160" xfId="18" applyNumberFormat="1" applyFont="1" applyFill="1" applyBorder="1" applyAlignment="1">
      <alignment horizontal="right" vertical="center" wrapText="1"/>
    </xf>
    <xf numFmtId="4" fontId="6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8" fillId="78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center" vertical="center" wrapText="1"/>
    </xf>
    <xf numFmtId="4" fontId="8" fillId="77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center" vertical="center"/>
    </xf>
    <xf numFmtId="4" fontId="6" fillId="0" borderId="0" xfId="18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79" borderId="160" xfId="18" applyNumberFormat="1" applyFont="1" applyFill="1" applyBorder="1" applyAlignment="1">
      <alignment horizontal="center" vertical="center" wrapText="1"/>
    </xf>
    <xf numFmtId="4" fontId="8" fillId="79" borderId="160" xfId="18" applyNumberFormat="1" applyFont="1" applyFill="1" applyBorder="1" applyAlignment="1">
      <alignment horizontal="center" vertical="center" wrapText="1"/>
    </xf>
    <xf numFmtId="4" fontId="8" fillId="79" borderId="160" xfId="18" applyNumberFormat="1" applyFont="1" applyFill="1" applyBorder="1" applyAlignment="1">
      <alignment horizontal="right" vertical="center" wrapText="1"/>
    </xf>
    <xf numFmtId="0" fontId="8" fillId="79" borderId="160" xfId="18" applyNumberFormat="1" applyFont="1" applyFill="1" applyBorder="1" applyAlignment="1">
      <alignment horizontal="center" vertical="center"/>
    </xf>
    <xf numFmtId="4" fontId="8" fillId="79" borderId="160" xfId="18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160" xfId="1" applyFont="1" applyFill="1" applyBorder="1" applyAlignment="1">
      <alignment horizontal="center" vertical="center" wrapText="1"/>
    </xf>
    <xf numFmtId="4" fontId="6" fillId="0" borderId="160" xfId="8" applyNumberFormat="1" applyFont="1" applyFill="1" applyBorder="1" applyAlignment="1" applyProtection="1">
      <alignment horizontal="right" vertical="center"/>
      <protection hidden="1"/>
    </xf>
    <xf numFmtId="0" fontId="8" fillId="80" borderId="27" xfId="18" applyNumberFormat="1" applyFont="1" applyFill="1" applyBorder="1" applyAlignment="1">
      <alignment horizontal="center" vertical="center" wrapText="1"/>
    </xf>
    <xf numFmtId="4" fontId="8" fillId="80" borderId="27" xfId="18" applyNumberFormat="1" applyFont="1" applyFill="1" applyBorder="1" applyAlignment="1">
      <alignment horizontal="center" vertical="center" wrapText="1"/>
    </xf>
    <xf numFmtId="0" fontId="51" fillId="81" borderId="160" xfId="1" applyFont="1" applyFill="1" applyBorder="1" applyAlignment="1">
      <alignment horizontal="center" vertical="center" wrapText="1"/>
    </xf>
    <xf numFmtId="0" fontId="51" fillId="81" borderId="160" xfId="0" applyFont="1" applyFill="1" applyBorder="1" applyAlignment="1">
      <alignment horizontal="center" vertical="center" wrapText="1"/>
    </xf>
    <xf numFmtId="0" fontId="51" fillId="81" borderId="160" xfId="1" applyFont="1" applyFill="1" applyBorder="1" applyAlignment="1">
      <alignment horizontal="center" vertical="center"/>
    </xf>
    <xf numFmtId="0" fontId="51" fillId="81" borderId="160" xfId="64" applyFont="1" applyFill="1" applyBorder="1" applyAlignment="1">
      <alignment horizontal="center" vertical="center"/>
    </xf>
    <xf numFmtId="0" fontId="6" fillId="81" borderId="160" xfId="0" applyFont="1" applyFill="1" applyBorder="1" applyAlignment="1">
      <alignment horizontal="center" vertical="center" wrapText="1"/>
    </xf>
    <xf numFmtId="3" fontId="6" fillId="81" borderId="160" xfId="0" applyNumberFormat="1" applyFont="1" applyFill="1" applyBorder="1" applyAlignment="1">
      <alignment horizontal="center" vertical="center" wrapText="1"/>
    </xf>
    <xf numFmtId="4" fontId="6" fillId="81" borderId="160" xfId="2" applyNumberFormat="1" applyFont="1" applyFill="1" applyBorder="1" applyAlignment="1">
      <alignment horizontal="center" vertical="center" wrapText="1"/>
    </xf>
    <xf numFmtId="0" fontId="51" fillId="81" borderId="160" xfId="1" applyNumberFormat="1" applyFont="1" applyFill="1" applyBorder="1" applyAlignment="1">
      <alignment horizontal="center" vertical="center"/>
    </xf>
    <xf numFmtId="0" fontId="6" fillId="81" borderId="160" xfId="1" applyFont="1" applyFill="1" applyBorder="1" applyAlignment="1">
      <alignment horizontal="center" vertical="center" wrapText="1"/>
    </xf>
    <xf numFmtId="0" fontId="6" fillId="81" borderId="160" xfId="2" applyNumberFormat="1" applyFont="1" applyFill="1" applyBorder="1" applyAlignment="1" applyProtection="1">
      <alignment horizontal="center" vertical="center" wrapText="1"/>
      <protection hidden="1"/>
    </xf>
    <xf numFmtId="0" fontId="6" fillId="81" borderId="160" xfId="8" applyNumberFormat="1" applyFont="1" applyFill="1" applyBorder="1" applyAlignment="1" applyProtection="1">
      <alignment horizontal="center" vertical="center"/>
      <protection hidden="1"/>
    </xf>
    <xf numFmtId="4" fontId="6" fillId="81" borderId="160" xfId="8" applyNumberFormat="1" applyFont="1" applyFill="1" applyBorder="1" applyAlignment="1" applyProtection="1">
      <alignment horizontal="center" vertical="center"/>
      <protection hidden="1"/>
    </xf>
    <xf numFmtId="0" fontId="6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6" fillId="0" borderId="160" xfId="2" applyNumberFormat="1" applyFont="1" applyFill="1" applyBorder="1" applyAlignment="1" applyProtection="1">
      <alignment vertical="center" wrapText="1"/>
      <protection hidden="1"/>
    </xf>
    <xf numFmtId="0" fontId="216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60" xfId="8" applyNumberFormat="1" applyFont="1" applyFill="1" applyBorder="1" applyAlignment="1" applyProtection="1">
      <alignment horizontal="left" vertical="center"/>
      <protection hidden="1"/>
    </xf>
    <xf numFmtId="0" fontId="6" fillId="0" borderId="160" xfId="8" applyNumberFormat="1" applyFont="1" applyFill="1" applyBorder="1" applyAlignment="1" applyProtection="1">
      <alignment horizontal="right" vertical="center"/>
      <protection hidden="1"/>
    </xf>
    <xf numFmtId="0" fontId="216" fillId="0" borderId="160" xfId="0" applyNumberFormat="1" applyFont="1" applyFill="1" applyBorder="1" applyAlignment="1">
      <alignment horizontal="center" vertical="center" wrapText="1"/>
    </xf>
    <xf numFmtId="0" fontId="6" fillId="0" borderId="160" xfId="67" applyNumberFormat="1" applyFont="1" applyFill="1" applyBorder="1" applyAlignment="1">
      <alignment horizontal="center" vertical="center" wrapText="1"/>
    </xf>
    <xf numFmtId="4" fontId="6" fillId="0" borderId="160" xfId="67" applyNumberFormat="1" applyFont="1" applyFill="1" applyBorder="1" applyAlignment="1">
      <alignment horizontal="center" vertical="center" wrapText="1"/>
    </xf>
    <xf numFmtId="4" fontId="6" fillId="0" borderId="160" xfId="8" applyNumberFormat="1" applyFont="1" applyFill="1" applyBorder="1" applyAlignment="1" applyProtection="1">
      <alignment horizontal="center" vertical="center"/>
      <protection hidden="1"/>
    </xf>
    <xf numFmtId="4" fontId="6" fillId="81" borderId="160" xfId="0" applyNumberFormat="1" applyFont="1" applyFill="1" applyBorder="1" applyAlignment="1">
      <alignment horizontal="center" vertical="center" wrapText="1"/>
    </xf>
    <xf numFmtId="0" fontId="6" fillId="81" borderId="162" xfId="2" applyFont="1" applyFill="1" applyBorder="1" applyAlignment="1">
      <alignment horizontal="center" vertical="center" wrapText="1"/>
    </xf>
    <xf numFmtId="0" fontId="8" fillId="77" borderId="160" xfId="18" applyNumberFormat="1" applyFont="1" applyFill="1" applyBorder="1" applyAlignment="1">
      <alignment horizontal="center" vertical="center"/>
    </xf>
    <xf numFmtId="4" fontId="8" fillId="77" borderId="160" xfId="18" applyNumberFormat="1" applyFont="1" applyFill="1" applyBorder="1" applyAlignment="1">
      <alignment horizontal="center" vertical="center"/>
    </xf>
    <xf numFmtId="0" fontId="6" fillId="0" borderId="160" xfId="4" applyFont="1" applyFill="1" applyBorder="1" applyAlignment="1" applyProtection="1">
      <alignment horizontal="center" vertical="center" wrapText="1"/>
      <protection hidden="1"/>
    </xf>
    <xf numFmtId="0" fontId="6" fillId="0" borderId="160" xfId="2" applyFont="1" applyFill="1" applyBorder="1" applyAlignment="1" applyProtection="1">
      <alignment horizontal="center" vertical="center" wrapText="1"/>
      <protection hidden="1"/>
    </xf>
    <xf numFmtId="0" fontId="6" fillId="0" borderId="161" xfId="0" applyFont="1" applyFill="1" applyBorder="1" applyAlignment="1">
      <alignment horizontal="center" vertical="center" wrapText="1"/>
    </xf>
    <xf numFmtId="0" fontId="6" fillId="81" borderId="160" xfId="67" applyNumberFormat="1" applyFont="1" applyFill="1" applyBorder="1" applyAlignment="1">
      <alignment horizontal="center" vertical="center" wrapText="1"/>
    </xf>
    <xf numFmtId="0" fontId="6" fillId="81" borderId="160" xfId="4" applyFont="1" applyFill="1" applyBorder="1" applyAlignment="1">
      <alignment horizontal="center" vertical="center" wrapText="1"/>
    </xf>
    <xf numFmtId="49" fontId="6" fillId="81" borderId="160" xfId="16099" applyNumberFormat="1" applyFont="1" applyFill="1" applyBorder="1" applyAlignment="1">
      <alignment horizontal="center" vertical="center" wrapText="1"/>
    </xf>
    <xf numFmtId="0" fontId="6" fillId="81" borderId="160" xfId="16099" applyFont="1" applyFill="1" applyBorder="1" applyAlignment="1">
      <alignment horizontal="center" vertical="center" wrapText="1"/>
    </xf>
    <xf numFmtId="0" fontId="6" fillId="81" borderId="160" xfId="0" applyFont="1" applyFill="1" applyBorder="1" applyAlignment="1">
      <alignment horizontal="center" vertical="center"/>
    </xf>
    <xf numFmtId="0" fontId="6" fillId="81" borderId="160" xfId="3" applyFont="1" applyFill="1" applyBorder="1" applyAlignment="1">
      <alignment horizontal="center" vertical="center" wrapText="1"/>
    </xf>
    <xf numFmtId="0" fontId="6" fillId="81" borderId="160" xfId="1" applyFont="1" applyFill="1" applyBorder="1" applyAlignment="1">
      <alignment horizontal="center" vertical="center"/>
    </xf>
    <xf numFmtId="4" fontId="6" fillId="81" borderId="160" xfId="1" applyNumberFormat="1" applyFont="1" applyFill="1" applyBorder="1" applyAlignment="1">
      <alignment horizontal="center" vertical="center"/>
    </xf>
    <xf numFmtId="0" fontId="6" fillId="81" borderId="0" xfId="67" applyFont="1" applyFill="1" applyAlignment="1">
      <alignment horizontal="center" vertical="center"/>
    </xf>
    <xf numFmtId="0" fontId="6" fillId="5" borderId="0" xfId="18" applyFont="1" applyFill="1" applyAlignment="1">
      <alignment horizontal="center" vertical="center"/>
    </xf>
    <xf numFmtId="0" fontId="6" fillId="81" borderId="160" xfId="0" applyNumberFormat="1" applyFont="1" applyFill="1" applyBorder="1" applyAlignment="1">
      <alignment horizontal="center" vertical="center" wrapText="1"/>
    </xf>
    <xf numFmtId="0" fontId="6" fillId="81" borderId="160" xfId="0" applyNumberFormat="1" applyFont="1" applyFill="1" applyBorder="1" applyAlignment="1">
      <alignment horizontal="left" vertical="center" wrapText="1"/>
    </xf>
    <xf numFmtId="0" fontId="6" fillId="81" borderId="160" xfId="72" applyFont="1" applyFill="1" applyBorder="1" applyAlignment="1">
      <alignment horizontal="center" vertical="center" wrapText="1"/>
    </xf>
    <xf numFmtId="0" fontId="6" fillId="0" borderId="160" xfId="0" applyNumberFormat="1" applyFont="1" applyFill="1" applyBorder="1" applyAlignment="1">
      <alignment horizontal="center" vertical="center" wrapText="1"/>
    </xf>
    <xf numFmtId="0" fontId="6" fillId="81" borderId="160" xfId="0" applyFont="1" applyFill="1" applyBorder="1" applyAlignment="1">
      <alignment horizontal="center" vertical="top" wrapText="1"/>
    </xf>
    <xf numFmtId="0" fontId="8" fillId="81" borderId="160" xfId="0" applyNumberFormat="1" applyFont="1" applyFill="1" applyBorder="1" applyAlignment="1">
      <alignment wrapText="1"/>
    </xf>
    <xf numFmtId="0" fontId="8" fillId="5" borderId="0" xfId="18" applyFont="1" applyFill="1" applyAlignment="1">
      <alignment horizontal="center" vertical="center"/>
    </xf>
    <xf numFmtId="0" fontId="214" fillId="0" borderId="160" xfId="0" applyFont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 wrapText="1"/>
    </xf>
    <xf numFmtId="0" fontId="217" fillId="0" borderId="0" xfId="1" applyFont="1" applyFill="1" applyAlignment="1">
      <alignment horizontal="left" vertical="center"/>
    </xf>
    <xf numFmtId="0" fontId="218" fillId="0" borderId="0" xfId="1" applyFont="1" applyFill="1" applyBorder="1" applyAlignment="1">
      <alignment vertical="center"/>
    </xf>
    <xf numFmtId="0" fontId="218" fillId="0" borderId="0" xfId="1" applyFont="1" applyFill="1" applyBorder="1" applyAlignment="1">
      <alignment horizontal="left" vertical="center"/>
    </xf>
    <xf numFmtId="0" fontId="218" fillId="0" borderId="160" xfId="18" applyNumberFormat="1" applyFont="1" applyFill="1" applyBorder="1" applyAlignment="1">
      <alignment horizontal="center" vertical="center" wrapText="1"/>
    </xf>
    <xf numFmtId="0" fontId="218" fillId="78" borderId="160" xfId="18" applyNumberFormat="1" applyFont="1" applyFill="1" applyBorder="1" applyAlignment="1">
      <alignment horizontal="left" vertical="center"/>
    </xf>
    <xf numFmtId="0" fontId="218" fillId="79" borderId="160" xfId="18" applyNumberFormat="1" applyFont="1" applyFill="1" applyBorder="1" applyAlignment="1">
      <alignment horizontal="left" vertical="center"/>
    </xf>
    <xf numFmtId="0" fontId="218" fillId="77" borderId="160" xfId="18" applyNumberFormat="1" applyFont="1" applyFill="1" applyBorder="1" applyAlignment="1">
      <alignment horizontal="left" vertical="center"/>
    </xf>
    <xf numFmtId="0" fontId="218" fillId="5" borderId="160" xfId="18" applyNumberFormat="1" applyFont="1" applyFill="1" applyBorder="1" applyAlignment="1">
      <alignment horizontal="left" vertical="center"/>
    </xf>
    <xf numFmtId="0" fontId="217" fillId="0" borderId="160" xfId="1" applyFont="1" applyFill="1" applyBorder="1" applyAlignment="1">
      <alignment horizontal="center" vertical="center" wrapText="1"/>
    </xf>
    <xf numFmtId="0" fontId="218" fillId="80" borderId="27" xfId="18" applyNumberFormat="1" applyFont="1" applyFill="1" applyBorder="1" applyAlignment="1">
      <alignment horizontal="left" vertical="center"/>
    </xf>
    <xf numFmtId="0" fontId="217" fillId="81" borderId="160" xfId="1" applyFont="1" applyFill="1" applyBorder="1" applyAlignment="1">
      <alignment horizontal="center" vertical="center" wrapText="1"/>
    </xf>
    <xf numFmtId="0" fontId="217" fillId="81" borderId="160" xfId="0" applyNumberFormat="1" applyFont="1" applyFill="1" applyBorder="1" applyAlignment="1">
      <alignment horizontal="center" vertical="center" wrapText="1"/>
    </xf>
    <xf numFmtId="0" fontId="217" fillId="0" borderId="160" xfId="67" applyNumberFormat="1" applyFont="1" applyFill="1" applyBorder="1" applyAlignment="1">
      <alignment horizontal="center" vertical="center"/>
    </xf>
    <xf numFmtId="0" fontId="217" fillId="81" borderId="160" xfId="67" applyNumberFormat="1" applyFont="1" applyFill="1" applyBorder="1" applyAlignment="1">
      <alignment horizontal="center" vertical="center" wrapText="1"/>
    </xf>
    <xf numFmtId="0" fontId="217" fillId="0" borderId="160" xfId="3" applyFont="1" applyFill="1" applyBorder="1" applyAlignment="1" applyProtection="1">
      <alignment horizontal="center" vertical="center"/>
      <protection hidden="1"/>
    </xf>
    <xf numFmtId="0" fontId="217" fillId="0" borderId="0" xfId="18" applyNumberFormat="1" applyFont="1" applyFill="1" applyBorder="1" applyAlignment="1">
      <alignment horizontal="left" vertical="center"/>
    </xf>
    <xf numFmtId="0" fontId="217" fillId="0" borderId="160" xfId="3" applyFont="1" applyFill="1" applyBorder="1" applyAlignment="1" applyProtection="1">
      <alignment horizontal="center" vertical="center" wrapText="1"/>
      <protection hidden="1"/>
    </xf>
    <xf numFmtId="0" fontId="217" fillId="0" borderId="160" xfId="67" applyNumberFormat="1" applyFont="1" applyFill="1" applyBorder="1" applyAlignment="1">
      <alignment horizontal="center" vertical="center" wrapText="1"/>
    </xf>
    <xf numFmtId="0" fontId="51" fillId="0" borderId="160" xfId="1" applyFont="1" applyFill="1" applyBorder="1" applyAlignment="1">
      <alignment horizontal="center" vertical="center" wrapText="1"/>
    </xf>
    <xf numFmtId="0" fontId="214" fillId="0" borderId="160" xfId="0" applyFont="1" applyFill="1" applyBorder="1" applyAlignment="1">
      <alignment horizontal="center" vertical="center" wrapText="1"/>
    </xf>
    <xf numFmtId="0" fontId="51" fillId="0" borderId="160" xfId="0" applyFont="1" applyFill="1" applyBorder="1" applyAlignment="1">
      <alignment horizontal="center" vertical="center" wrapText="1"/>
    </xf>
    <xf numFmtId="0" fontId="51" fillId="0" borderId="160" xfId="1" applyFont="1" applyFill="1" applyBorder="1" applyAlignment="1">
      <alignment horizontal="center" vertical="center"/>
    </xf>
    <xf numFmtId="0" fontId="51" fillId="0" borderId="160" xfId="64" applyFont="1" applyFill="1" applyBorder="1" applyAlignment="1">
      <alignment horizontal="center" vertical="center"/>
    </xf>
    <xf numFmtId="4" fontId="6" fillId="0" borderId="160" xfId="0" applyNumberFormat="1" applyFont="1" applyFill="1" applyBorder="1" applyAlignment="1">
      <alignment horizontal="center" vertical="center" wrapText="1"/>
    </xf>
    <xf numFmtId="4" fontId="51" fillId="0" borderId="160" xfId="2" applyNumberFormat="1" applyFont="1" applyFill="1" applyBorder="1" applyAlignment="1">
      <alignment horizontal="center" vertical="center" wrapText="1"/>
    </xf>
    <xf numFmtId="3" fontId="6" fillId="0" borderId="160" xfId="0" applyNumberFormat="1" applyFont="1" applyFill="1" applyBorder="1" applyAlignment="1">
      <alignment horizontal="center" vertical="center" wrapText="1"/>
    </xf>
    <xf numFmtId="0" fontId="51" fillId="0" borderId="160" xfId="1" applyNumberFormat="1" applyFont="1" applyFill="1" applyBorder="1" applyAlignment="1">
      <alignment horizontal="center" vertical="center"/>
    </xf>
    <xf numFmtId="4" fontId="6" fillId="0" borderId="160" xfId="2" applyNumberFormat="1" applyFont="1" applyFill="1" applyBorder="1" applyAlignment="1">
      <alignment horizontal="center" vertical="center" wrapText="1"/>
    </xf>
    <xf numFmtId="0" fontId="6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215" fillId="0" borderId="160" xfId="1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left" vertical="center" wrapText="1"/>
    </xf>
    <xf numFmtId="0" fontId="6" fillId="0" borderId="162" xfId="2" applyFont="1" applyFill="1" applyBorder="1" applyAlignment="1">
      <alignment horizontal="center" vertical="center" wrapText="1"/>
    </xf>
    <xf numFmtId="0" fontId="6" fillId="0" borderId="160" xfId="4" applyFont="1" applyFill="1" applyBorder="1" applyAlignment="1">
      <alignment horizontal="center" vertical="center" wrapText="1"/>
    </xf>
    <xf numFmtId="49" fontId="6" fillId="0" borderId="160" xfId="16099" applyNumberFormat="1" applyFont="1" applyFill="1" applyBorder="1" applyAlignment="1">
      <alignment horizontal="center" vertical="center" wrapText="1"/>
    </xf>
    <xf numFmtId="0" fontId="6" fillId="0" borderId="160" xfId="16099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/>
    </xf>
    <xf numFmtId="0" fontId="6" fillId="0" borderId="160" xfId="3" applyFont="1" applyFill="1" applyBorder="1" applyAlignment="1">
      <alignment horizontal="center" vertical="center" wrapText="1"/>
    </xf>
    <xf numFmtId="0" fontId="6" fillId="0" borderId="160" xfId="1" applyFont="1" applyFill="1" applyBorder="1" applyAlignment="1">
      <alignment horizontal="center" vertical="center"/>
    </xf>
    <xf numFmtId="4" fontId="6" fillId="0" borderId="160" xfId="1" applyNumberFormat="1" applyFont="1" applyFill="1" applyBorder="1" applyAlignment="1">
      <alignment horizontal="center" vertical="center"/>
    </xf>
    <xf numFmtId="0" fontId="6" fillId="0" borderId="160" xfId="3" applyFont="1" applyFill="1" applyBorder="1" applyAlignment="1" applyProtection="1">
      <alignment horizontal="center" vertical="center" wrapText="1"/>
      <protection hidden="1"/>
    </xf>
    <xf numFmtId="4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1" applyFont="1" applyFill="1" applyBorder="1" applyAlignment="1" applyProtection="1">
      <alignment horizontal="center" vertical="center" wrapText="1"/>
      <protection hidden="1"/>
    </xf>
    <xf numFmtId="0" fontId="51" fillId="0" borderId="160" xfId="7" applyFont="1" applyFill="1" applyBorder="1" applyAlignment="1">
      <alignment horizontal="center" vertical="center" wrapText="1"/>
    </xf>
    <xf numFmtId="0" fontId="51" fillId="0" borderId="160" xfId="16101" applyFont="1" applyFill="1" applyBorder="1" applyAlignment="1">
      <alignment horizontal="center" vertical="center" wrapText="1"/>
    </xf>
    <xf numFmtId="0" fontId="6" fillId="0" borderId="160" xfId="61" applyNumberFormat="1" applyFont="1" applyFill="1" applyBorder="1" applyAlignment="1">
      <alignment horizontal="center" wrapText="1"/>
    </xf>
    <xf numFmtId="0" fontId="6" fillId="0" borderId="160" xfId="61" applyNumberFormat="1" applyFont="1" applyFill="1" applyBorder="1" applyAlignment="1">
      <alignment horizontal="center" vertical="center" wrapText="1"/>
    </xf>
    <xf numFmtId="0" fontId="6" fillId="0" borderId="160" xfId="67" applyFont="1" applyFill="1" applyBorder="1" applyAlignment="1">
      <alignment horizontal="center" vertical="center" wrapText="1"/>
    </xf>
    <xf numFmtId="0" fontId="6" fillId="0" borderId="160" xfId="16095" applyFont="1" applyFill="1" applyBorder="1" applyAlignment="1" applyProtection="1">
      <alignment horizontal="center" vertical="center" wrapText="1"/>
      <protection hidden="1"/>
    </xf>
    <xf numFmtId="4" fontId="6" fillId="0" borderId="160" xfId="7" applyNumberFormat="1" applyFont="1" applyFill="1" applyBorder="1" applyAlignment="1">
      <alignment horizontal="center" vertical="center" wrapText="1"/>
    </xf>
    <xf numFmtId="1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2" fontId="6" fillId="0" borderId="160" xfId="3" applyNumberFormat="1" applyFont="1" applyFill="1" applyBorder="1" applyAlignment="1">
      <alignment horizontal="center" vertical="center" wrapText="1"/>
    </xf>
    <xf numFmtId="1" fontId="6" fillId="0" borderId="160" xfId="3" applyNumberFormat="1" applyFont="1" applyFill="1" applyBorder="1" applyAlignment="1">
      <alignment horizontal="center" vertical="center" wrapText="1"/>
    </xf>
    <xf numFmtId="0" fontId="6" fillId="0" borderId="160" xfId="16101" applyFont="1" applyFill="1" applyBorder="1" applyAlignment="1">
      <alignment horizontal="center" vertical="center" wrapText="1"/>
    </xf>
    <xf numFmtId="43" fontId="6" fillId="0" borderId="160" xfId="16100" applyFont="1" applyFill="1" applyBorder="1" applyAlignment="1">
      <alignment horizontal="center" vertical="center" wrapText="1"/>
    </xf>
    <xf numFmtId="283" fontId="6" fillId="0" borderId="160" xfId="16102" applyNumberFormat="1" applyFont="1" applyFill="1" applyBorder="1" applyAlignment="1">
      <alignment horizontal="center" vertical="center" wrapText="1"/>
    </xf>
    <xf numFmtId="0" fontId="219" fillId="0" borderId="160" xfId="0" applyFont="1" applyBorder="1" applyAlignment="1">
      <alignment horizontal="center" vertical="center" wrapText="1"/>
    </xf>
    <xf numFmtId="0" fontId="219" fillId="0" borderId="160" xfId="0" applyFont="1" applyBorder="1" applyAlignment="1">
      <alignment horizontal="center" vertical="center"/>
    </xf>
    <xf numFmtId="0" fontId="219" fillId="0" borderId="160" xfId="0" applyFont="1" applyFill="1" applyBorder="1" applyAlignment="1">
      <alignment horizontal="center" vertical="center"/>
    </xf>
    <xf numFmtId="0" fontId="219" fillId="0" borderId="160" xfId="0" applyFont="1" applyFill="1" applyBorder="1" applyAlignment="1">
      <alignment horizontal="center" vertical="center" wrapText="1"/>
    </xf>
    <xf numFmtId="0" fontId="214" fillId="0" borderId="160" xfId="3" applyFont="1" applyFill="1" applyBorder="1" applyAlignment="1">
      <alignment horizontal="center" vertical="center" wrapText="1"/>
    </xf>
    <xf numFmtId="0" fontId="6" fillId="0" borderId="160" xfId="1248" applyNumberFormat="1" applyFont="1" applyFill="1" applyBorder="1" applyAlignment="1">
      <alignment horizontal="center" vertical="center" wrapText="1"/>
    </xf>
    <xf numFmtId="4" fontId="6" fillId="0" borderId="160" xfId="16103" applyNumberFormat="1" applyFont="1" applyFill="1" applyBorder="1" applyAlignment="1">
      <alignment horizontal="center" vertical="center" wrapText="1"/>
    </xf>
    <xf numFmtId="198" fontId="6" fillId="0" borderId="160" xfId="16103" applyNumberFormat="1" applyFont="1" applyFill="1" applyBorder="1" applyAlignment="1">
      <alignment horizontal="center" vertical="center" wrapText="1"/>
    </xf>
    <xf numFmtId="2" fontId="6" fillId="0" borderId="163" xfId="3" applyNumberFormat="1" applyFont="1" applyFill="1" applyBorder="1" applyAlignment="1">
      <alignment horizontal="center" vertical="center" wrapText="1"/>
    </xf>
    <xf numFmtId="0" fontId="219" fillId="0" borderId="160" xfId="0" applyFont="1" applyBorder="1" applyAlignment="1">
      <alignment horizontal="center" wrapText="1"/>
    </xf>
  </cellXfs>
  <cellStyles count="16104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1" xfId="13930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9" xfId="1287"/>
    <cellStyle name="Обычный 2_2014 мес." xfId="63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03" xfId="16102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запрос на ценновую ЦП (работ, услуг)2012" xfId="16101"/>
    <cellStyle name="Обычный_Корректировка ПП - 2012 год 2-этап Общая от 10  02  2012 (согласов) (2)" xfId="16103"/>
    <cellStyle name="Обычный_Лист1" xfId="16099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00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3"/>
  <sheetViews>
    <sheetView tabSelected="1" zoomScale="70" zoomScaleNormal="70" zoomScaleSheetLayoutView="100" workbookViewId="0">
      <pane xSplit="2" ySplit="8" topLeftCell="C222" activePane="bottomRight" state="frozen"/>
      <selection pane="topRight" activeCell="C1" sqref="C1"/>
      <selection pane="bottomLeft" activeCell="A9" sqref="A9"/>
      <selection pane="bottomRight" activeCell="A441" sqref="A441:XFD441"/>
    </sheetView>
  </sheetViews>
  <sheetFormatPr defaultColWidth="9.140625" defaultRowHeight="15" outlineLevelRow="2"/>
  <cols>
    <col min="1" max="1" width="10.140625" style="110" customWidth="1"/>
    <col min="2" max="2" width="20" style="5" customWidth="1"/>
    <col min="3" max="3" width="23.85546875" style="3" customWidth="1"/>
    <col min="4" max="5" width="25.5703125" style="3" customWidth="1"/>
    <col min="6" max="7" width="30.28515625" style="3" customWidth="1"/>
    <col min="8" max="9" width="33.1406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23.140625" style="5" customWidth="1"/>
    <col min="16" max="16" width="17" style="5" customWidth="1"/>
    <col min="17" max="17" width="21.85546875" style="5" customWidth="1"/>
    <col min="18" max="18" width="31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21.5703125" style="35" customWidth="1"/>
    <col min="23" max="23" width="18.140625" style="14" customWidth="1"/>
    <col min="24" max="24" width="18.85546875" style="14" customWidth="1"/>
    <col min="25" max="25" width="20.85546875" style="5" customWidth="1"/>
    <col min="26" max="26" width="15.42578125" style="5" customWidth="1"/>
    <col min="27" max="27" width="22.42578125" style="3" customWidth="1"/>
    <col min="28" max="16384" width="9.140625" style="11"/>
  </cols>
  <sheetData>
    <row r="1" spans="1:27" s="7" customFormat="1">
      <c r="A1" s="95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5" t="s">
        <v>25</v>
      </c>
      <c r="X1" s="2"/>
      <c r="Y1" s="1"/>
      <c r="Z1" s="1"/>
      <c r="AA1" s="4"/>
    </row>
    <row r="2" spans="1:27" s="7" customFormat="1">
      <c r="A2" s="95"/>
      <c r="C2" s="1"/>
      <c r="D2" s="1"/>
      <c r="E2" s="1"/>
      <c r="F2" s="1"/>
      <c r="G2" s="1" t="s">
        <v>53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5" t="s">
        <v>43</v>
      </c>
      <c r="X2" s="2"/>
      <c r="Y2" s="1"/>
      <c r="Z2" s="1"/>
      <c r="AA2" s="4"/>
    </row>
    <row r="3" spans="1:27" s="7" customFormat="1">
      <c r="A3" s="95"/>
      <c r="C3" s="1"/>
      <c r="D3" s="1"/>
      <c r="E3" s="1"/>
      <c r="F3" s="1" t="s">
        <v>53</v>
      </c>
      <c r="G3" s="1" t="s">
        <v>53</v>
      </c>
      <c r="H3" s="1"/>
      <c r="I3" s="1"/>
      <c r="J3" s="1"/>
      <c r="K3" s="1"/>
      <c r="L3" s="1"/>
      <c r="M3" s="1"/>
      <c r="N3" s="1"/>
      <c r="O3" s="1" t="s">
        <v>53</v>
      </c>
      <c r="P3" s="1" t="s">
        <v>53</v>
      </c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 ht="14.25">
      <c r="A4" s="96" t="s">
        <v>125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  <c r="W4" s="42"/>
      <c r="X4" s="42"/>
      <c r="Y4" s="42"/>
      <c r="Z4" s="42"/>
      <c r="AA4" s="42"/>
    </row>
    <row r="5" spans="1:27" s="7" customFormat="1">
      <c r="A5" s="95"/>
      <c r="V5" s="29"/>
      <c r="AA5" s="4"/>
    </row>
    <row r="6" spans="1:27" s="7" customFormat="1" ht="14.25">
      <c r="A6" s="97"/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0"/>
      <c r="W6" s="36"/>
      <c r="Y6" s="10"/>
      <c r="AA6" s="12"/>
    </row>
    <row r="7" spans="1:27" ht="76.5">
      <c r="A7" s="98" t="s">
        <v>18</v>
      </c>
      <c r="B7" s="18" t="s">
        <v>0</v>
      </c>
      <c r="C7" s="18" t="s">
        <v>1</v>
      </c>
      <c r="D7" s="18" t="s">
        <v>19</v>
      </c>
      <c r="E7" s="18" t="s">
        <v>26</v>
      </c>
      <c r="F7" s="18" t="s">
        <v>20</v>
      </c>
      <c r="G7" s="18" t="s">
        <v>27</v>
      </c>
      <c r="H7" s="18" t="s">
        <v>21</v>
      </c>
      <c r="I7" s="18" t="s">
        <v>28</v>
      </c>
      <c r="J7" s="18" t="s">
        <v>2</v>
      </c>
      <c r="K7" s="18" t="s">
        <v>22</v>
      </c>
      <c r="L7" s="18" t="s">
        <v>3</v>
      </c>
      <c r="M7" s="18" t="s">
        <v>23</v>
      </c>
      <c r="N7" s="18" t="s">
        <v>4</v>
      </c>
      <c r="O7" s="18" t="s">
        <v>5</v>
      </c>
      <c r="P7" s="18" t="s">
        <v>6</v>
      </c>
      <c r="Q7" s="18" t="s">
        <v>7</v>
      </c>
      <c r="R7" s="18" t="s">
        <v>8</v>
      </c>
      <c r="S7" s="18" t="s">
        <v>9</v>
      </c>
      <c r="T7" s="18" t="s">
        <v>10</v>
      </c>
      <c r="U7" s="18" t="s">
        <v>11</v>
      </c>
      <c r="V7" s="19" t="s">
        <v>12</v>
      </c>
      <c r="W7" s="19" t="s">
        <v>13</v>
      </c>
      <c r="X7" s="19" t="s">
        <v>14</v>
      </c>
      <c r="Y7" s="18" t="s">
        <v>15</v>
      </c>
      <c r="Z7" s="18" t="s">
        <v>16</v>
      </c>
      <c r="AA7" s="18" t="s">
        <v>17</v>
      </c>
    </row>
    <row r="8" spans="1:27" ht="14.25">
      <c r="A8" s="98">
        <v>1</v>
      </c>
      <c r="B8" s="18">
        <v>2</v>
      </c>
      <c r="C8" s="18">
        <v>3</v>
      </c>
      <c r="D8" s="18">
        <v>4</v>
      </c>
      <c r="E8" s="18"/>
      <c r="F8" s="18">
        <v>5</v>
      </c>
      <c r="G8" s="18"/>
      <c r="H8" s="18">
        <v>6</v>
      </c>
      <c r="I8" s="18"/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</row>
    <row r="9" spans="1:27" ht="14.25">
      <c r="A9" s="99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  <c r="W9" s="31"/>
      <c r="X9" s="31"/>
      <c r="Y9" s="27"/>
      <c r="Z9" s="27"/>
      <c r="AA9" s="27"/>
    </row>
    <row r="10" spans="1:27" ht="12.75" customHeight="1" outlineLevel="1">
      <c r="A10" s="100" t="s">
        <v>24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7"/>
      <c r="Z10" s="37"/>
      <c r="AA10" s="37"/>
    </row>
    <row r="11" spans="1:27" ht="12.75" customHeight="1" outlineLevel="1" collapsed="1">
      <c r="A11" s="101" t="s">
        <v>64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3"/>
      <c r="W11" s="33"/>
      <c r="X11" s="33"/>
      <c r="Y11" s="22"/>
      <c r="Z11" s="22"/>
      <c r="AA11" s="22"/>
    </row>
    <row r="12" spans="1:27" ht="95.25" customHeight="1" outlineLevel="2" thickBot="1">
      <c r="A12" s="111" t="s">
        <v>219</v>
      </c>
      <c r="B12" s="113" t="s">
        <v>33</v>
      </c>
      <c r="C12" s="114" t="s">
        <v>65</v>
      </c>
      <c r="D12" s="114" t="s">
        <v>66</v>
      </c>
      <c r="E12" s="94" t="s">
        <v>67</v>
      </c>
      <c r="F12" s="115" t="s">
        <v>68</v>
      </c>
      <c r="G12" s="115" t="s">
        <v>69</v>
      </c>
      <c r="H12" s="115" t="s">
        <v>70</v>
      </c>
      <c r="I12" s="115" t="s">
        <v>71</v>
      </c>
      <c r="J12" s="116" t="s">
        <v>37</v>
      </c>
      <c r="K12" s="113">
        <v>100</v>
      </c>
      <c r="L12" s="117">
        <v>230000000</v>
      </c>
      <c r="M12" s="94" t="s">
        <v>51</v>
      </c>
      <c r="N12" s="94" t="s">
        <v>56</v>
      </c>
      <c r="O12" s="94" t="s">
        <v>52</v>
      </c>
      <c r="P12" s="94" t="s">
        <v>53</v>
      </c>
      <c r="Q12" s="94" t="s">
        <v>57</v>
      </c>
      <c r="R12" s="94" t="s">
        <v>55</v>
      </c>
      <c r="S12" s="94"/>
      <c r="T12" s="94"/>
      <c r="U12" s="94"/>
      <c r="V12" s="118"/>
      <c r="W12" s="118">
        <v>30000000</v>
      </c>
      <c r="X12" s="119">
        <f>W12*1.12</f>
        <v>33600000</v>
      </c>
      <c r="Y12" s="120"/>
      <c r="Z12" s="121">
        <v>2015</v>
      </c>
      <c r="AA12" s="120"/>
    </row>
    <row r="13" spans="1:27" ht="95.25" customHeight="1" outlineLevel="2">
      <c r="A13" s="111" t="s">
        <v>220</v>
      </c>
      <c r="B13" s="113" t="s">
        <v>33</v>
      </c>
      <c r="C13" s="114" t="s">
        <v>73</v>
      </c>
      <c r="D13" s="114" t="s">
        <v>74</v>
      </c>
      <c r="E13" s="94" t="s">
        <v>75</v>
      </c>
      <c r="F13" s="115" t="s">
        <v>76</v>
      </c>
      <c r="G13" s="115" t="s">
        <v>77</v>
      </c>
      <c r="H13" s="75" t="s">
        <v>78</v>
      </c>
      <c r="I13" s="115" t="s">
        <v>79</v>
      </c>
      <c r="J13" s="116" t="s">
        <v>72</v>
      </c>
      <c r="K13" s="113">
        <v>100</v>
      </c>
      <c r="L13" s="117">
        <v>230000000</v>
      </c>
      <c r="M13" s="94" t="s">
        <v>51</v>
      </c>
      <c r="N13" s="94" t="s">
        <v>56</v>
      </c>
      <c r="O13" s="94" t="s">
        <v>52</v>
      </c>
      <c r="P13" s="94" t="s">
        <v>53</v>
      </c>
      <c r="Q13" s="94" t="s">
        <v>127</v>
      </c>
      <c r="R13" s="94" t="s">
        <v>55</v>
      </c>
      <c r="S13" s="94"/>
      <c r="T13" s="94"/>
      <c r="U13" s="94"/>
      <c r="V13" s="118"/>
      <c r="W13" s="118">
        <v>33024974</v>
      </c>
      <c r="X13" s="119">
        <f>W13*1.12</f>
        <v>36987970.880000003</v>
      </c>
      <c r="Y13" s="120" t="s">
        <v>53</v>
      </c>
      <c r="Z13" s="121">
        <v>2015</v>
      </c>
      <c r="AA13" s="120"/>
    </row>
    <row r="14" spans="1:27" ht="12.75" customHeight="1" outlineLevel="1">
      <c r="A14" s="101" t="s">
        <v>80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3"/>
      <c r="W14" s="33">
        <f>SUM(W12:W13)</f>
        <v>63024974</v>
      </c>
      <c r="X14" s="33">
        <f>SUM(X12:X13)</f>
        <v>70587970.879999995</v>
      </c>
      <c r="Y14" s="22"/>
      <c r="Z14" s="22"/>
      <c r="AA14" s="22"/>
    </row>
    <row r="15" spans="1:27" s="13" customFormat="1" ht="12.75" customHeight="1" outlineLevel="1">
      <c r="A15" s="100" t="s">
        <v>29</v>
      </c>
      <c r="B15" s="40"/>
      <c r="C15" s="37"/>
      <c r="D15" s="37"/>
      <c r="E15" s="37"/>
      <c r="F15" s="37"/>
      <c r="G15" s="37"/>
      <c r="H15" s="37"/>
      <c r="I15" s="3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41">
        <f>SUM(W14)</f>
        <v>63024974</v>
      </c>
      <c r="X15" s="41">
        <f>SUM(X14)</f>
        <v>70587970.879999995</v>
      </c>
      <c r="Y15" s="40"/>
      <c r="Z15" s="40"/>
      <c r="AA15" s="37"/>
    </row>
    <row r="16" spans="1:27" ht="14.25" outlineLevel="1">
      <c r="A16" s="102" t="s">
        <v>126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2"/>
      <c r="W16" s="23"/>
      <c r="X16" s="23"/>
      <c r="Y16" s="20"/>
      <c r="Z16" s="20"/>
      <c r="AA16" s="20"/>
    </row>
    <row r="17" spans="1:27" ht="14.25" outlineLevel="1">
      <c r="A17" s="101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3"/>
      <c r="W17" s="24"/>
      <c r="X17" s="24"/>
      <c r="Y17" s="22"/>
      <c r="Z17" s="22"/>
      <c r="AA17" s="22"/>
    </row>
    <row r="18" spans="1:27" ht="76.5" outlineLevel="2">
      <c r="A18" s="103" t="s">
        <v>45</v>
      </c>
      <c r="B18" s="48" t="s">
        <v>33</v>
      </c>
      <c r="C18" s="93" t="s">
        <v>46</v>
      </c>
      <c r="D18" s="93" t="s">
        <v>47</v>
      </c>
      <c r="E18" s="49" t="s">
        <v>48</v>
      </c>
      <c r="F18" s="49" t="s">
        <v>47</v>
      </c>
      <c r="G18" s="49" t="s">
        <v>48</v>
      </c>
      <c r="H18" s="94" t="s">
        <v>49</v>
      </c>
      <c r="I18" s="49" t="s">
        <v>50</v>
      </c>
      <c r="J18" s="50" t="s">
        <v>37</v>
      </c>
      <c r="K18" s="48">
        <v>100</v>
      </c>
      <c r="L18" s="51">
        <v>230000000</v>
      </c>
      <c r="M18" s="52" t="s">
        <v>51</v>
      </c>
      <c r="N18" s="52" t="s">
        <v>39</v>
      </c>
      <c r="O18" s="52" t="s">
        <v>52</v>
      </c>
      <c r="P18" s="52" t="s">
        <v>53</v>
      </c>
      <c r="Q18" s="52" t="s">
        <v>54</v>
      </c>
      <c r="R18" s="52" t="s">
        <v>55</v>
      </c>
      <c r="S18" s="52"/>
      <c r="T18" s="52"/>
      <c r="U18" s="52"/>
      <c r="V18" s="69"/>
      <c r="W18" s="69">
        <v>70970</v>
      </c>
      <c r="X18" s="54">
        <v>79486.399999999994</v>
      </c>
      <c r="Y18" s="53"/>
      <c r="Z18" s="55">
        <v>2015</v>
      </c>
      <c r="AA18" s="53" t="s">
        <v>128</v>
      </c>
    </row>
    <row r="19" spans="1:27" ht="12.75" customHeight="1" outlineLevel="1">
      <c r="A19" s="104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47">
        <f>SUM(W17:W18)</f>
        <v>70970</v>
      </c>
      <c r="X19" s="47">
        <f>SUM(X17:X18)</f>
        <v>79486.399999999994</v>
      </c>
      <c r="Y19" s="46"/>
      <c r="Z19" s="46"/>
      <c r="AA19" s="46"/>
    </row>
    <row r="20" spans="1:27" s="13" customFormat="1" ht="12.75" customHeight="1" outlineLevel="1">
      <c r="A20" s="102" t="s">
        <v>32</v>
      </c>
      <c r="B20" s="21"/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4"/>
      <c r="W20" s="34">
        <f>W19</f>
        <v>70970</v>
      </c>
      <c r="X20" s="34">
        <f>X19</f>
        <v>79486.399999999994</v>
      </c>
      <c r="Y20" s="21"/>
      <c r="Z20" s="21"/>
      <c r="AA20" s="20"/>
    </row>
    <row r="21" spans="1:27" ht="12.75" customHeight="1" outlineLevel="1">
      <c r="A21" s="100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 s="38"/>
      <c r="X21" s="38"/>
      <c r="Y21" s="37"/>
      <c r="Z21" s="37"/>
      <c r="AA21" s="37"/>
    </row>
    <row r="22" spans="1:27" ht="12.75" customHeight="1" outlineLevel="1" collapsed="1">
      <c r="A22" s="101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3"/>
      <c r="W22" s="33"/>
      <c r="X22" s="33"/>
      <c r="Y22" s="22"/>
      <c r="Z22" s="22"/>
      <c r="AA22" s="22"/>
    </row>
    <row r="23" spans="1:27" ht="95.25" customHeight="1" outlineLevel="2">
      <c r="A23" s="105" t="s">
        <v>58</v>
      </c>
      <c r="B23" s="48" t="s">
        <v>33</v>
      </c>
      <c r="C23" s="93" t="s">
        <v>46</v>
      </c>
      <c r="D23" s="93" t="s">
        <v>47</v>
      </c>
      <c r="E23" s="49" t="s">
        <v>48</v>
      </c>
      <c r="F23" s="49" t="s">
        <v>47</v>
      </c>
      <c r="G23" s="49" t="s">
        <v>48</v>
      </c>
      <c r="H23" s="94" t="s">
        <v>49</v>
      </c>
      <c r="I23" s="49" t="s">
        <v>50</v>
      </c>
      <c r="J23" s="50" t="s">
        <v>37</v>
      </c>
      <c r="K23" s="48">
        <v>100</v>
      </c>
      <c r="L23" s="51">
        <v>230000000</v>
      </c>
      <c r="M23" s="52" t="s">
        <v>51</v>
      </c>
      <c r="N23" s="52" t="s">
        <v>56</v>
      </c>
      <c r="O23" s="52" t="s">
        <v>52</v>
      </c>
      <c r="P23" s="52" t="s">
        <v>53</v>
      </c>
      <c r="Q23" s="52" t="s">
        <v>57</v>
      </c>
      <c r="R23" s="52" t="s">
        <v>129</v>
      </c>
      <c r="S23" s="52"/>
      <c r="T23" s="52"/>
      <c r="U23" s="52"/>
      <c r="V23" s="69"/>
      <c r="W23" s="69">
        <v>70970</v>
      </c>
      <c r="X23" s="54">
        <v>79486.399999999994</v>
      </c>
      <c r="Y23" s="53"/>
      <c r="Z23" s="55">
        <v>2015</v>
      </c>
      <c r="AA23" s="53"/>
    </row>
    <row r="24" spans="1:27" ht="95.25" customHeight="1" outlineLevel="2">
      <c r="A24" s="111" t="s">
        <v>221</v>
      </c>
      <c r="B24" s="113" t="s">
        <v>33</v>
      </c>
      <c r="C24" s="114" t="s">
        <v>59</v>
      </c>
      <c r="D24" s="114" t="s">
        <v>60</v>
      </c>
      <c r="E24" s="115" t="s">
        <v>61</v>
      </c>
      <c r="F24" s="115" t="s">
        <v>60</v>
      </c>
      <c r="G24" s="115" t="s">
        <v>61</v>
      </c>
      <c r="H24" s="94" t="s">
        <v>62</v>
      </c>
      <c r="I24" s="115" t="s">
        <v>63</v>
      </c>
      <c r="J24" s="116" t="s">
        <v>41</v>
      </c>
      <c r="K24" s="113">
        <v>100</v>
      </c>
      <c r="L24" s="117">
        <v>230000000</v>
      </c>
      <c r="M24" s="94" t="s">
        <v>51</v>
      </c>
      <c r="N24" s="94" t="s">
        <v>56</v>
      </c>
      <c r="O24" s="94" t="s">
        <v>52</v>
      </c>
      <c r="P24" s="94" t="s">
        <v>53</v>
      </c>
      <c r="Q24" s="94" t="s">
        <v>57</v>
      </c>
      <c r="R24" s="94" t="s">
        <v>55</v>
      </c>
      <c r="S24" s="94"/>
      <c r="T24" s="94"/>
      <c r="U24" s="94"/>
      <c r="V24" s="118"/>
      <c r="W24" s="118">
        <v>2197157</v>
      </c>
      <c r="X24" s="122">
        <f>W24*1.12</f>
        <v>2460815.8400000003</v>
      </c>
      <c r="Y24" s="120" t="s">
        <v>53</v>
      </c>
      <c r="Z24" s="121">
        <v>2015</v>
      </c>
      <c r="AA24" s="120"/>
    </row>
    <row r="25" spans="1:27" ht="12.75" customHeight="1" outlineLevel="1">
      <c r="A25" s="101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3"/>
      <c r="W25" s="33">
        <f>SUM(W23:W24)</f>
        <v>2268127</v>
      </c>
      <c r="X25" s="33">
        <f>SUM(X23:X24)</f>
        <v>2540302.2400000002</v>
      </c>
      <c r="Y25" s="22"/>
      <c r="Z25" s="22"/>
      <c r="AA25" s="22"/>
    </row>
    <row r="26" spans="1:27" s="13" customFormat="1" ht="12.75" customHeight="1" outlineLevel="1">
      <c r="A26" s="100" t="s">
        <v>29</v>
      </c>
      <c r="B26" s="40"/>
      <c r="C26" s="37"/>
      <c r="D26" s="37"/>
      <c r="E26" s="37"/>
      <c r="F26" s="37"/>
      <c r="G26" s="37"/>
      <c r="H26" s="37"/>
      <c r="I26" s="3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>
        <f>SUM(W25)</f>
        <v>2268127</v>
      </c>
      <c r="X26" s="41">
        <f>SUM(X25)</f>
        <v>2540302.2400000002</v>
      </c>
      <c r="Y26" s="40"/>
      <c r="Z26" s="40"/>
      <c r="AA26" s="37"/>
    </row>
    <row r="27" spans="1:27" ht="14.25">
      <c r="A27" s="99" t="s">
        <v>81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  <c r="W27" s="28"/>
      <c r="X27" s="28"/>
      <c r="Y27" s="27"/>
      <c r="Z27" s="27"/>
      <c r="AA27" s="27"/>
    </row>
    <row r="28" spans="1:27" ht="12.75" customHeight="1" outlineLevel="1">
      <c r="A28" s="100" t="s">
        <v>24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8"/>
      <c r="X28" s="38"/>
      <c r="Y28" s="37"/>
      <c r="Z28" s="37"/>
      <c r="AA28" s="37"/>
    </row>
    <row r="29" spans="1:27" ht="12.75" customHeight="1" outlineLevel="1" collapsed="1">
      <c r="A29" s="101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3"/>
      <c r="W29" s="33"/>
      <c r="X29" s="33"/>
      <c r="Y29" s="22"/>
      <c r="Z29" s="22"/>
      <c r="AA29" s="22"/>
    </row>
    <row r="30" spans="1:27" ht="95.25" customHeight="1" outlineLevel="2">
      <c r="A30" s="111" t="s">
        <v>222</v>
      </c>
      <c r="B30" s="17" t="s">
        <v>33</v>
      </c>
      <c r="C30" s="17" t="s">
        <v>82</v>
      </c>
      <c r="D30" s="17" t="s">
        <v>83</v>
      </c>
      <c r="E30" s="17" t="s">
        <v>84</v>
      </c>
      <c r="F30" s="17" t="s">
        <v>85</v>
      </c>
      <c r="G30" s="17" t="s">
        <v>86</v>
      </c>
      <c r="H30" s="17" t="s">
        <v>87</v>
      </c>
      <c r="I30" s="17" t="s">
        <v>88</v>
      </c>
      <c r="J30" s="17" t="s">
        <v>89</v>
      </c>
      <c r="K30" s="17">
        <v>50</v>
      </c>
      <c r="L30" s="16" t="s">
        <v>38</v>
      </c>
      <c r="M30" s="123" t="s">
        <v>34</v>
      </c>
      <c r="N30" s="17" t="s">
        <v>56</v>
      </c>
      <c r="O30" s="74" t="s">
        <v>35</v>
      </c>
      <c r="P30" s="25" t="s">
        <v>36</v>
      </c>
      <c r="Q30" s="73" t="s">
        <v>57</v>
      </c>
      <c r="R30" s="17" t="s">
        <v>90</v>
      </c>
      <c r="S30" s="25" t="s">
        <v>36</v>
      </c>
      <c r="T30" s="26" t="s">
        <v>36</v>
      </c>
      <c r="U30" s="25" t="s">
        <v>36</v>
      </c>
      <c r="V30" s="68" t="s">
        <v>36</v>
      </c>
      <c r="W30" s="68">
        <v>28000000</v>
      </c>
      <c r="X30" s="68">
        <f t="shared" ref="X30" si="0">W30*1.12</f>
        <v>31360000.000000004</v>
      </c>
      <c r="Y30" s="17" t="s">
        <v>36</v>
      </c>
      <c r="Z30" s="25" t="s">
        <v>40</v>
      </c>
      <c r="AA30" s="124"/>
    </row>
    <row r="31" spans="1:27" ht="12.75" customHeight="1" outlineLevel="1">
      <c r="A31" s="101" t="s">
        <v>80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3"/>
      <c r="W31" s="33">
        <f>SUM(W30:W30)</f>
        <v>28000000</v>
      </c>
      <c r="X31" s="33">
        <f>SUM(X30:X30)</f>
        <v>31360000.000000004</v>
      </c>
      <c r="Y31" s="22"/>
      <c r="Z31" s="22"/>
      <c r="AA31" s="22"/>
    </row>
    <row r="32" spans="1:27" s="13" customFormat="1" ht="12.75" customHeight="1" outlineLevel="1">
      <c r="A32" s="100" t="s">
        <v>29</v>
      </c>
      <c r="B32" s="40"/>
      <c r="C32" s="37"/>
      <c r="D32" s="37"/>
      <c r="E32" s="37"/>
      <c r="F32" s="37"/>
      <c r="G32" s="37"/>
      <c r="H32" s="37"/>
      <c r="I32" s="3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1">
        <f>SUM(W31)</f>
        <v>28000000</v>
      </c>
      <c r="X32" s="41">
        <f>SUM(X31)</f>
        <v>31360000.000000004</v>
      </c>
      <c r="Y32" s="40"/>
      <c r="Z32" s="40"/>
      <c r="AA32" s="37"/>
    </row>
    <row r="33" spans="1:27" ht="14.25">
      <c r="A33" s="99" t="s">
        <v>91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1"/>
      <c r="W33" s="31"/>
      <c r="X33" s="31"/>
      <c r="Y33" s="27"/>
      <c r="Z33" s="27"/>
      <c r="AA33" s="27"/>
    </row>
    <row r="34" spans="1:27" s="85" customFormat="1" ht="12.75" customHeight="1" outlineLevel="1">
      <c r="A34" s="102" t="s">
        <v>148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2"/>
      <c r="W34" s="32"/>
      <c r="X34" s="32"/>
      <c r="Y34" s="20"/>
      <c r="Z34" s="20"/>
      <c r="AA34" s="20"/>
    </row>
    <row r="35" spans="1:27" ht="12.75" customHeight="1" outlineLevel="1" collapsed="1">
      <c r="A35" s="101" t="s">
        <v>64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3"/>
      <c r="W35" s="33"/>
      <c r="X35" s="33"/>
      <c r="Y35" s="22"/>
      <c r="Z35" s="22"/>
      <c r="AA35" s="22"/>
    </row>
    <row r="36" spans="1:27" ht="95.25" customHeight="1" outlineLevel="2">
      <c r="A36" s="106" t="s">
        <v>180</v>
      </c>
      <c r="B36" s="52" t="s">
        <v>33</v>
      </c>
      <c r="C36" s="87" t="s">
        <v>149</v>
      </c>
      <c r="D36" s="88" t="s">
        <v>150</v>
      </c>
      <c r="E36" s="89" t="s">
        <v>151</v>
      </c>
      <c r="F36" s="86" t="s">
        <v>150</v>
      </c>
      <c r="G36" s="89" t="s">
        <v>151</v>
      </c>
      <c r="H36" s="70" t="s">
        <v>152</v>
      </c>
      <c r="I36" s="52" t="s">
        <v>153</v>
      </c>
      <c r="J36" s="57" t="s">
        <v>72</v>
      </c>
      <c r="K36" s="80">
        <v>50</v>
      </c>
      <c r="L36" s="80">
        <v>230000000</v>
      </c>
      <c r="M36" s="52" t="s">
        <v>135</v>
      </c>
      <c r="N36" s="53" t="s">
        <v>154</v>
      </c>
      <c r="O36" s="52" t="s">
        <v>52</v>
      </c>
      <c r="P36" s="52"/>
      <c r="Q36" s="52" t="s">
        <v>155</v>
      </c>
      <c r="R36" s="90" t="s">
        <v>104</v>
      </c>
      <c r="S36" s="91" t="s">
        <v>156</v>
      </c>
      <c r="T36" s="91"/>
      <c r="U36" s="91"/>
      <c r="V36" s="91"/>
      <c r="W36" s="69">
        <v>6831366.3300000001</v>
      </c>
      <c r="X36" s="69">
        <f t="shared" ref="X36:X40" si="1">W36*1.12</f>
        <v>7651130.2896000007</v>
      </c>
      <c r="Y36" s="91"/>
      <c r="Z36" s="58" t="s">
        <v>40</v>
      </c>
      <c r="AA36" s="26" t="s">
        <v>142</v>
      </c>
    </row>
    <row r="37" spans="1:27" ht="95.25" customHeight="1" outlineLevel="2">
      <c r="A37" s="106" t="s">
        <v>181</v>
      </c>
      <c r="B37" s="52" t="s">
        <v>33</v>
      </c>
      <c r="C37" s="87" t="s">
        <v>157</v>
      </c>
      <c r="D37" s="88" t="s">
        <v>158</v>
      </c>
      <c r="E37" s="52" t="s">
        <v>159</v>
      </c>
      <c r="F37" s="86" t="s">
        <v>160</v>
      </c>
      <c r="G37" s="52" t="s">
        <v>161</v>
      </c>
      <c r="H37" s="70" t="s">
        <v>162</v>
      </c>
      <c r="I37" s="52" t="s">
        <v>163</v>
      </c>
      <c r="J37" s="57" t="s">
        <v>72</v>
      </c>
      <c r="K37" s="80">
        <v>50</v>
      </c>
      <c r="L37" s="80">
        <v>230000000</v>
      </c>
      <c r="M37" s="52" t="s">
        <v>51</v>
      </c>
      <c r="N37" s="53" t="s">
        <v>154</v>
      </c>
      <c r="O37" s="52" t="s">
        <v>52</v>
      </c>
      <c r="P37" s="52"/>
      <c r="Q37" s="52" t="s">
        <v>155</v>
      </c>
      <c r="R37" s="90" t="s">
        <v>104</v>
      </c>
      <c r="S37" s="91"/>
      <c r="T37" s="91"/>
      <c r="U37" s="91"/>
      <c r="V37" s="91"/>
      <c r="W37" s="69">
        <v>9963090</v>
      </c>
      <c r="X37" s="69">
        <f t="shared" si="1"/>
        <v>11158660.800000001</v>
      </c>
      <c r="Y37" s="91"/>
      <c r="Z37" s="58" t="s">
        <v>40</v>
      </c>
      <c r="AA37" s="26" t="s">
        <v>142</v>
      </c>
    </row>
    <row r="38" spans="1:27" ht="95.25" customHeight="1" outlineLevel="2">
      <c r="A38" s="105" t="s">
        <v>174</v>
      </c>
      <c r="B38" s="77" t="s">
        <v>33</v>
      </c>
      <c r="C38" s="78" t="s">
        <v>164</v>
      </c>
      <c r="D38" s="79" t="s">
        <v>165</v>
      </c>
      <c r="E38" s="56" t="s">
        <v>166</v>
      </c>
      <c r="F38" s="79" t="s">
        <v>165</v>
      </c>
      <c r="G38" s="56" t="s">
        <v>166</v>
      </c>
      <c r="H38" s="52" t="s">
        <v>167</v>
      </c>
      <c r="I38" s="56" t="s">
        <v>168</v>
      </c>
      <c r="J38" s="56" t="s">
        <v>37</v>
      </c>
      <c r="K38" s="56">
        <v>100</v>
      </c>
      <c r="L38" s="80">
        <v>231010000</v>
      </c>
      <c r="M38" s="52" t="s">
        <v>51</v>
      </c>
      <c r="N38" s="81" t="s">
        <v>169</v>
      </c>
      <c r="O38" s="52" t="s">
        <v>170</v>
      </c>
      <c r="P38" s="56"/>
      <c r="Q38" s="56" t="s">
        <v>57</v>
      </c>
      <c r="R38" s="56" t="s">
        <v>104</v>
      </c>
      <c r="S38" s="82"/>
      <c r="T38" s="82"/>
      <c r="U38" s="83"/>
      <c r="V38" s="82"/>
      <c r="W38" s="54">
        <v>14800000</v>
      </c>
      <c r="X38" s="83">
        <f t="shared" si="1"/>
        <v>16576000.000000002</v>
      </c>
      <c r="Y38" s="56"/>
      <c r="Z38" s="58" t="s">
        <v>40</v>
      </c>
      <c r="AA38" s="26" t="s">
        <v>178</v>
      </c>
    </row>
    <row r="39" spans="1:27" ht="95.25" customHeight="1" outlineLevel="2">
      <c r="A39" s="105" t="s">
        <v>182</v>
      </c>
      <c r="B39" s="77" t="s">
        <v>33</v>
      </c>
      <c r="C39" s="78" t="s">
        <v>164</v>
      </c>
      <c r="D39" s="79" t="s">
        <v>165</v>
      </c>
      <c r="E39" s="56" t="s">
        <v>166</v>
      </c>
      <c r="F39" s="79" t="s">
        <v>165</v>
      </c>
      <c r="G39" s="56" t="s">
        <v>166</v>
      </c>
      <c r="H39" s="52" t="s">
        <v>171</v>
      </c>
      <c r="I39" s="56" t="s">
        <v>172</v>
      </c>
      <c r="J39" s="56" t="s">
        <v>37</v>
      </c>
      <c r="K39" s="56">
        <v>100</v>
      </c>
      <c r="L39" s="80">
        <v>231010000</v>
      </c>
      <c r="M39" s="52" t="s">
        <v>51</v>
      </c>
      <c r="N39" s="81" t="s">
        <v>169</v>
      </c>
      <c r="O39" s="52" t="s">
        <v>170</v>
      </c>
      <c r="P39" s="56"/>
      <c r="Q39" s="56" t="s">
        <v>173</v>
      </c>
      <c r="R39" s="56" t="s">
        <v>104</v>
      </c>
      <c r="S39" s="82"/>
      <c r="T39" s="82"/>
      <c r="U39" s="83"/>
      <c r="V39" s="82"/>
      <c r="W39" s="54">
        <v>18210000</v>
      </c>
      <c r="X39" s="83">
        <f t="shared" si="1"/>
        <v>20395200.000000004</v>
      </c>
      <c r="Y39" s="56"/>
      <c r="Z39" s="58" t="s">
        <v>40</v>
      </c>
      <c r="AA39" s="26" t="s">
        <v>179</v>
      </c>
    </row>
    <row r="40" spans="1:27" ht="95.25" customHeight="1" outlineLevel="2">
      <c r="A40" s="105" t="s">
        <v>183</v>
      </c>
      <c r="B40" s="77" t="s">
        <v>33</v>
      </c>
      <c r="C40" s="78" t="s">
        <v>164</v>
      </c>
      <c r="D40" s="79" t="s">
        <v>165</v>
      </c>
      <c r="E40" s="56" t="s">
        <v>166</v>
      </c>
      <c r="F40" s="79" t="s">
        <v>165</v>
      </c>
      <c r="G40" s="56" t="s">
        <v>166</v>
      </c>
      <c r="H40" s="52" t="s">
        <v>175</v>
      </c>
      <c r="I40" s="56" t="s">
        <v>176</v>
      </c>
      <c r="J40" s="56" t="s">
        <v>37</v>
      </c>
      <c r="K40" s="56">
        <v>100</v>
      </c>
      <c r="L40" s="80">
        <v>231010000</v>
      </c>
      <c r="M40" s="52" t="s">
        <v>51</v>
      </c>
      <c r="N40" s="81" t="s">
        <v>169</v>
      </c>
      <c r="O40" s="52" t="s">
        <v>177</v>
      </c>
      <c r="P40" s="56" t="s">
        <v>53</v>
      </c>
      <c r="Q40" s="56" t="s">
        <v>173</v>
      </c>
      <c r="R40" s="56" t="s">
        <v>104</v>
      </c>
      <c r="S40" s="82"/>
      <c r="T40" s="82"/>
      <c r="U40" s="83"/>
      <c r="V40" s="82"/>
      <c r="W40" s="54">
        <v>16020000</v>
      </c>
      <c r="X40" s="83">
        <f t="shared" si="1"/>
        <v>17942400</v>
      </c>
      <c r="Y40" s="56"/>
      <c r="Z40" s="58" t="s">
        <v>40</v>
      </c>
      <c r="AA40" s="26" t="s">
        <v>179</v>
      </c>
    </row>
    <row r="41" spans="1:27" ht="12.75" customHeight="1" outlineLevel="1">
      <c r="A41" s="101" t="s">
        <v>80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3"/>
      <c r="W41" s="33">
        <f>SUM(W35:W40)</f>
        <v>65824456.329999998</v>
      </c>
      <c r="X41" s="33">
        <f>SUM(X35:X40)</f>
        <v>73723391.089600012</v>
      </c>
      <c r="Y41" s="22"/>
      <c r="Z41" s="22"/>
      <c r="AA41" s="22"/>
    </row>
    <row r="42" spans="1:27" s="92" customFormat="1" ht="12.75" customHeight="1" outlineLevel="1">
      <c r="A42" s="102" t="s">
        <v>32</v>
      </c>
      <c r="B42" s="21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4"/>
      <c r="W42" s="34">
        <f>SUM(W41)</f>
        <v>65824456.329999998</v>
      </c>
      <c r="X42" s="34">
        <f>SUM(X41)</f>
        <v>73723391.089600012</v>
      </c>
      <c r="Y42" s="21"/>
      <c r="Z42" s="21"/>
      <c r="AA42" s="20"/>
    </row>
    <row r="43" spans="1:27" ht="12.75" customHeight="1" outlineLevel="1">
      <c r="A43" s="100" t="s">
        <v>24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38"/>
      <c r="X43" s="38"/>
      <c r="Y43" s="37"/>
      <c r="Z43" s="37"/>
      <c r="AA43" s="37"/>
    </row>
    <row r="44" spans="1:27" ht="12.75" customHeight="1" outlineLevel="1" collapsed="1">
      <c r="A44" s="101" t="s">
        <v>64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3"/>
      <c r="W44" s="33"/>
      <c r="X44" s="33"/>
      <c r="Y44" s="22"/>
      <c r="Z44" s="22"/>
      <c r="AA44" s="22"/>
    </row>
    <row r="45" spans="1:27" ht="95.25" customHeight="1" outlineLevel="2">
      <c r="A45" s="106" t="s">
        <v>187</v>
      </c>
      <c r="B45" s="52" t="s">
        <v>33</v>
      </c>
      <c r="C45" s="87" t="s">
        <v>149</v>
      </c>
      <c r="D45" s="88" t="s">
        <v>150</v>
      </c>
      <c r="E45" s="89" t="s">
        <v>151</v>
      </c>
      <c r="F45" s="86" t="s">
        <v>150</v>
      </c>
      <c r="G45" s="89" t="s">
        <v>151</v>
      </c>
      <c r="H45" s="70" t="s">
        <v>152</v>
      </c>
      <c r="I45" s="52" t="s">
        <v>153</v>
      </c>
      <c r="J45" s="57" t="s">
        <v>72</v>
      </c>
      <c r="K45" s="80">
        <v>50</v>
      </c>
      <c r="L45" s="80">
        <v>230000000</v>
      </c>
      <c r="M45" s="52" t="s">
        <v>135</v>
      </c>
      <c r="N45" s="53" t="s">
        <v>184</v>
      </c>
      <c r="O45" s="52" t="s">
        <v>52</v>
      </c>
      <c r="P45" s="52"/>
      <c r="Q45" s="52" t="s">
        <v>57</v>
      </c>
      <c r="R45" s="90" t="s">
        <v>104</v>
      </c>
      <c r="S45" s="91" t="s">
        <v>156</v>
      </c>
      <c r="T45" s="91"/>
      <c r="U45" s="91"/>
      <c r="V45" s="91"/>
      <c r="W45" s="69">
        <v>6831366.3300000001</v>
      </c>
      <c r="X45" s="69">
        <f t="shared" ref="X45:X49" si="2">W45*1.12</f>
        <v>7651130.2896000007</v>
      </c>
      <c r="Y45" s="91"/>
      <c r="Z45" s="58" t="s">
        <v>40</v>
      </c>
      <c r="AA45" s="26"/>
    </row>
    <row r="46" spans="1:27" ht="95.25" customHeight="1" outlineLevel="2">
      <c r="A46" s="106" t="s">
        <v>188</v>
      </c>
      <c r="B46" s="52" t="s">
        <v>33</v>
      </c>
      <c r="C46" s="87" t="s">
        <v>157</v>
      </c>
      <c r="D46" s="88" t="s">
        <v>158</v>
      </c>
      <c r="E46" s="52" t="s">
        <v>159</v>
      </c>
      <c r="F46" s="86" t="s">
        <v>160</v>
      </c>
      <c r="G46" s="52" t="s">
        <v>161</v>
      </c>
      <c r="H46" s="70" t="s">
        <v>162</v>
      </c>
      <c r="I46" s="52" t="s">
        <v>163</v>
      </c>
      <c r="J46" s="57" t="s">
        <v>72</v>
      </c>
      <c r="K46" s="80">
        <v>50</v>
      </c>
      <c r="L46" s="80">
        <v>230000000</v>
      </c>
      <c r="M46" s="52" t="s">
        <v>51</v>
      </c>
      <c r="N46" s="53" t="s">
        <v>184</v>
      </c>
      <c r="O46" s="52" t="s">
        <v>52</v>
      </c>
      <c r="P46" s="52"/>
      <c r="Q46" s="52" t="s">
        <v>57</v>
      </c>
      <c r="R46" s="90" t="s">
        <v>104</v>
      </c>
      <c r="S46" s="91"/>
      <c r="T46" s="91"/>
      <c r="U46" s="91"/>
      <c r="V46" s="91"/>
      <c r="W46" s="69">
        <v>9963090</v>
      </c>
      <c r="X46" s="69">
        <f t="shared" si="2"/>
        <v>11158660.800000001</v>
      </c>
      <c r="Y46" s="91"/>
      <c r="Z46" s="58" t="s">
        <v>40</v>
      </c>
      <c r="AA46" s="26"/>
    </row>
    <row r="47" spans="1:27" ht="95.25" customHeight="1" outlineLevel="2">
      <c r="A47" s="105" t="s">
        <v>189</v>
      </c>
      <c r="B47" s="77" t="s">
        <v>33</v>
      </c>
      <c r="C47" s="78" t="s">
        <v>164</v>
      </c>
      <c r="D47" s="79" t="s">
        <v>165</v>
      </c>
      <c r="E47" s="56" t="s">
        <v>166</v>
      </c>
      <c r="F47" s="79" t="s">
        <v>165</v>
      </c>
      <c r="G47" s="56" t="s">
        <v>166</v>
      </c>
      <c r="H47" s="52" t="s">
        <v>167</v>
      </c>
      <c r="I47" s="56" t="s">
        <v>168</v>
      </c>
      <c r="J47" s="56" t="s">
        <v>37</v>
      </c>
      <c r="K47" s="56">
        <v>100</v>
      </c>
      <c r="L47" s="80">
        <v>231010000</v>
      </c>
      <c r="M47" s="52" t="s">
        <v>51</v>
      </c>
      <c r="N47" s="81" t="s">
        <v>193</v>
      </c>
      <c r="O47" s="52" t="s">
        <v>170</v>
      </c>
      <c r="P47" s="56"/>
      <c r="Q47" s="56" t="s">
        <v>185</v>
      </c>
      <c r="R47" s="56" t="s">
        <v>104</v>
      </c>
      <c r="S47" s="82"/>
      <c r="T47" s="82"/>
      <c r="U47" s="83"/>
      <c r="V47" s="82"/>
      <c r="W47" s="54">
        <v>127802000</v>
      </c>
      <c r="X47" s="83">
        <f t="shared" si="2"/>
        <v>143138240</v>
      </c>
      <c r="Y47" s="56"/>
      <c r="Z47" s="56">
        <v>2015</v>
      </c>
      <c r="AA47" s="56" t="s">
        <v>186</v>
      </c>
    </row>
    <row r="48" spans="1:27" ht="95.25" customHeight="1" outlineLevel="2">
      <c r="A48" s="105" t="s">
        <v>190</v>
      </c>
      <c r="B48" s="77" t="s">
        <v>33</v>
      </c>
      <c r="C48" s="78" t="s">
        <v>164</v>
      </c>
      <c r="D48" s="79" t="s">
        <v>165</v>
      </c>
      <c r="E48" s="56" t="s">
        <v>166</v>
      </c>
      <c r="F48" s="79" t="s">
        <v>165</v>
      </c>
      <c r="G48" s="56" t="s">
        <v>166</v>
      </c>
      <c r="H48" s="52" t="s">
        <v>171</v>
      </c>
      <c r="I48" s="56" t="s">
        <v>172</v>
      </c>
      <c r="J48" s="56" t="s">
        <v>37</v>
      </c>
      <c r="K48" s="56">
        <v>100</v>
      </c>
      <c r="L48" s="80">
        <v>231010000</v>
      </c>
      <c r="M48" s="52" t="s">
        <v>51</v>
      </c>
      <c r="N48" s="53" t="s">
        <v>184</v>
      </c>
      <c r="O48" s="52" t="s">
        <v>170</v>
      </c>
      <c r="P48" s="56"/>
      <c r="Q48" s="56" t="s">
        <v>173</v>
      </c>
      <c r="R48" s="56" t="s">
        <v>104</v>
      </c>
      <c r="S48" s="82"/>
      <c r="T48" s="82"/>
      <c r="U48" s="83"/>
      <c r="V48" s="82"/>
      <c r="W48" s="54">
        <v>18210000</v>
      </c>
      <c r="X48" s="83">
        <f t="shared" si="2"/>
        <v>20395200.000000004</v>
      </c>
      <c r="Y48" s="56"/>
      <c r="Z48" s="56">
        <v>2015</v>
      </c>
      <c r="AA48" s="56"/>
    </row>
    <row r="49" spans="1:27" ht="95.25" customHeight="1" outlineLevel="2">
      <c r="A49" s="105" t="s">
        <v>191</v>
      </c>
      <c r="B49" s="77" t="s">
        <v>33</v>
      </c>
      <c r="C49" s="78" t="s">
        <v>164</v>
      </c>
      <c r="D49" s="79" t="s">
        <v>165</v>
      </c>
      <c r="E49" s="56" t="s">
        <v>166</v>
      </c>
      <c r="F49" s="79" t="s">
        <v>165</v>
      </c>
      <c r="G49" s="56" t="s">
        <v>166</v>
      </c>
      <c r="H49" s="52" t="s">
        <v>175</v>
      </c>
      <c r="I49" s="56" t="s">
        <v>176</v>
      </c>
      <c r="J49" s="56" t="s">
        <v>37</v>
      </c>
      <c r="K49" s="56">
        <v>100</v>
      </c>
      <c r="L49" s="80">
        <v>231010000</v>
      </c>
      <c r="M49" s="52" t="s">
        <v>51</v>
      </c>
      <c r="N49" s="53" t="s">
        <v>184</v>
      </c>
      <c r="O49" s="52" t="s">
        <v>177</v>
      </c>
      <c r="P49" s="56" t="s">
        <v>53</v>
      </c>
      <c r="Q49" s="56" t="s">
        <v>173</v>
      </c>
      <c r="R49" s="56" t="s">
        <v>104</v>
      </c>
      <c r="S49" s="82"/>
      <c r="T49" s="82"/>
      <c r="U49" s="83"/>
      <c r="V49" s="82"/>
      <c r="W49" s="54">
        <v>16020000</v>
      </c>
      <c r="X49" s="83">
        <f t="shared" si="2"/>
        <v>17942400</v>
      </c>
      <c r="Y49" s="56"/>
      <c r="Z49" s="56">
        <v>2015</v>
      </c>
      <c r="AA49" s="56"/>
    </row>
    <row r="50" spans="1:27" ht="12.75" customHeight="1" outlineLevel="1">
      <c r="A50" s="101" t="s">
        <v>80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3"/>
      <c r="W50" s="33">
        <f>SUM(W44:W49)</f>
        <v>178826456.32999998</v>
      </c>
      <c r="X50" s="33">
        <f>SUM(X44:X49)</f>
        <v>200285631.0896</v>
      </c>
      <c r="Y50" s="22"/>
      <c r="Z50" s="22"/>
      <c r="AA50" s="22"/>
    </row>
    <row r="51" spans="1:27" s="13" customFormat="1" ht="12.75" customHeight="1" outlineLevel="1">
      <c r="A51" s="100" t="s">
        <v>29</v>
      </c>
      <c r="B51" s="40"/>
      <c r="C51" s="37"/>
      <c r="D51" s="37"/>
      <c r="E51" s="37"/>
      <c r="F51" s="37"/>
      <c r="G51" s="37"/>
      <c r="H51" s="37"/>
      <c r="I51" s="3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>
        <f>SUM(W50)</f>
        <v>178826456.32999998</v>
      </c>
      <c r="X51" s="41">
        <f>SUM(X50)</f>
        <v>200285631.0896</v>
      </c>
      <c r="Y51" s="40"/>
      <c r="Z51" s="40"/>
      <c r="AA51" s="37"/>
    </row>
    <row r="52" spans="1:27" ht="14.25" outlineLevel="1">
      <c r="A52" s="102" t="s">
        <v>126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2"/>
      <c r="W52" s="23"/>
      <c r="X52" s="23"/>
      <c r="Y52" s="20"/>
      <c r="Z52" s="20"/>
      <c r="AA52" s="20"/>
    </row>
    <row r="53" spans="1:27" ht="14.25" outlineLevel="1">
      <c r="A53" s="101" t="s">
        <v>30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3"/>
      <c r="W53" s="24"/>
      <c r="X53" s="24"/>
      <c r="Y53" s="22"/>
      <c r="Z53" s="22"/>
      <c r="AA53" s="22"/>
    </row>
    <row r="54" spans="1:27" ht="127.5" outlineLevel="2">
      <c r="A54" s="107" t="s">
        <v>107</v>
      </c>
      <c r="B54" s="66" t="s">
        <v>33</v>
      </c>
      <c r="C54" s="66" t="s">
        <v>100</v>
      </c>
      <c r="D54" s="66" t="s">
        <v>47</v>
      </c>
      <c r="E54" s="66" t="s">
        <v>101</v>
      </c>
      <c r="F54" s="66" t="s">
        <v>47</v>
      </c>
      <c r="G54" s="66" t="s">
        <v>101</v>
      </c>
      <c r="H54" s="76" t="s">
        <v>102</v>
      </c>
      <c r="I54" s="66" t="s">
        <v>103</v>
      </c>
      <c r="J54" s="66" t="s">
        <v>37</v>
      </c>
      <c r="K54" s="66">
        <v>80</v>
      </c>
      <c r="L54" s="66">
        <v>230000000</v>
      </c>
      <c r="M54" s="66" t="s">
        <v>51</v>
      </c>
      <c r="N54" s="66" t="s">
        <v>109</v>
      </c>
      <c r="O54" s="66" t="s">
        <v>35</v>
      </c>
      <c r="P54" s="66" t="s">
        <v>36</v>
      </c>
      <c r="Q54" s="66" t="s">
        <v>54</v>
      </c>
      <c r="R54" s="66" t="s">
        <v>104</v>
      </c>
      <c r="S54" s="66"/>
      <c r="T54" s="66"/>
      <c r="U54" s="66"/>
      <c r="V54" s="66"/>
      <c r="W54" s="67">
        <v>66440</v>
      </c>
      <c r="X54" s="68">
        <v>74412.800000000003</v>
      </c>
      <c r="Y54" s="66"/>
      <c r="Z54" s="66">
        <v>2015</v>
      </c>
      <c r="AA54" s="26" t="s">
        <v>110</v>
      </c>
    </row>
    <row r="55" spans="1:27" s="84" customFormat="1" ht="95.25" customHeight="1" outlineLevel="2">
      <c r="A55" s="108" t="s">
        <v>130</v>
      </c>
      <c r="B55" s="77" t="s">
        <v>33</v>
      </c>
      <c r="C55" s="78" t="s">
        <v>59</v>
      </c>
      <c r="D55" s="79" t="s">
        <v>60</v>
      </c>
      <c r="E55" s="56" t="s">
        <v>131</v>
      </c>
      <c r="F55" s="79" t="s">
        <v>60</v>
      </c>
      <c r="G55" s="56" t="s">
        <v>131</v>
      </c>
      <c r="H55" s="52" t="s">
        <v>132</v>
      </c>
      <c r="I55" s="56" t="s">
        <v>133</v>
      </c>
      <c r="J55" s="56" t="s">
        <v>134</v>
      </c>
      <c r="K55" s="56">
        <v>80</v>
      </c>
      <c r="L55" s="80">
        <v>230000000</v>
      </c>
      <c r="M55" s="52" t="s">
        <v>135</v>
      </c>
      <c r="N55" s="81" t="s">
        <v>136</v>
      </c>
      <c r="O55" s="52" t="s">
        <v>52</v>
      </c>
      <c r="P55" s="56"/>
      <c r="Q55" s="56" t="s">
        <v>137</v>
      </c>
      <c r="R55" s="56" t="s">
        <v>104</v>
      </c>
      <c r="S55" s="82"/>
      <c r="T55" s="82"/>
      <c r="U55" s="83"/>
      <c r="V55" s="82"/>
      <c r="W55" s="54">
        <v>8703510</v>
      </c>
      <c r="X55" s="83">
        <f t="shared" ref="X55:X56" si="3">W55*1.12</f>
        <v>9747931.2000000011</v>
      </c>
      <c r="Y55" s="56"/>
      <c r="Z55" s="56">
        <v>2015</v>
      </c>
      <c r="AA55" s="26" t="s">
        <v>192</v>
      </c>
    </row>
    <row r="56" spans="1:27" s="84" customFormat="1" ht="95.25" customHeight="1" outlineLevel="2">
      <c r="A56" s="105" t="s">
        <v>138</v>
      </c>
      <c r="B56" s="77" t="s">
        <v>33</v>
      </c>
      <c r="C56" s="78" t="s">
        <v>59</v>
      </c>
      <c r="D56" s="79" t="s">
        <v>60</v>
      </c>
      <c r="E56" s="56" t="s">
        <v>131</v>
      </c>
      <c r="F56" s="79" t="s">
        <v>60</v>
      </c>
      <c r="G56" s="56" t="s">
        <v>131</v>
      </c>
      <c r="H56" s="52" t="s">
        <v>139</v>
      </c>
      <c r="I56" s="56" t="s">
        <v>140</v>
      </c>
      <c r="J56" s="56" t="s">
        <v>134</v>
      </c>
      <c r="K56" s="56">
        <v>80</v>
      </c>
      <c r="L56" s="80">
        <v>230000000</v>
      </c>
      <c r="M56" s="52" t="s">
        <v>51</v>
      </c>
      <c r="N56" s="81" t="s">
        <v>136</v>
      </c>
      <c r="O56" s="52" t="s">
        <v>52</v>
      </c>
      <c r="P56" s="56"/>
      <c r="Q56" s="56" t="s">
        <v>141</v>
      </c>
      <c r="R56" s="56" t="s">
        <v>104</v>
      </c>
      <c r="S56" s="82"/>
      <c r="T56" s="82"/>
      <c r="U56" s="83"/>
      <c r="V56" s="82"/>
      <c r="W56" s="54">
        <v>5545390</v>
      </c>
      <c r="X56" s="83">
        <f t="shared" si="3"/>
        <v>6210836.8000000007</v>
      </c>
      <c r="Y56" s="56"/>
      <c r="Z56" s="56">
        <v>2015</v>
      </c>
      <c r="AA56" s="26" t="s">
        <v>192</v>
      </c>
    </row>
    <row r="57" spans="1:27" ht="12.75" customHeight="1" outlineLevel="1">
      <c r="A57" s="104" t="s">
        <v>31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7">
        <f>SUM(W53:W56)</f>
        <v>14315340</v>
      </c>
      <c r="X57" s="47">
        <f>SUM(X53:X56)</f>
        <v>16033180.800000003</v>
      </c>
      <c r="Y57" s="46"/>
      <c r="Z57" s="46"/>
      <c r="AA57" s="46"/>
    </row>
    <row r="58" spans="1:27" s="13" customFormat="1" ht="12.75" customHeight="1" outlineLevel="1">
      <c r="A58" s="102" t="s">
        <v>32</v>
      </c>
      <c r="B58" s="21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34"/>
      <c r="W58" s="34">
        <f>W57</f>
        <v>14315340</v>
      </c>
      <c r="X58" s="34">
        <f>X57</f>
        <v>16033180.800000003</v>
      </c>
      <c r="Y58" s="21"/>
      <c r="Z58" s="21"/>
      <c r="AA58" s="20"/>
    </row>
    <row r="59" spans="1:27" ht="14.25" outlineLevel="1">
      <c r="A59" s="100" t="s">
        <v>24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8"/>
      <c r="W59" s="39"/>
      <c r="X59" s="39"/>
      <c r="Y59" s="37"/>
      <c r="Z59" s="37"/>
      <c r="AA59" s="37"/>
    </row>
    <row r="60" spans="1:27" ht="14.25" outlineLevel="1">
      <c r="A60" s="101" t="s">
        <v>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3"/>
      <c r="W60" s="24"/>
      <c r="X60" s="24"/>
      <c r="Y60" s="22"/>
      <c r="Z60" s="22"/>
      <c r="AA60" s="22"/>
    </row>
    <row r="61" spans="1:27" ht="51" outlineLevel="2">
      <c r="A61" s="111" t="s">
        <v>223</v>
      </c>
      <c r="B61" s="94" t="s">
        <v>92</v>
      </c>
      <c r="C61" s="94" t="s">
        <v>93</v>
      </c>
      <c r="D61" s="94" t="s">
        <v>94</v>
      </c>
      <c r="E61" s="94" t="s">
        <v>95</v>
      </c>
      <c r="F61" s="94" t="s">
        <v>94</v>
      </c>
      <c r="G61" s="94" t="s">
        <v>95</v>
      </c>
      <c r="H61" s="94" t="s">
        <v>94</v>
      </c>
      <c r="I61" s="94" t="s">
        <v>95</v>
      </c>
      <c r="J61" s="94" t="s">
        <v>37</v>
      </c>
      <c r="K61" s="94">
        <v>100</v>
      </c>
      <c r="L61" s="66">
        <v>230000000</v>
      </c>
      <c r="M61" s="94" t="s">
        <v>51</v>
      </c>
      <c r="N61" s="120" t="s">
        <v>217</v>
      </c>
      <c r="O61" s="94" t="s">
        <v>52</v>
      </c>
      <c r="P61" s="94"/>
      <c r="Q61" s="120" t="s">
        <v>96</v>
      </c>
      <c r="R61" s="125" t="s">
        <v>97</v>
      </c>
      <c r="S61" s="94"/>
      <c r="T61" s="94"/>
      <c r="U61" s="94"/>
      <c r="V61" s="120"/>
      <c r="W61" s="118">
        <v>1156840</v>
      </c>
      <c r="X61" s="118">
        <v>1295661</v>
      </c>
      <c r="Y61" s="120"/>
      <c r="Z61" s="66">
        <v>2015</v>
      </c>
      <c r="AA61" s="126"/>
    </row>
    <row r="62" spans="1:27" ht="51" outlineLevel="2">
      <c r="A62" s="111" t="s">
        <v>224</v>
      </c>
      <c r="B62" s="94" t="s">
        <v>92</v>
      </c>
      <c r="C62" s="94" t="s">
        <v>93</v>
      </c>
      <c r="D62" s="94" t="s">
        <v>94</v>
      </c>
      <c r="E62" s="94" t="s">
        <v>95</v>
      </c>
      <c r="F62" s="94" t="s">
        <v>94</v>
      </c>
      <c r="G62" s="94" t="s">
        <v>95</v>
      </c>
      <c r="H62" s="94" t="s">
        <v>94</v>
      </c>
      <c r="I62" s="94" t="s">
        <v>95</v>
      </c>
      <c r="J62" s="94" t="s">
        <v>37</v>
      </c>
      <c r="K62" s="94">
        <v>100</v>
      </c>
      <c r="L62" s="66">
        <v>230000000</v>
      </c>
      <c r="M62" s="94" t="s">
        <v>51</v>
      </c>
      <c r="N62" s="120" t="s">
        <v>217</v>
      </c>
      <c r="O62" s="94" t="s">
        <v>52</v>
      </c>
      <c r="P62" s="94"/>
      <c r="Q62" s="120" t="s">
        <v>96</v>
      </c>
      <c r="R62" s="125" t="s">
        <v>97</v>
      </c>
      <c r="S62" s="94"/>
      <c r="T62" s="94"/>
      <c r="U62" s="94"/>
      <c r="V62" s="120"/>
      <c r="W62" s="118">
        <v>1253068</v>
      </c>
      <c r="X62" s="118">
        <v>1403436</v>
      </c>
      <c r="Y62" s="120"/>
      <c r="Z62" s="66">
        <v>2015</v>
      </c>
      <c r="AA62" s="126"/>
    </row>
    <row r="63" spans="1:27" ht="51" outlineLevel="2">
      <c r="A63" s="111" t="s">
        <v>225</v>
      </c>
      <c r="B63" s="94" t="s">
        <v>92</v>
      </c>
      <c r="C63" s="94" t="s">
        <v>93</v>
      </c>
      <c r="D63" s="94" t="s">
        <v>94</v>
      </c>
      <c r="E63" s="94" t="s">
        <v>95</v>
      </c>
      <c r="F63" s="94" t="s">
        <v>94</v>
      </c>
      <c r="G63" s="94" t="s">
        <v>95</v>
      </c>
      <c r="H63" s="94" t="s">
        <v>94</v>
      </c>
      <c r="I63" s="94" t="s">
        <v>95</v>
      </c>
      <c r="J63" s="94" t="s">
        <v>37</v>
      </c>
      <c r="K63" s="94">
        <v>100</v>
      </c>
      <c r="L63" s="66">
        <v>230000000</v>
      </c>
      <c r="M63" s="94" t="s">
        <v>51</v>
      </c>
      <c r="N63" s="120" t="s">
        <v>217</v>
      </c>
      <c r="O63" s="94" t="s">
        <v>52</v>
      </c>
      <c r="P63" s="94"/>
      <c r="Q63" s="120" t="s">
        <v>98</v>
      </c>
      <c r="R63" s="125" t="s">
        <v>97</v>
      </c>
      <c r="S63" s="94"/>
      <c r="T63" s="94"/>
      <c r="U63" s="94"/>
      <c r="V63" s="120"/>
      <c r="W63" s="118">
        <v>600000</v>
      </c>
      <c r="X63" s="118">
        <v>672000</v>
      </c>
      <c r="Y63" s="120"/>
      <c r="Z63" s="66">
        <v>2015</v>
      </c>
      <c r="AA63" s="126"/>
    </row>
    <row r="64" spans="1:27" ht="51" outlineLevel="2">
      <c r="A64" s="111" t="s">
        <v>226</v>
      </c>
      <c r="B64" s="94" t="s">
        <v>92</v>
      </c>
      <c r="C64" s="94" t="s">
        <v>93</v>
      </c>
      <c r="D64" s="94" t="s">
        <v>94</v>
      </c>
      <c r="E64" s="94" t="s">
        <v>95</v>
      </c>
      <c r="F64" s="94" t="s">
        <v>94</v>
      </c>
      <c r="G64" s="94" t="s">
        <v>95</v>
      </c>
      <c r="H64" s="94" t="s">
        <v>94</v>
      </c>
      <c r="I64" s="94" t="s">
        <v>95</v>
      </c>
      <c r="J64" s="94" t="s">
        <v>37</v>
      </c>
      <c r="K64" s="94">
        <v>100</v>
      </c>
      <c r="L64" s="66">
        <v>230000000</v>
      </c>
      <c r="M64" s="94" t="s">
        <v>51</v>
      </c>
      <c r="N64" s="120" t="s">
        <v>194</v>
      </c>
      <c r="O64" s="94" t="s">
        <v>52</v>
      </c>
      <c r="P64" s="94"/>
      <c r="Q64" s="120" t="s">
        <v>98</v>
      </c>
      <c r="R64" s="125" t="s">
        <v>97</v>
      </c>
      <c r="S64" s="94"/>
      <c r="T64" s="94"/>
      <c r="U64" s="94"/>
      <c r="V64" s="120"/>
      <c r="W64" s="118">
        <v>1200000</v>
      </c>
      <c r="X64" s="118">
        <v>1344000</v>
      </c>
      <c r="Y64" s="120"/>
      <c r="Z64" s="66">
        <v>2015</v>
      </c>
      <c r="AA64" s="126"/>
    </row>
    <row r="65" spans="1:27" ht="51" outlineLevel="2">
      <c r="A65" s="111" t="s">
        <v>227</v>
      </c>
      <c r="B65" s="94" t="s">
        <v>92</v>
      </c>
      <c r="C65" s="94" t="s">
        <v>93</v>
      </c>
      <c r="D65" s="94" t="s">
        <v>94</v>
      </c>
      <c r="E65" s="94" t="s">
        <v>95</v>
      </c>
      <c r="F65" s="94" t="s">
        <v>94</v>
      </c>
      <c r="G65" s="94" t="s">
        <v>95</v>
      </c>
      <c r="H65" s="94" t="s">
        <v>94</v>
      </c>
      <c r="I65" s="94" t="s">
        <v>95</v>
      </c>
      <c r="J65" s="94" t="s">
        <v>37</v>
      </c>
      <c r="K65" s="94">
        <v>100</v>
      </c>
      <c r="L65" s="66">
        <v>230000000</v>
      </c>
      <c r="M65" s="94" t="s">
        <v>51</v>
      </c>
      <c r="N65" s="120" t="s">
        <v>194</v>
      </c>
      <c r="O65" s="94" t="s">
        <v>52</v>
      </c>
      <c r="P65" s="94"/>
      <c r="Q65" s="120" t="s">
        <v>98</v>
      </c>
      <c r="R65" s="125" t="s">
        <v>97</v>
      </c>
      <c r="S65" s="94"/>
      <c r="T65" s="94"/>
      <c r="U65" s="94"/>
      <c r="V65" s="120"/>
      <c r="W65" s="118">
        <v>1200000</v>
      </c>
      <c r="X65" s="118">
        <v>1344000</v>
      </c>
      <c r="Y65" s="120"/>
      <c r="Z65" s="66">
        <v>2015</v>
      </c>
      <c r="AA65" s="126"/>
    </row>
    <row r="66" spans="1:27" ht="51" outlineLevel="2">
      <c r="A66" s="111" t="s">
        <v>228</v>
      </c>
      <c r="B66" s="94" t="s">
        <v>92</v>
      </c>
      <c r="C66" s="94" t="s">
        <v>93</v>
      </c>
      <c r="D66" s="94" t="s">
        <v>94</v>
      </c>
      <c r="E66" s="94" t="s">
        <v>95</v>
      </c>
      <c r="F66" s="94" t="s">
        <v>94</v>
      </c>
      <c r="G66" s="94" t="s">
        <v>95</v>
      </c>
      <c r="H66" s="94" t="s">
        <v>94</v>
      </c>
      <c r="I66" s="94" t="s">
        <v>95</v>
      </c>
      <c r="J66" s="94" t="s">
        <v>37</v>
      </c>
      <c r="K66" s="94">
        <v>100</v>
      </c>
      <c r="L66" s="66">
        <v>230000000</v>
      </c>
      <c r="M66" s="94" t="s">
        <v>51</v>
      </c>
      <c r="N66" s="120" t="s">
        <v>218</v>
      </c>
      <c r="O66" s="94" t="s">
        <v>52</v>
      </c>
      <c r="P66" s="94"/>
      <c r="Q66" s="120" t="s">
        <v>98</v>
      </c>
      <c r="R66" s="125" t="s">
        <v>97</v>
      </c>
      <c r="S66" s="94"/>
      <c r="T66" s="94"/>
      <c r="U66" s="94"/>
      <c r="V66" s="120"/>
      <c r="W66" s="118">
        <v>1500000</v>
      </c>
      <c r="X66" s="118">
        <v>1680000</v>
      </c>
      <c r="Y66" s="120"/>
      <c r="Z66" s="66">
        <v>2015</v>
      </c>
      <c r="AA66" s="126"/>
    </row>
    <row r="67" spans="1:27" ht="51" outlineLevel="2">
      <c r="A67" s="111" t="s">
        <v>229</v>
      </c>
      <c r="B67" s="94" t="s">
        <v>92</v>
      </c>
      <c r="C67" s="94" t="s">
        <v>93</v>
      </c>
      <c r="D67" s="94" t="s">
        <v>94</v>
      </c>
      <c r="E67" s="94" t="s">
        <v>95</v>
      </c>
      <c r="F67" s="94" t="s">
        <v>94</v>
      </c>
      <c r="G67" s="94" t="s">
        <v>95</v>
      </c>
      <c r="H67" s="94" t="s">
        <v>94</v>
      </c>
      <c r="I67" s="94" t="s">
        <v>95</v>
      </c>
      <c r="J67" s="94" t="s">
        <v>37</v>
      </c>
      <c r="K67" s="94">
        <v>100</v>
      </c>
      <c r="L67" s="66">
        <v>230000000</v>
      </c>
      <c r="M67" s="94" t="s">
        <v>51</v>
      </c>
      <c r="N67" s="120" t="s">
        <v>218</v>
      </c>
      <c r="O67" s="94" t="s">
        <v>52</v>
      </c>
      <c r="P67" s="94"/>
      <c r="Q67" s="120" t="s">
        <v>98</v>
      </c>
      <c r="R67" s="125" t="s">
        <v>97</v>
      </c>
      <c r="S67" s="94"/>
      <c r="T67" s="94"/>
      <c r="U67" s="94"/>
      <c r="V67" s="120"/>
      <c r="W67" s="118">
        <v>1400000</v>
      </c>
      <c r="X67" s="118">
        <v>1568000</v>
      </c>
      <c r="Y67" s="120"/>
      <c r="Z67" s="66">
        <v>2015</v>
      </c>
      <c r="AA67" s="126"/>
    </row>
    <row r="68" spans="1:27" ht="51" outlineLevel="2">
      <c r="A68" s="111" t="s">
        <v>230</v>
      </c>
      <c r="B68" s="94" t="s">
        <v>92</v>
      </c>
      <c r="C68" s="94" t="s">
        <v>93</v>
      </c>
      <c r="D68" s="94" t="s">
        <v>94</v>
      </c>
      <c r="E68" s="94" t="s">
        <v>95</v>
      </c>
      <c r="F68" s="94" t="s">
        <v>94</v>
      </c>
      <c r="G68" s="94" t="s">
        <v>95</v>
      </c>
      <c r="H68" s="94" t="s">
        <v>94</v>
      </c>
      <c r="I68" s="94" t="s">
        <v>95</v>
      </c>
      <c r="J68" s="94" t="s">
        <v>37</v>
      </c>
      <c r="K68" s="94">
        <v>100</v>
      </c>
      <c r="L68" s="66">
        <v>230000000</v>
      </c>
      <c r="M68" s="94" t="s">
        <v>51</v>
      </c>
      <c r="N68" s="120" t="s">
        <v>218</v>
      </c>
      <c r="O68" s="94" t="s">
        <v>52</v>
      </c>
      <c r="P68" s="94"/>
      <c r="Q68" s="120" t="s">
        <v>98</v>
      </c>
      <c r="R68" s="125" t="s">
        <v>97</v>
      </c>
      <c r="S68" s="94"/>
      <c r="T68" s="94"/>
      <c r="U68" s="94"/>
      <c r="V68" s="120"/>
      <c r="W68" s="118">
        <v>1300000</v>
      </c>
      <c r="X68" s="118">
        <v>1456000</v>
      </c>
      <c r="Y68" s="120"/>
      <c r="Z68" s="66">
        <v>2015</v>
      </c>
      <c r="AA68" s="126"/>
    </row>
    <row r="69" spans="1:27" ht="51" outlineLevel="2">
      <c r="A69" s="111" t="s">
        <v>231</v>
      </c>
      <c r="B69" s="94" t="s">
        <v>92</v>
      </c>
      <c r="C69" s="94" t="s">
        <v>93</v>
      </c>
      <c r="D69" s="94" t="s">
        <v>94</v>
      </c>
      <c r="E69" s="94" t="s">
        <v>95</v>
      </c>
      <c r="F69" s="94" t="s">
        <v>94</v>
      </c>
      <c r="G69" s="94" t="s">
        <v>95</v>
      </c>
      <c r="H69" s="94" t="s">
        <v>94</v>
      </c>
      <c r="I69" s="94" t="s">
        <v>95</v>
      </c>
      <c r="J69" s="94" t="s">
        <v>37</v>
      </c>
      <c r="K69" s="94">
        <v>100</v>
      </c>
      <c r="L69" s="66">
        <v>230000000</v>
      </c>
      <c r="M69" s="94" t="s">
        <v>51</v>
      </c>
      <c r="N69" s="120" t="s">
        <v>218</v>
      </c>
      <c r="O69" s="94" t="s">
        <v>52</v>
      </c>
      <c r="P69" s="94"/>
      <c r="Q69" s="120" t="s">
        <v>99</v>
      </c>
      <c r="R69" s="125" t="s">
        <v>97</v>
      </c>
      <c r="S69" s="94"/>
      <c r="T69" s="94"/>
      <c r="U69" s="94"/>
      <c r="V69" s="120"/>
      <c r="W69" s="118">
        <v>1300000</v>
      </c>
      <c r="X69" s="118">
        <v>1456000</v>
      </c>
      <c r="Y69" s="120"/>
      <c r="Z69" s="66">
        <v>2015</v>
      </c>
      <c r="AA69" s="126"/>
    </row>
    <row r="70" spans="1:27" ht="51" outlineLevel="2">
      <c r="A70" s="111" t="s">
        <v>232</v>
      </c>
      <c r="B70" s="94" t="s">
        <v>92</v>
      </c>
      <c r="C70" s="94" t="s">
        <v>93</v>
      </c>
      <c r="D70" s="94" t="s">
        <v>94</v>
      </c>
      <c r="E70" s="94" t="s">
        <v>95</v>
      </c>
      <c r="F70" s="94" t="s">
        <v>94</v>
      </c>
      <c r="G70" s="94" t="s">
        <v>95</v>
      </c>
      <c r="H70" s="94" t="s">
        <v>94</v>
      </c>
      <c r="I70" s="94" t="s">
        <v>95</v>
      </c>
      <c r="J70" s="94" t="s">
        <v>37</v>
      </c>
      <c r="K70" s="94">
        <v>100</v>
      </c>
      <c r="L70" s="66">
        <v>230000000</v>
      </c>
      <c r="M70" s="94" t="s">
        <v>51</v>
      </c>
      <c r="N70" s="120" t="s">
        <v>218</v>
      </c>
      <c r="O70" s="94" t="s">
        <v>52</v>
      </c>
      <c r="P70" s="94"/>
      <c r="Q70" s="120" t="s">
        <v>99</v>
      </c>
      <c r="R70" s="125" t="s">
        <v>97</v>
      </c>
      <c r="S70" s="94"/>
      <c r="T70" s="94"/>
      <c r="U70" s="94"/>
      <c r="V70" s="120"/>
      <c r="W70" s="118">
        <v>1300000</v>
      </c>
      <c r="X70" s="118">
        <v>1456000</v>
      </c>
      <c r="Y70" s="120"/>
      <c r="Z70" s="66">
        <v>2015</v>
      </c>
      <c r="AA70" s="126"/>
    </row>
    <row r="71" spans="1:27" ht="51" outlineLevel="2">
      <c r="A71" s="111" t="s">
        <v>233</v>
      </c>
      <c r="B71" s="94" t="s">
        <v>92</v>
      </c>
      <c r="C71" s="94" t="s">
        <v>93</v>
      </c>
      <c r="D71" s="94" t="s">
        <v>94</v>
      </c>
      <c r="E71" s="94" t="s">
        <v>95</v>
      </c>
      <c r="F71" s="94" t="s">
        <v>94</v>
      </c>
      <c r="G71" s="94" t="s">
        <v>95</v>
      </c>
      <c r="H71" s="94" t="s">
        <v>94</v>
      </c>
      <c r="I71" s="94" t="s">
        <v>95</v>
      </c>
      <c r="J71" s="94" t="s">
        <v>37</v>
      </c>
      <c r="K71" s="94">
        <v>100</v>
      </c>
      <c r="L71" s="66">
        <v>230000000</v>
      </c>
      <c r="M71" s="94" t="s">
        <v>51</v>
      </c>
      <c r="N71" s="120" t="s">
        <v>218</v>
      </c>
      <c r="O71" s="94" t="s">
        <v>52</v>
      </c>
      <c r="P71" s="94"/>
      <c r="Q71" s="120" t="s">
        <v>99</v>
      </c>
      <c r="R71" s="125" t="s">
        <v>97</v>
      </c>
      <c r="S71" s="94"/>
      <c r="T71" s="94"/>
      <c r="U71" s="94"/>
      <c r="V71" s="120"/>
      <c r="W71" s="118">
        <v>800000</v>
      </c>
      <c r="X71" s="118">
        <v>896000</v>
      </c>
      <c r="Y71" s="120"/>
      <c r="Z71" s="66">
        <v>2015</v>
      </c>
      <c r="AA71" s="126"/>
    </row>
    <row r="72" spans="1:27" ht="127.5" outlineLevel="2">
      <c r="A72" s="107" t="s">
        <v>108</v>
      </c>
      <c r="B72" s="66" t="s">
        <v>33</v>
      </c>
      <c r="C72" s="66" t="s">
        <v>100</v>
      </c>
      <c r="D72" s="66" t="s">
        <v>47</v>
      </c>
      <c r="E72" s="66" t="s">
        <v>101</v>
      </c>
      <c r="F72" s="66" t="s">
        <v>47</v>
      </c>
      <c r="G72" s="66" t="s">
        <v>101</v>
      </c>
      <c r="H72" s="66" t="s">
        <v>102</v>
      </c>
      <c r="I72" s="66" t="s">
        <v>103</v>
      </c>
      <c r="J72" s="66" t="s">
        <v>37</v>
      </c>
      <c r="K72" s="66">
        <v>80</v>
      </c>
      <c r="L72" s="66">
        <v>230000000</v>
      </c>
      <c r="M72" s="66" t="s">
        <v>51</v>
      </c>
      <c r="N72" s="120" t="s">
        <v>56</v>
      </c>
      <c r="O72" s="94" t="s">
        <v>35</v>
      </c>
      <c r="P72" s="94" t="s">
        <v>36</v>
      </c>
      <c r="Q72" s="94" t="s">
        <v>57</v>
      </c>
      <c r="R72" s="66" t="s">
        <v>104</v>
      </c>
      <c r="S72" s="66"/>
      <c r="T72" s="66"/>
      <c r="U72" s="66"/>
      <c r="V72" s="66"/>
      <c r="W72" s="67">
        <v>66440</v>
      </c>
      <c r="X72" s="118">
        <f t="shared" ref="X72" si="4">W72*1.12</f>
        <v>74412.800000000003</v>
      </c>
      <c r="Y72" s="66"/>
      <c r="Z72" s="66">
        <v>2015</v>
      </c>
      <c r="AA72" s="66"/>
    </row>
    <row r="73" spans="1:27" ht="127.5" outlineLevel="2">
      <c r="A73" s="111" t="s">
        <v>234</v>
      </c>
      <c r="B73" s="66" t="s">
        <v>33</v>
      </c>
      <c r="C73" s="66" t="s">
        <v>46</v>
      </c>
      <c r="D73" s="66" t="s">
        <v>47</v>
      </c>
      <c r="E73" s="66" t="s">
        <v>101</v>
      </c>
      <c r="F73" s="66" t="s">
        <v>47</v>
      </c>
      <c r="G73" s="66" t="s">
        <v>101</v>
      </c>
      <c r="H73" s="127" t="s">
        <v>105</v>
      </c>
      <c r="I73" s="94" t="s">
        <v>106</v>
      </c>
      <c r="J73" s="66" t="s">
        <v>37</v>
      </c>
      <c r="K73" s="66">
        <v>80</v>
      </c>
      <c r="L73" s="66">
        <v>231010000</v>
      </c>
      <c r="M73" s="66" t="s">
        <v>51</v>
      </c>
      <c r="N73" s="120" t="s">
        <v>56</v>
      </c>
      <c r="O73" s="66" t="s">
        <v>52</v>
      </c>
      <c r="P73" s="66"/>
      <c r="Q73" s="94" t="s">
        <v>57</v>
      </c>
      <c r="R73" s="66" t="s">
        <v>104</v>
      </c>
      <c r="S73" s="66" t="s">
        <v>36</v>
      </c>
      <c r="T73" s="66" t="s">
        <v>36</v>
      </c>
      <c r="U73" s="66" t="s">
        <v>36</v>
      </c>
      <c r="V73" s="66" t="s">
        <v>36</v>
      </c>
      <c r="W73" s="67">
        <v>323055.35999999999</v>
      </c>
      <c r="X73" s="118">
        <f t="shared" ref="X73:X75" si="5">W73*1.12</f>
        <v>361822.00320000004</v>
      </c>
      <c r="Y73" s="66"/>
      <c r="Z73" s="66">
        <v>2015</v>
      </c>
      <c r="AA73" s="26"/>
    </row>
    <row r="74" spans="1:27" ht="127.5" outlineLevel="2">
      <c r="A74" s="112" t="s">
        <v>146</v>
      </c>
      <c r="B74" s="128" t="s">
        <v>33</v>
      </c>
      <c r="C74" s="129" t="s">
        <v>59</v>
      </c>
      <c r="D74" s="130" t="s">
        <v>60</v>
      </c>
      <c r="E74" s="44" t="s">
        <v>131</v>
      </c>
      <c r="F74" s="130" t="s">
        <v>60</v>
      </c>
      <c r="G74" s="44" t="s">
        <v>131</v>
      </c>
      <c r="H74" s="94" t="s">
        <v>132</v>
      </c>
      <c r="I74" s="44" t="s">
        <v>133</v>
      </c>
      <c r="J74" s="44" t="s">
        <v>89</v>
      </c>
      <c r="K74" s="44">
        <v>80</v>
      </c>
      <c r="L74" s="131">
        <v>230000000</v>
      </c>
      <c r="M74" s="94" t="s">
        <v>135</v>
      </c>
      <c r="N74" s="132" t="s">
        <v>194</v>
      </c>
      <c r="O74" s="94" t="s">
        <v>52</v>
      </c>
      <c r="P74" s="44"/>
      <c r="Q74" s="44" t="s">
        <v>143</v>
      </c>
      <c r="R74" s="44" t="s">
        <v>104</v>
      </c>
      <c r="S74" s="133"/>
      <c r="T74" s="133"/>
      <c r="U74" s="134"/>
      <c r="V74" s="133"/>
      <c r="W74" s="122">
        <v>8703510</v>
      </c>
      <c r="X74" s="134">
        <f t="shared" si="5"/>
        <v>9747931.2000000011</v>
      </c>
      <c r="Y74" s="44"/>
      <c r="Z74" s="44">
        <v>2015</v>
      </c>
      <c r="AA74" s="44" t="s">
        <v>144</v>
      </c>
    </row>
    <row r="75" spans="1:27" ht="127.5" outlineLevel="2">
      <c r="A75" s="103" t="s">
        <v>147</v>
      </c>
      <c r="B75" s="128" t="s">
        <v>33</v>
      </c>
      <c r="C75" s="129" t="s">
        <v>59</v>
      </c>
      <c r="D75" s="130" t="s">
        <v>60</v>
      </c>
      <c r="E75" s="44" t="s">
        <v>131</v>
      </c>
      <c r="F75" s="130" t="s">
        <v>60</v>
      </c>
      <c r="G75" s="44" t="s">
        <v>131</v>
      </c>
      <c r="H75" s="94" t="s">
        <v>139</v>
      </c>
      <c r="I75" s="44" t="s">
        <v>140</v>
      </c>
      <c r="J75" s="44" t="s">
        <v>89</v>
      </c>
      <c r="K75" s="44">
        <v>80</v>
      </c>
      <c r="L75" s="131">
        <v>230000000</v>
      </c>
      <c r="M75" s="94" t="s">
        <v>51</v>
      </c>
      <c r="N75" s="132" t="s">
        <v>194</v>
      </c>
      <c r="O75" s="94" t="s">
        <v>52</v>
      </c>
      <c r="P75" s="44"/>
      <c r="Q75" s="44" t="s">
        <v>143</v>
      </c>
      <c r="R75" s="44" t="s">
        <v>104</v>
      </c>
      <c r="S75" s="133"/>
      <c r="T75" s="133"/>
      <c r="U75" s="134"/>
      <c r="V75" s="133"/>
      <c r="W75" s="122">
        <v>5545390</v>
      </c>
      <c r="X75" s="134">
        <f t="shared" si="5"/>
        <v>6210836.8000000007</v>
      </c>
      <c r="Y75" s="44"/>
      <c r="Z75" s="44">
        <v>2015</v>
      </c>
      <c r="AA75" s="44" t="s">
        <v>145</v>
      </c>
    </row>
    <row r="76" spans="1:27" s="13" customFormat="1" ht="14.25" outlineLevel="1">
      <c r="A76" s="101" t="s">
        <v>31</v>
      </c>
      <c r="B76" s="71"/>
      <c r="C76" s="22"/>
      <c r="D76" s="22"/>
      <c r="E76" s="22"/>
      <c r="F76" s="22"/>
      <c r="G76" s="22"/>
      <c r="H76" s="22"/>
      <c r="I76" s="2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2">
        <f>SUM(W60:W75)</f>
        <v>27648303.359999999</v>
      </c>
      <c r="X76" s="72">
        <f>SUM(X61:X75)</f>
        <v>30966099.803200003</v>
      </c>
      <c r="Y76" s="71"/>
      <c r="Z76" s="71"/>
      <c r="AA76" s="22"/>
    </row>
    <row r="77" spans="1:27" s="13" customFormat="1" ht="14.25" outlineLevel="1">
      <c r="A77" s="100" t="s">
        <v>29</v>
      </c>
      <c r="B77" s="40"/>
      <c r="C77" s="37"/>
      <c r="D77" s="37"/>
      <c r="E77" s="37"/>
      <c r="F77" s="37"/>
      <c r="G77" s="37"/>
      <c r="H77" s="37"/>
      <c r="I77" s="3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1"/>
      <c r="W77" s="41">
        <f>W76</f>
        <v>27648303.359999999</v>
      </c>
      <c r="X77" s="41">
        <f>X76</f>
        <v>30966099.803200003</v>
      </c>
      <c r="Y77" s="40"/>
      <c r="Z77" s="40"/>
      <c r="AA77" s="37"/>
    </row>
    <row r="78" spans="1:27" ht="14.25">
      <c r="A78" s="99" t="s">
        <v>42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W78" s="31"/>
      <c r="X78" s="31"/>
      <c r="Y78" s="27"/>
      <c r="Z78" s="27"/>
      <c r="AA78" s="27"/>
    </row>
    <row r="79" spans="1:27" ht="12.75" customHeight="1" outlineLevel="1">
      <c r="A79" s="100" t="s">
        <v>24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8"/>
      <c r="X79" s="38"/>
      <c r="Y79" s="37"/>
      <c r="Z79" s="37"/>
      <c r="AA79" s="37"/>
    </row>
    <row r="80" spans="1:27" ht="12.75" customHeight="1" outlineLevel="1" collapsed="1">
      <c r="A80" s="101" t="s">
        <v>64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33"/>
      <c r="W80" s="33"/>
      <c r="X80" s="33"/>
      <c r="Y80" s="22"/>
      <c r="Z80" s="22"/>
      <c r="AA80" s="22"/>
    </row>
    <row r="81" spans="1:27" ht="95.25" customHeight="1" outlineLevel="2">
      <c r="A81" s="111" t="s">
        <v>235</v>
      </c>
      <c r="B81" s="66" t="s">
        <v>33</v>
      </c>
      <c r="C81" s="66" t="s">
        <v>206</v>
      </c>
      <c r="D81" s="66" t="s">
        <v>207</v>
      </c>
      <c r="E81" s="66" t="s">
        <v>208</v>
      </c>
      <c r="F81" s="66" t="s">
        <v>209</v>
      </c>
      <c r="G81" s="66" t="s">
        <v>210</v>
      </c>
      <c r="H81" s="66" t="s">
        <v>211</v>
      </c>
      <c r="I81" s="66" t="s">
        <v>212</v>
      </c>
      <c r="J81" s="66" t="s">
        <v>37</v>
      </c>
      <c r="K81" s="66">
        <v>80</v>
      </c>
      <c r="L81" s="66" t="s">
        <v>38</v>
      </c>
      <c r="M81" s="66" t="s">
        <v>34</v>
      </c>
      <c r="N81" s="120" t="s">
        <v>213</v>
      </c>
      <c r="O81" s="94" t="s">
        <v>35</v>
      </c>
      <c r="P81" s="94" t="s">
        <v>36</v>
      </c>
      <c r="Q81" s="94" t="s">
        <v>214</v>
      </c>
      <c r="R81" s="66" t="s">
        <v>121</v>
      </c>
      <c r="S81" s="66" t="s">
        <v>36</v>
      </c>
      <c r="T81" s="66"/>
      <c r="U81" s="66" t="s">
        <v>36</v>
      </c>
      <c r="V81" s="66" t="s">
        <v>36</v>
      </c>
      <c r="W81" s="67">
        <v>68055425</v>
      </c>
      <c r="X81" s="118">
        <f>W81*1.12</f>
        <v>76222076</v>
      </c>
      <c r="Y81" s="66" t="s">
        <v>36</v>
      </c>
      <c r="Z81" s="66" t="s">
        <v>40</v>
      </c>
      <c r="AA81" s="66"/>
    </row>
    <row r="82" spans="1:27" ht="12.75" customHeight="1" outlineLevel="1">
      <c r="A82" s="101" t="s">
        <v>80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3"/>
      <c r="W82" s="33">
        <f>SUM(W81:W81)</f>
        <v>68055425</v>
      </c>
      <c r="X82" s="33">
        <f>SUM(X81:X81)</f>
        <v>76222076</v>
      </c>
      <c r="Y82" s="22"/>
      <c r="Z82" s="22"/>
      <c r="AA82" s="22"/>
    </row>
    <row r="83" spans="1:27" s="13" customFormat="1" ht="12.75" customHeight="1" outlineLevel="1">
      <c r="A83" s="100" t="s">
        <v>29</v>
      </c>
      <c r="B83" s="40"/>
      <c r="C83" s="37"/>
      <c r="D83" s="37"/>
      <c r="E83" s="37"/>
      <c r="F83" s="37"/>
      <c r="G83" s="37"/>
      <c r="H83" s="37"/>
      <c r="I83" s="3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1"/>
      <c r="W83" s="41">
        <f>SUM(W82)</f>
        <v>68055425</v>
      </c>
      <c r="X83" s="41">
        <f>SUM(X82)</f>
        <v>76222076</v>
      </c>
      <c r="Y83" s="40"/>
      <c r="Z83" s="40"/>
      <c r="AA83" s="37"/>
    </row>
    <row r="84" spans="1:27" ht="14.25" outlineLevel="1">
      <c r="A84" s="102" t="s">
        <v>126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32"/>
      <c r="W84" s="23"/>
      <c r="X84" s="23"/>
      <c r="Y84" s="20"/>
      <c r="Z84" s="20"/>
      <c r="AA84" s="20"/>
    </row>
    <row r="85" spans="1:27" ht="14.25" outlineLevel="1">
      <c r="A85" s="101" t="s">
        <v>30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3"/>
      <c r="W85" s="24"/>
      <c r="X85" s="24"/>
      <c r="Y85" s="22"/>
      <c r="Z85" s="22"/>
      <c r="AA85" s="22"/>
    </row>
    <row r="86" spans="1:27" ht="76.5" outlineLevel="2">
      <c r="A86" s="109" t="s">
        <v>111</v>
      </c>
      <c r="B86" s="60" t="s">
        <v>33</v>
      </c>
      <c r="C86" s="17" t="s">
        <v>112</v>
      </c>
      <c r="D86" s="61" t="s">
        <v>113</v>
      </c>
      <c r="E86" s="61" t="s">
        <v>114</v>
      </c>
      <c r="F86" s="61" t="s">
        <v>115</v>
      </c>
      <c r="G86" s="61" t="s">
        <v>116</v>
      </c>
      <c r="H86" s="57" t="s">
        <v>117</v>
      </c>
      <c r="I86" s="60" t="s">
        <v>118</v>
      </c>
      <c r="J86" s="17" t="s">
        <v>37</v>
      </c>
      <c r="K86" s="17">
        <v>90</v>
      </c>
      <c r="L86" s="16" t="s">
        <v>38</v>
      </c>
      <c r="M86" s="62" t="s">
        <v>34</v>
      </c>
      <c r="N86" s="17" t="s">
        <v>119</v>
      </c>
      <c r="O86" s="74" t="s">
        <v>35</v>
      </c>
      <c r="P86" s="63" t="s">
        <v>36</v>
      </c>
      <c r="Q86" s="73" t="s">
        <v>120</v>
      </c>
      <c r="R86" s="17" t="s">
        <v>121</v>
      </c>
      <c r="S86" s="25" t="s">
        <v>36</v>
      </c>
      <c r="T86" s="26" t="s">
        <v>36</v>
      </c>
      <c r="U86" s="64" t="s">
        <v>36</v>
      </c>
      <c r="V86" s="45" t="s">
        <v>36</v>
      </c>
      <c r="W86" s="68">
        <v>200000000</v>
      </c>
      <c r="X86" s="68">
        <f>W86*1.12</f>
        <v>224000000.00000003</v>
      </c>
      <c r="Y86" s="17" t="s">
        <v>36</v>
      </c>
      <c r="Z86" s="25" t="s">
        <v>40</v>
      </c>
      <c r="AA86" s="65" t="s">
        <v>122</v>
      </c>
    </row>
    <row r="87" spans="1:27" ht="51" outlineLevel="2">
      <c r="A87" s="109" t="s">
        <v>204</v>
      </c>
      <c r="B87" s="60" t="s">
        <v>33</v>
      </c>
      <c r="C87" s="17" t="s">
        <v>195</v>
      </c>
      <c r="D87" s="61" t="s">
        <v>196</v>
      </c>
      <c r="E87" s="61" t="s">
        <v>197</v>
      </c>
      <c r="F87" s="61" t="s">
        <v>198</v>
      </c>
      <c r="G87" s="61" t="s">
        <v>199</v>
      </c>
      <c r="H87" s="57" t="s">
        <v>200</v>
      </c>
      <c r="I87" s="60" t="s">
        <v>201</v>
      </c>
      <c r="J87" s="17" t="s">
        <v>89</v>
      </c>
      <c r="K87" s="17">
        <v>90</v>
      </c>
      <c r="L87" s="16" t="s">
        <v>38</v>
      </c>
      <c r="M87" s="62" t="s">
        <v>34</v>
      </c>
      <c r="N87" s="17" t="s">
        <v>39</v>
      </c>
      <c r="O87" s="74" t="s">
        <v>35</v>
      </c>
      <c r="P87" s="63" t="s">
        <v>36</v>
      </c>
      <c r="Q87" s="73" t="s">
        <v>215</v>
      </c>
      <c r="R87" s="17" t="s">
        <v>202</v>
      </c>
      <c r="S87" s="25" t="s">
        <v>36</v>
      </c>
      <c r="T87" s="26" t="s">
        <v>36</v>
      </c>
      <c r="U87" s="64" t="s">
        <v>36</v>
      </c>
      <c r="V87" s="45" t="s">
        <v>36</v>
      </c>
      <c r="W87" s="68">
        <v>96000000</v>
      </c>
      <c r="X87" s="68">
        <f>W87*1.12</f>
        <v>107520000.00000001</v>
      </c>
      <c r="Y87" s="17" t="s">
        <v>36</v>
      </c>
      <c r="Z87" s="25" t="s">
        <v>40</v>
      </c>
      <c r="AA87" s="65" t="s">
        <v>203</v>
      </c>
    </row>
    <row r="88" spans="1:27" ht="12.75" customHeight="1" outlineLevel="1">
      <c r="A88" s="104" t="s">
        <v>31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47">
        <f>SUM(W85:W87)</f>
        <v>296000000</v>
      </c>
      <c r="X88" s="47">
        <f>SUM(X85:X87)</f>
        <v>331520000.00000006</v>
      </c>
      <c r="Y88" s="46"/>
      <c r="Z88" s="46"/>
      <c r="AA88" s="46"/>
    </row>
    <row r="89" spans="1:27" s="13" customFormat="1" ht="12.75" customHeight="1" outlineLevel="1">
      <c r="A89" s="102" t="s">
        <v>32</v>
      </c>
      <c r="B89" s="21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34"/>
      <c r="W89" s="34">
        <f>W88</f>
        <v>296000000</v>
      </c>
      <c r="X89" s="34">
        <f>X88</f>
        <v>331520000.00000006</v>
      </c>
      <c r="Y89" s="21"/>
      <c r="Z89" s="21"/>
      <c r="AA89" s="20"/>
    </row>
    <row r="90" spans="1:27" ht="14.25" outlineLevel="1">
      <c r="A90" s="100" t="s">
        <v>24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8"/>
      <c r="W90" s="39"/>
      <c r="X90" s="39"/>
      <c r="Y90" s="37"/>
      <c r="Z90" s="37"/>
      <c r="AA90" s="37"/>
    </row>
    <row r="91" spans="1:27" ht="14.25" outlineLevel="1">
      <c r="A91" s="101" t="s">
        <v>30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3"/>
      <c r="W91" s="24"/>
      <c r="X91" s="24"/>
      <c r="Y91" s="22"/>
      <c r="Z91" s="22"/>
      <c r="AA91" s="22"/>
    </row>
    <row r="92" spans="1:27" ht="76.5" outlineLevel="2">
      <c r="A92" s="109" t="s">
        <v>123</v>
      </c>
      <c r="B92" s="60" t="s">
        <v>33</v>
      </c>
      <c r="C92" s="17" t="s">
        <v>112</v>
      </c>
      <c r="D92" s="61" t="s">
        <v>113</v>
      </c>
      <c r="E92" s="61" t="s">
        <v>114</v>
      </c>
      <c r="F92" s="61" t="s">
        <v>115</v>
      </c>
      <c r="G92" s="61" t="s">
        <v>116</v>
      </c>
      <c r="H92" s="57" t="s">
        <v>117</v>
      </c>
      <c r="I92" s="60" t="s">
        <v>118</v>
      </c>
      <c r="J92" s="17" t="s">
        <v>37</v>
      </c>
      <c r="K92" s="17">
        <v>90</v>
      </c>
      <c r="L92" s="16" t="s">
        <v>38</v>
      </c>
      <c r="M92" s="62" t="s">
        <v>34</v>
      </c>
      <c r="N92" s="17" t="s">
        <v>56</v>
      </c>
      <c r="O92" s="74" t="s">
        <v>35</v>
      </c>
      <c r="P92" s="63" t="s">
        <v>36</v>
      </c>
      <c r="Q92" s="73" t="s">
        <v>124</v>
      </c>
      <c r="R92" s="17" t="s">
        <v>121</v>
      </c>
      <c r="S92" s="25" t="s">
        <v>36</v>
      </c>
      <c r="T92" s="26" t="s">
        <v>36</v>
      </c>
      <c r="U92" s="64" t="s">
        <v>36</v>
      </c>
      <c r="V92" s="45" t="s">
        <v>36</v>
      </c>
      <c r="W92" s="68">
        <v>131944575</v>
      </c>
      <c r="X92" s="68">
        <f>W92*1.12</f>
        <v>147777924</v>
      </c>
      <c r="Y92" s="17" t="s">
        <v>36</v>
      </c>
      <c r="Z92" s="25" t="s">
        <v>40</v>
      </c>
      <c r="AA92" s="65"/>
    </row>
    <row r="93" spans="1:27" ht="76.5" outlineLevel="2">
      <c r="A93" s="109" t="s">
        <v>216</v>
      </c>
      <c r="B93" s="60" t="s">
        <v>33</v>
      </c>
      <c r="C93" s="17" t="s">
        <v>195</v>
      </c>
      <c r="D93" s="61" t="s">
        <v>196</v>
      </c>
      <c r="E93" s="61" t="s">
        <v>197</v>
      </c>
      <c r="F93" s="61" t="s">
        <v>198</v>
      </c>
      <c r="G93" s="61" t="s">
        <v>199</v>
      </c>
      <c r="H93" s="57" t="s">
        <v>205</v>
      </c>
      <c r="I93" s="60" t="s">
        <v>201</v>
      </c>
      <c r="J93" s="17" t="s">
        <v>37</v>
      </c>
      <c r="K93" s="17">
        <v>90</v>
      </c>
      <c r="L93" s="16" t="s">
        <v>38</v>
      </c>
      <c r="M93" s="62" t="s">
        <v>34</v>
      </c>
      <c r="N93" s="17" t="s">
        <v>56</v>
      </c>
      <c r="O93" s="74" t="s">
        <v>35</v>
      </c>
      <c r="P93" s="63" t="s">
        <v>36</v>
      </c>
      <c r="Q93" s="73" t="s">
        <v>124</v>
      </c>
      <c r="R93" s="17" t="s">
        <v>121</v>
      </c>
      <c r="S93" s="25" t="s">
        <v>36</v>
      </c>
      <c r="T93" s="26" t="s">
        <v>36</v>
      </c>
      <c r="U93" s="64" t="s">
        <v>36</v>
      </c>
      <c r="V93" s="45" t="s">
        <v>36</v>
      </c>
      <c r="W93" s="59">
        <v>96000000</v>
      </c>
      <c r="X93" s="59">
        <f>W93*1.12</f>
        <v>107520000.00000001</v>
      </c>
      <c r="Y93" s="17" t="s">
        <v>36</v>
      </c>
      <c r="Z93" s="25" t="s">
        <v>40</v>
      </c>
      <c r="AA93" s="65"/>
    </row>
    <row r="94" spans="1:27" s="13" customFormat="1" ht="14.25" outlineLevel="1">
      <c r="A94" s="101" t="s">
        <v>31</v>
      </c>
      <c r="B94" s="71"/>
      <c r="C94" s="22"/>
      <c r="D94" s="22"/>
      <c r="E94" s="22"/>
      <c r="F94" s="22"/>
      <c r="G94" s="22"/>
      <c r="H94" s="22"/>
      <c r="I94" s="2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2">
        <f>SUM(W91:W93)</f>
        <v>227944575</v>
      </c>
      <c r="X94" s="72">
        <f>W94*1.12</f>
        <v>255297924.00000003</v>
      </c>
      <c r="Y94" s="71"/>
      <c r="Z94" s="71"/>
      <c r="AA94" s="22"/>
    </row>
    <row r="95" spans="1:27" s="13" customFormat="1" ht="14.25" outlineLevel="1">
      <c r="A95" s="100" t="s">
        <v>29</v>
      </c>
      <c r="B95" s="40"/>
      <c r="C95" s="37"/>
      <c r="D95" s="37"/>
      <c r="E95" s="37"/>
      <c r="F95" s="37"/>
      <c r="G95" s="37"/>
      <c r="H95" s="37"/>
      <c r="I95" s="3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1"/>
      <c r="W95" s="41">
        <f>W94</f>
        <v>227944575</v>
      </c>
      <c r="X95" s="41">
        <f>X94</f>
        <v>255297924.00000003</v>
      </c>
      <c r="Y95" s="40"/>
      <c r="Z95" s="40"/>
      <c r="AA95" s="37"/>
    </row>
    <row r="96" spans="1:27" ht="14.25">
      <c r="A96" s="99" t="s">
        <v>236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  <c r="W96" s="31"/>
      <c r="X96" s="31"/>
      <c r="Y96" s="27"/>
      <c r="Z96" s="27"/>
      <c r="AA96" s="27"/>
    </row>
    <row r="97" spans="1:27" s="85" customFormat="1" ht="12.75" customHeight="1" outlineLevel="1">
      <c r="A97" s="102" t="s">
        <v>126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32"/>
      <c r="W97" s="32"/>
      <c r="X97" s="32"/>
      <c r="Y97" s="20"/>
      <c r="Z97" s="20"/>
      <c r="AA97" s="20"/>
    </row>
    <row r="98" spans="1:27" ht="12.75" customHeight="1" outlineLevel="1" collapsed="1">
      <c r="A98" s="101" t="s">
        <v>237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3"/>
      <c r="W98" s="33"/>
      <c r="X98" s="33"/>
      <c r="Y98" s="22"/>
      <c r="Z98" s="22"/>
      <c r="AA98" s="22"/>
    </row>
    <row r="99" spans="1:27" ht="76.5" outlineLevel="1">
      <c r="A99" s="135" t="s">
        <v>238</v>
      </c>
      <c r="B99" s="17" t="s">
        <v>33</v>
      </c>
      <c r="C99" s="17" t="s">
        <v>239</v>
      </c>
      <c r="D99" s="17" t="s">
        <v>240</v>
      </c>
      <c r="E99" s="17" t="s">
        <v>241</v>
      </c>
      <c r="F99" s="17" t="s">
        <v>242</v>
      </c>
      <c r="G99" s="17" t="s">
        <v>243</v>
      </c>
      <c r="H99" s="17" t="s">
        <v>244</v>
      </c>
      <c r="I99" s="17" t="s">
        <v>245</v>
      </c>
      <c r="J99" s="17" t="s">
        <v>41</v>
      </c>
      <c r="K99" s="17">
        <v>0</v>
      </c>
      <c r="L99" s="17">
        <v>230000000</v>
      </c>
      <c r="M99" s="17" t="s">
        <v>34</v>
      </c>
      <c r="N99" s="17" t="s">
        <v>119</v>
      </c>
      <c r="O99" s="17" t="s">
        <v>246</v>
      </c>
      <c r="P99" s="17" t="s">
        <v>247</v>
      </c>
      <c r="Q99" s="17" t="s">
        <v>248</v>
      </c>
      <c r="R99" s="17" t="s">
        <v>249</v>
      </c>
      <c r="S99" s="17">
        <v>796</v>
      </c>
      <c r="T99" s="17" t="s">
        <v>250</v>
      </c>
      <c r="U99" s="136">
        <v>4</v>
      </c>
      <c r="V99" s="136">
        <v>3372</v>
      </c>
      <c r="W99" s="136">
        <f>U99*V99</f>
        <v>13488</v>
      </c>
      <c r="X99" s="136">
        <f>W99*1.12</f>
        <v>15106.560000000001</v>
      </c>
      <c r="Y99" s="26"/>
      <c r="Z99" s="26">
        <v>2015</v>
      </c>
      <c r="AA99" s="26" t="s">
        <v>251</v>
      </c>
    </row>
    <row r="100" spans="1:27" ht="76.5" outlineLevel="1">
      <c r="A100" s="135" t="s">
        <v>252</v>
      </c>
      <c r="B100" s="17" t="s">
        <v>33</v>
      </c>
      <c r="C100" s="17" t="s">
        <v>253</v>
      </c>
      <c r="D100" s="17" t="s">
        <v>254</v>
      </c>
      <c r="E100" s="17" t="s">
        <v>254</v>
      </c>
      <c r="F100" s="17" t="s">
        <v>255</v>
      </c>
      <c r="G100" s="17" t="s">
        <v>256</v>
      </c>
      <c r="H100" s="17" t="s">
        <v>257</v>
      </c>
      <c r="I100" s="17" t="s">
        <v>257</v>
      </c>
      <c r="J100" s="17" t="s">
        <v>41</v>
      </c>
      <c r="K100" s="17">
        <v>0</v>
      </c>
      <c r="L100" s="17">
        <v>230000000</v>
      </c>
      <c r="M100" s="17" t="s">
        <v>34</v>
      </c>
      <c r="N100" s="17" t="s">
        <v>119</v>
      </c>
      <c r="O100" s="17" t="s">
        <v>246</v>
      </c>
      <c r="P100" s="17" t="s">
        <v>247</v>
      </c>
      <c r="Q100" s="17" t="s">
        <v>248</v>
      </c>
      <c r="R100" s="17" t="s">
        <v>249</v>
      </c>
      <c r="S100" s="17">
        <v>796</v>
      </c>
      <c r="T100" s="17" t="s">
        <v>250</v>
      </c>
      <c r="U100" s="136">
        <v>12</v>
      </c>
      <c r="V100" s="136">
        <v>15964</v>
      </c>
      <c r="W100" s="136">
        <f t="shared" ref="W100:W163" si="6">U100*V100</f>
        <v>191568</v>
      </c>
      <c r="X100" s="136">
        <f t="shared" ref="X100:X163" si="7">W100*1.12</f>
        <v>214556.16000000003</v>
      </c>
      <c r="Y100" s="137"/>
      <c r="Z100" s="26">
        <v>2015</v>
      </c>
      <c r="AA100" s="26" t="s">
        <v>258</v>
      </c>
    </row>
    <row r="101" spans="1:27" ht="76.5" outlineLevel="1">
      <c r="A101" s="135" t="s">
        <v>259</v>
      </c>
      <c r="B101" s="17" t="s">
        <v>33</v>
      </c>
      <c r="C101" s="17" t="s">
        <v>260</v>
      </c>
      <c r="D101" s="17" t="s">
        <v>254</v>
      </c>
      <c r="E101" s="17" t="s">
        <v>254</v>
      </c>
      <c r="F101" s="17" t="s">
        <v>261</v>
      </c>
      <c r="G101" s="17" t="s">
        <v>262</v>
      </c>
      <c r="H101" s="17" t="s">
        <v>263</v>
      </c>
      <c r="I101" s="17" t="s">
        <v>263</v>
      </c>
      <c r="J101" s="17" t="s">
        <v>41</v>
      </c>
      <c r="K101" s="17">
        <v>0</v>
      </c>
      <c r="L101" s="17">
        <v>230000000</v>
      </c>
      <c r="M101" s="17" t="s">
        <v>34</v>
      </c>
      <c r="N101" s="17" t="s">
        <v>119</v>
      </c>
      <c r="O101" s="17" t="s">
        <v>246</v>
      </c>
      <c r="P101" s="17" t="s">
        <v>247</v>
      </c>
      <c r="Q101" s="17" t="s">
        <v>248</v>
      </c>
      <c r="R101" s="17" t="s">
        <v>249</v>
      </c>
      <c r="S101" s="17">
        <v>796</v>
      </c>
      <c r="T101" s="17" t="s">
        <v>250</v>
      </c>
      <c r="U101" s="136">
        <v>6</v>
      </c>
      <c r="V101" s="136">
        <v>8428</v>
      </c>
      <c r="W101" s="136">
        <f t="shared" si="6"/>
        <v>50568</v>
      </c>
      <c r="X101" s="136">
        <f t="shared" si="7"/>
        <v>56636.160000000003</v>
      </c>
      <c r="Y101" s="137"/>
      <c r="Z101" s="26">
        <v>2015</v>
      </c>
      <c r="AA101" s="26" t="s">
        <v>258</v>
      </c>
    </row>
    <row r="102" spans="1:27" ht="89.25" outlineLevel="1">
      <c r="A102" s="135" t="s">
        <v>264</v>
      </c>
      <c r="B102" s="17" t="s">
        <v>33</v>
      </c>
      <c r="C102" s="17" t="s">
        <v>265</v>
      </c>
      <c r="D102" s="17" t="s">
        <v>266</v>
      </c>
      <c r="E102" s="17" t="s">
        <v>267</v>
      </c>
      <c r="F102" s="17" t="s">
        <v>268</v>
      </c>
      <c r="G102" s="17" t="s">
        <v>269</v>
      </c>
      <c r="H102" s="17" t="s">
        <v>270</v>
      </c>
      <c r="I102" s="17" t="s">
        <v>270</v>
      </c>
      <c r="J102" s="17" t="s">
        <v>89</v>
      </c>
      <c r="K102" s="17">
        <v>0</v>
      </c>
      <c r="L102" s="17">
        <v>230000000</v>
      </c>
      <c r="M102" s="17" t="s">
        <v>34</v>
      </c>
      <c r="N102" s="17" t="s">
        <v>271</v>
      </c>
      <c r="O102" s="17" t="s">
        <v>246</v>
      </c>
      <c r="P102" s="17" t="s">
        <v>247</v>
      </c>
      <c r="Q102" s="17" t="s">
        <v>248</v>
      </c>
      <c r="R102" s="17" t="s">
        <v>272</v>
      </c>
      <c r="S102" s="17">
        <v>796</v>
      </c>
      <c r="T102" s="17" t="s">
        <v>273</v>
      </c>
      <c r="U102" s="136">
        <v>2</v>
      </c>
      <c r="V102" s="136">
        <v>1621263.9999999998</v>
      </c>
      <c r="W102" s="136">
        <f t="shared" si="6"/>
        <v>3242527.9999999995</v>
      </c>
      <c r="X102" s="136">
        <f t="shared" si="7"/>
        <v>3631631.36</v>
      </c>
      <c r="Y102" s="26"/>
      <c r="Z102" s="26">
        <v>2015</v>
      </c>
      <c r="AA102" s="26" t="s">
        <v>274</v>
      </c>
    </row>
    <row r="103" spans="1:27" ht="89.25" outlineLevel="1">
      <c r="A103" s="135" t="s">
        <v>275</v>
      </c>
      <c r="B103" s="17" t="s">
        <v>33</v>
      </c>
      <c r="C103" s="17" t="s">
        <v>265</v>
      </c>
      <c r="D103" s="17" t="s">
        <v>266</v>
      </c>
      <c r="E103" s="17" t="s">
        <v>267</v>
      </c>
      <c r="F103" s="17" t="s">
        <v>276</v>
      </c>
      <c r="G103" s="17" t="s">
        <v>277</v>
      </c>
      <c r="H103" s="17" t="s">
        <v>278</v>
      </c>
      <c r="I103" s="17" t="s">
        <v>279</v>
      </c>
      <c r="J103" s="17" t="s">
        <v>89</v>
      </c>
      <c r="K103" s="17">
        <v>0</v>
      </c>
      <c r="L103" s="17">
        <v>230000000</v>
      </c>
      <c r="M103" s="17" t="s">
        <v>34</v>
      </c>
      <c r="N103" s="17" t="s">
        <v>119</v>
      </c>
      <c r="O103" s="17" t="s">
        <v>246</v>
      </c>
      <c r="P103" s="17" t="s">
        <v>247</v>
      </c>
      <c r="Q103" s="17" t="s">
        <v>280</v>
      </c>
      <c r="R103" s="17" t="s">
        <v>272</v>
      </c>
      <c r="S103" s="17">
        <v>796</v>
      </c>
      <c r="T103" s="17" t="s">
        <v>281</v>
      </c>
      <c r="U103" s="136">
        <v>4</v>
      </c>
      <c r="V103" s="136">
        <v>1919642.85</v>
      </c>
      <c r="W103" s="136">
        <f t="shared" si="6"/>
        <v>7678571.4000000004</v>
      </c>
      <c r="X103" s="136">
        <f t="shared" si="7"/>
        <v>8599999.9680000003</v>
      </c>
      <c r="Y103" s="26"/>
      <c r="Z103" s="26">
        <v>2015</v>
      </c>
      <c r="AA103" s="26" t="s">
        <v>274</v>
      </c>
    </row>
    <row r="104" spans="1:27" ht="76.5" outlineLevel="1">
      <c r="A104" s="135" t="s">
        <v>282</v>
      </c>
      <c r="B104" s="17" t="s">
        <v>33</v>
      </c>
      <c r="C104" s="17" t="s">
        <v>283</v>
      </c>
      <c r="D104" s="17" t="s">
        <v>254</v>
      </c>
      <c r="E104" s="17" t="s">
        <v>254</v>
      </c>
      <c r="F104" s="17" t="s">
        <v>284</v>
      </c>
      <c r="G104" s="17" t="s">
        <v>285</v>
      </c>
      <c r="H104" s="17" t="s">
        <v>286</v>
      </c>
      <c r="I104" s="17" t="s">
        <v>286</v>
      </c>
      <c r="J104" s="17" t="s">
        <v>41</v>
      </c>
      <c r="K104" s="17">
        <v>0</v>
      </c>
      <c r="L104" s="17">
        <v>230000000</v>
      </c>
      <c r="M104" s="17" t="s">
        <v>34</v>
      </c>
      <c r="N104" s="17" t="s">
        <v>119</v>
      </c>
      <c r="O104" s="17" t="s">
        <v>246</v>
      </c>
      <c r="P104" s="17" t="s">
        <v>247</v>
      </c>
      <c r="Q104" s="17" t="s">
        <v>248</v>
      </c>
      <c r="R104" s="17" t="s">
        <v>249</v>
      </c>
      <c r="S104" s="17">
        <v>796</v>
      </c>
      <c r="T104" s="17" t="s">
        <v>250</v>
      </c>
      <c r="U104" s="136">
        <v>8</v>
      </c>
      <c r="V104" s="136">
        <v>8590</v>
      </c>
      <c r="W104" s="136">
        <f t="shared" si="6"/>
        <v>68720</v>
      </c>
      <c r="X104" s="136">
        <f t="shared" si="7"/>
        <v>76966.400000000009</v>
      </c>
      <c r="Y104" s="137"/>
      <c r="Z104" s="26">
        <v>2015</v>
      </c>
      <c r="AA104" s="26" t="s">
        <v>258</v>
      </c>
    </row>
    <row r="105" spans="1:27" ht="76.5" outlineLevel="1">
      <c r="A105" s="135" t="s">
        <v>287</v>
      </c>
      <c r="B105" s="138" t="s">
        <v>33</v>
      </c>
      <c r="C105" s="138" t="s">
        <v>288</v>
      </c>
      <c r="D105" s="138" t="s">
        <v>289</v>
      </c>
      <c r="E105" s="138" t="s">
        <v>290</v>
      </c>
      <c r="F105" s="138" t="s">
        <v>291</v>
      </c>
      <c r="G105" s="138" t="s">
        <v>292</v>
      </c>
      <c r="H105" s="139" t="s">
        <v>293</v>
      </c>
      <c r="I105" s="138" t="s">
        <v>294</v>
      </c>
      <c r="J105" s="132" t="s">
        <v>41</v>
      </c>
      <c r="K105" s="138">
        <v>0</v>
      </c>
      <c r="L105" s="138">
        <v>230000000</v>
      </c>
      <c r="M105" s="138" t="s">
        <v>34</v>
      </c>
      <c r="N105" s="138" t="s">
        <v>119</v>
      </c>
      <c r="O105" s="138" t="s">
        <v>246</v>
      </c>
      <c r="P105" s="138" t="s">
        <v>247</v>
      </c>
      <c r="Q105" s="138" t="s">
        <v>248</v>
      </c>
      <c r="R105" s="138" t="s">
        <v>249</v>
      </c>
      <c r="S105" s="138">
        <v>168</v>
      </c>
      <c r="T105" s="138" t="s">
        <v>295</v>
      </c>
      <c r="U105" s="136">
        <v>4</v>
      </c>
      <c r="V105" s="136">
        <v>179464.28571428571</v>
      </c>
      <c r="W105" s="136">
        <f t="shared" si="6"/>
        <v>717857.14285714284</v>
      </c>
      <c r="X105" s="136">
        <f t="shared" si="7"/>
        <v>804000</v>
      </c>
      <c r="Y105" s="140"/>
      <c r="Z105" s="141">
        <v>2015</v>
      </c>
      <c r="AA105" s="142" t="s">
        <v>296</v>
      </c>
    </row>
    <row r="106" spans="1:27" ht="76.5" outlineLevel="1">
      <c r="A106" s="135" t="s">
        <v>297</v>
      </c>
      <c r="B106" s="138" t="s">
        <v>33</v>
      </c>
      <c r="C106" s="138" t="s">
        <v>298</v>
      </c>
      <c r="D106" s="138" t="s">
        <v>254</v>
      </c>
      <c r="E106" s="138" t="s">
        <v>254</v>
      </c>
      <c r="F106" s="138" t="s">
        <v>299</v>
      </c>
      <c r="G106" s="138" t="s">
        <v>300</v>
      </c>
      <c r="H106" s="139" t="s">
        <v>301</v>
      </c>
      <c r="I106" s="138" t="s">
        <v>301</v>
      </c>
      <c r="J106" s="132" t="s">
        <v>41</v>
      </c>
      <c r="K106" s="138">
        <v>0</v>
      </c>
      <c r="L106" s="138">
        <v>230000000</v>
      </c>
      <c r="M106" s="138" t="s">
        <v>34</v>
      </c>
      <c r="N106" s="138" t="s">
        <v>302</v>
      </c>
      <c r="O106" s="138" t="s">
        <v>246</v>
      </c>
      <c r="P106" s="138" t="s">
        <v>247</v>
      </c>
      <c r="Q106" s="138" t="s">
        <v>248</v>
      </c>
      <c r="R106" s="138" t="s">
        <v>249</v>
      </c>
      <c r="S106" s="138">
        <v>796</v>
      </c>
      <c r="T106" s="138" t="s">
        <v>250</v>
      </c>
      <c r="U106" s="136">
        <v>4</v>
      </c>
      <c r="V106" s="136">
        <v>8950</v>
      </c>
      <c r="W106" s="136">
        <f t="shared" si="6"/>
        <v>35800</v>
      </c>
      <c r="X106" s="136">
        <f t="shared" si="7"/>
        <v>40096.000000000007</v>
      </c>
      <c r="Y106" s="140"/>
      <c r="Z106" s="141">
        <v>2015</v>
      </c>
      <c r="AA106" s="26" t="s">
        <v>303</v>
      </c>
    </row>
    <row r="107" spans="1:27" ht="76.5" outlineLevel="1">
      <c r="A107" s="135" t="s">
        <v>304</v>
      </c>
      <c r="B107" s="138" t="s">
        <v>33</v>
      </c>
      <c r="C107" s="138" t="s">
        <v>305</v>
      </c>
      <c r="D107" s="138" t="s">
        <v>254</v>
      </c>
      <c r="E107" s="138" t="s">
        <v>254</v>
      </c>
      <c r="F107" s="138" t="s">
        <v>306</v>
      </c>
      <c r="G107" s="138" t="s">
        <v>307</v>
      </c>
      <c r="H107" s="139" t="s">
        <v>308</v>
      </c>
      <c r="I107" s="138" t="s">
        <v>308</v>
      </c>
      <c r="J107" s="132" t="s">
        <v>41</v>
      </c>
      <c r="K107" s="138">
        <v>0</v>
      </c>
      <c r="L107" s="138">
        <v>230000000</v>
      </c>
      <c r="M107" s="138" t="s">
        <v>34</v>
      </c>
      <c r="N107" s="138" t="s">
        <v>302</v>
      </c>
      <c r="O107" s="138" t="s">
        <v>246</v>
      </c>
      <c r="P107" s="138" t="s">
        <v>247</v>
      </c>
      <c r="Q107" s="138" t="s">
        <v>248</v>
      </c>
      <c r="R107" s="138" t="s">
        <v>249</v>
      </c>
      <c r="S107" s="138">
        <v>796</v>
      </c>
      <c r="T107" s="138" t="s">
        <v>250</v>
      </c>
      <c r="U107" s="136">
        <v>3</v>
      </c>
      <c r="V107" s="136">
        <v>5337.26</v>
      </c>
      <c r="W107" s="136">
        <f t="shared" si="6"/>
        <v>16011.78</v>
      </c>
      <c r="X107" s="136">
        <f t="shared" si="7"/>
        <v>17933.193600000002</v>
      </c>
      <c r="Y107" s="140"/>
      <c r="Z107" s="141">
        <v>2015</v>
      </c>
      <c r="AA107" s="26" t="s">
        <v>303</v>
      </c>
    </row>
    <row r="108" spans="1:27" ht="76.5" outlineLevel="1">
      <c r="A108" s="135" t="s">
        <v>309</v>
      </c>
      <c r="B108" s="138" t="s">
        <v>33</v>
      </c>
      <c r="C108" s="138" t="s">
        <v>310</v>
      </c>
      <c r="D108" s="138" t="s">
        <v>311</v>
      </c>
      <c r="E108" s="138" t="s">
        <v>312</v>
      </c>
      <c r="F108" s="138" t="s">
        <v>313</v>
      </c>
      <c r="G108" s="138" t="s">
        <v>314</v>
      </c>
      <c r="H108" s="139" t="s">
        <v>315</v>
      </c>
      <c r="I108" s="138" t="s">
        <v>316</v>
      </c>
      <c r="J108" s="132" t="s">
        <v>41</v>
      </c>
      <c r="K108" s="138">
        <v>0</v>
      </c>
      <c r="L108" s="138">
        <v>230000000</v>
      </c>
      <c r="M108" s="138" t="s">
        <v>34</v>
      </c>
      <c r="N108" s="138" t="s">
        <v>302</v>
      </c>
      <c r="O108" s="138" t="s">
        <v>246</v>
      </c>
      <c r="P108" s="138" t="s">
        <v>247</v>
      </c>
      <c r="Q108" s="138" t="s">
        <v>248</v>
      </c>
      <c r="R108" s="138" t="s">
        <v>249</v>
      </c>
      <c r="S108" s="138">
        <v>796</v>
      </c>
      <c r="T108" s="138" t="s">
        <v>250</v>
      </c>
      <c r="U108" s="136">
        <v>2</v>
      </c>
      <c r="V108" s="136">
        <v>74912</v>
      </c>
      <c r="W108" s="136">
        <f t="shared" si="6"/>
        <v>149824</v>
      </c>
      <c r="X108" s="136">
        <f t="shared" si="7"/>
        <v>167802.88</v>
      </c>
      <c r="Y108" s="140"/>
      <c r="Z108" s="141">
        <v>2015</v>
      </c>
      <c r="AA108" s="26" t="s">
        <v>303</v>
      </c>
    </row>
    <row r="109" spans="1:27" ht="76.5" outlineLevel="1">
      <c r="A109" s="135" t="s">
        <v>317</v>
      </c>
      <c r="B109" s="138" t="s">
        <v>33</v>
      </c>
      <c r="C109" s="138" t="s">
        <v>318</v>
      </c>
      <c r="D109" s="138" t="s">
        <v>254</v>
      </c>
      <c r="E109" s="138" t="s">
        <v>254</v>
      </c>
      <c r="F109" s="138" t="s">
        <v>319</v>
      </c>
      <c r="G109" s="138" t="s">
        <v>256</v>
      </c>
      <c r="H109" s="139" t="s">
        <v>320</v>
      </c>
      <c r="I109" s="138" t="s">
        <v>320</v>
      </c>
      <c r="J109" s="132" t="s">
        <v>41</v>
      </c>
      <c r="K109" s="138">
        <v>0</v>
      </c>
      <c r="L109" s="138">
        <v>230000000</v>
      </c>
      <c r="M109" s="138" t="s">
        <v>34</v>
      </c>
      <c r="N109" s="138" t="s">
        <v>302</v>
      </c>
      <c r="O109" s="138" t="s">
        <v>246</v>
      </c>
      <c r="P109" s="138" t="s">
        <v>247</v>
      </c>
      <c r="Q109" s="138" t="s">
        <v>248</v>
      </c>
      <c r="R109" s="138" t="s">
        <v>249</v>
      </c>
      <c r="S109" s="138">
        <v>796</v>
      </c>
      <c r="T109" s="138" t="s">
        <v>250</v>
      </c>
      <c r="U109" s="136">
        <v>18</v>
      </c>
      <c r="V109" s="136">
        <v>9638.39</v>
      </c>
      <c r="W109" s="136">
        <f t="shared" si="6"/>
        <v>173491.02</v>
      </c>
      <c r="X109" s="136">
        <f t="shared" si="7"/>
        <v>194309.9424</v>
      </c>
      <c r="Y109" s="140"/>
      <c r="Z109" s="141">
        <v>2015</v>
      </c>
      <c r="AA109" s="26" t="s">
        <v>303</v>
      </c>
    </row>
    <row r="110" spans="1:27" ht="76.5" outlineLevel="1">
      <c r="A110" s="135" t="s">
        <v>321</v>
      </c>
      <c r="B110" s="138" t="s">
        <v>33</v>
      </c>
      <c r="C110" s="138" t="s">
        <v>322</v>
      </c>
      <c r="D110" s="138" t="s">
        <v>323</v>
      </c>
      <c r="E110" s="138" t="s">
        <v>324</v>
      </c>
      <c r="F110" s="138" t="s">
        <v>325</v>
      </c>
      <c r="G110" s="138" t="s">
        <v>326</v>
      </c>
      <c r="H110" s="139" t="s">
        <v>327</v>
      </c>
      <c r="I110" s="138" t="s">
        <v>328</v>
      </c>
      <c r="J110" s="132" t="s">
        <v>41</v>
      </c>
      <c r="K110" s="138">
        <v>0</v>
      </c>
      <c r="L110" s="138">
        <v>230000000</v>
      </c>
      <c r="M110" s="138" t="s">
        <v>34</v>
      </c>
      <c r="N110" s="138" t="s">
        <v>329</v>
      </c>
      <c r="O110" s="138" t="s">
        <v>246</v>
      </c>
      <c r="P110" s="138" t="s">
        <v>247</v>
      </c>
      <c r="Q110" s="138" t="s">
        <v>248</v>
      </c>
      <c r="R110" s="138" t="s">
        <v>249</v>
      </c>
      <c r="S110" s="138">
        <v>796</v>
      </c>
      <c r="T110" s="138" t="s">
        <v>250</v>
      </c>
      <c r="U110" s="136">
        <v>1</v>
      </c>
      <c r="V110" s="136">
        <v>6000</v>
      </c>
      <c r="W110" s="136">
        <f t="shared" si="6"/>
        <v>6000</v>
      </c>
      <c r="X110" s="136">
        <f t="shared" si="7"/>
        <v>6720.0000000000009</v>
      </c>
      <c r="Y110" s="140"/>
      <c r="Z110" s="141">
        <v>2014</v>
      </c>
      <c r="AA110" s="26" t="s">
        <v>303</v>
      </c>
    </row>
    <row r="111" spans="1:27" ht="76.5" outlineLevel="1">
      <c r="A111" s="135" t="s">
        <v>330</v>
      </c>
      <c r="B111" s="138" t="s">
        <v>33</v>
      </c>
      <c r="C111" s="138" t="s">
        <v>331</v>
      </c>
      <c r="D111" s="138" t="s">
        <v>332</v>
      </c>
      <c r="E111" s="138" t="s">
        <v>333</v>
      </c>
      <c r="F111" s="138" t="s">
        <v>334</v>
      </c>
      <c r="G111" s="138" t="s">
        <v>335</v>
      </c>
      <c r="H111" s="139" t="s">
        <v>336</v>
      </c>
      <c r="I111" s="138" t="s">
        <v>337</v>
      </c>
      <c r="J111" s="132" t="s">
        <v>41</v>
      </c>
      <c r="K111" s="138">
        <v>45</v>
      </c>
      <c r="L111" s="138">
        <v>230000000</v>
      </c>
      <c r="M111" s="138" t="s">
        <v>34</v>
      </c>
      <c r="N111" s="138" t="s">
        <v>329</v>
      </c>
      <c r="O111" s="138" t="s">
        <v>246</v>
      </c>
      <c r="P111" s="138" t="s">
        <v>247</v>
      </c>
      <c r="Q111" s="138" t="s">
        <v>248</v>
      </c>
      <c r="R111" s="138" t="s">
        <v>272</v>
      </c>
      <c r="S111" s="138">
        <v>166</v>
      </c>
      <c r="T111" s="138" t="s">
        <v>338</v>
      </c>
      <c r="U111" s="136">
        <v>22</v>
      </c>
      <c r="V111" s="136">
        <v>2084</v>
      </c>
      <c r="W111" s="136">
        <f t="shared" si="6"/>
        <v>45848</v>
      </c>
      <c r="X111" s="136">
        <f t="shared" si="7"/>
        <v>51349.760000000002</v>
      </c>
      <c r="Y111" s="140" t="s">
        <v>339</v>
      </c>
      <c r="Z111" s="141">
        <v>2014</v>
      </c>
      <c r="AA111" s="26" t="s">
        <v>303</v>
      </c>
    </row>
    <row r="112" spans="1:27" ht="76.5" outlineLevel="1">
      <c r="A112" s="135" t="s">
        <v>340</v>
      </c>
      <c r="B112" s="138" t="s">
        <v>33</v>
      </c>
      <c r="C112" s="138" t="s">
        <v>341</v>
      </c>
      <c r="D112" s="138" t="s">
        <v>342</v>
      </c>
      <c r="E112" s="138" t="s">
        <v>343</v>
      </c>
      <c r="F112" s="138" t="s">
        <v>344</v>
      </c>
      <c r="G112" s="138" t="s">
        <v>345</v>
      </c>
      <c r="H112" s="139" t="s">
        <v>346</v>
      </c>
      <c r="I112" s="138" t="s">
        <v>347</v>
      </c>
      <c r="J112" s="132" t="s">
        <v>89</v>
      </c>
      <c r="K112" s="138">
        <v>0</v>
      </c>
      <c r="L112" s="138">
        <v>230000000</v>
      </c>
      <c r="M112" s="138" t="s">
        <v>34</v>
      </c>
      <c r="N112" s="138" t="s">
        <v>348</v>
      </c>
      <c r="O112" s="138" t="s">
        <v>246</v>
      </c>
      <c r="P112" s="138" t="s">
        <v>247</v>
      </c>
      <c r="Q112" s="138" t="s">
        <v>248</v>
      </c>
      <c r="R112" s="138" t="s">
        <v>249</v>
      </c>
      <c r="S112" s="138">
        <v>796</v>
      </c>
      <c r="T112" s="138" t="s">
        <v>250</v>
      </c>
      <c r="U112" s="136">
        <v>37</v>
      </c>
      <c r="V112" s="136">
        <v>21340</v>
      </c>
      <c r="W112" s="136">
        <f t="shared" si="6"/>
        <v>789580</v>
      </c>
      <c r="X112" s="136">
        <f t="shared" si="7"/>
        <v>884329.60000000009</v>
      </c>
      <c r="Y112" s="140"/>
      <c r="Z112" s="141">
        <v>2015</v>
      </c>
      <c r="AA112" s="26" t="s">
        <v>303</v>
      </c>
    </row>
    <row r="113" spans="1:27" ht="76.5" outlineLevel="1">
      <c r="A113" s="135" t="s">
        <v>349</v>
      </c>
      <c r="B113" s="138" t="s">
        <v>33</v>
      </c>
      <c r="C113" s="138" t="s">
        <v>350</v>
      </c>
      <c r="D113" s="138" t="s">
        <v>351</v>
      </c>
      <c r="E113" s="138" t="s">
        <v>352</v>
      </c>
      <c r="F113" s="138" t="s">
        <v>353</v>
      </c>
      <c r="G113" s="138" t="s">
        <v>352</v>
      </c>
      <c r="H113" s="139" t="s">
        <v>354</v>
      </c>
      <c r="I113" s="138" t="s">
        <v>355</v>
      </c>
      <c r="J113" s="132" t="s">
        <v>41</v>
      </c>
      <c r="K113" s="138">
        <v>0</v>
      </c>
      <c r="L113" s="138">
        <v>230000000</v>
      </c>
      <c r="M113" s="138" t="s">
        <v>34</v>
      </c>
      <c r="N113" s="138" t="s">
        <v>302</v>
      </c>
      <c r="O113" s="138" t="s">
        <v>246</v>
      </c>
      <c r="P113" s="138" t="s">
        <v>247</v>
      </c>
      <c r="Q113" s="138" t="s">
        <v>248</v>
      </c>
      <c r="R113" s="138" t="s">
        <v>249</v>
      </c>
      <c r="S113" s="138">
        <v>796</v>
      </c>
      <c r="T113" s="138" t="s">
        <v>250</v>
      </c>
      <c r="U113" s="136">
        <v>1</v>
      </c>
      <c r="V113" s="136">
        <v>256944.64000000001</v>
      </c>
      <c r="W113" s="136">
        <f t="shared" si="6"/>
        <v>256944.64000000001</v>
      </c>
      <c r="X113" s="136">
        <f t="shared" si="7"/>
        <v>287777.99680000002</v>
      </c>
      <c r="Y113" s="140"/>
      <c r="Z113" s="141">
        <v>2015</v>
      </c>
      <c r="AA113" s="26" t="s">
        <v>303</v>
      </c>
    </row>
    <row r="114" spans="1:27" ht="76.5" outlineLevel="1">
      <c r="A114" s="135" t="s">
        <v>356</v>
      </c>
      <c r="B114" s="138" t="s">
        <v>33</v>
      </c>
      <c r="C114" s="138" t="s">
        <v>357</v>
      </c>
      <c r="D114" s="138" t="s">
        <v>358</v>
      </c>
      <c r="E114" s="138" t="s">
        <v>352</v>
      </c>
      <c r="F114" s="138" t="s">
        <v>359</v>
      </c>
      <c r="G114" s="138" t="s">
        <v>352</v>
      </c>
      <c r="H114" s="139" t="s">
        <v>360</v>
      </c>
      <c r="I114" s="138" t="s">
        <v>361</v>
      </c>
      <c r="J114" s="132" t="s">
        <v>89</v>
      </c>
      <c r="K114" s="138">
        <v>0</v>
      </c>
      <c r="L114" s="138">
        <v>230000000</v>
      </c>
      <c r="M114" s="138" t="s">
        <v>34</v>
      </c>
      <c r="N114" s="138" t="s">
        <v>329</v>
      </c>
      <c r="O114" s="138" t="s">
        <v>246</v>
      </c>
      <c r="P114" s="138" t="s">
        <v>247</v>
      </c>
      <c r="Q114" s="138" t="s">
        <v>248</v>
      </c>
      <c r="R114" s="138" t="s">
        <v>249</v>
      </c>
      <c r="S114" s="138">
        <v>715</v>
      </c>
      <c r="T114" s="138" t="s">
        <v>362</v>
      </c>
      <c r="U114" s="136">
        <v>10</v>
      </c>
      <c r="V114" s="136">
        <v>1082015.1399999999</v>
      </c>
      <c r="W114" s="136">
        <f t="shared" si="6"/>
        <v>10820151.399999999</v>
      </c>
      <c r="X114" s="136">
        <f t="shared" si="7"/>
        <v>12118569.568</v>
      </c>
      <c r="Y114" s="140"/>
      <c r="Z114" s="141">
        <v>2014</v>
      </c>
      <c r="AA114" s="26" t="s">
        <v>303</v>
      </c>
    </row>
    <row r="115" spans="1:27" ht="76.5" outlineLevel="1">
      <c r="A115" s="135" t="s">
        <v>363</v>
      </c>
      <c r="B115" s="138" t="s">
        <v>33</v>
      </c>
      <c r="C115" s="138" t="s">
        <v>357</v>
      </c>
      <c r="D115" s="138" t="s">
        <v>358</v>
      </c>
      <c r="E115" s="138" t="s">
        <v>352</v>
      </c>
      <c r="F115" s="138" t="s">
        <v>359</v>
      </c>
      <c r="G115" s="138" t="s">
        <v>352</v>
      </c>
      <c r="H115" s="139" t="s">
        <v>364</v>
      </c>
      <c r="I115" s="138" t="s">
        <v>365</v>
      </c>
      <c r="J115" s="132" t="s">
        <v>89</v>
      </c>
      <c r="K115" s="138">
        <v>0</v>
      </c>
      <c r="L115" s="138">
        <v>230000000</v>
      </c>
      <c r="M115" s="138" t="s">
        <v>34</v>
      </c>
      <c r="N115" s="138" t="s">
        <v>329</v>
      </c>
      <c r="O115" s="138" t="s">
        <v>246</v>
      </c>
      <c r="P115" s="138" t="s">
        <v>247</v>
      </c>
      <c r="Q115" s="138" t="s">
        <v>248</v>
      </c>
      <c r="R115" s="138" t="s">
        <v>249</v>
      </c>
      <c r="S115" s="138">
        <v>715</v>
      </c>
      <c r="T115" s="138" t="s">
        <v>362</v>
      </c>
      <c r="U115" s="136">
        <v>10</v>
      </c>
      <c r="V115" s="136">
        <v>795640.78</v>
      </c>
      <c r="W115" s="136">
        <f t="shared" si="6"/>
        <v>7956407.8000000007</v>
      </c>
      <c r="X115" s="136">
        <f t="shared" si="7"/>
        <v>8911176.7360000014</v>
      </c>
      <c r="Y115" s="140"/>
      <c r="Z115" s="141">
        <v>2014</v>
      </c>
      <c r="AA115" s="26" t="s">
        <v>303</v>
      </c>
    </row>
    <row r="116" spans="1:27" ht="76.5" outlineLevel="1">
      <c r="A116" s="135" t="s">
        <v>366</v>
      </c>
      <c r="B116" s="138" t="s">
        <v>33</v>
      </c>
      <c r="C116" s="138" t="s">
        <v>357</v>
      </c>
      <c r="D116" s="138" t="s">
        <v>358</v>
      </c>
      <c r="E116" s="138" t="s">
        <v>352</v>
      </c>
      <c r="F116" s="138" t="s">
        <v>359</v>
      </c>
      <c r="G116" s="138" t="s">
        <v>352</v>
      </c>
      <c r="H116" s="139" t="s">
        <v>367</v>
      </c>
      <c r="I116" s="138" t="s">
        <v>368</v>
      </c>
      <c r="J116" s="132" t="s">
        <v>89</v>
      </c>
      <c r="K116" s="138">
        <v>0</v>
      </c>
      <c r="L116" s="138">
        <v>230000000</v>
      </c>
      <c r="M116" s="138" t="s">
        <v>34</v>
      </c>
      <c r="N116" s="138" t="s">
        <v>329</v>
      </c>
      <c r="O116" s="138" t="s">
        <v>246</v>
      </c>
      <c r="P116" s="138" t="s">
        <v>247</v>
      </c>
      <c r="Q116" s="138" t="s">
        <v>248</v>
      </c>
      <c r="R116" s="138" t="s">
        <v>249</v>
      </c>
      <c r="S116" s="138">
        <v>715</v>
      </c>
      <c r="T116" s="138" t="s">
        <v>362</v>
      </c>
      <c r="U116" s="136">
        <v>24</v>
      </c>
      <c r="V116" s="136">
        <v>876174.73</v>
      </c>
      <c r="W116" s="136">
        <f t="shared" si="6"/>
        <v>21028193.52</v>
      </c>
      <c r="X116" s="136">
        <f t="shared" si="7"/>
        <v>23551576.742400002</v>
      </c>
      <c r="Y116" s="140"/>
      <c r="Z116" s="141">
        <v>2014</v>
      </c>
      <c r="AA116" s="26" t="s">
        <v>303</v>
      </c>
    </row>
    <row r="117" spans="1:27" ht="76.5" outlineLevel="1">
      <c r="A117" s="135" t="s">
        <v>369</v>
      </c>
      <c r="B117" s="138" t="s">
        <v>33</v>
      </c>
      <c r="C117" s="138" t="s">
        <v>357</v>
      </c>
      <c r="D117" s="138" t="s">
        <v>358</v>
      </c>
      <c r="E117" s="138" t="s">
        <v>352</v>
      </c>
      <c r="F117" s="138" t="s">
        <v>359</v>
      </c>
      <c r="G117" s="138" t="s">
        <v>352</v>
      </c>
      <c r="H117" s="139" t="s">
        <v>370</v>
      </c>
      <c r="I117" s="138" t="s">
        <v>371</v>
      </c>
      <c r="J117" s="132" t="s">
        <v>89</v>
      </c>
      <c r="K117" s="138">
        <v>0</v>
      </c>
      <c r="L117" s="138">
        <v>230000000</v>
      </c>
      <c r="M117" s="138" t="s">
        <v>34</v>
      </c>
      <c r="N117" s="138" t="s">
        <v>329</v>
      </c>
      <c r="O117" s="138" t="s">
        <v>246</v>
      </c>
      <c r="P117" s="138" t="s">
        <v>247</v>
      </c>
      <c r="Q117" s="138" t="s">
        <v>248</v>
      </c>
      <c r="R117" s="138" t="s">
        <v>249</v>
      </c>
      <c r="S117" s="138">
        <v>715</v>
      </c>
      <c r="T117" s="138" t="s">
        <v>362</v>
      </c>
      <c r="U117" s="136">
        <v>35</v>
      </c>
      <c r="V117" s="136">
        <v>1183015.8500000001</v>
      </c>
      <c r="W117" s="136">
        <f t="shared" si="6"/>
        <v>41405554.75</v>
      </c>
      <c r="X117" s="136">
        <f t="shared" si="7"/>
        <v>46374221.320000008</v>
      </c>
      <c r="Y117" s="140"/>
      <c r="Z117" s="141">
        <v>2014</v>
      </c>
      <c r="AA117" s="26" t="s">
        <v>303</v>
      </c>
    </row>
    <row r="118" spans="1:27" ht="76.5" outlineLevel="1">
      <c r="A118" s="135" t="s">
        <v>372</v>
      </c>
      <c r="B118" s="138" t="s">
        <v>33</v>
      </c>
      <c r="C118" s="138" t="s">
        <v>357</v>
      </c>
      <c r="D118" s="138" t="s">
        <v>358</v>
      </c>
      <c r="E118" s="138" t="s">
        <v>352</v>
      </c>
      <c r="F118" s="138" t="s">
        <v>359</v>
      </c>
      <c r="G118" s="138" t="s">
        <v>352</v>
      </c>
      <c r="H118" s="139" t="s">
        <v>373</v>
      </c>
      <c r="I118" s="138" t="s">
        <v>374</v>
      </c>
      <c r="J118" s="132" t="s">
        <v>89</v>
      </c>
      <c r="K118" s="138">
        <v>45</v>
      </c>
      <c r="L118" s="138">
        <v>230000000</v>
      </c>
      <c r="M118" s="138" t="s">
        <v>34</v>
      </c>
      <c r="N118" s="138" t="s">
        <v>329</v>
      </c>
      <c r="O118" s="138" t="s">
        <v>246</v>
      </c>
      <c r="P118" s="138" t="s">
        <v>247</v>
      </c>
      <c r="Q118" s="138" t="s">
        <v>248</v>
      </c>
      <c r="R118" s="138" t="s">
        <v>272</v>
      </c>
      <c r="S118" s="138">
        <v>715</v>
      </c>
      <c r="T118" s="138" t="s">
        <v>362</v>
      </c>
      <c r="U118" s="136">
        <v>25</v>
      </c>
      <c r="V118" s="136">
        <v>1146425.25</v>
      </c>
      <c r="W118" s="136">
        <f t="shared" si="6"/>
        <v>28660631.25</v>
      </c>
      <c r="X118" s="136">
        <f t="shared" si="7"/>
        <v>32099907.000000004</v>
      </c>
      <c r="Y118" s="140"/>
      <c r="Z118" s="141">
        <v>2014</v>
      </c>
      <c r="AA118" s="26" t="s">
        <v>303</v>
      </c>
    </row>
    <row r="119" spans="1:27" ht="165.75" outlineLevel="1">
      <c r="A119" s="135" t="s">
        <v>375</v>
      </c>
      <c r="B119" s="138" t="s">
        <v>33</v>
      </c>
      <c r="C119" s="138" t="s">
        <v>310</v>
      </c>
      <c r="D119" s="138" t="s">
        <v>376</v>
      </c>
      <c r="E119" s="138" t="s">
        <v>312</v>
      </c>
      <c r="F119" s="138" t="s">
        <v>313</v>
      </c>
      <c r="G119" s="138" t="s">
        <v>314</v>
      </c>
      <c r="H119" s="139" t="s">
        <v>377</v>
      </c>
      <c r="I119" s="138" t="s">
        <v>378</v>
      </c>
      <c r="J119" s="132" t="s">
        <v>41</v>
      </c>
      <c r="K119" s="138">
        <v>0</v>
      </c>
      <c r="L119" s="138">
        <v>230000000</v>
      </c>
      <c r="M119" s="138" t="s">
        <v>34</v>
      </c>
      <c r="N119" s="138" t="s">
        <v>119</v>
      </c>
      <c r="O119" s="138" t="s">
        <v>246</v>
      </c>
      <c r="P119" s="138" t="s">
        <v>247</v>
      </c>
      <c r="Q119" s="138" t="s">
        <v>248</v>
      </c>
      <c r="R119" s="138" t="s">
        <v>249</v>
      </c>
      <c r="S119" s="138">
        <v>796</v>
      </c>
      <c r="T119" s="138" t="s">
        <v>379</v>
      </c>
      <c r="U119" s="136">
        <v>1</v>
      </c>
      <c r="V119" s="136">
        <v>352678.57</v>
      </c>
      <c r="W119" s="136">
        <f t="shared" si="6"/>
        <v>352678.57</v>
      </c>
      <c r="X119" s="136">
        <f t="shared" si="7"/>
        <v>394999.99840000004</v>
      </c>
      <c r="Y119" s="140"/>
      <c r="Z119" s="141">
        <v>2015</v>
      </c>
      <c r="AA119" s="26" t="s">
        <v>380</v>
      </c>
    </row>
    <row r="120" spans="1:27" ht="204" outlineLevel="1">
      <c r="A120" s="135" t="s">
        <v>381</v>
      </c>
      <c r="B120" s="138" t="s">
        <v>33</v>
      </c>
      <c r="C120" s="138" t="s">
        <v>382</v>
      </c>
      <c r="D120" s="138" t="s">
        <v>383</v>
      </c>
      <c r="E120" s="138" t="s">
        <v>384</v>
      </c>
      <c r="F120" s="138" t="s">
        <v>385</v>
      </c>
      <c r="G120" s="138" t="s">
        <v>386</v>
      </c>
      <c r="H120" s="139" t="s">
        <v>387</v>
      </c>
      <c r="I120" s="138" t="s">
        <v>388</v>
      </c>
      <c r="J120" s="132" t="s">
        <v>41</v>
      </c>
      <c r="K120" s="138">
        <v>45</v>
      </c>
      <c r="L120" s="138">
        <v>230000000</v>
      </c>
      <c r="M120" s="138" t="s">
        <v>34</v>
      </c>
      <c r="N120" s="138" t="s">
        <v>119</v>
      </c>
      <c r="O120" s="138" t="s">
        <v>246</v>
      </c>
      <c r="P120" s="138" t="s">
        <v>247</v>
      </c>
      <c r="Q120" s="138" t="s">
        <v>389</v>
      </c>
      <c r="R120" s="138" t="s">
        <v>249</v>
      </c>
      <c r="S120" s="138">
        <v>796</v>
      </c>
      <c r="T120" s="138" t="s">
        <v>281</v>
      </c>
      <c r="U120" s="136">
        <v>25</v>
      </c>
      <c r="V120" s="136">
        <v>78357.14</v>
      </c>
      <c r="W120" s="136">
        <f t="shared" si="6"/>
        <v>1958928.5</v>
      </c>
      <c r="X120" s="136">
        <f t="shared" si="7"/>
        <v>2193999.9200000004</v>
      </c>
      <c r="Y120" s="140" t="s">
        <v>339</v>
      </c>
      <c r="Z120" s="141">
        <v>2015</v>
      </c>
      <c r="AA120" s="26" t="s">
        <v>303</v>
      </c>
    </row>
    <row r="121" spans="1:27" ht="140.25" outlineLevel="1">
      <c r="A121" s="135" t="s">
        <v>390</v>
      </c>
      <c r="B121" s="138" t="s">
        <v>33</v>
      </c>
      <c r="C121" s="138" t="s">
        <v>391</v>
      </c>
      <c r="D121" s="138" t="s">
        <v>392</v>
      </c>
      <c r="E121" s="138" t="s">
        <v>393</v>
      </c>
      <c r="F121" s="138" t="s">
        <v>394</v>
      </c>
      <c r="G121" s="138" t="s">
        <v>394</v>
      </c>
      <c r="H121" s="139" t="s">
        <v>395</v>
      </c>
      <c r="I121" s="138" t="s">
        <v>396</v>
      </c>
      <c r="J121" s="132" t="s">
        <v>41</v>
      </c>
      <c r="K121" s="138">
        <v>45</v>
      </c>
      <c r="L121" s="138">
        <v>230000000</v>
      </c>
      <c r="M121" s="138" t="s">
        <v>34</v>
      </c>
      <c r="N121" s="138" t="s">
        <v>119</v>
      </c>
      <c r="O121" s="138" t="s">
        <v>246</v>
      </c>
      <c r="P121" s="138" t="s">
        <v>247</v>
      </c>
      <c r="Q121" s="138" t="s">
        <v>280</v>
      </c>
      <c r="R121" s="138" t="s">
        <v>249</v>
      </c>
      <c r="S121" s="138">
        <v>796</v>
      </c>
      <c r="T121" s="138" t="s">
        <v>397</v>
      </c>
      <c r="U121" s="136">
        <v>15</v>
      </c>
      <c r="V121" s="136">
        <v>167857.14</v>
      </c>
      <c r="W121" s="136">
        <f t="shared" si="6"/>
        <v>2517857.1</v>
      </c>
      <c r="X121" s="136">
        <f t="shared" si="7"/>
        <v>2819999.9520000005</v>
      </c>
      <c r="Y121" s="140" t="s">
        <v>339</v>
      </c>
      <c r="Z121" s="141">
        <v>2015</v>
      </c>
      <c r="AA121" s="26" t="s">
        <v>398</v>
      </c>
    </row>
    <row r="122" spans="1:27" ht="76.5" outlineLevel="1">
      <c r="A122" s="135" t="s">
        <v>399</v>
      </c>
      <c r="B122" s="17" t="s">
        <v>33</v>
      </c>
      <c r="C122" s="17" t="s">
        <v>400</v>
      </c>
      <c r="D122" s="17" t="s">
        <v>401</v>
      </c>
      <c r="E122" s="17" t="s">
        <v>352</v>
      </c>
      <c r="F122" s="17" t="s">
        <v>402</v>
      </c>
      <c r="G122" s="17" t="s">
        <v>352</v>
      </c>
      <c r="H122" s="17" t="s">
        <v>403</v>
      </c>
      <c r="I122" s="17" t="s">
        <v>404</v>
      </c>
      <c r="J122" s="17" t="s">
        <v>41</v>
      </c>
      <c r="K122" s="17">
        <v>20</v>
      </c>
      <c r="L122" s="17">
        <v>230000000</v>
      </c>
      <c r="M122" s="17" t="s">
        <v>34</v>
      </c>
      <c r="N122" s="17" t="s">
        <v>405</v>
      </c>
      <c r="O122" s="17" t="s">
        <v>246</v>
      </c>
      <c r="P122" s="17" t="s">
        <v>247</v>
      </c>
      <c r="Q122" s="17" t="s">
        <v>248</v>
      </c>
      <c r="R122" s="17" t="s">
        <v>272</v>
      </c>
      <c r="S122" s="17">
        <v>796</v>
      </c>
      <c r="T122" s="17" t="s">
        <v>250</v>
      </c>
      <c r="U122" s="136">
        <v>2</v>
      </c>
      <c r="V122" s="136">
        <v>255977.68</v>
      </c>
      <c r="W122" s="136">
        <f t="shared" si="6"/>
        <v>511955.36</v>
      </c>
      <c r="X122" s="136">
        <f t="shared" si="7"/>
        <v>573390.00320000004</v>
      </c>
      <c r="Y122" s="26" t="s">
        <v>339</v>
      </c>
      <c r="Z122" s="26">
        <v>2015</v>
      </c>
      <c r="AA122" s="26" t="s">
        <v>406</v>
      </c>
    </row>
    <row r="123" spans="1:27" ht="76.5" outlineLevel="1">
      <c r="A123" s="135" t="s">
        <v>407</v>
      </c>
      <c r="B123" s="17" t="s">
        <v>33</v>
      </c>
      <c r="C123" s="17" t="s">
        <v>400</v>
      </c>
      <c r="D123" s="17" t="s">
        <v>401</v>
      </c>
      <c r="E123" s="17" t="s">
        <v>352</v>
      </c>
      <c r="F123" s="17" t="s">
        <v>402</v>
      </c>
      <c r="G123" s="17" t="s">
        <v>352</v>
      </c>
      <c r="H123" s="17" t="s">
        <v>408</v>
      </c>
      <c r="I123" s="17" t="s">
        <v>409</v>
      </c>
      <c r="J123" s="17" t="s">
        <v>37</v>
      </c>
      <c r="K123" s="17">
        <v>40</v>
      </c>
      <c r="L123" s="17">
        <v>230000000</v>
      </c>
      <c r="M123" s="17" t="s">
        <v>34</v>
      </c>
      <c r="N123" s="17" t="s">
        <v>405</v>
      </c>
      <c r="O123" s="17" t="s">
        <v>246</v>
      </c>
      <c r="P123" s="17" t="s">
        <v>247</v>
      </c>
      <c r="Q123" s="17" t="s">
        <v>248</v>
      </c>
      <c r="R123" s="17" t="s">
        <v>272</v>
      </c>
      <c r="S123" s="17">
        <v>796</v>
      </c>
      <c r="T123" s="17" t="s">
        <v>250</v>
      </c>
      <c r="U123" s="136">
        <v>30</v>
      </c>
      <c r="V123" s="136">
        <v>150000</v>
      </c>
      <c r="W123" s="136">
        <f t="shared" si="6"/>
        <v>4500000</v>
      </c>
      <c r="X123" s="136">
        <f t="shared" si="7"/>
        <v>5040000.0000000009</v>
      </c>
      <c r="Y123" s="66" t="s">
        <v>339</v>
      </c>
      <c r="Z123" s="26">
        <v>2015</v>
      </c>
      <c r="AA123" s="26" t="s">
        <v>258</v>
      </c>
    </row>
    <row r="124" spans="1:27" ht="76.5" outlineLevel="1">
      <c r="A124" s="135" t="s">
        <v>410</v>
      </c>
      <c r="B124" s="17" t="s">
        <v>33</v>
      </c>
      <c r="C124" s="17" t="s">
        <v>411</v>
      </c>
      <c r="D124" s="17" t="s">
        <v>412</v>
      </c>
      <c r="E124" s="17" t="s">
        <v>413</v>
      </c>
      <c r="F124" s="17" t="s">
        <v>414</v>
      </c>
      <c r="G124" s="17" t="s">
        <v>415</v>
      </c>
      <c r="H124" s="17" t="s">
        <v>416</v>
      </c>
      <c r="I124" s="17" t="s">
        <v>417</v>
      </c>
      <c r="J124" s="17" t="s">
        <v>41</v>
      </c>
      <c r="K124" s="17">
        <v>45</v>
      </c>
      <c r="L124" s="17">
        <v>230000000</v>
      </c>
      <c r="M124" s="17" t="s">
        <v>34</v>
      </c>
      <c r="N124" s="17" t="s">
        <v>405</v>
      </c>
      <c r="O124" s="17" t="s">
        <v>246</v>
      </c>
      <c r="P124" s="17" t="s">
        <v>247</v>
      </c>
      <c r="Q124" s="17" t="s">
        <v>248</v>
      </c>
      <c r="R124" s="17" t="s">
        <v>272</v>
      </c>
      <c r="S124" s="17">
        <v>796</v>
      </c>
      <c r="T124" s="17" t="s">
        <v>250</v>
      </c>
      <c r="U124" s="136">
        <v>10</v>
      </c>
      <c r="V124" s="136">
        <v>212034.38</v>
      </c>
      <c r="W124" s="136">
        <f t="shared" si="6"/>
        <v>2120343.7999999998</v>
      </c>
      <c r="X124" s="136">
        <f t="shared" si="7"/>
        <v>2374785.0559999999</v>
      </c>
      <c r="Y124" s="26" t="s">
        <v>339</v>
      </c>
      <c r="Z124" s="26">
        <v>2015</v>
      </c>
      <c r="AA124" s="26" t="s">
        <v>258</v>
      </c>
    </row>
    <row r="125" spans="1:27" ht="76.5" outlineLevel="1">
      <c r="A125" s="135" t="s">
        <v>418</v>
      </c>
      <c r="B125" s="17" t="s">
        <v>33</v>
      </c>
      <c r="C125" s="17" t="s">
        <v>419</v>
      </c>
      <c r="D125" s="17" t="s">
        <v>420</v>
      </c>
      <c r="E125" s="17" t="s">
        <v>421</v>
      </c>
      <c r="F125" s="17" t="s">
        <v>422</v>
      </c>
      <c r="G125" s="17" t="s">
        <v>423</v>
      </c>
      <c r="H125" s="17" t="s">
        <v>424</v>
      </c>
      <c r="I125" s="17" t="s">
        <v>425</v>
      </c>
      <c r="J125" s="17" t="s">
        <v>41</v>
      </c>
      <c r="K125" s="17">
        <v>0</v>
      </c>
      <c r="L125" s="17">
        <v>230000000</v>
      </c>
      <c r="M125" s="17" t="s">
        <v>34</v>
      </c>
      <c r="N125" s="17" t="s">
        <v>405</v>
      </c>
      <c r="O125" s="17" t="s">
        <v>246</v>
      </c>
      <c r="P125" s="17" t="s">
        <v>247</v>
      </c>
      <c r="Q125" s="17" t="s">
        <v>248</v>
      </c>
      <c r="R125" s="17" t="s">
        <v>249</v>
      </c>
      <c r="S125" s="17">
        <v>796</v>
      </c>
      <c r="T125" s="17" t="s">
        <v>426</v>
      </c>
      <c r="U125" s="136">
        <v>8</v>
      </c>
      <c r="V125" s="136">
        <v>206500</v>
      </c>
      <c r="W125" s="136">
        <f t="shared" si="6"/>
        <v>1652000</v>
      </c>
      <c r="X125" s="136">
        <f t="shared" si="7"/>
        <v>1850240.0000000002</v>
      </c>
      <c r="Y125" s="26"/>
      <c r="Z125" s="26">
        <v>2015</v>
      </c>
      <c r="AA125" s="26" t="s">
        <v>258</v>
      </c>
    </row>
    <row r="126" spans="1:27" ht="76.5" outlineLevel="1">
      <c r="A126" s="135" t="s">
        <v>427</v>
      </c>
      <c r="B126" s="17" t="s">
        <v>33</v>
      </c>
      <c r="C126" s="17" t="s">
        <v>428</v>
      </c>
      <c r="D126" s="17" t="s">
        <v>429</v>
      </c>
      <c r="E126" s="17" t="s">
        <v>352</v>
      </c>
      <c r="F126" s="17" t="s">
        <v>430</v>
      </c>
      <c r="G126" s="17" t="s">
        <v>352</v>
      </c>
      <c r="H126" s="17" t="s">
        <v>431</v>
      </c>
      <c r="I126" s="17" t="s">
        <v>431</v>
      </c>
      <c r="J126" s="17" t="s">
        <v>41</v>
      </c>
      <c r="K126" s="17">
        <v>45</v>
      </c>
      <c r="L126" s="17">
        <v>230000000</v>
      </c>
      <c r="M126" s="17" t="s">
        <v>34</v>
      </c>
      <c r="N126" s="17" t="s">
        <v>119</v>
      </c>
      <c r="O126" s="17" t="s">
        <v>246</v>
      </c>
      <c r="P126" s="17" t="s">
        <v>247</v>
      </c>
      <c r="Q126" s="17" t="s">
        <v>432</v>
      </c>
      <c r="R126" s="17" t="s">
        <v>272</v>
      </c>
      <c r="S126" s="17">
        <v>166</v>
      </c>
      <c r="T126" s="17" t="s">
        <v>338</v>
      </c>
      <c r="U126" s="136">
        <v>70</v>
      </c>
      <c r="V126" s="136">
        <v>11250</v>
      </c>
      <c r="W126" s="136">
        <f t="shared" si="6"/>
        <v>787500</v>
      </c>
      <c r="X126" s="136">
        <f t="shared" si="7"/>
        <v>882000.00000000012</v>
      </c>
      <c r="Y126" s="26" t="s">
        <v>339</v>
      </c>
      <c r="Z126" s="26">
        <v>2015</v>
      </c>
      <c r="AA126" s="142" t="s">
        <v>380</v>
      </c>
    </row>
    <row r="127" spans="1:27" ht="76.5" outlineLevel="1">
      <c r="A127" s="135" t="s">
        <v>433</v>
      </c>
      <c r="B127" s="17" t="s">
        <v>33</v>
      </c>
      <c r="C127" s="17" t="s">
        <v>434</v>
      </c>
      <c r="D127" s="17" t="s">
        <v>289</v>
      </c>
      <c r="E127" s="17" t="s">
        <v>290</v>
      </c>
      <c r="F127" s="17" t="s">
        <v>435</v>
      </c>
      <c r="G127" s="17" t="s">
        <v>436</v>
      </c>
      <c r="H127" s="17" t="s">
        <v>437</v>
      </c>
      <c r="I127" s="17" t="s">
        <v>438</v>
      </c>
      <c r="J127" s="17" t="s">
        <v>41</v>
      </c>
      <c r="K127" s="17">
        <v>0</v>
      </c>
      <c r="L127" s="17">
        <v>230000000</v>
      </c>
      <c r="M127" s="17" t="s">
        <v>34</v>
      </c>
      <c r="N127" s="17" t="s">
        <v>119</v>
      </c>
      <c r="O127" s="17" t="s">
        <v>246</v>
      </c>
      <c r="P127" s="17" t="s">
        <v>247</v>
      </c>
      <c r="Q127" s="17" t="s">
        <v>248</v>
      </c>
      <c r="R127" s="17" t="s">
        <v>249</v>
      </c>
      <c r="S127" s="17">
        <v>168</v>
      </c>
      <c r="T127" s="17" t="s">
        <v>439</v>
      </c>
      <c r="U127" s="136">
        <v>2</v>
      </c>
      <c r="V127" s="136">
        <v>265880</v>
      </c>
      <c r="W127" s="136">
        <f t="shared" si="6"/>
        <v>531760</v>
      </c>
      <c r="X127" s="136">
        <f t="shared" si="7"/>
        <v>595571.20000000007</v>
      </c>
      <c r="Y127" s="26"/>
      <c r="Z127" s="26">
        <v>2015</v>
      </c>
      <c r="AA127" s="142" t="s">
        <v>380</v>
      </c>
    </row>
    <row r="128" spans="1:27" ht="76.5" outlineLevel="1">
      <c r="A128" s="135" t="s">
        <v>440</v>
      </c>
      <c r="B128" s="17" t="s">
        <v>33</v>
      </c>
      <c r="C128" s="17" t="s">
        <v>441</v>
      </c>
      <c r="D128" s="17" t="s">
        <v>442</v>
      </c>
      <c r="E128" s="17" t="s">
        <v>352</v>
      </c>
      <c r="F128" s="17" t="s">
        <v>443</v>
      </c>
      <c r="G128" s="17" t="s">
        <v>352</v>
      </c>
      <c r="H128" s="17" t="s">
        <v>444</v>
      </c>
      <c r="I128" s="17" t="s">
        <v>445</v>
      </c>
      <c r="J128" s="17" t="s">
        <v>41</v>
      </c>
      <c r="K128" s="17">
        <v>0</v>
      </c>
      <c r="L128" s="17">
        <v>230000000</v>
      </c>
      <c r="M128" s="17" t="s">
        <v>34</v>
      </c>
      <c r="N128" s="17" t="s">
        <v>405</v>
      </c>
      <c r="O128" s="17" t="s">
        <v>246</v>
      </c>
      <c r="P128" s="17" t="s">
        <v>247</v>
      </c>
      <c r="Q128" s="17" t="s">
        <v>248</v>
      </c>
      <c r="R128" s="17" t="s">
        <v>249</v>
      </c>
      <c r="S128" s="17">
        <v>168</v>
      </c>
      <c r="T128" s="17" t="s">
        <v>439</v>
      </c>
      <c r="U128" s="136">
        <v>13</v>
      </c>
      <c r="V128" s="136">
        <v>145000</v>
      </c>
      <c r="W128" s="136">
        <f t="shared" si="6"/>
        <v>1885000</v>
      </c>
      <c r="X128" s="136">
        <f t="shared" si="7"/>
        <v>2111200</v>
      </c>
      <c r="Y128" s="26"/>
      <c r="Z128" s="26">
        <v>2015</v>
      </c>
      <c r="AA128" s="26" t="s">
        <v>258</v>
      </c>
    </row>
    <row r="129" spans="1:27" ht="76.5" outlineLevel="1">
      <c r="A129" s="135" t="s">
        <v>446</v>
      </c>
      <c r="B129" s="17" t="s">
        <v>33</v>
      </c>
      <c r="C129" s="17" t="s">
        <v>447</v>
      </c>
      <c r="D129" s="17" t="s">
        <v>448</v>
      </c>
      <c r="E129" s="17" t="s">
        <v>352</v>
      </c>
      <c r="F129" s="17" t="s">
        <v>449</v>
      </c>
      <c r="G129" s="17" t="s">
        <v>352</v>
      </c>
      <c r="H129" s="17" t="s">
        <v>450</v>
      </c>
      <c r="I129" s="17" t="s">
        <v>451</v>
      </c>
      <c r="J129" s="17" t="s">
        <v>41</v>
      </c>
      <c r="K129" s="17">
        <v>45</v>
      </c>
      <c r="L129" s="17">
        <v>230000000</v>
      </c>
      <c r="M129" s="17" t="s">
        <v>34</v>
      </c>
      <c r="N129" s="17" t="s">
        <v>119</v>
      </c>
      <c r="O129" s="17" t="s">
        <v>246</v>
      </c>
      <c r="P129" s="17" t="s">
        <v>247</v>
      </c>
      <c r="Q129" s="17" t="s">
        <v>248</v>
      </c>
      <c r="R129" s="17" t="s">
        <v>272</v>
      </c>
      <c r="S129" s="17">
        <v>168</v>
      </c>
      <c r="T129" s="17" t="s">
        <v>439</v>
      </c>
      <c r="U129" s="136">
        <v>1.5</v>
      </c>
      <c r="V129" s="136">
        <v>141658.92857142855</v>
      </c>
      <c r="W129" s="136">
        <f t="shared" si="6"/>
        <v>212488.39285714284</v>
      </c>
      <c r="X129" s="136">
        <f t="shared" si="7"/>
        <v>237987</v>
      </c>
      <c r="Y129" s="26" t="s">
        <v>339</v>
      </c>
      <c r="Z129" s="26">
        <v>2015</v>
      </c>
      <c r="AA129" s="142" t="s">
        <v>380</v>
      </c>
    </row>
    <row r="130" spans="1:27" ht="76.5" outlineLevel="1">
      <c r="A130" s="135" t="s">
        <v>452</v>
      </c>
      <c r="B130" s="17" t="s">
        <v>33</v>
      </c>
      <c r="C130" s="17" t="s">
        <v>453</v>
      </c>
      <c r="D130" s="17" t="s">
        <v>454</v>
      </c>
      <c r="E130" s="17" t="s">
        <v>352</v>
      </c>
      <c r="F130" s="17" t="s">
        <v>455</v>
      </c>
      <c r="G130" s="17" t="s">
        <v>352</v>
      </c>
      <c r="H130" s="17" t="s">
        <v>456</v>
      </c>
      <c r="I130" s="17" t="s">
        <v>457</v>
      </c>
      <c r="J130" s="17" t="s">
        <v>41</v>
      </c>
      <c r="K130" s="17">
        <v>0</v>
      </c>
      <c r="L130" s="17">
        <v>230000000</v>
      </c>
      <c r="M130" s="17" t="s">
        <v>34</v>
      </c>
      <c r="N130" s="17" t="s">
        <v>119</v>
      </c>
      <c r="O130" s="17" t="s">
        <v>246</v>
      </c>
      <c r="P130" s="17" t="s">
        <v>247</v>
      </c>
      <c r="Q130" s="17" t="s">
        <v>432</v>
      </c>
      <c r="R130" s="17" t="s">
        <v>249</v>
      </c>
      <c r="S130" s="17">
        <v>166</v>
      </c>
      <c r="T130" s="17" t="s">
        <v>338</v>
      </c>
      <c r="U130" s="136">
        <v>0.46499999999999997</v>
      </c>
      <c r="V130" s="136">
        <v>1679464.29</v>
      </c>
      <c r="W130" s="136">
        <f t="shared" si="6"/>
        <v>780950.89484999992</v>
      </c>
      <c r="X130" s="136">
        <f t="shared" si="7"/>
        <v>874665.002232</v>
      </c>
      <c r="Y130" s="26"/>
      <c r="Z130" s="26">
        <v>2015</v>
      </c>
      <c r="AA130" s="142" t="s">
        <v>380</v>
      </c>
    </row>
    <row r="131" spans="1:27" ht="76.5" outlineLevel="1">
      <c r="A131" s="135" t="s">
        <v>458</v>
      </c>
      <c r="B131" s="17"/>
      <c r="C131" s="17" t="s">
        <v>459</v>
      </c>
      <c r="D131" s="17" t="s">
        <v>460</v>
      </c>
      <c r="E131" s="17" t="s">
        <v>461</v>
      </c>
      <c r="F131" s="17" t="s">
        <v>462</v>
      </c>
      <c r="G131" s="17" t="s">
        <v>463</v>
      </c>
      <c r="H131" s="17" t="s">
        <v>464</v>
      </c>
      <c r="I131" s="17"/>
      <c r="J131" s="17" t="s">
        <v>89</v>
      </c>
      <c r="K131" s="17">
        <v>45</v>
      </c>
      <c r="L131" s="17">
        <v>230000001</v>
      </c>
      <c r="M131" s="17" t="s">
        <v>465</v>
      </c>
      <c r="N131" s="17" t="s">
        <v>119</v>
      </c>
      <c r="O131" s="17" t="s">
        <v>246</v>
      </c>
      <c r="P131" s="17" t="s">
        <v>247</v>
      </c>
      <c r="Q131" s="17" t="s">
        <v>248</v>
      </c>
      <c r="R131" s="17" t="s">
        <v>249</v>
      </c>
      <c r="S131" s="17">
        <v>797</v>
      </c>
      <c r="T131" s="17" t="s">
        <v>250</v>
      </c>
      <c r="U131" s="143">
        <v>3</v>
      </c>
      <c r="V131" s="144">
        <v>4999999.9999999991</v>
      </c>
      <c r="W131" s="136">
        <f t="shared" si="6"/>
        <v>14999999.999999996</v>
      </c>
      <c r="X131" s="136">
        <f t="shared" si="7"/>
        <v>16799999.999999996</v>
      </c>
      <c r="Y131" s="17" t="s">
        <v>339</v>
      </c>
      <c r="Z131" s="26">
        <v>2015</v>
      </c>
      <c r="AA131" s="26" t="s">
        <v>258</v>
      </c>
    </row>
    <row r="132" spans="1:27" ht="76.5" outlineLevel="1">
      <c r="A132" s="135" t="s">
        <v>466</v>
      </c>
      <c r="B132" s="138" t="s">
        <v>33</v>
      </c>
      <c r="C132" s="138" t="s">
        <v>467</v>
      </c>
      <c r="D132" s="138" t="s">
        <v>468</v>
      </c>
      <c r="E132" s="138" t="s">
        <v>352</v>
      </c>
      <c r="F132" s="138" t="s">
        <v>469</v>
      </c>
      <c r="G132" s="138" t="s">
        <v>352</v>
      </c>
      <c r="H132" s="139" t="s">
        <v>470</v>
      </c>
      <c r="I132" s="138" t="s">
        <v>471</v>
      </c>
      <c r="J132" s="132" t="s">
        <v>41</v>
      </c>
      <c r="K132" s="138">
        <v>0</v>
      </c>
      <c r="L132" s="138">
        <v>230000000</v>
      </c>
      <c r="M132" s="138" t="s">
        <v>34</v>
      </c>
      <c r="N132" s="138" t="s">
        <v>348</v>
      </c>
      <c r="O132" s="138" t="s">
        <v>246</v>
      </c>
      <c r="P132" s="138" t="s">
        <v>247</v>
      </c>
      <c r="Q132" s="138" t="s">
        <v>472</v>
      </c>
      <c r="R132" s="138" t="s">
        <v>249</v>
      </c>
      <c r="S132" s="138">
        <v>796</v>
      </c>
      <c r="T132" s="138" t="s">
        <v>250</v>
      </c>
      <c r="U132" s="136">
        <v>215</v>
      </c>
      <c r="V132" s="136">
        <v>312</v>
      </c>
      <c r="W132" s="136">
        <f t="shared" si="6"/>
        <v>67080</v>
      </c>
      <c r="X132" s="136">
        <f t="shared" si="7"/>
        <v>75129.600000000006</v>
      </c>
      <c r="Y132" s="140"/>
      <c r="Z132" s="141">
        <v>2015</v>
      </c>
      <c r="AA132" s="26" t="s">
        <v>303</v>
      </c>
    </row>
    <row r="133" spans="1:27" ht="76.5" outlineLevel="1">
      <c r="A133" s="135" t="s">
        <v>473</v>
      </c>
      <c r="B133" s="138" t="s">
        <v>33</v>
      </c>
      <c r="C133" s="138" t="s">
        <v>474</v>
      </c>
      <c r="D133" s="138" t="s">
        <v>468</v>
      </c>
      <c r="E133" s="138" t="s">
        <v>352</v>
      </c>
      <c r="F133" s="138" t="s">
        <v>475</v>
      </c>
      <c r="G133" s="138" t="s">
        <v>352</v>
      </c>
      <c r="H133" s="139" t="s">
        <v>476</v>
      </c>
      <c r="I133" s="138" t="s">
        <v>477</v>
      </c>
      <c r="J133" s="132" t="s">
        <v>41</v>
      </c>
      <c r="K133" s="138">
        <v>0</v>
      </c>
      <c r="L133" s="138">
        <v>230000000</v>
      </c>
      <c r="M133" s="138" t="s">
        <v>34</v>
      </c>
      <c r="N133" s="138" t="s">
        <v>348</v>
      </c>
      <c r="O133" s="138" t="s">
        <v>246</v>
      </c>
      <c r="P133" s="138" t="s">
        <v>247</v>
      </c>
      <c r="Q133" s="138" t="s">
        <v>472</v>
      </c>
      <c r="R133" s="138" t="s">
        <v>249</v>
      </c>
      <c r="S133" s="138">
        <v>796</v>
      </c>
      <c r="T133" s="138" t="s">
        <v>250</v>
      </c>
      <c r="U133" s="136">
        <v>220</v>
      </c>
      <c r="V133" s="136">
        <v>445.54</v>
      </c>
      <c r="W133" s="136">
        <f t="shared" si="6"/>
        <v>98018.8</v>
      </c>
      <c r="X133" s="136">
        <f t="shared" si="7"/>
        <v>109781.05600000001</v>
      </c>
      <c r="Y133" s="140"/>
      <c r="Z133" s="141">
        <v>2015</v>
      </c>
      <c r="AA133" s="26" t="s">
        <v>303</v>
      </c>
    </row>
    <row r="134" spans="1:27" ht="76.5" outlineLevel="1">
      <c r="A134" s="135" t="s">
        <v>478</v>
      </c>
      <c r="B134" s="138" t="s">
        <v>33</v>
      </c>
      <c r="C134" s="138" t="s">
        <v>479</v>
      </c>
      <c r="D134" s="138" t="s">
        <v>468</v>
      </c>
      <c r="E134" s="138" t="s">
        <v>352</v>
      </c>
      <c r="F134" s="138" t="s">
        <v>480</v>
      </c>
      <c r="G134" s="138" t="s">
        <v>352</v>
      </c>
      <c r="H134" s="139" t="s">
        <v>481</v>
      </c>
      <c r="I134" s="138" t="s">
        <v>482</v>
      </c>
      <c r="J134" s="132" t="s">
        <v>41</v>
      </c>
      <c r="K134" s="138">
        <v>0</v>
      </c>
      <c r="L134" s="138">
        <v>230000000</v>
      </c>
      <c r="M134" s="138" t="s">
        <v>34</v>
      </c>
      <c r="N134" s="138" t="s">
        <v>348</v>
      </c>
      <c r="O134" s="138" t="s">
        <v>246</v>
      </c>
      <c r="P134" s="138" t="s">
        <v>247</v>
      </c>
      <c r="Q134" s="138" t="s">
        <v>472</v>
      </c>
      <c r="R134" s="138" t="s">
        <v>249</v>
      </c>
      <c r="S134" s="138">
        <v>796</v>
      </c>
      <c r="T134" s="138" t="s">
        <v>250</v>
      </c>
      <c r="U134" s="136">
        <v>209</v>
      </c>
      <c r="V134" s="136">
        <v>462.28</v>
      </c>
      <c r="W134" s="136">
        <f t="shared" si="6"/>
        <v>96616.51999999999</v>
      </c>
      <c r="X134" s="136">
        <f t="shared" si="7"/>
        <v>108210.5024</v>
      </c>
      <c r="Y134" s="140"/>
      <c r="Z134" s="141">
        <v>2015</v>
      </c>
      <c r="AA134" s="26" t="s">
        <v>303</v>
      </c>
    </row>
    <row r="135" spans="1:27" ht="76.5" outlineLevel="1">
      <c r="A135" s="135" t="s">
        <v>483</v>
      </c>
      <c r="B135" s="138" t="s">
        <v>33</v>
      </c>
      <c r="C135" s="138" t="s">
        <v>484</v>
      </c>
      <c r="D135" s="138" t="s">
        <v>468</v>
      </c>
      <c r="E135" s="138" t="s">
        <v>352</v>
      </c>
      <c r="F135" s="138" t="s">
        <v>485</v>
      </c>
      <c r="G135" s="138" t="s">
        <v>352</v>
      </c>
      <c r="H135" s="139" t="s">
        <v>486</v>
      </c>
      <c r="I135" s="138" t="s">
        <v>487</v>
      </c>
      <c r="J135" s="132" t="s">
        <v>41</v>
      </c>
      <c r="K135" s="138">
        <v>0</v>
      </c>
      <c r="L135" s="138">
        <v>230000000</v>
      </c>
      <c r="M135" s="138" t="s">
        <v>34</v>
      </c>
      <c r="N135" s="138" t="s">
        <v>348</v>
      </c>
      <c r="O135" s="138" t="s">
        <v>246</v>
      </c>
      <c r="P135" s="138" t="s">
        <v>247</v>
      </c>
      <c r="Q135" s="138" t="s">
        <v>472</v>
      </c>
      <c r="R135" s="138" t="s">
        <v>249</v>
      </c>
      <c r="S135" s="138">
        <v>796</v>
      </c>
      <c r="T135" s="138" t="s">
        <v>250</v>
      </c>
      <c r="U135" s="136">
        <v>168</v>
      </c>
      <c r="V135" s="136">
        <v>596.63</v>
      </c>
      <c r="W135" s="136">
        <f t="shared" si="6"/>
        <v>100233.84</v>
      </c>
      <c r="X135" s="136">
        <f t="shared" si="7"/>
        <v>112261.9008</v>
      </c>
      <c r="Y135" s="140"/>
      <c r="Z135" s="141">
        <v>2015</v>
      </c>
      <c r="AA135" s="26" t="s">
        <v>303</v>
      </c>
    </row>
    <row r="136" spans="1:27" ht="76.5" outlineLevel="1">
      <c r="A136" s="135" t="s">
        <v>488</v>
      </c>
      <c r="B136" s="138" t="s">
        <v>33</v>
      </c>
      <c r="C136" s="138" t="s">
        <v>489</v>
      </c>
      <c r="D136" s="138" t="s">
        <v>468</v>
      </c>
      <c r="E136" s="138" t="s">
        <v>352</v>
      </c>
      <c r="F136" s="138" t="s">
        <v>490</v>
      </c>
      <c r="G136" s="138" t="s">
        <v>352</v>
      </c>
      <c r="H136" s="139" t="s">
        <v>491</v>
      </c>
      <c r="I136" s="138" t="s">
        <v>492</v>
      </c>
      <c r="J136" s="132" t="s">
        <v>41</v>
      </c>
      <c r="K136" s="138">
        <v>0</v>
      </c>
      <c r="L136" s="138">
        <v>230000000</v>
      </c>
      <c r="M136" s="138" t="s">
        <v>34</v>
      </c>
      <c r="N136" s="138" t="s">
        <v>348</v>
      </c>
      <c r="O136" s="138" t="s">
        <v>246</v>
      </c>
      <c r="P136" s="138" t="s">
        <v>247</v>
      </c>
      <c r="Q136" s="138" t="s">
        <v>472</v>
      </c>
      <c r="R136" s="138" t="s">
        <v>249</v>
      </c>
      <c r="S136" s="138">
        <v>796</v>
      </c>
      <c r="T136" s="138" t="s">
        <v>250</v>
      </c>
      <c r="U136" s="136">
        <v>213</v>
      </c>
      <c r="V136" s="136">
        <v>350.08</v>
      </c>
      <c r="W136" s="136">
        <f t="shared" si="6"/>
        <v>74567.039999999994</v>
      </c>
      <c r="X136" s="136">
        <f t="shared" si="7"/>
        <v>83515.084799999997</v>
      </c>
      <c r="Y136" s="140"/>
      <c r="Z136" s="141">
        <v>2015</v>
      </c>
      <c r="AA136" s="26" t="s">
        <v>303</v>
      </c>
    </row>
    <row r="137" spans="1:27" ht="76.5" outlineLevel="1">
      <c r="A137" s="135" t="s">
        <v>493</v>
      </c>
      <c r="B137" s="138" t="s">
        <v>33</v>
      </c>
      <c r="C137" s="138" t="s">
        <v>494</v>
      </c>
      <c r="D137" s="138" t="s">
        <v>468</v>
      </c>
      <c r="E137" s="138" t="s">
        <v>352</v>
      </c>
      <c r="F137" s="138" t="s">
        <v>495</v>
      </c>
      <c r="G137" s="138" t="s">
        <v>352</v>
      </c>
      <c r="H137" s="139" t="s">
        <v>496</v>
      </c>
      <c r="I137" s="138" t="s">
        <v>497</v>
      </c>
      <c r="J137" s="132" t="s">
        <v>41</v>
      </c>
      <c r="K137" s="138">
        <v>0</v>
      </c>
      <c r="L137" s="138">
        <v>230000000</v>
      </c>
      <c r="M137" s="138" t="s">
        <v>34</v>
      </c>
      <c r="N137" s="138" t="s">
        <v>348</v>
      </c>
      <c r="O137" s="138" t="s">
        <v>246</v>
      </c>
      <c r="P137" s="138" t="s">
        <v>247</v>
      </c>
      <c r="Q137" s="138" t="s">
        <v>472</v>
      </c>
      <c r="R137" s="138" t="s">
        <v>249</v>
      </c>
      <c r="S137" s="138">
        <v>796</v>
      </c>
      <c r="T137" s="138" t="s">
        <v>250</v>
      </c>
      <c r="U137" s="136">
        <v>150</v>
      </c>
      <c r="V137" s="136">
        <v>218</v>
      </c>
      <c r="W137" s="136">
        <f t="shared" si="6"/>
        <v>32700</v>
      </c>
      <c r="X137" s="136">
        <f t="shared" si="7"/>
        <v>36624</v>
      </c>
      <c r="Y137" s="140"/>
      <c r="Z137" s="141">
        <v>2015</v>
      </c>
      <c r="AA137" s="26" t="s">
        <v>303</v>
      </c>
    </row>
    <row r="138" spans="1:27" ht="76.5" outlineLevel="1">
      <c r="A138" s="135" t="s">
        <v>498</v>
      </c>
      <c r="B138" s="138" t="s">
        <v>33</v>
      </c>
      <c r="C138" s="138" t="s">
        <v>499</v>
      </c>
      <c r="D138" s="138" t="s">
        <v>468</v>
      </c>
      <c r="E138" s="138" t="s">
        <v>352</v>
      </c>
      <c r="F138" s="138" t="s">
        <v>500</v>
      </c>
      <c r="G138" s="138" t="s">
        <v>352</v>
      </c>
      <c r="H138" s="139" t="s">
        <v>501</v>
      </c>
      <c r="I138" s="138" t="s">
        <v>502</v>
      </c>
      <c r="J138" s="132" t="s">
        <v>41</v>
      </c>
      <c r="K138" s="138">
        <v>0</v>
      </c>
      <c r="L138" s="138">
        <v>230000000</v>
      </c>
      <c r="M138" s="138" t="s">
        <v>34</v>
      </c>
      <c r="N138" s="138" t="s">
        <v>348</v>
      </c>
      <c r="O138" s="138" t="s">
        <v>246</v>
      </c>
      <c r="P138" s="138" t="s">
        <v>247</v>
      </c>
      <c r="Q138" s="138" t="s">
        <v>472</v>
      </c>
      <c r="R138" s="138" t="s">
        <v>249</v>
      </c>
      <c r="S138" s="138">
        <v>796</v>
      </c>
      <c r="T138" s="138" t="s">
        <v>250</v>
      </c>
      <c r="U138" s="136">
        <v>150</v>
      </c>
      <c r="V138" s="136">
        <v>350.08</v>
      </c>
      <c r="W138" s="136">
        <f t="shared" si="6"/>
        <v>52512</v>
      </c>
      <c r="X138" s="136">
        <f t="shared" si="7"/>
        <v>58813.440000000002</v>
      </c>
      <c r="Y138" s="140"/>
      <c r="Z138" s="141">
        <v>2015</v>
      </c>
      <c r="AA138" s="26" t="s">
        <v>303</v>
      </c>
    </row>
    <row r="139" spans="1:27" ht="76.5" outlineLevel="1">
      <c r="A139" s="135" t="s">
        <v>503</v>
      </c>
      <c r="B139" s="138" t="s">
        <v>33</v>
      </c>
      <c r="C139" s="138" t="s">
        <v>504</v>
      </c>
      <c r="D139" s="138" t="s">
        <v>468</v>
      </c>
      <c r="E139" s="138" t="s">
        <v>352</v>
      </c>
      <c r="F139" s="138" t="s">
        <v>505</v>
      </c>
      <c r="G139" s="138" t="s">
        <v>352</v>
      </c>
      <c r="H139" s="139" t="s">
        <v>506</v>
      </c>
      <c r="I139" s="138" t="s">
        <v>507</v>
      </c>
      <c r="J139" s="132" t="s">
        <v>41</v>
      </c>
      <c r="K139" s="138">
        <v>0</v>
      </c>
      <c r="L139" s="138">
        <v>230000000</v>
      </c>
      <c r="M139" s="138" t="s">
        <v>34</v>
      </c>
      <c r="N139" s="138" t="s">
        <v>348</v>
      </c>
      <c r="O139" s="138" t="s">
        <v>246</v>
      </c>
      <c r="P139" s="138" t="s">
        <v>247</v>
      </c>
      <c r="Q139" s="138" t="s">
        <v>472</v>
      </c>
      <c r="R139" s="138" t="s">
        <v>249</v>
      </c>
      <c r="S139" s="138">
        <v>796</v>
      </c>
      <c r="T139" s="138" t="s">
        <v>250</v>
      </c>
      <c r="U139" s="136">
        <v>134</v>
      </c>
      <c r="V139" s="136">
        <v>731</v>
      </c>
      <c r="W139" s="136">
        <f t="shared" si="6"/>
        <v>97954</v>
      </c>
      <c r="X139" s="136">
        <f t="shared" si="7"/>
        <v>109708.48000000001</v>
      </c>
      <c r="Y139" s="140"/>
      <c r="Z139" s="141">
        <v>2015</v>
      </c>
      <c r="AA139" s="26" t="s">
        <v>303</v>
      </c>
    </row>
    <row r="140" spans="1:27" ht="76.5" outlineLevel="1">
      <c r="A140" s="135" t="s">
        <v>508</v>
      </c>
      <c r="B140" s="138" t="s">
        <v>33</v>
      </c>
      <c r="C140" s="138" t="s">
        <v>509</v>
      </c>
      <c r="D140" s="138" t="s">
        <v>468</v>
      </c>
      <c r="E140" s="138" t="s">
        <v>352</v>
      </c>
      <c r="F140" s="138" t="s">
        <v>510</v>
      </c>
      <c r="G140" s="138" t="s">
        <v>352</v>
      </c>
      <c r="H140" s="139" t="s">
        <v>511</v>
      </c>
      <c r="I140" s="138" t="s">
        <v>512</v>
      </c>
      <c r="J140" s="132" t="s">
        <v>41</v>
      </c>
      <c r="K140" s="138">
        <v>0</v>
      </c>
      <c r="L140" s="138">
        <v>230000000</v>
      </c>
      <c r="M140" s="138" t="s">
        <v>34</v>
      </c>
      <c r="N140" s="138" t="s">
        <v>348</v>
      </c>
      <c r="O140" s="138" t="s">
        <v>246</v>
      </c>
      <c r="P140" s="138" t="s">
        <v>247</v>
      </c>
      <c r="Q140" s="138" t="s">
        <v>472</v>
      </c>
      <c r="R140" s="138" t="s">
        <v>249</v>
      </c>
      <c r="S140" s="138">
        <v>796</v>
      </c>
      <c r="T140" s="138" t="s">
        <v>250</v>
      </c>
      <c r="U140" s="136">
        <v>90</v>
      </c>
      <c r="V140" s="136">
        <v>1961</v>
      </c>
      <c r="W140" s="136">
        <f t="shared" si="6"/>
        <v>176490</v>
      </c>
      <c r="X140" s="136">
        <f t="shared" si="7"/>
        <v>197668.80000000002</v>
      </c>
      <c r="Y140" s="140"/>
      <c r="Z140" s="141">
        <v>2015</v>
      </c>
      <c r="AA140" s="26" t="s">
        <v>303</v>
      </c>
    </row>
    <row r="141" spans="1:27" ht="76.5" outlineLevel="1">
      <c r="A141" s="135" t="s">
        <v>513</v>
      </c>
      <c r="B141" s="138" t="s">
        <v>33</v>
      </c>
      <c r="C141" s="138" t="s">
        <v>514</v>
      </c>
      <c r="D141" s="138" t="s">
        <v>468</v>
      </c>
      <c r="E141" s="138" t="s">
        <v>352</v>
      </c>
      <c r="F141" s="138" t="s">
        <v>515</v>
      </c>
      <c r="G141" s="138" t="s">
        <v>352</v>
      </c>
      <c r="H141" s="139" t="s">
        <v>516</v>
      </c>
      <c r="I141" s="138" t="s">
        <v>517</v>
      </c>
      <c r="J141" s="132" t="s">
        <v>41</v>
      </c>
      <c r="K141" s="138">
        <v>0</v>
      </c>
      <c r="L141" s="138">
        <v>230000000</v>
      </c>
      <c r="M141" s="138" t="s">
        <v>34</v>
      </c>
      <c r="N141" s="138" t="s">
        <v>348</v>
      </c>
      <c r="O141" s="138" t="s">
        <v>246</v>
      </c>
      <c r="P141" s="138" t="s">
        <v>247</v>
      </c>
      <c r="Q141" s="138" t="s">
        <v>472</v>
      </c>
      <c r="R141" s="138" t="s">
        <v>249</v>
      </c>
      <c r="S141" s="138">
        <v>796</v>
      </c>
      <c r="T141" s="138" t="s">
        <v>250</v>
      </c>
      <c r="U141" s="136">
        <v>70</v>
      </c>
      <c r="V141" s="136">
        <v>185</v>
      </c>
      <c r="W141" s="136">
        <f t="shared" si="6"/>
        <v>12950</v>
      </c>
      <c r="X141" s="136">
        <f t="shared" si="7"/>
        <v>14504.000000000002</v>
      </c>
      <c r="Y141" s="140"/>
      <c r="Z141" s="141">
        <v>2015</v>
      </c>
      <c r="AA141" s="26" t="s">
        <v>303</v>
      </c>
    </row>
    <row r="142" spans="1:27" ht="76.5" outlineLevel="1">
      <c r="A142" s="135" t="s">
        <v>518</v>
      </c>
      <c r="B142" s="138" t="s">
        <v>33</v>
      </c>
      <c r="C142" s="138" t="s">
        <v>519</v>
      </c>
      <c r="D142" s="138" t="s">
        <v>468</v>
      </c>
      <c r="E142" s="138" t="s">
        <v>352</v>
      </c>
      <c r="F142" s="138" t="s">
        <v>520</v>
      </c>
      <c r="G142" s="138" t="s">
        <v>352</v>
      </c>
      <c r="H142" s="139" t="s">
        <v>521</v>
      </c>
      <c r="I142" s="138" t="s">
        <v>522</v>
      </c>
      <c r="J142" s="132" t="s">
        <v>41</v>
      </c>
      <c r="K142" s="138">
        <v>0</v>
      </c>
      <c r="L142" s="138">
        <v>230000000</v>
      </c>
      <c r="M142" s="138" t="s">
        <v>34</v>
      </c>
      <c r="N142" s="138" t="s">
        <v>348</v>
      </c>
      <c r="O142" s="138" t="s">
        <v>246</v>
      </c>
      <c r="P142" s="138" t="s">
        <v>247</v>
      </c>
      <c r="Q142" s="138" t="s">
        <v>472</v>
      </c>
      <c r="R142" s="138" t="s">
        <v>249</v>
      </c>
      <c r="S142" s="138">
        <v>796</v>
      </c>
      <c r="T142" s="138" t="s">
        <v>250</v>
      </c>
      <c r="U142" s="136">
        <v>40</v>
      </c>
      <c r="V142" s="136">
        <v>619</v>
      </c>
      <c r="W142" s="136">
        <f t="shared" si="6"/>
        <v>24760</v>
      </c>
      <c r="X142" s="136">
        <f t="shared" si="7"/>
        <v>27731.200000000004</v>
      </c>
      <c r="Y142" s="140"/>
      <c r="Z142" s="141">
        <v>2015</v>
      </c>
      <c r="AA142" s="26" t="s">
        <v>303</v>
      </c>
    </row>
    <row r="143" spans="1:27" ht="76.5" outlineLevel="1">
      <c r="A143" s="135" t="s">
        <v>523</v>
      </c>
      <c r="B143" s="138" t="s">
        <v>33</v>
      </c>
      <c r="C143" s="138" t="s">
        <v>504</v>
      </c>
      <c r="D143" s="138" t="s">
        <v>468</v>
      </c>
      <c r="E143" s="138" t="s">
        <v>352</v>
      </c>
      <c r="F143" s="138" t="s">
        <v>505</v>
      </c>
      <c r="G143" s="138" t="s">
        <v>352</v>
      </c>
      <c r="H143" s="139" t="s">
        <v>524</v>
      </c>
      <c r="I143" s="138" t="s">
        <v>525</v>
      </c>
      <c r="J143" s="132" t="s">
        <v>41</v>
      </c>
      <c r="K143" s="138">
        <v>0</v>
      </c>
      <c r="L143" s="138">
        <v>230000000</v>
      </c>
      <c r="M143" s="138" t="s">
        <v>34</v>
      </c>
      <c r="N143" s="138" t="s">
        <v>348</v>
      </c>
      <c r="O143" s="138" t="s">
        <v>246</v>
      </c>
      <c r="P143" s="138" t="s">
        <v>247</v>
      </c>
      <c r="Q143" s="138" t="s">
        <v>472</v>
      </c>
      <c r="R143" s="138" t="s">
        <v>249</v>
      </c>
      <c r="S143" s="138">
        <v>796</v>
      </c>
      <c r="T143" s="138" t="s">
        <v>250</v>
      </c>
      <c r="U143" s="136">
        <v>40</v>
      </c>
      <c r="V143" s="136">
        <v>867</v>
      </c>
      <c r="W143" s="136">
        <f t="shared" si="6"/>
        <v>34680</v>
      </c>
      <c r="X143" s="136">
        <f t="shared" si="7"/>
        <v>38841.600000000006</v>
      </c>
      <c r="Y143" s="140"/>
      <c r="Z143" s="141">
        <v>2015</v>
      </c>
      <c r="AA143" s="26" t="s">
        <v>303</v>
      </c>
    </row>
    <row r="144" spans="1:27" ht="76.5" outlineLevel="1">
      <c r="A144" s="135" t="s">
        <v>526</v>
      </c>
      <c r="B144" s="138" t="s">
        <v>33</v>
      </c>
      <c r="C144" s="138" t="s">
        <v>509</v>
      </c>
      <c r="D144" s="138" t="s">
        <v>468</v>
      </c>
      <c r="E144" s="138" t="s">
        <v>352</v>
      </c>
      <c r="F144" s="138" t="s">
        <v>510</v>
      </c>
      <c r="G144" s="138" t="s">
        <v>352</v>
      </c>
      <c r="H144" s="139" t="s">
        <v>527</v>
      </c>
      <c r="I144" s="138" t="s">
        <v>528</v>
      </c>
      <c r="J144" s="132" t="s">
        <v>41</v>
      </c>
      <c r="K144" s="138">
        <v>0</v>
      </c>
      <c r="L144" s="138">
        <v>230000000</v>
      </c>
      <c r="M144" s="138" t="s">
        <v>34</v>
      </c>
      <c r="N144" s="138" t="s">
        <v>348</v>
      </c>
      <c r="O144" s="138" t="s">
        <v>246</v>
      </c>
      <c r="P144" s="138" t="s">
        <v>247</v>
      </c>
      <c r="Q144" s="138" t="s">
        <v>472</v>
      </c>
      <c r="R144" s="138" t="s">
        <v>249</v>
      </c>
      <c r="S144" s="138">
        <v>796</v>
      </c>
      <c r="T144" s="138" t="s">
        <v>250</v>
      </c>
      <c r="U144" s="136">
        <v>40</v>
      </c>
      <c r="V144" s="136">
        <v>1810</v>
      </c>
      <c r="W144" s="136">
        <f t="shared" si="6"/>
        <v>72400</v>
      </c>
      <c r="X144" s="136">
        <f t="shared" si="7"/>
        <v>81088.000000000015</v>
      </c>
      <c r="Y144" s="140"/>
      <c r="Z144" s="141">
        <v>2015</v>
      </c>
      <c r="AA144" s="26" t="s">
        <v>303</v>
      </c>
    </row>
    <row r="145" spans="1:27" ht="76.5" outlineLevel="1">
      <c r="A145" s="135" t="s">
        <v>529</v>
      </c>
      <c r="B145" s="138" t="s">
        <v>33</v>
      </c>
      <c r="C145" s="138" t="s">
        <v>530</v>
      </c>
      <c r="D145" s="138" t="s">
        <v>468</v>
      </c>
      <c r="E145" s="138" t="s">
        <v>352</v>
      </c>
      <c r="F145" s="138" t="s">
        <v>531</v>
      </c>
      <c r="G145" s="138" t="s">
        <v>352</v>
      </c>
      <c r="H145" s="139" t="s">
        <v>532</v>
      </c>
      <c r="I145" s="138" t="s">
        <v>533</v>
      </c>
      <c r="J145" s="132" t="s">
        <v>41</v>
      </c>
      <c r="K145" s="138">
        <v>0</v>
      </c>
      <c r="L145" s="138">
        <v>230000000</v>
      </c>
      <c r="M145" s="138" t="s">
        <v>34</v>
      </c>
      <c r="N145" s="138" t="s">
        <v>348</v>
      </c>
      <c r="O145" s="138" t="s">
        <v>246</v>
      </c>
      <c r="P145" s="138" t="s">
        <v>247</v>
      </c>
      <c r="Q145" s="138" t="s">
        <v>472</v>
      </c>
      <c r="R145" s="138" t="s">
        <v>249</v>
      </c>
      <c r="S145" s="138">
        <v>796</v>
      </c>
      <c r="T145" s="138" t="s">
        <v>250</v>
      </c>
      <c r="U145" s="136">
        <v>39</v>
      </c>
      <c r="V145" s="136">
        <v>3806</v>
      </c>
      <c r="W145" s="136">
        <f t="shared" si="6"/>
        <v>148434</v>
      </c>
      <c r="X145" s="136">
        <f t="shared" si="7"/>
        <v>166246.08000000002</v>
      </c>
      <c r="Y145" s="140"/>
      <c r="Z145" s="141">
        <v>2015</v>
      </c>
      <c r="AA145" s="26" t="s">
        <v>303</v>
      </c>
    </row>
    <row r="146" spans="1:27" ht="76.5" outlineLevel="1">
      <c r="A146" s="135" t="s">
        <v>534</v>
      </c>
      <c r="B146" s="138" t="s">
        <v>33</v>
      </c>
      <c r="C146" s="138" t="s">
        <v>535</v>
      </c>
      <c r="D146" s="138" t="s">
        <v>468</v>
      </c>
      <c r="E146" s="138" t="s">
        <v>352</v>
      </c>
      <c r="F146" s="138" t="s">
        <v>536</v>
      </c>
      <c r="G146" s="138" t="s">
        <v>352</v>
      </c>
      <c r="H146" s="139" t="s">
        <v>537</v>
      </c>
      <c r="I146" s="138" t="s">
        <v>538</v>
      </c>
      <c r="J146" s="132" t="s">
        <v>41</v>
      </c>
      <c r="K146" s="138">
        <v>0</v>
      </c>
      <c r="L146" s="138">
        <v>230000000</v>
      </c>
      <c r="M146" s="138" t="s">
        <v>34</v>
      </c>
      <c r="N146" s="138" t="s">
        <v>348</v>
      </c>
      <c r="O146" s="138" t="s">
        <v>246</v>
      </c>
      <c r="P146" s="138" t="s">
        <v>247</v>
      </c>
      <c r="Q146" s="138" t="s">
        <v>472</v>
      </c>
      <c r="R146" s="138" t="s">
        <v>249</v>
      </c>
      <c r="S146" s="138">
        <v>796</v>
      </c>
      <c r="T146" s="138" t="s">
        <v>250</v>
      </c>
      <c r="U146" s="136">
        <v>6</v>
      </c>
      <c r="V146" s="136">
        <v>4339</v>
      </c>
      <c r="W146" s="136">
        <f t="shared" si="6"/>
        <v>26034</v>
      </c>
      <c r="X146" s="136">
        <f t="shared" si="7"/>
        <v>29158.080000000002</v>
      </c>
      <c r="Y146" s="140"/>
      <c r="Z146" s="141">
        <v>2015</v>
      </c>
      <c r="AA146" s="26" t="s">
        <v>303</v>
      </c>
    </row>
    <row r="147" spans="1:27" ht="76.5" outlineLevel="1">
      <c r="A147" s="135" t="s">
        <v>539</v>
      </c>
      <c r="B147" s="138" t="s">
        <v>33</v>
      </c>
      <c r="C147" s="138" t="s">
        <v>540</v>
      </c>
      <c r="D147" s="138" t="s">
        <v>541</v>
      </c>
      <c r="E147" s="138" t="s">
        <v>352</v>
      </c>
      <c r="F147" s="138" t="s">
        <v>542</v>
      </c>
      <c r="G147" s="138" t="s">
        <v>352</v>
      </c>
      <c r="H147" s="139" t="s">
        <v>543</v>
      </c>
      <c r="I147" s="138" t="s">
        <v>544</v>
      </c>
      <c r="J147" s="132" t="s">
        <v>41</v>
      </c>
      <c r="K147" s="138">
        <v>0</v>
      </c>
      <c r="L147" s="138">
        <v>230000000</v>
      </c>
      <c r="M147" s="138" t="s">
        <v>34</v>
      </c>
      <c r="N147" s="138" t="s">
        <v>348</v>
      </c>
      <c r="O147" s="138" t="s">
        <v>246</v>
      </c>
      <c r="P147" s="138" t="s">
        <v>247</v>
      </c>
      <c r="Q147" s="138" t="s">
        <v>472</v>
      </c>
      <c r="R147" s="138" t="s">
        <v>249</v>
      </c>
      <c r="S147" s="138">
        <v>796</v>
      </c>
      <c r="T147" s="138" t="s">
        <v>250</v>
      </c>
      <c r="U147" s="136">
        <v>100</v>
      </c>
      <c r="V147" s="136">
        <v>185</v>
      </c>
      <c r="W147" s="136">
        <f t="shared" si="6"/>
        <v>18500</v>
      </c>
      <c r="X147" s="136">
        <f t="shared" si="7"/>
        <v>20720.000000000004</v>
      </c>
      <c r="Y147" s="140"/>
      <c r="Z147" s="141">
        <v>2015</v>
      </c>
      <c r="AA147" s="26" t="s">
        <v>303</v>
      </c>
    </row>
    <row r="148" spans="1:27" ht="76.5" outlineLevel="1">
      <c r="A148" s="135" t="s">
        <v>545</v>
      </c>
      <c r="B148" s="138" t="s">
        <v>33</v>
      </c>
      <c r="C148" s="138" t="s">
        <v>540</v>
      </c>
      <c r="D148" s="138" t="s">
        <v>541</v>
      </c>
      <c r="E148" s="138" t="s">
        <v>352</v>
      </c>
      <c r="F148" s="138" t="s">
        <v>542</v>
      </c>
      <c r="G148" s="138" t="s">
        <v>352</v>
      </c>
      <c r="H148" s="139" t="s">
        <v>546</v>
      </c>
      <c r="I148" s="138" t="s">
        <v>547</v>
      </c>
      <c r="J148" s="132" t="s">
        <v>41</v>
      </c>
      <c r="K148" s="138">
        <v>0</v>
      </c>
      <c r="L148" s="138">
        <v>230000000</v>
      </c>
      <c r="M148" s="138" t="s">
        <v>34</v>
      </c>
      <c r="N148" s="138" t="s">
        <v>348</v>
      </c>
      <c r="O148" s="138" t="s">
        <v>246</v>
      </c>
      <c r="P148" s="138" t="s">
        <v>247</v>
      </c>
      <c r="Q148" s="138" t="s">
        <v>472</v>
      </c>
      <c r="R148" s="138" t="s">
        <v>249</v>
      </c>
      <c r="S148" s="138">
        <v>796</v>
      </c>
      <c r="T148" s="138" t="s">
        <v>250</v>
      </c>
      <c r="U148" s="136">
        <v>100</v>
      </c>
      <c r="V148" s="136">
        <v>243</v>
      </c>
      <c r="W148" s="136">
        <f t="shared" si="6"/>
        <v>24300</v>
      </c>
      <c r="X148" s="136">
        <f t="shared" si="7"/>
        <v>27216.000000000004</v>
      </c>
      <c r="Y148" s="140"/>
      <c r="Z148" s="141">
        <v>2015</v>
      </c>
      <c r="AA148" s="26" t="s">
        <v>303</v>
      </c>
    </row>
    <row r="149" spans="1:27" ht="76.5" outlineLevel="1">
      <c r="A149" s="135" t="s">
        <v>548</v>
      </c>
      <c r="B149" s="138" t="s">
        <v>33</v>
      </c>
      <c r="C149" s="138" t="s">
        <v>540</v>
      </c>
      <c r="D149" s="138" t="s">
        <v>541</v>
      </c>
      <c r="E149" s="138" t="s">
        <v>352</v>
      </c>
      <c r="F149" s="138" t="s">
        <v>542</v>
      </c>
      <c r="G149" s="138" t="s">
        <v>352</v>
      </c>
      <c r="H149" s="139" t="s">
        <v>549</v>
      </c>
      <c r="I149" s="138" t="s">
        <v>550</v>
      </c>
      <c r="J149" s="132" t="s">
        <v>41</v>
      </c>
      <c r="K149" s="138">
        <v>0</v>
      </c>
      <c r="L149" s="138">
        <v>230000000</v>
      </c>
      <c r="M149" s="138" t="s">
        <v>34</v>
      </c>
      <c r="N149" s="138" t="s">
        <v>348</v>
      </c>
      <c r="O149" s="138" t="s">
        <v>246</v>
      </c>
      <c r="P149" s="138" t="s">
        <v>247</v>
      </c>
      <c r="Q149" s="138" t="s">
        <v>472</v>
      </c>
      <c r="R149" s="138" t="s">
        <v>249</v>
      </c>
      <c r="S149" s="138">
        <v>796</v>
      </c>
      <c r="T149" s="138" t="s">
        <v>250</v>
      </c>
      <c r="U149" s="136">
        <v>100</v>
      </c>
      <c r="V149" s="136">
        <v>376</v>
      </c>
      <c r="W149" s="136">
        <f t="shared" si="6"/>
        <v>37600</v>
      </c>
      <c r="X149" s="136">
        <f t="shared" si="7"/>
        <v>42112.000000000007</v>
      </c>
      <c r="Y149" s="140"/>
      <c r="Z149" s="141">
        <v>2015</v>
      </c>
      <c r="AA149" s="26" t="s">
        <v>303</v>
      </c>
    </row>
    <row r="150" spans="1:27" ht="76.5" outlineLevel="1">
      <c r="A150" s="135" t="s">
        <v>551</v>
      </c>
      <c r="B150" s="138" t="s">
        <v>33</v>
      </c>
      <c r="C150" s="138" t="s">
        <v>540</v>
      </c>
      <c r="D150" s="138" t="s">
        <v>541</v>
      </c>
      <c r="E150" s="138" t="s">
        <v>352</v>
      </c>
      <c r="F150" s="138" t="s">
        <v>542</v>
      </c>
      <c r="G150" s="138" t="s">
        <v>352</v>
      </c>
      <c r="H150" s="139" t="s">
        <v>552</v>
      </c>
      <c r="I150" s="138" t="s">
        <v>553</v>
      </c>
      <c r="J150" s="132" t="s">
        <v>41</v>
      </c>
      <c r="K150" s="138">
        <v>0</v>
      </c>
      <c r="L150" s="138">
        <v>230000000</v>
      </c>
      <c r="M150" s="138" t="s">
        <v>34</v>
      </c>
      <c r="N150" s="138" t="s">
        <v>348</v>
      </c>
      <c r="O150" s="138" t="s">
        <v>246</v>
      </c>
      <c r="P150" s="138" t="s">
        <v>247</v>
      </c>
      <c r="Q150" s="138" t="s">
        <v>472</v>
      </c>
      <c r="R150" s="138" t="s">
        <v>249</v>
      </c>
      <c r="S150" s="138">
        <v>796</v>
      </c>
      <c r="T150" s="138" t="s">
        <v>250</v>
      </c>
      <c r="U150" s="136">
        <v>100</v>
      </c>
      <c r="V150" s="136">
        <v>504</v>
      </c>
      <c r="W150" s="136">
        <f t="shared" si="6"/>
        <v>50400</v>
      </c>
      <c r="X150" s="136">
        <f t="shared" si="7"/>
        <v>56448.000000000007</v>
      </c>
      <c r="Y150" s="140"/>
      <c r="Z150" s="141">
        <v>2015</v>
      </c>
      <c r="AA150" s="26" t="s">
        <v>303</v>
      </c>
    </row>
    <row r="151" spans="1:27" ht="76.5" outlineLevel="1">
      <c r="A151" s="135" t="s">
        <v>554</v>
      </c>
      <c r="B151" s="138" t="s">
        <v>33</v>
      </c>
      <c r="C151" s="138" t="s">
        <v>540</v>
      </c>
      <c r="D151" s="138" t="s">
        <v>541</v>
      </c>
      <c r="E151" s="138" t="s">
        <v>352</v>
      </c>
      <c r="F151" s="138" t="s">
        <v>542</v>
      </c>
      <c r="G151" s="138" t="s">
        <v>352</v>
      </c>
      <c r="H151" s="139" t="s">
        <v>555</v>
      </c>
      <c r="I151" s="138" t="s">
        <v>556</v>
      </c>
      <c r="J151" s="132" t="s">
        <v>41</v>
      </c>
      <c r="K151" s="138">
        <v>0</v>
      </c>
      <c r="L151" s="138">
        <v>230000000</v>
      </c>
      <c r="M151" s="138" t="s">
        <v>34</v>
      </c>
      <c r="N151" s="138" t="s">
        <v>348</v>
      </c>
      <c r="O151" s="138" t="s">
        <v>246</v>
      </c>
      <c r="P151" s="138" t="s">
        <v>247</v>
      </c>
      <c r="Q151" s="138" t="s">
        <v>472</v>
      </c>
      <c r="R151" s="138" t="s">
        <v>249</v>
      </c>
      <c r="S151" s="138">
        <v>796</v>
      </c>
      <c r="T151" s="138" t="s">
        <v>250</v>
      </c>
      <c r="U151" s="136">
        <v>100</v>
      </c>
      <c r="V151" s="136">
        <v>866</v>
      </c>
      <c r="W151" s="136">
        <f t="shared" si="6"/>
        <v>86600</v>
      </c>
      <c r="X151" s="136">
        <f t="shared" si="7"/>
        <v>96992.000000000015</v>
      </c>
      <c r="Y151" s="140"/>
      <c r="Z151" s="141">
        <v>2015</v>
      </c>
      <c r="AA151" s="26" t="s">
        <v>303</v>
      </c>
    </row>
    <row r="152" spans="1:27" ht="76.5" outlineLevel="1">
      <c r="A152" s="135" t="s">
        <v>557</v>
      </c>
      <c r="B152" s="138" t="s">
        <v>33</v>
      </c>
      <c r="C152" s="138" t="s">
        <v>558</v>
      </c>
      <c r="D152" s="138" t="s">
        <v>468</v>
      </c>
      <c r="E152" s="138" t="s">
        <v>352</v>
      </c>
      <c r="F152" s="138" t="s">
        <v>559</v>
      </c>
      <c r="G152" s="138" t="s">
        <v>352</v>
      </c>
      <c r="H152" s="139" t="s">
        <v>560</v>
      </c>
      <c r="I152" s="138" t="s">
        <v>561</v>
      </c>
      <c r="J152" s="132" t="s">
        <v>41</v>
      </c>
      <c r="K152" s="138">
        <v>0</v>
      </c>
      <c r="L152" s="138">
        <v>230000000</v>
      </c>
      <c r="M152" s="138" t="s">
        <v>34</v>
      </c>
      <c r="N152" s="138" t="s">
        <v>348</v>
      </c>
      <c r="O152" s="138" t="s">
        <v>246</v>
      </c>
      <c r="P152" s="138" t="s">
        <v>247</v>
      </c>
      <c r="Q152" s="138" t="s">
        <v>472</v>
      </c>
      <c r="R152" s="138" t="s">
        <v>249</v>
      </c>
      <c r="S152" s="138">
        <v>796</v>
      </c>
      <c r="T152" s="138" t="s">
        <v>250</v>
      </c>
      <c r="U152" s="136">
        <v>80</v>
      </c>
      <c r="V152" s="136">
        <v>185</v>
      </c>
      <c r="W152" s="136">
        <f t="shared" si="6"/>
        <v>14800</v>
      </c>
      <c r="X152" s="136">
        <f t="shared" si="7"/>
        <v>16576</v>
      </c>
      <c r="Y152" s="140"/>
      <c r="Z152" s="141">
        <v>2015</v>
      </c>
      <c r="AA152" s="26" t="s">
        <v>303</v>
      </c>
    </row>
    <row r="153" spans="1:27" ht="76.5" outlineLevel="1">
      <c r="A153" s="135" t="s">
        <v>562</v>
      </c>
      <c r="B153" s="138" t="s">
        <v>33</v>
      </c>
      <c r="C153" s="138" t="s">
        <v>494</v>
      </c>
      <c r="D153" s="138" t="s">
        <v>468</v>
      </c>
      <c r="E153" s="138" t="s">
        <v>352</v>
      </c>
      <c r="F153" s="138" t="s">
        <v>495</v>
      </c>
      <c r="G153" s="138" t="s">
        <v>352</v>
      </c>
      <c r="H153" s="139" t="s">
        <v>563</v>
      </c>
      <c r="I153" s="138" t="s">
        <v>564</v>
      </c>
      <c r="J153" s="132" t="s">
        <v>41</v>
      </c>
      <c r="K153" s="138">
        <v>0</v>
      </c>
      <c r="L153" s="138">
        <v>230000000</v>
      </c>
      <c r="M153" s="138" t="s">
        <v>34</v>
      </c>
      <c r="N153" s="138" t="s">
        <v>348</v>
      </c>
      <c r="O153" s="138" t="s">
        <v>246</v>
      </c>
      <c r="P153" s="138" t="s">
        <v>247</v>
      </c>
      <c r="Q153" s="138" t="s">
        <v>472</v>
      </c>
      <c r="R153" s="138" t="s">
        <v>249</v>
      </c>
      <c r="S153" s="138">
        <v>796</v>
      </c>
      <c r="T153" s="138" t="s">
        <v>250</v>
      </c>
      <c r="U153" s="136">
        <v>80</v>
      </c>
      <c r="V153" s="136">
        <v>243</v>
      </c>
      <c r="W153" s="136">
        <f t="shared" si="6"/>
        <v>19440</v>
      </c>
      <c r="X153" s="136">
        <f t="shared" si="7"/>
        <v>21772.800000000003</v>
      </c>
      <c r="Y153" s="140"/>
      <c r="Z153" s="141">
        <v>2015</v>
      </c>
      <c r="AA153" s="26" t="s">
        <v>303</v>
      </c>
    </row>
    <row r="154" spans="1:27" ht="76.5" outlineLevel="1">
      <c r="A154" s="135" t="s">
        <v>565</v>
      </c>
      <c r="B154" s="138" t="s">
        <v>33</v>
      </c>
      <c r="C154" s="138" t="s">
        <v>499</v>
      </c>
      <c r="D154" s="138" t="s">
        <v>468</v>
      </c>
      <c r="E154" s="138" t="s">
        <v>352</v>
      </c>
      <c r="F154" s="138" t="s">
        <v>500</v>
      </c>
      <c r="G154" s="138" t="s">
        <v>352</v>
      </c>
      <c r="H154" s="139" t="s">
        <v>566</v>
      </c>
      <c r="I154" s="138" t="s">
        <v>567</v>
      </c>
      <c r="J154" s="132" t="s">
        <v>41</v>
      </c>
      <c r="K154" s="138">
        <v>0</v>
      </c>
      <c r="L154" s="138">
        <v>230000000</v>
      </c>
      <c r="M154" s="138" t="s">
        <v>34</v>
      </c>
      <c r="N154" s="138" t="s">
        <v>348</v>
      </c>
      <c r="O154" s="138" t="s">
        <v>246</v>
      </c>
      <c r="P154" s="138" t="s">
        <v>247</v>
      </c>
      <c r="Q154" s="138" t="s">
        <v>472</v>
      </c>
      <c r="R154" s="138" t="s">
        <v>249</v>
      </c>
      <c r="S154" s="138">
        <v>796</v>
      </c>
      <c r="T154" s="138" t="s">
        <v>250</v>
      </c>
      <c r="U154" s="136">
        <v>80</v>
      </c>
      <c r="V154" s="136">
        <v>376</v>
      </c>
      <c r="W154" s="136">
        <f t="shared" si="6"/>
        <v>30080</v>
      </c>
      <c r="X154" s="136">
        <f t="shared" si="7"/>
        <v>33689.600000000006</v>
      </c>
      <c r="Y154" s="140"/>
      <c r="Z154" s="141">
        <v>2015</v>
      </c>
      <c r="AA154" s="26" t="s">
        <v>303</v>
      </c>
    </row>
    <row r="155" spans="1:27" ht="76.5" outlineLevel="1">
      <c r="A155" s="135" t="s">
        <v>568</v>
      </c>
      <c r="B155" s="138" t="s">
        <v>33</v>
      </c>
      <c r="C155" s="138" t="s">
        <v>569</v>
      </c>
      <c r="D155" s="138" t="s">
        <v>541</v>
      </c>
      <c r="E155" s="138" t="s">
        <v>352</v>
      </c>
      <c r="F155" s="138" t="s">
        <v>570</v>
      </c>
      <c r="G155" s="138" t="s">
        <v>352</v>
      </c>
      <c r="H155" s="139" t="s">
        <v>571</v>
      </c>
      <c r="I155" s="138" t="s">
        <v>572</v>
      </c>
      <c r="J155" s="132" t="s">
        <v>41</v>
      </c>
      <c r="K155" s="138">
        <v>0</v>
      </c>
      <c r="L155" s="138">
        <v>230000000</v>
      </c>
      <c r="M155" s="138" t="s">
        <v>34</v>
      </c>
      <c r="N155" s="138" t="s">
        <v>348</v>
      </c>
      <c r="O155" s="138" t="s">
        <v>246</v>
      </c>
      <c r="P155" s="138" t="s">
        <v>247</v>
      </c>
      <c r="Q155" s="138" t="s">
        <v>472</v>
      </c>
      <c r="R155" s="138" t="s">
        <v>249</v>
      </c>
      <c r="S155" s="138">
        <v>796</v>
      </c>
      <c r="T155" s="138" t="s">
        <v>250</v>
      </c>
      <c r="U155" s="136">
        <v>70</v>
      </c>
      <c r="V155" s="136">
        <v>771</v>
      </c>
      <c r="W155" s="136">
        <f t="shared" si="6"/>
        <v>53970</v>
      </c>
      <c r="X155" s="136">
        <f t="shared" si="7"/>
        <v>60446.400000000009</v>
      </c>
      <c r="Y155" s="140"/>
      <c r="Z155" s="141">
        <v>2015</v>
      </c>
      <c r="AA155" s="26" t="s">
        <v>303</v>
      </c>
    </row>
    <row r="156" spans="1:27" ht="76.5" outlineLevel="1">
      <c r="A156" s="135" t="s">
        <v>573</v>
      </c>
      <c r="B156" s="138" t="s">
        <v>33</v>
      </c>
      <c r="C156" s="138" t="s">
        <v>569</v>
      </c>
      <c r="D156" s="138" t="s">
        <v>541</v>
      </c>
      <c r="E156" s="138" t="s">
        <v>352</v>
      </c>
      <c r="F156" s="138" t="s">
        <v>570</v>
      </c>
      <c r="G156" s="138" t="s">
        <v>352</v>
      </c>
      <c r="H156" s="139" t="s">
        <v>574</v>
      </c>
      <c r="I156" s="138" t="s">
        <v>575</v>
      </c>
      <c r="J156" s="132" t="s">
        <v>41</v>
      </c>
      <c r="K156" s="138">
        <v>0</v>
      </c>
      <c r="L156" s="138">
        <v>230000000</v>
      </c>
      <c r="M156" s="138" t="s">
        <v>34</v>
      </c>
      <c r="N156" s="138" t="s">
        <v>348</v>
      </c>
      <c r="O156" s="138" t="s">
        <v>246</v>
      </c>
      <c r="P156" s="138" t="s">
        <v>247</v>
      </c>
      <c r="Q156" s="138" t="s">
        <v>472</v>
      </c>
      <c r="R156" s="138" t="s">
        <v>249</v>
      </c>
      <c r="S156" s="138">
        <v>796</v>
      </c>
      <c r="T156" s="138" t="s">
        <v>250</v>
      </c>
      <c r="U156" s="136">
        <v>75</v>
      </c>
      <c r="V156" s="136">
        <v>1607</v>
      </c>
      <c r="W156" s="136">
        <f t="shared" si="6"/>
        <v>120525</v>
      </c>
      <c r="X156" s="136">
        <f t="shared" si="7"/>
        <v>134988</v>
      </c>
      <c r="Y156" s="140"/>
      <c r="Z156" s="141">
        <v>2015</v>
      </c>
      <c r="AA156" s="26" t="s">
        <v>303</v>
      </c>
    </row>
    <row r="157" spans="1:27" ht="76.5" outlineLevel="1">
      <c r="A157" s="135" t="s">
        <v>576</v>
      </c>
      <c r="B157" s="138" t="s">
        <v>33</v>
      </c>
      <c r="C157" s="138" t="s">
        <v>569</v>
      </c>
      <c r="D157" s="138" t="s">
        <v>541</v>
      </c>
      <c r="E157" s="138" t="s">
        <v>352</v>
      </c>
      <c r="F157" s="138" t="s">
        <v>570</v>
      </c>
      <c r="G157" s="138" t="s">
        <v>352</v>
      </c>
      <c r="H157" s="139" t="s">
        <v>577</v>
      </c>
      <c r="I157" s="138" t="s">
        <v>578</v>
      </c>
      <c r="J157" s="132" t="s">
        <v>41</v>
      </c>
      <c r="K157" s="138">
        <v>0</v>
      </c>
      <c r="L157" s="138">
        <v>230000000</v>
      </c>
      <c r="M157" s="138" t="s">
        <v>34</v>
      </c>
      <c r="N157" s="138" t="s">
        <v>348</v>
      </c>
      <c r="O157" s="138" t="s">
        <v>246</v>
      </c>
      <c r="P157" s="138" t="s">
        <v>247</v>
      </c>
      <c r="Q157" s="138" t="s">
        <v>472</v>
      </c>
      <c r="R157" s="138" t="s">
        <v>249</v>
      </c>
      <c r="S157" s="138">
        <v>796</v>
      </c>
      <c r="T157" s="138" t="s">
        <v>250</v>
      </c>
      <c r="U157" s="136">
        <v>75</v>
      </c>
      <c r="V157" s="136">
        <v>2483</v>
      </c>
      <c r="W157" s="136">
        <f t="shared" si="6"/>
        <v>186225</v>
      </c>
      <c r="X157" s="136">
        <f t="shared" si="7"/>
        <v>208572.00000000003</v>
      </c>
      <c r="Y157" s="140"/>
      <c r="Z157" s="141">
        <v>2015</v>
      </c>
      <c r="AA157" s="26" t="s">
        <v>303</v>
      </c>
    </row>
    <row r="158" spans="1:27" ht="76.5" outlineLevel="1">
      <c r="A158" s="135" t="s">
        <v>579</v>
      </c>
      <c r="B158" s="138" t="s">
        <v>33</v>
      </c>
      <c r="C158" s="138" t="s">
        <v>569</v>
      </c>
      <c r="D158" s="138" t="s">
        <v>541</v>
      </c>
      <c r="E158" s="138" t="s">
        <v>352</v>
      </c>
      <c r="F158" s="138" t="s">
        <v>570</v>
      </c>
      <c r="G158" s="138" t="s">
        <v>352</v>
      </c>
      <c r="H158" s="139" t="s">
        <v>580</v>
      </c>
      <c r="I158" s="138" t="s">
        <v>581</v>
      </c>
      <c r="J158" s="132" t="s">
        <v>41</v>
      </c>
      <c r="K158" s="138">
        <v>0</v>
      </c>
      <c r="L158" s="138">
        <v>230000000</v>
      </c>
      <c r="M158" s="138" t="s">
        <v>34</v>
      </c>
      <c r="N158" s="138" t="s">
        <v>348</v>
      </c>
      <c r="O158" s="138" t="s">
        <v>246</v>
      </c>
      <c r="P158" s="138" t="s">
        <v>247</v>
      </c>
      <c r="Q158" s="138" t="s">
        <v>472</v>
      </c>
      <c r="R158" s="138" t="s">
        <v>249</v>
      </c>
      <c r="S158" s="138">
        <v>796</v>
      </c>
      <c r="T158" s="138" t="s">
        <v>250</v>
      </c>
      <c r="U158" s="136">
        <v>75</v>
      </c>
      <c r="V158" s="136">
        <v>879.95</v>
      </c>
      <c r="W158" s="136">
        <f t="shared" si="6"/>
        <v>65996.25</v>
      </c>
      <c r="X158" s="136">
        <f t="shared" si="7"/>
        <v>73915.8</v>
      </c>
      <c r="Y158" s="140"/>
      <c r="Z158" s="141">
        <v>2015</v>
      </c>
      <c r="AA158" s="26" t="s">
        <v>303</v>
      </c>
    </row>
    <row r="159" spans="1:27" ht="76.5" outlineLevel="1">
      <c r="A159" s="135" t="s">
        <v>582</v>
      </c>
      <c r="B159" s="138" t="s">
        <v>33</v>
      </c>
      <c r="C159" s="138" t="s">
        <v>583</v>
      </c>
      <c r="D159" s="138" t="s">
        <v>468</v>
      </c>
      <c r="E159" s="138" t="s">
        <v>352</v>
      </c>
      <c r="F159" s="138" t="s">
        <v>584</v>
      </c>
      <c r="G159" s="138" t="s">
        <v>352</v>
      </c>
      <c r="H159" s="139" t="s">
        <v>585</v>
      </c>
      <c r="I159" s="138" t="s">
        <v>586</v>
      </c>
      <c r="J159" s="132" t="s">
        <v>41</v>
      </c>
      <c r="K159" s="138">
        <v>0</v>
      </c>
      <c r="L159" s="138">
        <v>230000000</v>
      </c>
      <c r="M159" s="138" t="s">
        <v>34</v>
      </c>
      <c r="N159" s="138" t="s">
        <v>348</v>
      </c>
      <c r="O159" s="138" t="s">
        <v>246</v>
      </c>
      <c r="P159" s="138" t="s">
        <v>247</v>
      </c>
      <c r="Q159" s="138" t="s">
        <v>472</v>
      </c>
      <c r="R159" s="138" t="s">
        <v>249</v>
      </c>
      <c r="S159" s="138">
        <v>796</v>
      </c>
      <c r="T159" s="138" t="s">
        <v>250</v>
      </c>
      <c r="U159" s="136">
        <v>60</v>
      </c>
      <c r="V159" s="136">
        <v>428</v>
      </c>
      <c r="W159" s="136">
        <f t="shared" si="6"/>
        <v>25680</v>
      </c>
      <c r="X159" s="136">
        <f t="shared" si="7"/>
        <v>28761.600000000002</v>
      </c>
      <c r="Y159" s="140"/>
      <c r="Z159" s="141">
        <v>2015</v>
      </c>
      <c r="AA159" s="26" t="s">
        <v>303</v>
      </c>
    </row>
    <row r="160" spans="1:27" ht="76.5" outlineLevel="1">
      <c r="A160" s="135" t="s">
        <v>587</v>
      </c>
      <c r="B160" s="138" t="s">
        <v>33</v>
      </c>
      <c r="C160" s="138" t="s">
        <v>588</v>
      </c>
      <c r="D160" s="138" t="s">
        <v>468</v>
      </c>
      <c r="E160" s="138" t="s">
        <v>352</v>
      </c>
      <c r="F160" s="138" t="s">
        <v>589</v>
      </c>
      <c r="G160" s="138" t="s">
        <v>352</v>
      </c>
      <c r="H160" s="139" t="s">
        <v>590</v>
      </c>
      <c r="I160" s="138" t="s">
        <v>591</v>
      </c>
      <c r="J160" s="132" t="s">
        <v>41</v>
      </c>
      <c r="K160" s="138">
        <v>0</v>
      </c>
      <c r="L160" s="138">
        <v>230000000</v>
      </c>
      <c r="M160" s="138" t="s">
        <v>34</v>
      </c>
      <c r="N160" s="138" t="s">
        <v>348</v>
      </c>
      <c r="O160" s="138" t="s">
        <v>246</v>
      </c>
      <c r="P160" s="138" t="s">
        <v>247</v>
      </c>
      <c r="Q160" s="138" t="s">
        <v>472</v>
      </c>
      <c r="R160" s="138" t="s">
        <v>249</v>
      </c>
      <c r="S160" s="138">
        <v>796</v>
      </c>
      <c r="T160" s="138" t="s">
        <v>250</v>
      </c>
      <c r="U160" s="136">
        <v>60</v>
      </c>
      <c r="V160" s="136">
        <v>687.56</v>
      </c>
      <c r="W160" s="136">
        <f t="shared" si="6"/>
        <v>41253.599999999999</v>
      </c>
      <c r="X160" s="136">
        <f t="shared" si="7"/>
        <v>46204.031999999999</v>
      </c>
      <c r="Y160" s="140"/>
      <c r="Z160" s="141">
        <v>2015</v>
      </c>
      <c r="AA160" s="26" t="s">
        <v>303</v>
      </c>
    </row>
    <row r="161" spans="1:27" ht="76.5" outlineLevel="1">
      <c r="A161" s="135" t="s">
        <v>592</v>
      </c>
      <c r="B161" s="138" t="s">
        <v>33</v>
      </c>
      <c r="C161" s="138" t="s">
        <v>540</v>
      </c>
      <c r="D161" s="138" t="s">
        <v>541</v>
      </c>
      <c r="E161" s="138" t="s">
        <v>352</v>
      </c>
      <c r="F161" s="138" t="s">
        <v>542</v>
      </c>
      <c r="G161" s="138" t="s">
        <v>352</v>
      </c>
      <c r="H161" s="139" t="s">
        <v>593</v>
      </c>
      <c r="I161" s="138" t="s">
        <v>594</v>
      </c>
      <c r="J161" s="132" t="s">
        <v>41</v>
      </c>
      <c r="K161" s="138">
        <v>0</v>
      </c>
      <c r="L161" s="138">
        <v>230000000</v>
      </c>
      <c r="M161" s="138" t="s">
        <v>34</v>
      </c>
      <c r="N161" s="138" t="s">
        <v>348</v>
      </c>
      <c r="O161" s="138" t="s">
        <v>246</v>
      </c>
      <c r="P161" s="138" t="s">
        <v>247</v>
      </c>
      <c r="Q161" s="138" t="s">
        <v>472</v>
      </c>
      <c r="R161" s="138" t="s">
        <v>249</v>
      </c>
      <c r="S161" s="138">
        <v>796</v>
      </c>
      <c r="T161" s="138" t="s">
        <v>250</v>
      </c>
      <c r="U161" s="136">
        <v>60</v>
      </c>
      <c r="V161" s="136">
        <v>1471</v>
      </c>
      <c r="W161" s="136">
        <f t="shared" si="6"/>
        <v>88260</v>
      </c>
      <c r="X161" s="136">
        <f t="shared" si="7"/>
        <v>98851.200000000012</v>
      </c>
      <c r="Y161" s="140"/>
      <c r="Z161" s="141">
        <v>2015</v>
      </c>
      <c r="AA161" s="26" t="s">
        <v>303</v>
      </c>
    </row>
    <row r="162" spans="1:27" ht="76.5" outlineLevel="1">
      <c r="A162" s="135" t="s">
        <v>595</v>
      </c>
      <c r="B162" s="138" t="s">
        <v>33</v>
      </c>
      <c r="C162" s="138" t="s">
        <v>540</v>
      </c>
      <c r="D162" s="138" t="s">
        <v>541</v>
      </c>
      <c r="E162" s="138" t="s">
        <v>352</v>
      </c>
      <c r="F162" s="138" t="s">
        <v>542</v>
      </c>
      <c r="G162" s="138" t="s">
        <v>352</v>
      </c>
      <c r="H162" s="139" t="s">
        <v>596</v>
      </c>
      <c r="I162" s="138" t="s">
        <v>597</v>
      </c>
      <c r="J162" s="132" t="s">
        <v>41</v>
      </c>
      <c r="K162" s="138">
        <v>0</v>
      </c>
      <c r="L162" s="138">
        <v>230000000</v>
      </c>
      <c r="M162" s="138" t="s">
        <v>34</v>
      </c>
      <c r="N162" s="138" t="s">
        <v>348</v>
      </c>
      <c r="O162" s="138" t="s">
        <v>246</v>
      </c>
      <c r="P162" s="138" t="s">
        <v>247</v>
      </c>
      <c r="Q162" s="138" t="s">
        <v>472</v>
      </c>
      <c r="R162" s="138" t="s">
        <v>249</v>
      </c>
      <c r="S162" s="138">
        <v>796</v>
      </c>
      <c r="T162" s="138" t="s">
        <v>250</v>
      </c>
      <c r="U162" s="136">
        <v>60</v>
      </c>
      <c r="V162" s="136">
        <v>1785.71</v>
      </c>
      <c r="W162" s="136">
        <f t="shared" si="6"/>
        <v>107142.6</v>
      </c>
      <c r="X162" s="136">
        <f t="shared" si="7"/>
        <v>119999.71200000001</v>
      </c>
      <c r="Y162" s="140"/>
      <c r="Z162" s="141">
        <v>2015</v>
      </c>
      <c r="AA162" s="26" t="s">
        <v>303</v>
      </c>
    </row>
    <row r="163" spans="1:27" ht="76.5" outlineLevel="1">
      <c r="A163" s="135" t="s">
        <v>598</v>
      </c>
      <c r="B163" s="138" t="s">
        <v>33</v>
      </c>
      <c r="C163" s="138" t="s">
        <v>540</v>
      </c>
      <c r="D163" s="138" t="s">
        <v>541</v>
      </c>
      <c r="E163" s="138" t="s">
        <v>352</v>
      </c>
      <c r="F163" s="138" t="s">
        <v>542</v>
      </c>
      <c r="G163" s="138" t="s">
        <v>352</v>
      </c>
      <c r="H163" s="139" t="s">
        <v>599</v>
      </c>
      <c r="I163" s="138" t="s">
        <v>600</v>
      </c>
      <c r="J163" s="132" t="s">
        <v>41</v>
      </c>
      <c r="K163" s="138">
        <v>0</v>
      </c>
      <c r="L163" s="138">
        <v>230000000</v>
      </c>
      <c r="M163" s="138" t="s">
        <v>34</v>
      </c>
      <c r="N163" s="138" t="s">
        <v>348</v>
      </c>
      <c r="O163" s="138" t="s">
        <v>246</v>
      </c>
      <c r="P163" s="138" t="s">
        <v>247</v>
      </c>
      <c r="Q163" s="138" t="s">
        <v>472</v>
      </c>
      <c r="R163" s="138" t="s">
        <v>249</v>
      </c>
      <c r="S163" s="138">
        <v>796</v>
      </c>
      <c r="T163" s="138" t="s">
        <v>250</v>
      </c>
      <c r="U163" s="136">
        <v>60</v>
      </c>
      <c r="V163" s="136">
        <v>1785.71</v>
      </c>
      <c r="W163" s="136">
        <f t="shared" si="6"/>
        <v>107142.6</v>
      </c>
      <c r="X163" s="136">
        <f t="shared" si="7"/>
        <v>119999.71200000001</v>
      </c>
      <c r="Y163" s="140"/>
      <c r="Z163" s="141">
        <v>2015</v>
      </c>
      <c r="AA163" s="26" t="s">
        <v>303</v>
      </c>
    </row>
    <row r="164" spans="1:27" ht="76.5" outlineLevel="1">
      <c r="A164" s="135" t="s">
        <v>601</v>
      </c>
      <c r="B164" s="138" t="s">
        <v>33</v>
      </c>
      <c r="C164" s="138" t="s">
        <v>540</v>
      </c>
      <c r="D164" s="138" t="s">
        <v>541</v>
      </c>
      <c r="E164" s="138" t="s">
        <v>352</v>
      </c>
      <c r="F164" s="138" t="s">
        <v>542</v>
      </c>
      <c r="G164" s="138" t="s">
        <v>352</v>
      </c>
      <c r="H164" s="139" t="s">
        <v>602</v>
      </c>
      <c r="I164" s="138" t="s">
        <v>603</v>
      </c>
      <c r="J164" s="132" t="s">
        <v>41</v>
      </c>
      <c r="K164" s="138">
        <v>0</v>
      </c>
      <c r="L164" s="138">
        <v>230000000</v>
      </c>
      <c r="M164" s="138" t="s">
        <v>34</v>
      </c>
      <c r="N164" s="138" t="s">
        <v>348</v>
      </c>
      <c r="O164" s="138" t="s">
        <v>246</v>
      </c>
      <c r="P164" s="138" t="s">
        <v>247</v>
      </c>
      <c r="Q164" s="138" t="s">
        <v>472</v>
      </c>
      <c r="R164" s="138" t="s">
        <v>249</v>
      </c>
      <c r="S164" s="138">
        <v>796</v>
      </c>
      <c r="T164" s="138" t="s">
        <v>250</v>
      </c>
      <c r="U164" s="136">
        <v>60</v>
      </c>
      <c r="V164" s="136">
        <v>1785.71</v>
      </c>
      <c r="W164" s="136">
        <f t="shared" ref="W164:W226" si="8">U164*V164</f>
        <v>107142.6</v>
      </c>
      <c r="X164" s="136">
        <f t="shared" ref="X164:X226" si="9">W164*1.12</f>
        <v>119999.71200000001</v>
      </c>
      <c r="Y164" s="140"/>
      <c r="Z164" s="141">
        <v>2015</v>
      </c>
      <c r="AA164" s="26" t="s">
        <v>303</v>
      </c>
    </row>
    <row r="165" spans="1:27" ht="76.5" outlineLevel="1">
      <c r="A165" s="135" t="s">
        <v>604</v>
      </c>
      <c r="B165" s="138" t="s">
        <v>33</v>
      </c>
      <c r="C165" s="138" t="s">
        <v>540</v>
      </c>
      <c r="D165" s="138" t="s">
        <v>541</v>
      </c>
      <c r="E165" s="138" t="s">
        <v>352</v>
      </c>
      <c r="F165" s="138" t="s">
        <v>542</v>
      </c>
      <c r="G165" s="138" t="s">
        <v>352</v>
      </c>
      <c r="H165" s="139" t="s">
        <v>605</v>
      </c>
      <c r="I165" s="138" t="s">
        <v>606</v>
      </c>
      <c r="J165" s="132" t="s">
        <v>41</v>
      </c>
      <c r="K165" s="138">
        <v>0</v>
      </c>
      <c r="L165" s="138">
        <v>230000000</v>
      </c>
      <c r="M165" s="138" t="s">
        <v>34</v>
      </c>
      <c r="N165" s="138" t="s">
        <v>348</v>
      </c>
      <c r="O165" s="138" t="s">
        <v>246</v>
      </c>
      <c r="P165" s="138" t="s">
        <v>247</v>
      </c>
      <c r="Q165" s="138" t="s">
        <v>472</v>
      </c>
      <c r="R165" s="138" t="s">
        <v>249</v>
      </c>
      <c r="S165" s="138">
        <v>796</v>
      </c>
      <c r="T165" s="138" t="s">
        <v>250</v>
      </c>
      <c r="U165" s="136">
        <v>60</v>
      </c>
      <c r="V165" s="136">
        <v>1785.71</v>
      </c>
      <c r="W165" s="136">
        <f t="shared" si="8"/>
        <v>107142.6</v>
      </c>
      <c r="X165" s="136">
        <f t="shared" si="9"/>
        <v>119999.71200000001</v>
      </c>
      <c r="Y165" s="140"/>
      <c r="Z165" s="141">
        <v>2015</v>
      </c>
      <c r="AA165" s="26" t="s">
        <v>303</v>
      </c>
    </row>
    <row r="166" spans="1:27" ht="76.5" outlineLevel="1">
      <c r="A166" s="135" t="s">
        <v>607</v>
      </c>
      <c r="B166" s="138" t="s">
        <v>33</v>
      </c>
      <c r="C166" s="138" t="s">
        <v>540</v>
      </c>
      <c r="D166" s="138" t="s">
        <v>541</v>
      </c>
      <c r="E166" s="138" t="s">
        <v>352</v>
      </c>
      <c r="F166" s="138" t="s">
        <v>542</v>
      </c>
      <c r="G166" s="138" t="s">
        <v>352</v>
      </c>
      <c r="H166" s="139" t="s">
        <v>608</v>
      </c>
      <c r="I166" s="138" t="s">
        <v>609</v>
      </c>
      <c r="J166" s="132" t="s">
        <v>41</v>
      </c>
      <c r="K166" s="138">
        <v>0</v>
      </c>
      <c r="L166" s="138">
        <v>230000000</v>
      </c>
      <c r="M166" s="138" t="s">
        <v>34</v>
      </c>
      <c r="N166" s="138" t="s">
        <v>348</v>
      </c>
      <c r="O166" s="138" t="s">
        <v>246</v>
      </c>
      <c r="P166" s="138" t="s">
        <v>247</v>
      </c>
      <c r="Q166" s="138" t="s">
        <v>472</v>
      </c>
      <c r="R166" s="138" t="s">
        <v>249</v>
      </c>
      <c r="S166" s="138">
        <v>796</v>
      </c>
      <c r="T166" s="138" t="s">
        <v>250</v>
      </c>
      <c r="U166" s="136">
        <v>53</v>
      </c>
      <c r="V166" s="136">
        <v>1785.71</v>
      </c>
      <c r="W166" s="136">
        <f t="shared" si="8"/>
        <v>94642.63</v>
      </c>
      <c r="X166" s="136">
        <f t="shared" si="9"/>
        <v>105999.74560000001</v>
      </c>
      <c r="Y166" s="140"/>
      <c r="Z166" s="141">
        <v>2015</v>
      </c>
      <c r="AA166" s="26" t="s">
        <v>303</v>
      </c>
    </row>
    <row r="167" spans="1:27" ht="76.5" outlineLevel="1">
      <c r="A167" s="135" t="s">
        <v>610</v>
      </c>
      <c r="B167" s="138" t="s">
        <v>33</v>
      </c>
      <c r="C167" s="138" t="s">
        <v>611</v>
      </c>
      <c r="D167" s="138" t="s">
        <v>541</v>
      </c>
      <c r="E167" s="138" t="s">
        <v>352</v>
      </c>
      <c r="F167" s="138" t="s">
        <v>612</v>
      </c>
      <c r="G167" s="138" t="s">
        <v>352</v>
      </c>
      <c r="H167" s="139" t="s">
        <v>613</v>
      </c>
      <c r="I167" s="138" t="s">
        <v>614</v>
      </c>
      <c r="J167" s="132" t="s">
        <v>41</v>
      </c>
      <c r="K167" s="138">
        <v>0</v>
      </c>
      <c r="L167" s="138">
        <v>230000000</v>
      </c>
      <c r="M167" s="138" t="s">
        <v>34</v>
      </c>
      <c r="N167" s="138" t="s">
        <v>348</v>
      </c>
      <c r="O167" s="138" t="s">
        <v>246</v>
      </c>
      <c r="P167" s="138" t="s">
        <v>247</v>
      </c>
      <c r="Q167" s="138" t="s">
        <v>472</v>
      </c>
      <c r="R167" s="138" t="s">
        <v>249</v>
      </c>
      <c r="S167" s="138">
        <v>796</v>
      </c>
      <c r="T167" s="138" t="s">
        <v>250</v>
      </c>
      <c r="U167" s="136">
        <v>100</v>
      </c>
      <c r="V167" s="136">
        <v>924</v>
      </c>
      <c r="W167" s="136">
        <f t="shared" si="8"/>
        <v>92400</v>
      </c>
      <c r="X167" s="136">
        <f t="shared" si="9"/>
        <v>103488.00000000001</v>
      </c>
      <c r="Y167" s="140"/>
      <c r="Z167" s="141">
        <v>2015</v>
      </c>
      <c r="AA167" s="26" t="s">
        <v>303</v>
      </c>
    </row>
    <row r="168" spans="1:27" ht="76.5" outlineLevel="1">
      <c r="A168" s="135" t="s">
        <v>615</v>
      </c>
      <c r="B168" s="138" t="s">
        <v>33</v>
      </c>
      <c r="C168" s="138" t="s">
        <v>611</v>
      </c>
      <c r="D168" s="138" t="s">
        <v>541</v>
      </c>
      <c r="E168" s="138" t="s">
        <v>352</v>
      </c>
      <c r="F168" s="138" t="s">
        <v>612</v>
      </c>
      <c r="G168" s="138" t="s">
        <v>352</v>
      </c>
      <c r="H168" s="139" t="s">
        <v>616</v>
      </c>
      <c r="I168" s="138" t="s">
        <v>617</v>
      </c>
      <c r="J168" s="132" t="s">
        <v>41</v>
      </c>
      <c r="K168" s="138">
        <v>0</v>
      </c>
      <c r="L168" s="138">
        <v>230000000</v>
      </c>
      <c r="M168" s="138" t="s">
        <v>34</v>
      </c>
      <c r="N168" s="138" t="s">
        <v>348</v>
      </c>
      <c r="O168" s="138" t="s">
        <v>246</v>
      </c>
      <c r="P168" s="138" t="s">
        <v>247</v>
      </c>
      <c r="Q168" s="138" t="s">
        <v>472</v>
      </c>
      <c r="R168" s="138" t="s">
        <v>249</v>
      </c>
      <c r="S168" s="138">
        <v>796</v>
      </c>
      <c r="T168" s="138" t="s">
        <v>250</v>
      </c>
      <c r="U168" s="136">
        <v>100</v>
      </c>
      <c r="V168" s="136">
        <v>964</v>
      </c>
      <c r="W168" s="136">
        <f t="shared" si="8"/>
        <v>96400</v>
      </c>
      <c r="X168" s="136">
        <f t="shared" si="9"/>
        <v>107968.00000000001</v>
      </c>
      <c r="Y168" s="140"/>
      <c r="Z168" s="141">
        <v>2015</v>
      </c>
      <c r="AA168" s="26" t="s">
        <v>303</v>
      </c>
    </row>
    <row r="169" spans="1:27" ht="76.5" outlineLevel="1">
      <c r="A169" s="135" t="s">
        <v>618</v>
      </c>
      <c r="B169" s="138" t="s">
        <v>33</v>
      </c>
      <c r="C169" s="138" t="s">
        <v>611</v>
      </c>
      <c r="D169" s="138" t="s">
        <v>541</v>
      </c>
      <c r="E169" s="138" t="s">
        <v>352</v>
      </c>
      <c r="F169" s="138" t="s">
        <v>612</v>
      </c>
      <c r="G169" s="138" t="s">
        <v>352</v>
      </c>
      <c r="H169" s="139" t="s">
        <v>619</v>
      </c>
      <c r="I169" s="138" t="s">
        <v>620</v>
      </c>
      <c r="J169" s="132" t="s">
        <v>41</v>
      </c>
      <c r="K169" s="138">
        <v>0</v>
      </c>
      <c r="L169" s="138">
        <v>230000000</v>
      </c>
      <c r="M169" s="138" t="s">
        <v>34</v>
      </c>
      <c r="N169" s="138" t="s">
        <v>348</v>
      </c>
      <c r="O169" s="138" t="s">
        <v>246</v>
      </c>
      <c r="P169" s="138" t="s">
        <v>247</v>
      </c>
      <c r="Q169" s="138" t="s">
        <v>472</v>
      </c>
      <c r="R169" s="138" t="s">
        <v>249</v>
      </c>
      <c r="S169" s="138">
        <v>796</v>
      </c>
      <c r="T169" s="138" t="s">
        <v>250</v>
      </c>
      <c r="U169" s="136">
        <v>100</v>
      </c>
      <c r="V169" s="136">
        <v>1487</v>
      </c>
      <c r="W169" s="136">
        <f t="shared" si="8"/>
        <v>148700</v>
      </c>
      <c r="X169" s="136">
        <f t="shared" si="9"/>
        <v>166544.00000000003</v>
      </c>
      <c r="Y169" s="140"/>
      <c r="Z169" s="141">
        <v>2015</v>
      </c>
      <c r="AA169" s="26" t="s">
        <v>303</v>
      </c>
    </row>
    <row r="170" spans="1:27" ht="76.5" outlineLevel="1">
      <c r="A170" s="135" t="s">
        <v>621</v>
      </c>
      <c r="B170" s="138" t="s">
        <v>33</v>
      </c>
      <c r="C170" s="138" t="s">
        <v>611</v>
      </c>
      <c r="D170" s="138" t="s">
        <v>541</v>
      </c>
      <c r="E170" s="138" t="s">
        <v>352</v>
      </c>
      <c r="F170" s="138" t="s">
        <v>612</v>
      </c>
      <c r="G170" s="138" t="s">
        <v>352</v>
      </c>
      <c r="H170" s="139" t="s">
        <v>622</v>
      </c>
      <c r="I170" s="138" t="s">
        <v>623</v>
      </c>
      <c r="J170" s="132" t="s">
        <v>41</v>
      </c>
      <c r="K170" s="138">
        <v>0</v>
      </c>
      <c r="L170" s="138">
        <v>230000000</v>
      </c>
      <c r="M170" s="138" t="s">
        <v>34</v>
      </c>
      <c r="N170" s="138" t="s">
        <v>348</v>
      </c>
      <c r="O170" s="138" t="s">
        <v>246</v>
      </c>
      <c r="P170" s="138" t="s">
        <v>247</v>
      </c>
      <c r="Q170" s="138" t="s">
        <v>472</v>
      </c>
      <c r="R170" s="138" t="s">
        <v>249</v>
      </c>
      <c r="S170" s="138">
        <v>796</v>
      </c>
      <c r="T170" s="138" t="s">
        <v>250</v>
      </c>
      <c r="U170" s="136">
        <v>100</v>
      </c>
      <c r="V170" s="136">
        <v>1607</v>
      </c>
      <c r="W170" s="136">
        <f t="shared" si="8"/>
        <v>160700</v>
      </c>
      <c r="X170" s="136">
        <f t="shared" si="9"/>
        <v>179984.00000000003</v>
      </c>
      <c r="Y170" s="140"/>
      <c r="Z170" s="141">
        <v>2015</v>
      </c>
      <c r="AA170" s="26" t="s">
        <v>303</v>
      </c>
    </row>
    <row r="171" spans="1:27" ht="76.5" outlineLevel="1">
      <c r="A171" s="135" t="s">
        <v>624</v>
      </c>
      <c r="B171" s="138" t="s">
        <v>33</v>
      </c>
      <c r="C171" s="138" t="s">
        <v>611</v>
      </c>
      <c r="D171" s="138" t="s">
        <v>541</v>
      </c>
      <c r="E171" s="138" t="s">
        <v>352</v>
      </c>
      <c r="F171" s="138" t="s">
        <v>612</v>
      </c>
      <c r="G171" s="138" t="s">
        <v>352</v>
      </c>
      <c r="H171" s="139" t="s">
        <v>625</v>
      </c>
      <c r="I171" s="138" t="s">
        <v>626</v>
      </c>
      <c r="J171" s="132" t="s">
        <v>41</v>
      </c>
      <c r="K171" s="138">
        <v>0</v>
      </c>
      <c r="L171" s="138">
        <v>230000000</v>
      </c>
      <c r="M171" s="138" t="s">
        <v>34</v>
      </c>
      <c r="N171" s="138" t="s">
        <v>348</v>
      </c>
      <c r="O171" s="138" t="s">
        <v>246</v>
      </c>
      <c r="P171" s="138" t="s">
        <v>247</v>
      </c>
      <c r="Q171" s="138" t="s">
        <v>472</v>
      </c>
      <c r="R171" s="138" t="s">
        <v>249</v>
      </c>
      <c r="S171" s="138">
        <v>796</v>
      </c>
      <c r="T171" s="138" t="s">
        <v>250</v>
      </c>
      <c r="U171" s="136">
        <v>100</v>
      </c>
      <c r="V171" s="136">
        <v>1785.71</v>
      </c>
      <c r="W171" s="136">
        <f t="shared" si="8"/>
        <v>178571</v>
      </c>
      <c r="X171" s="136">
        <f t="shared" si="9"/>
        <v>199999.52000000002</v>
      </c>
      <c r="Y171" s="140"/>
      <c r="Z171" s="141">
        <v>2015</v>
      </c>
      <c r="AA171" s="26" t="s">
        <v>303</v>
      </c>
    </row>
    <row r="172" spans="1:27" ht="76.5" outlineLevel="1">
      <c r="A172" s="135" t="s">
        <v>627</v>
      </c>
      <c r="B172" s="138" t="s">
        <v>33</v>
      </c>
      <c r="C172" s="138" t="s">
        <v>611</v>
      </c>
      <c r="D172" s="138" t="s">
        <v>541</v>
      </c>
      <c r="E172" s="138" t="s">
        <v>352</v>
      </c>
      <c r="F172" s="138" t="s">
        <v>612</v>
      </c>
      <c r="G172" s="138" t="s">
        <v>352</v>
      </c>
      <c r="H172" s="139" t="s">
        <v>628</v>
      </c>
      <c r="I172" s="138" t="s">
        <v>629</v>
      </c>
      <c r="J172" s="132" t="s">
        <v>41</v>
      </c>
      <c r="K172" s="138">
        <v>0</v>
      </c>
      <c r="L172" s="138">
        <v>230000000</v>
      </c>
      <c r="M172" s="138" t="s">
        <v>34</v>
      </c>
      <c r="N172" s="138" t="s">
        <v>348</v>
      </c>
      <c r="O172" s="138" t="s">
        <v>246</v>
      </c>
      <c r="P172" s="138" t="s">
        <v>247</v>
      </c>
      <c r="Q172" s="138" t="s">
        <v>472</v>
      </c>
      <c r="R172" s="138" t="s">
        <v>249</v>
      </c>
      <c r="S172" s="138">
        <v>796</v>
      </c>
      <c r="T172" s="138" t="s">
        <v>250</v>
      </c>
      <c r="U172" s="136">
        <v>60</v>
      </c>
      <c r="V172" s="136">
        <v>1785.71</v>
      </c>
      <c r="W172" s="136">
        <f t="shared" si="8"/>
        <v>107142.6</v>
      </c>
      <c r="X172" s="136">
        <f t="shared" si="9"/>
        <v>119999.71200000001</v>
      </c>
      <c r="Y172" s="140"/>
      <c r="Z172" s="141">
        <v>2015</v>
      </c>
      <c r="AA172" s="26" t="s">
        <v>303</v>
      </c>
    </row>
    <row r="173" spans="1:27" ht="76.5" outlineLevel="1">
      <c r="A173" s="135" t="s">
        <v>630</v>
      </c>
      <c r="B173" s="138" t="s">
        <v>33</v>
      </c>
      <c r="C173" s="138" t="s">
        <v>631</v>
      </c>
      <c r="D173" s="138" t="s">
        <v>632</v>
      </c>
      <c r="E173" s="138" t="s">
        <v>633</v>
      </c>
      <c r="F173" s="138" t="s">
        <v>414</v>
      </c>
      <c r="G173" s="138" t="s">
        <v>634</v>
      </c>
      <c r="H173" s="139" t="s">
        <v>635</v>
      </c>
      <c r="I173" s="138" t="s">
        <v>636</v>
      </c>
      <c r="J173" s="132" t="s">
        <v>89</v>
      </c>
      <c r="K173" s="138">
        <v>45</v>
      </c>
      <c r="L173" s="138">
        <v>230000000</v>
      </c>
      <c r="M173" s="138" t="s">
        <v>34</v>
      </c>
      <c r="N173" s="138" t="s">
        <v>329</v>
      </c>
      <c r="O173" s="138" t="s">
        <v>246</v>
      </c>
      <c r="P173" s="138" t="s">
        <v>247</v>
      </c>
      <c r="Q173" s="138" t="s">
        <v>248</v>
      </c>
      <c r="R173" s="138" t="s">
        <v>272</v>
      </c>
      <c r="S173" s="138">
        <v>796</v>
      </c>
      <c r="T173" s="138" t="s">
        <v>250</v>
      </c>
      <c r="U173" s="136">
        <v>20</v>
      </c>
      <c r="V173" s="136">
        <v>200000</v>
      </c>
      <c r="W173" s="136">
        <f t="shared" si="8"/>
        <v>4000000</v>
      </c>
      <c r="X173" s="136">
        <f t="shared" si="9"/>
        <v>4480000</v>
      </c>
      <c r="Y173" s="140" t="s">
        <v>339</v>
      </c>
      <c r="Z173" s="141">
        <v>2014</v>
      </c>
      <c r="AA173" s="26" t="s">
        <v>303</v>
      </c>
    </row>
    <row r="174" spans="1:27" ht="76.5" outlineLevel="1">
      <c r="A174" s="135" t="s">
        <v>637</v>
      </c>
      <c r="B174" s="138" t="s">
        <v>33</v>
      </c>
      <c r="C174" s="138" t="s">
        <v>638</v>
      </c>
      <c r="D174" s="138" t="s">
        <v>639</v>
      </c>
      <c r="E174" s="138" t="s">
        <v>352</v>
      </c>
      <c r="F174" s="138" t="s">
        <v>640</v>
      </c>
      <c r="G174" s="138" t="s">
        <v>352</v>
      </c>
      <c r="H174" s="139" t="s">
        <v>641</v>
      </c>
      <c r="I174" s="138" t="s">
        <v>641</v>
      </c>
      <c r="J174" s="132" t="s">
        <v>41</v>
      </c>
      <c r="K174" s="138">
        <v>0</v>
      </c>
      <c r="L174" s="138">
        <v>230000000</v>
      </c>
      <c r="M174" s="138" t="s">
        <v>34</v>
      </c>
      <c r="N174" s="138" t="s">
        <v>348</v>
      </c>
      <c r="O174" s="138" t="s">
        <v>246</v>
      </c>
      <c r="P174" s="138" t="s">
        <v>247</v>
      </c>
      <c r="Q174" s="138" t="s">
        <v>472</v>
      </c>
      <c r="R174" s="138" t="s">
        <v>249</v>
      </c>
      <c r="S174" s="138">
        <v>796</v>
      </c>
      <c r="T174" s="138" t="s">
        <v>250</v>
      </c>
      <c r="U174" s="136">
        <v>30</v>
      </c>
      <c r="V174" s="136">
        <v>15814.33</v>
      </c>
      <c r="W174" s="136">
        <f t="shared" si="8"/>
        <v>474429.9</v>
      </c>
      <c r="X174" s="136">
        <f t="shared" si="9"/>
        <v>531361.48800000013</v>
      </c>
      <c r="Y174" s="140"/>
      <c r="Z174" s="141">
        <v>2015</v>
      </c>
      <c r="AA174" s="26" t="s">
        <v>303</v>
      </c>
    </row>
    <row r="175" spans="1:27" ht="76.5" outlineLevel="1">
      <c r="A175" s="135" t="s">
        <v>642</v>
      </c>
      <c r="B175" s="138" t="s">
        <v>33</v>
      </c>
      <c r="C175" s="138" t="s">
        <v>638</v>
      </c>
      <c r="D175" s="138" t="s">
        <v>639</v>
      </c>
      <c r="E175" s="138" t="s">
        <v>352</v>
      </c>
      <c r="F175" s="138" t="s">
        <v>640</v>
      </c>
      <c r="G175" s="138" t="s">
        <v>352</v>
      </c>
      <c r="H175" s="139" t="s">
        <v>643</v>
      </c>
      <c r="I175" s="138" t="s">
        <v>643</v>
      </c>
      <c r="J175" s="132" t="s">
        <v>41</v>
      </c>
      <c r="K175" s="138">
        <v>0</v>
      </c>
      <c r="L175" s="138">
        <v>230000000</v>
      </c>
      <c r="M175" s="138" t="s">
        <v>34</v>
      </c>
      <c r="N175" s="138" t="s">
        <v>348</v>
      </c>
      <c r="O175" s="138" t="s">
        <v>246</v>
      </c>
      <c r="P175" s="138" t="s">
        <v>247</v>
      </c>
      <c r="Q175" s="138" t="s">
        <v>472</v>
      </c>
      <c r="R175" s="138" t="s">
        <v>249</v>
      </c>
      <c r="S175" s="138">
        <v>796</v>
      </c>
      <c r="T175" s="138" t="s">
        <v>250</v>
      </c>
      <c r="U175" s="136">
        <v>115</v>
      </c>
      <c r="V175" s="136">
        <v>4285.71</v>
      </c>
      <c r="W175" s="136">
        <f t="shared" si="8"/>
        <v>492856.65</v>
      </c>
      <c r="X175" s="136">
        <f t="shared" si="9"/>
        <v>551999.44800000009</v>
      </c>
      <c r="Y175" s="140"/>
      <c r="Z175" s="141">
        <v>2015</v>
      </c>
      <c r="AA175" s="26" t="s">
        <v>303</v>
      </c>
    </row>
    <row r="176" spans="1:27" ht="76.5" outlineLevel="1">
      <c r="A176" s="135" t="s">
        <v>644</v>
      </c>
      <c r="B176" s="138" t="s">
        <v>33</v>
      </c>
      <c r="C176" s="138" t="s">
        <v>638</v>
      </c>
      <c r="D176" s="138" t="s">
        <v>639</v>
      </c>
      <c r="E176" s="138" t="s">
        <v>352</v>
      </c>
      <c r="F176" s="138" t="s">
        <v>640</v>
      </c>
      <c r="G176" s="138" t="s">
        <v>352</v>
      </c>
      <c r="H176" s="139" t="s">
        <v>645</v>
      </c>
      <c r="I176" s="138" t="s">
        <v>645</v>
      </c>
      <c r="J176" s="132" t="s">
        <v>41</v>
      </c>
      <c r="K176" s="138">
        <v>0</v>
      </c>
      <c r="L176" s="138">
        <v>230000000</v>
      </c>
      <c r="M176" s="138" t="s">
        <v>34</v>
      </c>
      <c r="N176" s="138" t="s">
        <v>348</v>
      </c>
      <c r="O176" s="138" t="s">
        <v>246</v>
      </c>
      <c r="P176" s="138" t="s">
        <v>247</v>
      </c>
      <c r="Q176" s="138" t="s">
        <v>472</v>
      </c>
      <c r="R176" s="138" t="s">
        <v>249</v>
      </c>
      <c r="S176" s="138">
        <v>796</v>
      </c>
      <c r="T176" s="138" t="s">
        <v>250</v>
      </c>
      <c r="U176" s="136">
        <v>63</v>
      </c>
      <c r="V176" s="136">
        <v>9697.68</v>
      </c>
      <c r="W176" s="136">
        <f t="shared" si="8"/>
        <v>610953.84</v>
      </c>
      <c r="X176" s="136">
        <f t="shared" si="9"/>
        <v>684268.30080000008</v>
      </c>
      <c r="Y176" s="140"/>
      <c r="Z176" s="141">
        <v>2015</v>
      </c>
      <c r="AA176" s="26" t="s">
        <v>303</v>
      </c>
    </row>
    <row r="177" spans="1:27" ht="76.5" outlineLevel="1">
      <c r="A177" s="135" t="s">
        <v>646</v>
      </c>
      <c r="B177" s="138" t="s">
        <v>33</v>
      </c>
      <c r="C177" s="138" t="s">
        <v>638</v>
      </c>
      <c r="D177" s="138" t="s">
        <v>639</v>
      </c>
      <c r="E177" s="138" t="s">
        <v>352</v>
      </c>
      <c r="F177" s="138" t="s">
        <v>640</v>
      </c>
      <c r="G177" s="138" t="s">
        <v>352</v>
      </c>
      <c r="H177" s="139" t="s">
        <v>647</v>
      </c>
      <c r="I177" s="138" t="s">
        <v>647</v>
      </c>
      <c r="J177" s="132" t="s">
        <v>41</v>
      </c>
      <c r="K177" s="138">
        <v>0</v>
      </c>
      <c r="L177" s="138">
        <v>230000000</v>
      </c>
      <c r="M177" s="138" t="s">
        <v>34</v>
      </c>
      <c r="N177" s="138" t="s">
        <v>348</v>
      </c>
      <c r="O177" s="138" t="s">
        <v>246</v>
      </c>
      <c r="P177" s="138" t="s">
        <v>247</v>
      </c>
      <c r="Q177" s="138" t="s">
        <v>472</v>
      </c>
      <c r="R177" s="138" t="s">
        <v>249</v>
      </c>
      <c r="S177" s="138">
        <v>796</v>
      </c>
      <c r="T177" s="138" t="s">
        <v>250</v>
      </c>
      <c r="U177" s="136">
        <v>45</v>
      </c>
      <c r="V177" s="136">
        <v>9821.43</v>
      </c>
      <c r="W177" s="136">
        <f t="shared" si="8"/>
        <v>441964.35000000003</v>
      </c>
      <c r="X177" s="136">
        <f t="shared" si="9"/>
        <v>495000.0720000001</v>
      </c>
      <c r="Y177" s="140"/>
      <c r="Z177" s="141">
        <v>2015</v>
      </c>
      <c r="AA177" s="26" t="s">
        <v>303</v>
      </c>
    </row>
    <row r="178" spans="1:27" ht="76.5" outlineLevel="1">
      <c r="A178" s="135" t="s">
        <v>648</v>
      </c>
      <c r="B178" s="138" t="s">
        <v>33</v>
      </c>
      <c r="C178" s="138" t="s">
        <v>631</v>
      </c>
      <c r="D178" s="138" t="s">
        <v>632</v>
      </c>
      <c r="E178" s="138" t="s">
        <v>633</v>
      </c>
      <c r="F178" s="138" t="s">
        <v>414</v>
      </c>
      <c r="G178" s="138" t="s">
        <v>634</v>
      </c>
      <c r="H178" s="139" t="s">
        <v>649</v>
      </c>
      <c r="I178" s="138" t="s">
        <v>650</v>
      </c>
      <c r="J178" s="132" t="s">
        <v>89</v>
      </c>
      <c r="K178" s="138">
        <v>45</v>
      </c>
      <c r="L178" s="138">
        <v>230000000</v>
      </c>
      <c r="M178" s="138" t="s">
        <v>34</v>
      </c>
      <c r="N178" s="138" t="s">
        <v>329</v>
      </c>
      <c r="O178" s="138" t="s">
        <v>246</v>
      </c>
      <c r="P178" s="138" t="s">
        <v>247</v>
      </c>
      <c r="Q178" s="138" t="s">
        <v>248</v>
      </c>
      <c r="R178" s="138" t="s">
        <v>272</v>
      </c>
      <c r="S178" s="138">
        <v>796</v>
      </c>
      <c r="T178" s="138" t="s">
        <v>250</v>
      </c>
      <c r="U178" s="136">
        <v>100</v>
      </c>
      <c r="V178" s="136">
        <v>58050</v>
      </c>
      <c r="W178" s="136">
        <f t="shared" si="8"/>
        <v>5805000</v>
      </c>
      <c r="X178" s="136">
        <f t="shared" si="9"/>
        <v>6501600.0000000009</v>
      </c>
      <c r="Y178" s="140" t="s">
        <v>339</v>
      </c>
      <c r="Z178" s="141">
        <v>2014</v>
      </c>
      <c r="AA178" s="26" t="s">
        <v>303</v>
      </c>
    </row>
    <row r="179" spans="1:27" ht="76.5" outlineLevel="1">
      <c r="A179" s="135" t="s">
        <v>651</v>
      </c>
      <c r="B179" s="138" t="s">
        <v>33</v>
      </c>
      <c r="C179" s="138" t="s">
        <v>631</v>
      </c>
      <c r="D179" s="138" t="s">
        <v>632</v>
      </c>
      <c r="E179" s="138" t="s">
        <v>633</v>
      </c>
      <c r="F179" s="138" t="s">
        <v>414</v>
      </c>
      <c r="G179" s="138" t="s">
        <v>634</v>
      </c>
      <c r="H179" s="139" t="s">
        <v>652</v>
      </c>
      <c r="I179" s="138" t="s">
        <v>653</v>
      </c>
      <c r="J179" s="132" t="s">
        <v>89</v>
      </c>
      <c r="K179" s="138">
        <v>45</v>
      </c>
      <c r="L179" s="138">
        <v>230000000</v>
      </c>
      <c r="M179" s="138" t="s">
        <v>34</v>
      </c>
      <c r="N179" s="138" t="s">
        <v>329</v>
      </c>
      <c r="O179" s="138" t="s">
        <v>246</v>
      </c>
      <c r="P179" s="138" t="s">
        <v>247</v>
      </c>
      <c r="Q179" s="138" t="s">
        <v>248</v>
      </c>
      <c r="R179" s="138" t="s">
        <v>272</v>
      </c>
      <c r="S179" s="138">
        <v>796</v>
      </c>
      <c r="T179" s="138" t="s">
        <v>250</v>
      </c>
      <c r="U179" s="136">
        <v>20</v>
      </c>
      <c r="V179" s="136">
        <v>120535.71</v>
      </c>
      <c r="W179" s="136">
        <f t="shared" si="8"/>
        <v>2410714.2000000002</v>
      </c>
      <c r="X179" s="136">
        <f t="shared" si="9"/>
        <v>2699999.9040000006</v>
      </c>
      <c r="Y179" s="140" t="s">
        <v>339</v>
      </c>
      <c r="Z179" s="141">
        <v>2014</v>
      </c>
      <c r="AA179" s="26" t="s">
        <v>303</v>
      </c>
    </row>
    <row r="180" spans="1:27" ht="76.5" outlineLevel="1">
      <c r="A180" s="135" t="s">
        <v>654</v>
      </c>
      <c r="B180" s="138" t="s">
        <v>33</v>
      </c>
      <c r="C180" s="138" t="s">
        <v>655</v>
      </c>
      <c r="D180" s="138" t="s">
        <v>656</v>
      </c>
      <c r="E180" s="138" t="s">
        <v>352</v>
      </c>
      <c r="F180" s="138" t="s">
        <v>657</v>
      </c>
      <c r="G180" s="138" t="s">
        <v>352</v>
      </c>
      <c r="H180" s="139" t="s">
        <v>658</v>
      </c>
      <c r="I180" s="138" t="s">
        <v>658</v>
      </c>
      <c r="J180" s="132" t="s">
        <v>41</v>
      </c>
      <c r="K180" s="138">
        <v>0</v>
      </c>
      <c r="L180" s="138">
        <v>230000000</v>
      </c>
      <c r="M180" s="138" t="s">
        <v>34</v>
      </c>
      <c r="N180" s="138" t="s">
        <v>348</v>
      </c>
      <c r="O180" s="138" t="s">
        <v>246</v>
      </c>
      <c r="P180" s="138" t="s">
        <v>247</v>
      </c>
      <c r="Q180" s="138" t="s">
        <v>472</v>
      </c>
      <c r="R180" s="138" t="s">
        <v>249</v>
      </c>
      <c r="S180" s="138">
        <v>166</v>
      </c>
      <c r="T180" s="138" t="s">
        <v>338</v>
      </c>
      <c r="U180" s="136">
        <v>120</v>
      </c>
      <c r="V180" s="136">
        <v>434.82</v>
      </c>
      <c r="W180" s="136">
        <f t="shared" si="8"/>
        <v>52178.400000000001</v>
      </c>
      <c r="X180" s="136">
        <f t="shared" si="9"/>
        <v>58439.808000000005</v>
      </c>
      <c r="Y180" s="140"/>
      <c r="Z180" s="141">
        <v>2015</v>
      </c>
      <c r="AA180" s="26" t="s">
        <v>303</v>
      </c>
    </row>
    <row r="181" spans="1:27" ht="76.5" outlineLevel="1">
      <c r="A181" s="135" t="s">
        <v>659</v>
      </c>
      <c r="B181" s="138" t="s">
        <v>33</v>
      </c>
      <c r="C181" s="138" t="s">
        <v>660</v>
      </c>
      <c r="D181" s="138" t="s">
        <v>656</v>
      </c>
      <c r="E181" s="138" t="s">
        <v>352</v>
      </c>
      <c r="F181" s="138" t="s">
        <v>661</v>
      </c>
      <c r="G181" s="138" t="s">
        <v>352</v>
      </c>
      <c r="H181" s="139" t="s">
        <v>662</v>
      </c>
      <c r="I181" s="138" t="s">
        <v>662</v>
      </c>
      <c r="J181" s="132" t="s">
        <v>41</v>
      </c>
      <c r="K181" s="138">
        <v>0</v>
      </c>
      <c r="L181" s="138">
        <v>230000000</v>
      </c>
      <c r="M181" s="138" t="s">
        <v>34</v>
      </c>
      <c r="N181" s="138" t="s">
        <v>348</v>
      </c>
      <c r="O181" s="138" t="s">
        <v>246</v>
      </c>
      <c r="P181" s="138" t="s">
        <v>247</v>
      </c>
      <c r="Q181" s="138" t="s">
        <v>472</v>
      </c>
      <c r="R181" s="138" t="s">
        <v>249</v>
      </c>
      <c r="S181" s="138">
        <v>166</v>
      </c>
      <c r="T181" s="138" t="s">
        <v>338</v>
      </c>
      <c r="U181" s="136">
        <v>1260</v>
      </c>
      <c r="V181" s="136">
        <v>401</v>
      </c>
      <c r="W181" s="136">
        <f t="shared" si="8"/>
        <v>505260</v>
      </c>
      <c r="X181" s="136">
        <f t="shared" si="9"/>
        <v>565891.20000000007</v>
      </c>
      <c r="Y181" s="140"/>
      <c r="Z181" s="141">
        <v>2015</v>
      </c>
      <c r="AA181" s="26" t="s">
        <v>303</v>
      </c>
    </row>
    <row r="182" spans="1:27" ht="76.5" outlineLevel="1">
      <c r="A182" s="135" t="s">
        <v>663</v>
      </c>
      <c r="B182" s="138" t="s">
        <v>33</v>
      </c>
      <c r="C182" s="138" t="s">
        <v>664</v>
      </c>
      <c r="D182" s="138" t="s">
        <v>665</v>
      </c>
      <c r="E182" s="138" t="s">
        <v>352</v>
      </c>
      <c r="F182" s="138" t="s">
        <v>666</v>
      </c>
      <c r="G182" s="138" t="s">
        <v>352</v>
      </c>
      <c r="H182" s="139" t="s">
        <v>667</v>
      </c>
      <c r="I182" s="138" t="s">
        <v>668</v>
      </c>
      <c r="J182" s="132" t="s">
        <v>41</v>
      </c>
      <c r="K182" s="138">
        <v>0</v>
      </c>
      <c r="L182" s="138">
        <v>230000000</v>
      </c>
      <c r="M182" s="138" t="s">
        <v>34</v>
      </c>
      <c r="N182" s="138" t="s">
        <v>348</v>
      </c>
      <c r="O182" s="138" t="s">
        <v>246</v>
      </c>
      <c r="P182" s="138" t="s">
        <v>247</v>
      </c>
      <c r="Q182" s="138" t="s">
        <v>248</v>
      </c>
      <c r="R182" s="138" t="s">
        <v>249</v>
      </c>
      <c r="S182" s="138">
        <v>168</v>
      </c>
      <c r="T182" s="138" t="s">
        <v>439</v>
      </c>
      <c r="U182" s="136">
        <v>5</v>
      </c>
      <c r="V182" s="136">
        <v>144000</v>
      </c>
      <c r="W182" s="136">
        <f t="shared" si="8"/>
        <v>720000</v>
      </c>
      <c r="X182" s="136">
        <f t="shared" si="9"/>
        <v>806400.00000000012</v>
      </c>
      <c r="Y182" s="140"/>
      <c r="Z182" s="141">
        <v>2015</v>
      </c>
      <c r="AA182" s="26" t="s">
        <v>303</v>
      </c>
    </row>
    <row r="183" spans="1:27" ht="76.5" outlineLevel="1">
      <c r="A183" s="135" t="s">
        <v>669</v>
      </c>
      <c r="B183" s="138" t="s">
        <v>33</v>
      </c>
      <c r="C183" s="138" t="s">
        <v>670</v>
      </c>
      <c r="D183" s="138" t="s">
        <v>671</v>
      </c>
      <c r="E183" s="138" t="s">
        <v>352</v>
      </c>
      <c r="F183" s="138" t="s">
        <v>672</v>
      </c>
      <c r="G183" s="138" t="s">
        <v>352</v>
      </c>
      <c r="H183" s="139" t="s">
        <v>673</v>
      </c>
      <c r="I183" s="138" t="s">
        <v>674</v>
      </c>
      <c r="J183" s="132" t="s">
        <v>41</v>
      </c>
      <c r="K183" s="138">
        <v>0</v>
      </c>
      <c r="L183" s="138">
        <v>230000000</v>
      </c>
      <c r="M183" s="138" t="s">
        <v>34</v>
      </c>
      <c r="N183" s="138" t="s">
        <v>348</v>
      </c>
      <c r="O183" s="138" t="s">
        <v>246</v>
      </c>
      <c r="P183" s="138" t="s">
        <v>247</v>
      </c>
      <c r="Q183" s="138" t="s">
        <v>248</v>
      </c>
      <c r="R183" s="138" t="s">
        <v>249</v>
      </c>
      <c r="S183" s="138">
        <v>168</v>
      </c>
      <c r="T183" s="138" t="s">
        <v>439</v>
      </c>
      <c r="U183" s="136">
        <v>3</v>
      </c>
      <c r="V183" s="136">
        <v>141000</v>
      </c>
      <c r="W183" s="136">
        <f t="shared" si="8"/>
        <v>423000</v>
      </c>
      <c r="X183" s="136">
        <f t="shared" si="9"/>
        <v>473760.00000000006</v>
      </c>
      <c r="Y183" s="140"/>
      <c r="Z183" s="141">
        <v>2015</v>
      </c>
      <c r="AA183" s="26" t="s">
        <v>303</v>
      </c>
    </row>
    <row r="184" spans="1:27" ht="76.5" outlineLevel="1">
      <c r="A184" s="135" t="s">
        <v>675</v>
      </c>
      <c r="B184" s="138" t="s">
        <v>33</v>
      </c>
      <c r="C184" s="138" t="s">
        <v>676</v>
      </c>
      <c r="D184" s="138" t="s">
        <v>671</v>
      </c>
      <c r="E184" s="138" t="s">
        <v>352</v>
      </c>
      <c r="F184" s="138" t="s">
        <v>677</v>
      </c>
      <c r="G184" s="138" t="s">
        <v>352</v>
      </c>
      <c r="H184" s="139" t="s">
        <v>678</v>
      </c>
      <c r="I184" s="138" t="s">
        <v>679</v>
      </c>
      <c r="J184" s="132" t="s">
        <v>41</v>
      </c>
      <c r="K184" s="138">
        <v>0</v>
      </c>
      <c r="L184" s="138">
        <v>230000000</v>
      </c>
      <c r="M184" s="138" t="s">
        <v>34</v>
      </c>
      <c r="N184" s="138" t="s">
        <v>348</v>
      </c>
      <c r="O184" s="138" t="s">
        <v>246</v>
      </c>
      <c r="P184" s="138" t="s">
        <v>247</v>
      </c>
      <c r="Q184" s="138" t="s">
        <v>248</v>
      </c>
      <c r="R184" s="138" t="s">
        <v>249</v>
      </c>
      <c r="S184" s="138">
        <v>168</v>
      </c>
      <c r="T184" s="138" t="s">
        <v>439</v>
      </c>
      <c r="U184" s="136">
        <v>4.74</v>
      </c>
      <c r="V184" s="136">
        <v>145000</v>
      </c>
      <c r="W184" s="136">
        <f t="shared" si="8"/>
        <v>687300</v>
      </c>
      <c r="X184" s="136">
        <f t="shared" si="9"/>
        <v>769776.00000000012</v>
      </c>
      <c r="Y184" s="140"/>
      <c r="Z184" s="141">
        <v>2015</v>
      </c>
      <c r="AA184" s="26" t="s">
        <v>303</v>
      </c>
    </row>
    <row r="185" spans="1:27" ht="76.5" outlineLevel="1">
      <c r="A185" s="135" t="s">
        <v>680</v>
      </c>
      <c r="B185" s="138" t="s">
        <v>33</v>
      </c>
      <c r="C185" s="138" t="s">
        <v>681</v>
      </c>
      <c r="D185" s="138" t="s">
        <v>682</v>
      </c>
      <c r="E185" s="138" t="s">
        <v>352</v>
      </c>
      <c r="F185" s="138" t="s">
        <v>683</v>
      </c>
      <c r="G185" s="138" t="s">
        <v>352</v>
      </c>
      <c r="H185" s="139" t="s">
        <v>684</v>
      </c>
      <c r="I185" s="138" t="s">
        <v>685</v>
      </c>
      <c r="J185" s="132" t="s">
        <v>41</v>
      </c>
      <c r="K185" s="138">
        <v>45</v>
      </c>
      <c r="L185" s="138">
        <v>230000000</v>
      </c>
      <c r="M185" s="138" t="s">
        <v>34</v>
      </c>
      <c r="N185" s="138" t="s">
        <v>329</v>
      </c>
      <c r="O185" s="138" t="s">
        <v>246</v>
      </c>
      <c r="P185" s="138" t="s">
        <v>247</v>
      </c>
      <c r="Q185" s="138" t="s">
        <v>248</v>
      </c>
      <c r="R185" s="138" t="s">
        <v>272</v>
      </c>
      <c r="S185" s="138">
        <v>796</v>
      </c>
      <c r="T185" s="138" t="s">
        <v>250</v>
      </c>
      <c r="U185" s="136">
        <v>10</v>
      </c>
      <c r="V185" s="136">
        <v>78750</v>
      </c>
      <c r="W185" s="136">
        <f t="shared" si="8"/>
        <v>787500</v>
      </c>
      <c r="X185" s="136">
        <f t="shared" si="9"/>
        <v>882000.00000000012</v>
      </c>
      <c r="Y185" s="140" t="s">
        <v>339</v>
      </c>
      <c r="Z185" s="141">
        <v>2014</v>
      </c>
      <c r="AA185" s="26" t="s">
        <v>303</v>
      </c>
    </row>
    <row r="186" spans="1:27" ht="76.5" outlineLevel="1">
      <c r="A186" s="135" t="s">
        <v>686</v>
      </c>
      <c r="B186" s="138" t="s">
        <v>33</v>
      </c>
      <c r="C186" s="138" t="s">
        <v>687</v>
      </c>
      <c r="D186" s="138" t="s">
        <v>682</v>
      </c>
      <c r="E186" s="138" t="s">
        <v>352</v>
      </c>
      <c r="F186" s="138" t="s">
        <v>688</v>
      </c>
      <c r="G186" s="138" t="s">
        <v>352</v>
      </c>
      <c r="H186" s="139" t="s">
        <v>689</v>
      </c>
      <c r="I186" s="138" t="s">
        <v>690</v>
      </c>
      <c r="J186" s="132" t="s">
        <v>41</v>
      </c>
      <c r="K186" s="138">
        <v>45</v>
      </c>
      <c r="L186" s="138">
        <v>230000000</v>
      </c>
      <c r="M186" s="138" t="s">
        <v>34</v>
      </c>
      <c r="N186" s="138" t="s">
        <v>329</v>
      </c>
      <c r="O186" s="138" t="s">
        <v>246</v>
      </c>
      <c r="P186" s="138" t="s">
        <v>247</v>
      </c>
      <c r="Q186" s="138" t="s">
        <v>248</v>
      </c>
      <c r="R186" s="138" t="s">
        <v>272</v>
      </c>
      <c r="S186" s="138">
        <v>796</v>
      </c>
      <c r="T186" s="138" t="s">
        <v>250</v>
      </c>
      <c r="U186" s="136">
        <v>10</v>
      </c>
      <c r="V186" s="136">
        <v>37063.39</v>
      </c>
      <c r="W186" s="136">
        <f t="shared" si="8"/>
        <v>370633.9</v>
      </c>
      <c r="X186" s="136">
        <f t="shared" si="9"/>
        <v>415109.96800000005</v>
      </c>
      <c r="Y186" s="140" t="s">
        <v>339</v>
      </c>
      <c r="Z186" s="141">
        <v>2014</v>
      </c>
      <c r="AA186" s="26" t="s">
        <v>303</v>
      </c>
    </row>
    <row r="187" spans="1:27" ht="51" outlineLevel="1">
      <c r="A187" s="135" t="s">
        <v>691</v>
      </c>
      <c r="B187" s="138" t="s">
        <v>33</v>
      </c>
      <c r="C187" s="138" t="s">
        <v>692</v>
      </c>
      <c r="D187" s="138" t="s">
        <v>693</v>
      </c>
      <c r="E187" s="138" t="s">
        <v>352</v>
      </c>
      <c r="F187" s="138" t="s">
        <v>694</v>
      </c>
      <c r="G187" s="138" t="s">
        <v>352</v>
      </c>
      <c r="H187" s="139" t="s">
        <v>695</v>
      </c>
      <c r="I187" s="138" t="s">
        <v>696</v>
      </c>
      <c r="J187" s="132" t="s">
        <v>89</v>
      </c>
      <c r="K187" s="138">
        <v>50</v>
      </c>
      <c r="L187" s="138">
        <v>230000000</v>
      </c>
      <c r="M187" s="138" t="s">
        <v>34</v>
      </c>
      <c r="N187" s="138" t="s">
        <v>405</v>
      </c>
      <c r="O187" s="138" t="s">
        <v>246</v>
      </c>
      <c r="P187" s="138" t="s">
        <v>247</v>
      </c>
      <c r="Q187" s="138" t="s">
        <v>280</v>
      </c>
      <c r="R187" s="138" t="s">
        <v>272</v>
      </c>
      <c r="S187" s="138">
        <v>796</v>
      </c>
      <c r="T187" s="138" t="s">
        <v>250</v>
      </c>
      <c r="U187" s="136">
        <v>12</v>
      </c>
      <c r="V187" s="136">
        <v>163350</v>
      </c>
      <c r="W187" s="136">
        <f t="shared" si="8"/>
        <v>1960200</v>
      </c>
      <c r="X187" s="136">
        <f t="shared" si="9"/>
        <v>2195424</v>
      </c>
      <c r="Y187" s="140" t="s">
        <v>339</v>
      </c>
      <c r="Z187" s="141">
        <v>2015</v>
      </c>
      <c r="AA187" s="26" t="s">
        <v>697</v>
      </c>
    </row>
    <row r="188" spans="1:27" ht="76.5" outlineLevel="1">
      <c r="A188" s="135" t="s">
        <v>698</v>
      </c>
      <c r="B188" s="138" t="s">
        <v>33</v>
      </c>
      <c r="C188" s="138" t="s">
        <v>699</v>
      </c>
      <c r="D188" s="138" t="s">
        <v>700</v>
      </c>
      <c r="E188" s="138" t="s">
        <v>701</v>
      </c>
      <c r="F188" s="138" t="s">
        <v>702</v>
      </c>
      <c r="G188" s="138" t="s">
        <v>703</v>
      </c>
      <c r="H188" s="139" t="s">
        <v>704</v>
      </c>
      <c r="I188" s="138" t="s">
        <v>705</v>
      </c>
      <c r="J188" s="132" t="s">
        <v>41</v>
      </c>
      <c r="K188" s="138">
        <v>45</v>
      </c>
      <c r="L188" s="138">
        <v>230000000</v>
      </c>
      <c r="M188" s="138" t="s">
        <v>34</v>
      </c>
      <c r="N188" s="138" t="s">
        <v>405</v>
      </c>
      <c r="O188" s="138" t="s">
        <v>706</v>
      </c>
      <c r="P188" s="138" t="s">
        <v>247</v>
      </c>
      <c r="Q188" s="138" t="s">
        <v>248</v>
      </c>
      <c r="R188" s="138" t="s">
        <v>272</v>
      </c>
      <c r="S188" s="138">
        <v>796</v>
      </c>
      <c r="T188" s="138" t="s">
        <v>250</v>
      </c>
      <c r="U188" s="136">
        <v>2</v>
      </c>
      <c r="V188" s="136">
        <v>575892.85</v>
      </c>
      <c r="W188" s="136">
        <f t="shared" si="8"/>
        <v>1151785.7</v>
      </c>
      <c r="X188" s="136">
        <f t="shared" si="9"/>
        <v>1289999.9840000002</v>
      </c>
      <c r="Y188" s="140" t="s">
        <v>339</v>
      </c>
      <c r="Z188" s="141">
        <v>2015</v>
      </c>
      <c r="AA188" s="26" t="s">
        <v>303</v>
      </c>
    </row>
    <row r="189" spans="1:27" ht="76.5" outlineLevel="1">
      <c r="A189" s="135" t="s">
        <v>707</v>
      </c>
      <c r="B189" s="138" t="s">
        <v>33</v>
      </c>
      <c r="C189" s="138" t="s">
        <v>708</v>
      </c>
      <c r="D189" s="138" t="s">
        <v>709</v>
      </c>
      <c r="E189" s="138" t="s">
        <v>710</v>
      </c>
      <c r="F189" s="138" t="s">
        <v>711</v>
      </c>
      <c r="G189" s="138" t="s">
        <v>712</v>
      </c>
      <c r="H189" s="139" t="s">
        <v>713</v>
      </c>
      <c r="I189" s="138" t="s">
        <v>713</v>
      </c>
      <c r="J189" s="132" t="s">
        <v>37</v>
      </c>
      <c r="K189" s="138">
        <v>45</v>
      </c>
      <c r="L189" s="138">
        <v>230000000</v>
      </c>
      <c r="M189" s="138" t="s">
        <v>34</v>
      </c>
      <c r="N189" s="138" t="s">
        <v>405</v>
      </c>
      <c r="O189" s="138" t="s">
        <v>706</v>
      </c>
      <c r="P189" s="138" t="s">
        <v>247</v>
      </c>
      <c r="Q189" s="138" t="s">
        <v>714</v>
      </c>
      <c r="R189" s="138" t="s">
        <v>272</v>
      </c>
      <c r="S189" s="138">
        <v>796</v>
      </c>
      <c r="T189" s="138" t="s">
        <v>250</v>
      </c>
      <c r="U189" s="136">
        <v>16</v>
      </c>
      <c r="V189" s="136">
        <v>7142.85</v>
      </c>
      <c r="W189" s="136">
        <f t="shared" si="8"/>
        <v>114285.6</v>
      </c>
      <c r="X189" s="136">
        <f t="shared" si="9"/>
        <v>127999.87200000002</v>
      </c>
      <c r="Y189" s="140" t="s">
        <v>339</v>
      </c>
      <c r="Z189" s="141">
        <v>2015</v>
      </c>
      <c r="AA189" s="26" t="s">
        <v>715</v>
      </c>
    </row>
    <row r="190" spans="1:27" ht="76.5" outlineLevel="1">
      <c r="A190" s="135" t="s">
        <v>716</v>
      </c>
      <c r="B190" s="138" t="s">
        <v>33</v>
      </c>
      <c r="C190" s="138" t="s">
        <v>717</v>
      </c>
      <c r="D190" s="138" t="s">
        <v>709</v>
      </c>
      <c r="E190" s="138" t="s">
        <v>710</v>
      </c>
      <c r="F190" s="138" t="s">
        <v>718</v>
      </c>
      <c r="G190" s="138" t="s">
        <v>712</v>
      </c>
      <c r="H190" s="139" t="s">
        <v>719</v>
      </c>
      <c r="I190" s="138" t="s">
        <v>719</v>
      </c>
      <c r="J190" s="132" t="s">
        <v>37</v>
      </c>
      <c r="K190" s="138">
        <v>45</v>
      </c>
      <c r="L190" s="138">
        <v>230000000</v>
      </c>
      <c r="M190" s="138" t="s">
        <v>34</v>
      </c>
      <c r="N190" s="138" t="s">
        <v>405</v>
      </c>
      <c r="O190" s="138" t="s">
        <v>706</v>
      </c>
      <c r="P190" s="138" t="s">
        <v>247</v>
      </c>
      <c r="Q190" s="138" t="s">
        <v>714</v>
      </c>
      <c r="R190" s="138" t="s">
        <v>272</v>
      </c>
      <c r="S190" s="138">
        <v>796</v>
      </c>
      <c r="T190" s="138" t="s">
        <v>250</v>
      </c>
      <c r="U190" s="136">
        <v>16</v>
      </c>
      <c r="V190" s="136">
        <v>8482.14</v>
      </c>
      <c r="W190" s="136">
        <f t="shared" si="8"/>
        <v>135714.23999999999</v>
      </c>
      <c r="X190" s="136">
        <f t="shared" si="9"/>
        <v>151999.94880000001</v>
      </c>
      <c r="Y190" s="140" t="s">
        <v>339</v>
      </c>
      <c r="Z190" s="141">
        <v>2015</v>
      </c>
      <c r="AA190" s="26" t="s">
        <v>715</v>
      </c>
    </row>
    <row r="191" spans="1:27" ht="76.5" outlineLevel="1">
      <c r="A191" s="135" t="s">
        <v>720</v>
      </c>
      <c r="B191" s="138" t="s">
        <v>33</v>
      </c>
      <c r="C191" s="138" t="s">
        <v>721</v>
      </c>
      <c r="D191" s="138" t="s">
        <v>709</v>
      </c>
      <c r="E191" s="138" t="s">
        <v>710</v>
      </c>
      <c r="F191" s="138" t="s">
        <v>722</v>
      </c>
      <c r="G191" s="138" t="s">
        <v>712</v>
      </c>
      <c r="H191" s="139" t="s">
        <v>723</v>
      </c>
      <c r="I191" s="138" t="s">
        <v>723</v>
      </c>
      <c r="J191" s="132" t="s">
        <v>37</v>
      </c>
      <c r="K191" s="138">
        <v>45</v>
      </c>
      <c r="L191" s="138">
        <v>230000000</v>
      </c>
      <c r="M191" s="138" t="s">
        <v>34</v>
      </c>
      <c r="N191" s="138" t="s">
        <v>405</v>
      </c>
      <c r="O191" s="138" t="s">
        <v>706</v>
      </c>
      <c r="P191" s="138" t="s">
        <v>247</v>
      </c>
      <c r="Q191" s="138" t="s">
        <v>714</v>
      </c>
      <c r="R191" s="138" t="s">
        <v>272</v>
      </c>
      <c r="S191" s="138">
        <v>796</v>
      </c>
      <c r="T191" s="138" t="s">
        <v>250</v>
      </c>
      <c r="U191" s="136">
        <v>16</v>
      </c>
      <c r="V191" s="136">
        <v>10714.28</v>
      </c>
      <c r="W191" s="136">
        <f t="shared" si="8"/>
        <v>171428.48000000001</v>
      </c>
      <c r="X191" s="136">
        <f t="shared" si="9"/>
        <v>191999.89760000003</v>
      </c>
      <c r="Y191" s="140" t="s">
        <v>339</v>
      </c>
      <c r="Z191" s="141">
        <v>2015</v>
      </c>
      <c r="AA191" s="26" t="s">
        <v>715</v>
      </c>
    </row>
    <row r="192" spans="1:27" ht="76.5" outlineLevel="1">
      <c r="A192" s="135" t="s">
        <v>724</v>
      </c>
      <c r="B192" s="138" t="s">
        <v>33</v>
      </c>
      <c r="C192" s="138" t="s">
        <v>725</v>
      </c>
      <c r="D192" s="138" t="s">
        <v>709</v>
      </c>
      <c r="E192" s="138" t="s">
        <v>710</v>
      </c>
      <c r="F192" s="138" t="s">
        <v>726</v>
      </c>
      <c r="G192" s="138" t="s">
        <v>712</v>
      </c>
      <c r="H192" s="139" t="s">
        <v>727</v>
      </c>
      <c r="I192" s="138" t="s">
        <v>727</v>
      </c>
      <c r="J192" s="132" t="s">
        <v>37</v>
      </c>
      <c r="K192" s="138">
        <v>45</v>
      </c>
      <c r="L192" s="138">
        <v>230000000</v>
      </c>
      <c r="M192" s="138" t="s">
        <v>34</v>
      </c>
      <c r="N192" s="138" t="s">
        <v>405</v>
      </c>
      <c r="O192" s="138" t="s">
        <v>706</v>
      </c>
      <c r="P192" s="138" t="s">
        <v>247</v>
      </c>
      <c r="Q192" s="138" t="s">
        <v>714</v>
      </c>
      <c r="R192" s="138" t="s">
        <v>272</v>
      </c>
      <c r="S192" s="138">
        <v>796</v>
      </c>
      <c r="T192" s="138" t="s">
        <v>250</v>
      </c>
      <c r="U192" s="136">
        <v>10</v>
      </c>
      <c r="V192" s="136">
        <v>18750</v>
      </c>
      <c r="W192" s="136">
        <f t="shared" si="8"/>
        <v>187500</v>
      </c>
      <c r="X192" s="136">
        <f t="shared" si="9"/>
        <v>210000.00000000003</v>
      </c>
      <c r="Y192" s="140" t="s">
        <v>339</v>
      </c>
      <c r="Z192" s="141">
        <v>2015</v>
      </c>
      <c r="AA192" s="26" t="s">
        <v>715</v>
      </c>
    </row>
    <row r="193" spans="1:27" ht="76.5" outlineLevel="1">
      <c r="A193" s="135" t="s">
        <v>728</v>
      </c>
      <c r="B193" s="138" t="s">
        <v>33</v>
      </c>
      <c r="C193" s="138" t="s">
        <v>729</v>
      </c>
      <c r="D193" s="138" t="s">
        <v>730</v>
      </c>
      <c r="E193" s="138" t="s">
        <v>731</v>
      </c>
      <c r="F193" s="138" t="s">
        <v>732</v>
      </c>
      <c r="G193" s="138" t="s">
        <v>733</v>
      </c>
      <c r="H193" s="139" t="s">
        <v>734</v>
      </c>
      <c r="I193" s="138" t="s">
        <v>735</v>
      </c>
      <c r="J193" s="132" t="s">
        <v>37</v>
      </c>
      <c r="K193" s="138">
        <v>45</v>
      </c>
      <c r="L193" s="138">
        <v>230000000</v>
      </c>
      <c r="M193" s="138" t="s">
        <v>34</v>
      </c>
      <c r="N193" s="138" t="s">
        <v>405</v>
      </c>
      <c r="O193" s="138" t="s">
        <v>706</v>
      </c>
      <c r="P193" s="138" t="s">
        <v>247</v>
      </c>
      <c r="Q193" s="138" t="s">
        <v>714</v>
      </c>
      <c r="R193" s="138" t="s">
        <v>272</v>
      </c>
      <c r="S193" s="138">
        <v>796</v>
      </c>
      <c r="T193" s="138" t="s">
        <v>250</v>
      </c>
      <c r="U193" s="136">
        <v>10</v>
      </c>
      <c r="V193" s="136">
        <v>5357.14</v>
      </c>
      <c r="W193" s="136">
        <f t="shared" si="8"/>
        <v>53571.4</v>
      </c>
      <c r="X193" s="136">
        <f t="shared" si="9"/>
        <v>59999.968000000008</v>
      </c>
      <c r="Y193" s="140" t="s">
        <v>339</v>
      </c>
      <c r="Z193" s="141">
        <v>2015</v>
      </c>
      <c r="AA193" s="26" t="s">
        <v>715</v>
      </c>
    </row>
    <row r="194" spans="1:27" ht="76.5" outlineLevel="1">
      <c r="A194" s="135" t="s">
        <v>736</v>
      </c>
      <c r="B194" s="138" t="s">
        <v>33</v>
      </c>
      <c r="C194" s="138" t="s">
        <v>729</v>
      </c>
      <c r="D194" s="138" t="s">
        <v>730</v>
      </c>
      <c r="E194" s="138" t="s">
        <v>731</v>
      </c>
      <c r="F194" s="138" t="s">
        <v>732</v>
      </c>
      <c r="G194" s="138" t="s">
        <v>733</v>
      </c>
      <c r="H194" s="139" t="s">
        <v>737</v>
      </c>
      <c r="I194" s="138" t="s">
        <v>738</v>
      </c>
      <c r="J194" s="132" t="s">
        <v>37</v>
      </c>
      <c r="K194" s="138">
        <v>45</v>
      </c>
      <c r="L194" s="138">
        <v>230000000</v>
      </c>
      <c r="M194" s="138" t="s">
        <v>34</v>
      </c>
      <c r="N194" s="138" t="s">
        <v>405</v>
      </c>
      <c r="O194" s="138" t="s">
        <v>706</v>
      </c>
      <c r="P194" s="138" t="s">
        <v>247</v>
      </c>
      <c r="Q194" s="138" t="s">
        <v>714</v>
      </c>
      <c r="R194" s="138" t="s">
        <v>272</v>
      </c>
      <c r="S194" s="138">
        <v>796</v>
      </c>
      <c r="T194" s="138" t="s">
        <v>250</v>
      </c>
      <c r="U194" s="136">
        <v>10</v>
      </c>
      <c r="V194" s="136">
        <v>8035.71</v>
      </c>
      <c r="W194" s="136">
        <f t="shared" si="8"/>
        <v>80357.100000000006</v>
      </c>
      <c r="X194" s="136">
        <f t="shared" si="9"/>
        <v>89999.952000000019</v>
      </c>
      <c r="Y194" s="140" t="s">
        <v>339</v>
      </c>
      <c r="Z194" s="141">
        <v>2015</v>
      </c>
      <c r="AA194" s="26" t="s">
        <v>715</v>
      </c>
    </row>
    <row r="195" spans="1:27" ht="76.5" outlineLevel="1">
      <c r="A195" s="135" t="s">
        <v>739</v>
      </c>
      <c r="B195" s="138" t="s">
        <v>33</v>
      </c>
      <c r="C195" s="138" t="s">
        <v>729</v>
      </c>
      <c r="D195" s="138" t="s">
        <v>730</v>
      </c>
      <c r="E195" s="138" t="s">
        <v>731</v>
      </c>
      <c r="F195" s="138" t="s">
        <v>732</v>
      </c>
      <c r="G195" s="138" t="s">
        <v>733</v>
      </c>
      <c r="H195" s="139" t="s">
        <v>740</v>
      </c>
      <c r="I195" s="138" t="s">
        <v>741</v>
      </c>
      <c r="J195" s="132" t="s">
        <v>37</v>
      </c>
      <c r="K195" s="138">
        <v>45</v>
      </c>
      <c r="L195" s="138">
        <v>230000000</v>
      </c>
      <c r="M195" s="138" t="s">
        <v>34</v>
      </c>
      <c r="N195" s="138" t="s">
        <v>405</v>
      </c>
      <c r="O195" s="138" t="s">
        <v>706</v>
      </c>
      <c r="P195" s="138" t="s">
        <v>247</v>
      </c>
      <c r="Q195" s="138" t="s">
        <v>714</v>
      </c>
      <c r="R195" s="138" t="s">
        <v>272</v>
      </c>
      <c r="S195" s="138">
        <v>796</v>
      </c>
      <c r="T195" s="138" t="s">
        <v>250</v>
      </c>
      <c r="U195" s="136">
        <v>10</v>
      </c>
      <c r="V195" s="136">
        <v>9821.42</v>
      </c>
      <c r="W195" s="136">
        <f t="shared" si="8"/>
        <v>98214.2</v>
      </c>
      <c r="X195" s="136">
        <f t="shared" si="9"/>
        <v>109999.90400000001</v>
      </c>
      <c r="Y195" s="140" t="s">
        <v>339</v>
      </c>
      <c r="Z195" s="141">
        <v>2015</v>
      </c>
      <c r="AA195" s="26" t="s">
        <v>715</v>
      </c>
    </row>
    <row r="196" spans="1:27" ht="76.5" outlineLevel="1">
      <c r="A196" s="135" t="s">
        <v>742</v>
      </c>
      <c r="B196" s="17" t="s">
        <v>33</v>
      </c>
      <c r="C196" s="17" t="s">
        <v>743</v>
      </c>
      <c r="D196" s="17" t="s">
        <v>744</v>
      </c>
      <c r="E196" s="17" t="s">
        <v>352</v>
      </c>
      <c r="F196" s="17" t="s">
        <v>745</v>
      </c>
      <c r="G196" s="17" t="s">
        <v>352</v>
      </c>
      <c r="H196" s="17" t="s">
        <v>746</v>
      </c>
      <c r="I196" s="17" t="s">
        <v>747</v>
      </c>
      <c r="J196" s="17" t="s">
        <v>41</v>
      </c>
      <c r="K196" s="17">
        <v>0</v>
      </c>
      <c r="L196" s="17">
        <v>230000000</v>
      </c>
      <c r="M196" s="17" t="s">
        <v>34</v>
      </c>
      <c r="N196" s="17" t="s">
        <v>119</v>
      </c>
      <c r="O196" s="17" t="s">
        <v>246</v>
      </c>
      <c r="P196" s="17" t="s">
        <v>247</v>
      </c>
      <c r="Q196" s="17" t="s">
        <v>748</v>
      </c>
      <c r="R196" s="17" t="s">
        <v>249</v>
      </c>
      <c r="S196" s="17">
        <v>796</v>
      </c>
      <c r="T196" s="17" t="s">
        <v>250</v>
      </c>
      <c r="U196" s="136">
        <v>9</v>
      </c>
      <c r="V196" s="136">
        <v>13392.857142857141</v>
      </c>
      <c r="W196" s="136">
        <f t="shared" si="8"/>
        <v>120535.71428571428</v>
      </c>
      <c r="X196" s="136">
        <f t="shared" si="9"/>
        <v>135000</v>
      </c>
      <c r="Y196" s="26"/>
      <c r="Z196" s="26">
        <v>2015</v>
      </c>
      <c r="AA196" s="142" t="s">
        <v>380</v>
      </c>
    </row>
    <row r="197" spans="1:27" ht="76.5" outlineLevel="1">
      <c r="A197" s="135" t="s">
        <v>749</v>
      </c>
      <c r="B197" s="132" t="s">
        <v>33</v>
      </c>
      <c r="C197" s="132" t="s">
        <v>750</v>
      </c>
      <c r="D197" s="132" t="s">
        <v>751</v>
      </c>
      <c r="E197" s="132" t="s">
        <v>751</v>
      </c>
      <c r="F197" s="132" t="s">
        <v>752</v>
      </c>
      <c r="G197" s="132" t="s">
        <v>753</v>
      </c>
      <c r="H197" s="66" t="s">
        <v>754</v>
      </c>
      <c r="I197" s="132" t="s">
        <v>755</v>
      </c>
      <c r="J197" s="132" t="s">
        <v>41</v>
      </c>
      <c r="K197" s="132">
        <v>0</v>
      </c>
      <c r="L197" s="132">
        <v>230000000</v>
      </c>
      <c r="M197" s="132" t="s">
        <v>34</v>
      </c>
      <c r="N197" s="132" t="s">
        <v>302</v>
      </c>
      <c r="O197" s="132" t="s">
        <v>246</v>
      </c>
      <c r="P197" s="132" t="s">
        <v>247</v>
      </c>
      <c r="Q197" s="132" t="s">
        <v>248</v>
      </c>
      <c r="R197" s="132" t="s">
        <v>249</v>
      </c>
      <c r="S197" s="132">
        <v>166</v>
      </c>
      <c r="T197" s="132" t="s">
        <v>338</v>
      </c>
      <c r="U197" s="136">
        <v>822</v>
      </c>
      <c r="V197" s="136">
        <v>433.75</v>
      </c>
      <c r="W197" s="136">
        <f t="shared" si="8"/>
        <v>356542.5</v>
      </c>
      <c r="X197" s="136">
        <f t="shared" si="9"/>
        <v>399327.60000000003</v>
      </c>
      <c r="Y197" s="132"/>
      <c r="Z197" s="66">
        <v>2015</v>
      </c>
      <c r="AA197" s="142" t="s">
        <v>380</v>
      </c>
    </row>
    <row r="198" spans="1:27" ht="76.5" outlineLevel="1">
      <c r="A198" s="135" t="s">
        <v>756</v>
      </c>
      <c r="B198" s="132" t="s">
        <v>33</v>
      </c>
      <c r="C198" s="132" t="s">
        <v>757</v>
      </c>
      <c r="D198" s="132" t="s">
        <v>751</v>
      </c>
      <c r="E198" s="132" t="s">
        <v>751</v>
      </c>
      <c r="F198" s="132" t="s">
        <v>758</v>
      </c>
      <c r="G198" s="132" t="s">
        <v>753</v>
      </c>
      <c r="H198" s="66" t="s">
        <v>759</v>
      </c>
      <c r="I198" s="132" t="s">
        <v>760</v>
      </c>
      <c r="J198" s="132" t="s">
        <v>41</v>
      </c>
      <c r="K198" s="132">
        <v>0</v>
      </c>
      <c r="L198" s="132">
        <v>230000000</v>
      </c>
      <c r="M198" s="132" t="s">
        <v>34</v>
      </c>
      <c r="N198" s="132" t="s">
        <v>302</v>
      </c>
      <c r="O198" s="132" t="s">
        <v>246</v>
      </c>
      <c r="P198" s="132" t="s">
        <v>247</v>
      </c>
      <c r="Q198" s="132" t="s">
        <v>248</v>
      </c>
      <c r="R198" s="132" t="s">
        <v>249</v>
      </c>
      <c r="S198" s="132">
        <v>166</v>
      </c>
      <c r="T198" s="132" t="s">
        <v>338</v>
      </c>
      <c r="U198" s="136">
        <v>854</v>
      </c>
      <c r="V198" s="136">
        <v>433.75</v>
      </c>
      <c r="W198" s="136">
        <f t="shared" si="8"/>
        <v>370422.5</v>
      </c>
      <c r="X198" s="136">
        <f t="shared" si="9"/>
        <v>414873.2</v>
      </c>
      <c r="Y198" s="132"/>
      <c r="Z198" s="66">
        <v>2015</v>
      </c>
      <c r="AA198" s="142" t="s">
        <v>380</v>
      </c>
    </row>
    <row r="199" spans="1:27" ht="76.5" outlineLevel="1">
      <c r="A199" s="135" t="s">
        <v>761</v>
      </c>
      <c r="B199" s="132" t="s">
        <v>33</v>
      </c>
      <c r="C199" s="132" t="s">
        <v>762</v>
      </c>
      <c r="D199" s="132" t="s">
        <v>751</v>
      </c>
      <c r="E199" s="132" t="s">
        <v>751</v>
      </c>
      <c r="F199" s="132" t="s">
        <v>763</v>
      </c>
      <c r="G199" s="132" t="s">
        <v>753</v>
      </c>
      <c r="H199" s="66" t="s">
        <v>764</v>
      </c>
      <c r="I199" s="132" t="s">
        <v>765</v>
      </c>
      <c r="J199" s="132" t="s">
        <v>41</v>
      </c>
      <c r="K199" s="132">
        <v>0</v>
      </c>
      <c r="L199" s="132">
        <v>230000000</v>
      </c>
      <c r="M199" s="132" t="s">
        <v>34</v>
      </c>
      <c r="N199" s="132" t="s">
        <v>302</v>
      </c>
      <c r="O199" s="132" t="s">
        <v>246</v>
      </c>
      <c r="P199" s="132" t="s">
        <v>247</v>
      </c>
      <c r="Q199" s="132" t="s">
        <v>248</v>
      </c>
      <c r="R199" s="132" t="s">
        <v>249</v>
      </c>
      <c r="S199" s="132">
        <v>166</v>
      </c>
      <c r="T199" s="132" t="s">
        <v>338</v>
      </c>
      <c r="U199" s="136">
        <v>2750</v>
      </c>
      <c r="V199" s="136">
        <v>433.75</v>
      </c>
      <c r="W199" s="136">
        <f t="shared" si="8"/>
        <v>1192812.5</v>
      </c>
      <c r="X199" s="136">
        <f t="shared" si="9"/>
        <v>1335950.0000000002</v>
      </c>
      <c r="Y199" s="132"/>
      <c r="Z199" s="66">
        <v>2015</v>
      </c>
      <c r="AA199" s="142" t="s">
        <v>380</v>
      </c>
    </row>
    <row r="200" spans="1:27" ht="76.5" outlineLevel="1">
      <c r="A200" s="135" t="s">
        <v>766</v>
      </c>
      <c r="B200" s="132" t="s">
        <v>33</v>
      </c>
      <c r="C200" s="132" t="s">
        <v>767</v>
      </c>
      <c r="D200" s="132" t="s">
        <v>751</v>
      </c>
      <c r="E200" s="132" t="s">
        <v>751</v>
      </c>
      <c r="F200" s="132" t="s">
        <v>768</v>
      </c>
      <c r="G200" s="132" t="s">
        <v>753</v>
      </c>
      <c r="H200" s="66" t="s">
        <v>769</v>
      </c>
      <c r="I200" s="132" t="s">
        <v>770</v>
      </c>
      <c r="J200" s="132" t="s">
        <v>41</v>
      </c>
      <c r="K200" s="132">
        <v>0</v>
      </c>
      <c r="L200" s="132">
        <v>230000000</v>
      </c>
      <c r="M200" s="132" t="s">
        <v>34</v>
      </c>
      <c r="N200" s="132" t="s">
        <v>302</v>
      </c>
      <c r="O200" s="132" t="s">
        <v>246</v>
      </c>
      <c r="P200" s="132" t="s">
        <v>247</v>
      </c>
      <c r="Q200" s="132" t="s">
        <v>248</v>
      </c>
      <c r="R200" s="132" t="s">
        <v>249</v>
      </c>
      <c r="S200" s="132">
        <v>166</v>
      </c>
      <c r="T200" s="132" t="s">
        <v>338</v>
      </c>
      <c r="U200" s="136">
        <v>660</v>
      </c>
      <c r="V200" s="136">
        <v>433.75</v>
      </c>
      <c r="W200" s="136">
        <f t="shared" si="8"/>
        <v>286275</v>
      </c>
      <c r="X200" s="136">
        <f t="shared" si="9"/>
        <v>320628.00000000006</v>
      </c>
      <c r="Y200" s="132"/>
      <c r="Z200" s="66">
        <v>2015</v>
      </c>
      <c r="AA200" s="142" t="s">
        <v>380</v>
      </c>
    </row>
    <row r="201" spans="1:27" ht="76.5" outlineLevel="1">
      <c r="A201" s="135" t="s">
        <v>771</v>
      </c>
      <c r="B201" s="132" t="s">
        <v>33</v>
      </c>
      <c r="C201" s="132" t="s">
        <v>772</v>
      </c>
      <c r="D201" s="132" t="s">
        <v>751</v>
      </c>
      <c r="E201" s="132" t="s">
        <v>751</v>
      </c>
      <c r="F201" s="132" t="s">
        <v>773</v>
      </c>
      <c r="G201" s="132" t="s">
        <v>753</v>
      </c>
      <c r="H201" s="132" t="s">
        <v>774</v>
      </c>
      <c r="I201" s="132" t="s">
        <v>775</v>
      </c>
      <c r="J201" s="132" t="s">
        <v>41</v>
      </c>
      <c r="K201" s="132">
        <v>0</v>
      </c>
      <c r="L201" s="132">
        <v>230000000</v>
      </c>
      <c r="M201" s="132" t="s">
        <v>34</v>
      </c>
      <c r="N201" s="132" t="s">
        <v>302</v>
      </c>
      <c r="O201" s="132" t="s">
        <v>246</v>
      </c>
      <c r="P201" s="132" t="s">
        <v>247</v>
      </c>
      <c r="Q201" s="132" t="s">
        <v>248</v>
      </c>
      <c r="R201" s="132" t="s">
        <v>249</v>
      </c>
      <c r="S201" s="132">
        <v>166</v>
      </c>
      <c r="T201" s="132" t="s">
        <v>338</v>
      </c>
      <c r="U201" s="136">
        <v>752</v>
      </c>
      <c r="V201" s="136">
        <v>433.75</v>
      </c>
      <c r="W201" s="136">
        <f t="shared" si="8"/>
        <v>326180</v>
      </c>
      <c r="X201" s="136">
        <f t="shared" si="9"/>
        <v>365321.60000000003</v>
      </c>
      <c r="Y201" s="132"/>
      <c r="Z201" s="66">
        <v>2015</v>
      </c>
      <c r="AA201" s="142" t="s">
        <v>380</v>
      </c>
    </row>
    <row r="202" spans="1:27" ht="76.5" outlineLevel="1">
      <c r="A202" s="135" t="s">
        <v>776</v>
      </c>
      <c r="B202" s="132" t="s">
        <v>33</v>
      </c>
      <c r="C202" s="132" t="s">
        <v>777</v>
      </c>
      <c r="D202" s="132" t="s">
        <v>751</v>
      </c>
      <c r="E202" s="132" t="s">
        <v>751</v>
      </c>
      <c r="F202" s="132" t="s">
        <v>778</v>
      </c>
      <c r="G202" s="132" t="s">
        <v>753</v>
      </c>
      <c r="H202" s="132" t="s">
        <v>779</v>
      </c>
      <c r="I202" s="132" t="s">
        <v>780</v>
      </c>
      <c r="J202" s="132" t="s">
        <v>41</v>
      </c>
      <c r="K202" s="132">
        <v>0</v>
      </c>
      <c r="L202" s="132">
        <v>230000000</v>
      </c>
      <c r="M202" s="132" t="s">
        <v>34</v>
      </c>
      <c r="N202" s="132" t="s">
        <v>302</v>
      </c>
      <c r="O202" s="132" t="s">
        <v>246</v>
      </c>
      <c r="P202" s="132" t="s">
        <v>247</v>
      </c>
      <c r="Q202" s="132" t="s">
        <v>248</v>
      </c>
      <c r="R202" s="132" t="s">
        <v>249</v>
      </c>
      <c r="S202" s="132">
        <v>166</v>
      </c>
      <c r="T202" s="132" t="s">
        <v>338</v>
      </c>
      <c r="U202" s="136">
        <v>800</v>
      </c>
      <c r="V202" s="136">
        <v>433.75</v>
      </c>
      <c r="W202" s="136">
        <f t="shared" si="8"/>
        <v>347000</v>
      </c>
      <c r="X202" s="136">
        <f t="shared" si="9"/>
        <v>388640.00000000006</v>
      </c>
      <c r="Y202" s="132"/>
      <c r="Z202" s="66">
        <v>2015</v>
      </c>
      <c r="AA202" s="142" t="s">
        <v>380</v>
      </c>
    </row>
    <row r="203" spans="1:27" ht="51" outlineLevel="1">
      <c r="A203" s="135" t="s">
        <v>781</v>
      </c>
      <c r="B203" s="17" t="s">
        <v>33</v>
      </c>
      <c r="C203" s="17" t="s">
        <v>782</v>
      </c>
      <c r="D203" s="17" t="s">
        <v>783</v>
      </c>
      <c r="E203" s="17" t="s">
        <v>352</v>
      </c>
      <c r="F203" s="17" t="s">
        <v>784</v>
      </c>
      <c r="G203" s="17" t="s">
        <v>352</v>
      </c>
      <c r="H203" s="17" t="s">
        <v>785</v>
      </c>
      <c r="I203" s="17" t="s">
        <v>786</v>
      </c>
      <c r="J203" s="17" t="s">
        <v>89</v>
      </c>
      <c r="K203" s="17">
        <v>45</v>
      </c>
      <c r="L203" s="17">
        <v>230000000</v>
      </c>
      <c r="M203" s="17" t="s">
        <v>34</v>
      </c>
      <c r="N203" s="17" t="s">
        <v>405</v>
      </c>
      <c r="O203" s="17" t="s">
        <v>246</v>
      </c>
      <c r="P203" s="17" t="s">
        <v>247</v>
      </c>
      <c r="Q203" s="17" t="s">
        <v>280</v>
      </c>
      <c r="R203" s="17" t="s">
        <v>272</v>
      </c>
      <c r="S203" s="17">
        <v>168</v>
      </c>
      <c r="T203" s="17" t="s">
        <v>439</v>
      </c>
      <c r="U203" s="136">
        <v>5</v>
      </c>
      <c r="V203" s="136">
        <v>260686.23</v>
      </c>
      <c r="W203" s="136">
        <f t="shared" si="8"/>
        <v>1303431.1500000001</v>
      </c>
      <c r="X203" s="136">
        <f t="shared" si="9"/>
        <v>1459842.8880000003</v>
      </c>
      <c r="Y203" s="17" t="s">
        <v>339</v>
      </c>
      <c r="Z203" s="26">
        <v>2015</v>
      </c>
      <c r="AA203" s="142" t="s">
        <v>380</v>
      </c>
    </row>
    <row r="204" spans="1:27" ht="51" outlineLevel="1">
      <c r="A204" s="135" t="s">
        <v>787</v>
      </c>
      <c r="B204" s="17" t="s">
        <v>33</v>
      </c>
      <c r="C204" s="17" t="s">
        <v>782</v>
      </c>
      <c r="D204" s="17" t="s">
        <v>783</v>
      </c>
      <c r="E204" s="17" t="s">
        <v>788</v>
      </c>
      <c r="F204" s="17" t="s">
        <v>784</v>
      </c>
      <c r="G204" s="17" t="s">
        <v>352</v>
      </c>
      <c r="H204" s="17" t="s">
        <v>789</v>
      </c>
      <c r="I204" s="17" t="s">
        <v>790</v>
      </c>
      <c r="J204" s="17" t="s">
        <v>89</v>
      </c>
      <c r="K204" s="17">
        <v>45</v>
      </c>
      <c r="L204" s="17">
        <v>230000000</v>
      </c>
      <c r="M204" s="17" t="s">
        <v>34</v>
      </c>
      <c r="N204" s="17" t="s">
        <v>405</v>
      </c>
      <c r="O204" s="17" t="s">
        <v>246</v>
      </c>
      <c r="P204" s="17" t="s">
        <v>247</v>
      </c>
      <c r="Q204" s="17" t="s">
        <v>280</v>
      </c>
      <c r="R204" s="17" t="s">
        <v>272</v>
      </c>
      <c r="S204" s="17">
        <v>168</v>
      </c>
      <c r="T204" s="17" t="s">
        <v>439</v>
      </c>
      <c r="U204" s="136">
        <v>19</v>
      </c>
      <c r="V204" s="136">
        <v>234026.85</v>
      </c>
      <c r="W204" s="136">
        <f t="shared" si="8"/>
        <v>4446510.1500000004</v>
      </c>
      <c r="X204" s="136">
        <f t="shared" si="9"/>
        <v>4980091.3680000007</v>
      </c>
      <c r="Y204" s="17" t="s">
        <v>339</v>
      </c>
      <c r="Z204" s="26">
        <v>2015</v>
      </c>
      <c r="AA204" s="142" t="s">
        <v>380</v>
      </c>
    </row>
    <row r="205" spans="1:27" ht="76.5" outlineLevel="1">
      <c r="A205" s="135" t="s">
        <v>791</v>
      </c>
      <c r="B205" s="138" t="s">
        <v>33</v>
      </c>
      <c r="C205" s="138" t="s">
        <v>792</v>
      </c>
      <c r="D205" s="138" t="s">
        <v>793</v>
      </c>
      <c r="E205" s="138" t="s">
        <v>352</v>
      </c>
      <c r="F205" s="138" t="s">
        <v>794</v>
      </c>
      <c r="G205" s="138" t="s">
        <v>352</v>
      </c>
      <c r="H205" s="139" t="s">
        <v>795</v>
      </c>
      <c r="I205" s="138" t="s">
        <v>796</v>
      </c>
      <c r="J205" s="132" t="s">
        <v>89</v>
      </c>
      <c r="K205" s="138">
        <v>0</v>
      </c>
      <c r="L205" s="138">
        <v>230000000</v>
      </c>
      <c r="M205" s="138" t="s">
        <v>34</v>
      </c>
      <c r="N205" s="138" t="s">
        <v>329</v>
      </c>
      <c r="O205" s="138" t="s">
        <v>246</v>
      </c>
      <c r="P205" s="138" t="s">
        <v>247</v>
      </c>
      <c r="Q205" s="138" t="s">
        <v>472</v>
      </c>
      <c r="R205" s="138" t="s">
        <v>249</v>
      </c>
      <c r="S205" s="138">
        <v>796</v>
      </c>
      <c r="T205" s="138" t="s">
        <v>250</v>
      </c>
      <c r="U205" s="136">
        <v>135</v>
      </c>
      <c r="V205" s="136">
        <v>16000</v>
      </c>
      <c r="W205" s="136">
        <f t="shared" si="8"/>
        <v>2160000</v>
      </c>
      <c r="X205" s="136">
        <f t="shared" si="9"/>
        <v>2419200</v>
      </c>
      <c r="Y205" s="140"/>
      <c r="Z205" s="141">
        <v>2014</v>
      </c>
      <c r="AA205" s="26" t="s">
        <v>303</v>
      </c>
    </row>
    <row r="206" spans="1:27" ht="76.5" outlineLevel="1">
      <c r="A206" s="135" t="s">
        <v>797</v>
      </c>
      <c r="B206" s="138" t="s">
        <v>33</v>
      </c>
      <c r="C206" s="138" t="s">
        <v>798</v>
      </c>
      <c r="D206" s="138" t="s">
        <v>799</v>
      </c>
      <c r="E206" s="138" t="s">
        <v>799</v>
      </c>
      <c r="F206" s="138" t="s">
        <v>800</v>
      </c>
      <c r="G206" s="138" t="s">
        <v>352</v>
      </c>
      <c r="H206" s="139" t="s">
        <v>801</v>
      </c>
      <c r="I206" s="138" t="s">
        <v>802</v>
      </c>
      <c r="J206" s="132" t="s">
        <v>89</v>
      </c>
      <c r="K206" s="138">
        <v>0</v>
      </c>
      <c r="L206" s="138">
        <v>230000000</v>
      </c>
      <c r="M206" s="138" t="s">
        <v>34</v>
      </c>
      <c r="N206" s="138" t="s">
        <v>329</v>
      </c>
      <c r="O206" s="138" t="s">
        <v>246</v>
      </c>
      <c r="P206" s="138" t="s">
        <v>247</v>
      </c>
      <c r="Q206" s="138" t="s">
        <v>472</v>
      </c>
      <c r="R206" s="138" t="s">
        <v>249</v>
      </c>
      <c r="S206" s="138">
        <v>796</v>
      </c>
      <c r="T206" s="138" t="s">
        <v>250</v>
      </c>
      <c r="U206" s="136">
        <v>14</v>
      </c>
      <c r="V206" s="136">
        <v>20000</v>
      </c>
      <c r="W206" s="136">
        <f t="shared" si="8"/>
        <v>280000</v>
      </c>
      <c r="X206" s="136">
        <f t="shared" si="9"/>
        <v>313600.00000000006</v>
      </c>
      <c r="Y206" s="140"/>
      <c r="Z206" s="141">
        <v>2014</v>
      </c>
      <c r="AA206" s="26" t="s">
        <v>303</v>
      </c>
    </row>
    <row r="207" spans="1:27" ht="140.25" outlineLevel="1">
      <c r="A207" s="135" t="s">
        <v>803</v>
      </c>
      <c r="B207" s="138" t="s">
        <v>33</v>
      </c>
      <c r="C207" s="138" t="s">
        <v>804</v>
      </c>
      <c r="D207" s="138" t="s">
        <v>799</v>
      </c>
      <c r="E207" s="138" t="s">
        <v>799</v>
      </c>
      <c r="F207" s="138" t="s">
        <v>805</v>
      </c>
      <c r="G207" s="138" t="s">
        <v>806</v>
      </c>
      <c r="H207" s="139" t="s">
        <v>807</v>
      </c>
      <c r="I207" s="138" t="s">
        <v>808</v>
      </c>
      <c r="J207" s="132" t="s">
        <v>89</v>
      </c>
      <c r="K207" s="138">
        <v>0</v>
      </c>
      <c r="L207" s="138">
        <v>230000000</v>
      </c>
      <c r="M207" s="138" t="s">
        <v>34</v>
      </c>
      <c r="N207" s="138" t="s">
        <v>329</v>
      </c>
      <c r="O207" s="138" t="s">
        <v>246</v>
      </c>
      <c r="P207" s="138" t="s">
        <v>247</v>
      </c>
      <c r="Q207" s="138" t="s">
        <v>472</v>
      </c>
      <c r="R207" s="138" t="s">
        <v>249</v>
      </c>
      <c r="S207" s="138">
        <v>796</v>
      </c>
      <c r="T207" s="138" t="s">
        <v>250</v>
      </c>
      <c r="U207" s="136">
        <v>158</v>
      </c>
      <c r="V207" s="136">
        <v>27500</v>
      </c>
      <c r="W207" s="136">
        <f t="shared" si="8"/>
        <v>4345000</v>
      </c>
      <c r="X207" s="136">
        <f t="shared" si="9"/>
        <v>4866400</v>
      </c>
      <c r="Y207" s="140"/>
      <c r="Z207" s="141">
        <v>2014</v>
      </c>
      <c r="AA207" s="26" t="s">
        <v>303</v>
      </c>
    </row>
    <row r="208" spans="1:27" ht="51" outlineLevel="1">
      <c r="A208" s="135" t="s">
        <v>809</v>
      </c>
      <c r="B208" s="138" t="s">
        <v>33</v>
      </c>
      <c r="C208" s="138" t="s">
        <v>810</v>
      </c>
      <c r="D208" s="138" t="s">
        <v>783</v>
      </c>
      <c r="E208" s="138" t="s">
        <v>352</v>
      </c>
      <c r="F208" s="138" t="s">
        <v>811</v>
      </c>
      <c r="G208" s="138" t="s">
        <v>352</v>
      </c>
      <c r="H208" s="139" t="s">
        <v>812</v>
      </c>
      <c r="I208" s="138" t="s">
        <v>813</v>
      </c>
      <c r="J208" s="132" t="s">
        <v>89</v>
      </c>
      <c r="K208" s="138">
        <v>45</v>
      </c>
      <c r="L208" s="138">
        <v>230000000</v>
      </c>
      <c r="M208" s="138" t="s">
        <v>34</v>
      </c>
      <c r="N208" s="138" t="s">
        <v>405</v>
      </c>
      <c r="O208" s="138" t="s">
        <v>246</v>
      </c>
      <c r="P208" s="138" t="s">
        <v>247</v>
      </c>
      <c r="Q208" s="138" t="s">
        <v>280</v>
      </c>
      <c r="R208" s="138" t="s">
        <v>272</v>
      </c>
      <c r="S208" s="138">
        <v>168</v>
      </c>
      <c r="T208" s="138" t="s">
        <v>439</v>
      </c>
      <c r="U208" s="136">
        <v>5</v>
      </c>
      <c r="V208" s="136">
        <v>219202.2</v>
      </c>
      <c r="W208" s="136">
        <f t="shared" si="8"/>
        <v>1096011</v>
      </c>
      <c r="X208" s="136">
        <f t="shared" si="9"/>
        <v>1227532.32</v>
      </c>
      <c r="Y208" s="140" t="s">
        <v>339</v>
      </c>
      <c r="Z208" s="141">
        <v>2015</v>
      </c>
      <c r="AA208" s="26" t="s">
        <v>715</v>
      </c>
    </row>
    <row r="209" spans="1:27" ht="51" outlineLevel="1">
      <c r="A209" s="135" t="s">
        <v>814</v>
      </c>
      <c r="B209" s="138" t="s">
        <v>33</v>
      </c>
      <c r="C209" s="138" t="s">
        <v>815</v>
      </c>
      <c r="D209" s="138" t="s">
        <v>816</v>
      </c>
      <c r="E209" s="138" t="s">
        <v>352</v>
      </c>
      <c r="F209" s="138" t="s">
        <v>817</v>
      </c>
      <c r="G209" s="138" t="s">
        <v>352</v>
      </c>
      <c r="H209" s="139" t="s">
        <v>818</v>
      </c>
      <c r="I209" s="138" t="s">
        <v>819</v>
      </c>
      <c r="J209" s="132" t="s">
        <v>89</v>
      </c>
      <c r="K209" s="138">
        <v>45</v>
      </c>
      <c r="L209" s="138">
        <v>230000000</v>
      </c>
      <c r="M209" s="138" t="s">
        <v>34</v>
      </c>
      <c r="N209" s="138" t="s">
        <v>405</v>
      </c>
      <c r="O209" s="138" t="s">
        <v>246</v>
      </c>
      <c r="P209" s="138" t="s">
        <v>247</v>
      </c>
      <c r="Q209" s="138" t="s">
        <v>280</v>
      </c>
      <c r="R209" s="138" t="s">
        <v>272</v>
      </c>
      <c r="S209" s="138">
        <v>168</v>
      </c>
      <c r="T209" s="138" t="s">
        <v>439</v>
      </c>
      <c r="U209" s="136">
        <v>6</v>
      </c>
      <c r="V209" s="136">
        <v>182543.75</v>
      </c>
      <c r="W209" s="136">
        <f t="shared" si="8"/>
        <v>1095262.5</v>
      </c>
      <c r="X209" s="136">
        <f t="shared" si="9"/>
        <v>1226694.0000000002</v>
      </c>
      <c r="Y209" s="140" t="s">
        <v>339</v>
      </c>
      <c r="Z209" s="141">
        <v>2015</v>
      </c>
      <c r="AA209" s="26" t="s">
        <v>715</v>
      </c>
    </row>
    <row r="210" spans="1:27" ht="51" outlineLevel="1">
      <c r="A210" s="135" t="s">
        <v>820</v>
      </c>
      <c r="B210" s="138" t="s">
        <v>33</v>
      </c>
      <c r="C210" s="138" t="s">
        <v>815</v>
      </c>
      <c r="D210" s="138" t="s">
        <v>816</v>
      </c>
      <c r="E210" s="138" t="s">
        <v>352</v>
      </c>
      <c r="F210" s="138" t="s">
        <v>817</v>
      </c>
      <c r="G210" s="138" t="s">
        <v>352</v>
      </c>
      <c r="H210" s="139" t="s">
        <v>821</v>
      </c>
      <c r="I210" s="138" t="s">
        <v>822</v>
      </c>
      <c r="J210" s="132" t="s">
        <v>89</v>
      </c>
      <c r="K210" s="138">
        <v>45</v>
      </c>
      <c r="L210" s="138">
        <v>230000000</v>
      </c>
      <c r="M210" s="138" t="s">
        <v>34</v>
      </c>
      <c r="N210" s="138" t="s">
        <v>405</v>
      </c>
      <c r="O210" s="138" t="s">
        <v>246</v>
      </c>
      <c r="P210" s="138" t="s">
        <v>247</v>
      </c>
      <c r="Q210" s="138" t="s">
        <v>280</v>
      </c>
      <c r="R210" s="138" t="s">
        <v>272</v>
      </c>
      <c r="S210" s="138">
        <v>168</v>
      </c>
      <c r="T210" s="138" t="s">
        <v>439</v>
      </c>
      <c r="U210" s="136">
        <v>6</v>
      </c>
      <c r="V210" s="136">
        <v>247324.65</v>
      </c>
      <c r="W210" s="136">
        <f t="shared" si="8"/>
        <v>1483947.9</v>
      </c>
      <c r="X210" s="136">
        <f t="shared" si="9"/>
        <v>1662021.648</v>
      </c>
      <c r="Y210" s="140" t="s">
        <v>339</v>
      </c>
      <c r="Z210" s="141">
        <v>2015</v>
      </c>
      <c r="AA210" s="26" t="s">
        <v>715</v>
      </c>
    </row>
    <row r="211" spans="1:27" ht="76.5" outlineLevel="1">
      <c r="A211" s="135" t="s">
        <v>823</v>
      </c>
      <c r="B211" s="138" t="s">
        <v>33</v>
      </c>
      <c r="C211" s="138" t="s">
        <v>824</v>
      </c>
      <c r="D211" s="138" t="s">
        <v>825</v>
      </c>
      <c r="E211" s="138" t="s">
        <v>825</v>
      </c>
      <c r="F211" s="138" t="s">
        <v>826</v>
      </c>
      <c r="G211" s="138" t="s">
        <v>827</v>
      </c>
      <c r="H211" s="139" t="s">
        <v>828</v>
      </c>
      <c r="I211" s="138" t="s">
        <v>829</v>
      </c>
      <c r="J211" s="132" t="s">
        <v>37</v>
      </c>
      <c r="K211" s="138">
        <v>30</v>
      </c>
      <c r="L211" s="138">
        <v>230000000</v>
      </c>
      <c r="M211" s="138" t="s">
        <v>34</v>
      </c>
      <c r="N211" s="138" t="s">
        <v>405</v>
      </c>
      <c r="O211" s="138" t="s">
        <v>246</v>
      </c>
      <c r="P211" s="138" t="s">
        <v>247</v>
      </c>
      <c r="Q211" s="138" t="s">
        <v>248</v>
      </c>
      <c r="R211" s="138" t="s">
        <v>272</v>
      </c>
      <c r="S211" s="138">
        <v>796</v>
      </c>
      <c r="T211" s="138" t="s">
        <v>250</v>
      </c>
      <c r="U211" s="136">
        <v>2</v>
      </c>
      <c r="V211" s="136">
        <v>10508928.57</v>
      </c>
      <c r="W211" s="136">
        <f t="shared" si="8"/>
        <v>21017857.140000001</v>
      </c>
      <c r="X211" s="136">
        <f t="shared" si="9"/>
        <v>23539999.996800002</v>
      </c>
      <c r="Y211" s="140" t="s">
        <v>339</v>
      </c>
      <c r="Z211" s="141">
        <v>2015</v>
      </c>
      <c r="AA211" s="26" t="s">
        <v>830</v>
      </c>
    </row>
    <row r="212" spans="1:27" ht="76.5" outlineLevel="1">
      <c r="A212" s="135" t="s">
        <v>831</v>
      </c>
      <c r="B212" s="138" t="s">
        <v>33</v>
      </c>
      <c r="C212" s="138" t="s">
        <v>832</v>
      </c>
      <c r="D212" s="138" t="s">
        <v>833</v>
      </c>
      <c r="E212" s="138" t="s">
        <v>834</v>
      </c>
      <c r="F212" s="138" t="s">
        <v>835</v>
      </c>
      <c r="G212" s="138" t="s">
        <v>836</v>
      </c>
      <c r="H212" s="139" t="s">
        <v>837</v>
      </c>
      <c r="I212" s="138" t="s">
        <v>838</v>
      </c>
      <c r="J212" s="132" t="s">
        <v>37</v>
      </c>
      <c r="K212" s="138">
        <v>30</v>
      </c>
      <c r="L212" s="138">
        <v>230000000</v>
      </c>
      <c r="M212" s="138" t="s">
        <v>34</v>
      </c>
      <c r="N212" s="138" t="s">
        <v>405</v>
      </c>
      <c r="O212" s="138" t="s">
        <v>246</v>
      </c>
      <c r="P212" s="138" t="s">
        <v>247</v>
      </c>
      <c r="Q212" s="138" t="s">
        <v>248</v>
      </c>
      <c r="R212" s="138" t="s">
        <v>272</v>
      </c>
      <c r="S212" s="138">
        <v>796</v>
      </c>
      <c r="T212" s="138" t="s">
        <v>250</v>
      </c>
      <c r="U212" s="136">
        <v>1</v>
      </c>
      <c r="V212" s="136">
        <v>56515000</v>
      </c>
      <c r="W212" s="136">
        <f t="shared" si="8"/>
        <v>56515000</v>
      </c>
      <c r="X212" s="136">
        <f t="shared" si="9"/>
        <v>63296800.000000007</v>
      </c>
      <c r="Y212" s="140" t="s">
        <v>339</v>
      </c>
      <c r="Z212" s="141">
        <v>2015</v>
      </c>
      <c r="AA212" s="26" t="s">
        <v>303</v>
      </c>
    </row>
    <row r="213" spans="1:27" ht="76.5" outlineLevel="1">
      <c r="A213" s="135" t="s">
        <v>839</v>
      </c>
      <c r="B213" s="138" t="s">
        <v>33</v>
      </c>
      <c r="C213" s="138" t="s">
        <v>840</v>
      </c>
      <c r="D213" s="138" t="s">
        <v>841</v>
      </c>
      <c r="E213" s="138" t="s">
        <v>842</v>
      </c>
      <c r="F213" s="138" t="s">
        <v>843</v>
      </c>
      <c r="G213" s="138" t="s">
        <v>844</v>
      </c>
      <c r="H213" s="139" t="s">
        <v>845</v>
      </c>
      <c r="I213" s="138" t="s">
        <v>846</v>
      </c>
      <c r="J213" s="132" t="s">
        <v>37</v>
      </c>
      <c r="K213" s="138">
        <v>30</v>
      </c>
      <c r="L213" s="138">
        <v>230000000</v>
      </c>
      <c r="M213" s="138" t="s">
        <v>34</v>
      </c>
      <c r="N213" s="138" t="s">
        <v>405</v>
      </c>
      <c r="O213" s="138" t="s">
        <v>246</v>
      </c>
      <c r="P213" s="138" t="s">
        <v>247</v>
      </c>
      <c r="Q213" s="138" t="s">
        <v>248</v>
      </c>
      <c r="R213" s="138" t="s">
        <v>272</v>
      </c>
      <c r="S213" s="138">
        <v>796</v>
      </c>
      <c r="T213" s="138" t="s">
        <v>250</v>
      </c>
      <c r="U213" s="136">
        <v>1</v>
      </c>
      <c r="V213" s="136">
        <v>45999999.999999993</v>
      </c>
      <c r="W213" s="136">
        <f t="shared" si="8"/>
        <v>45999999.999999993</v>
      </c>
      <c r="X213" s="136">
        <f t="shared" si="9"/>
        <v>51520000</v>
      </c>
      <c r="Y213" s="140" t="s">
        <v>339</v>
      </c>
      <c r="Z213" s="141">
        <v>2015</v>
      </c>
      <c r="AA213" s="26" t="s">
        <v>303</v>
      </c>
    </row>
    <row r="214" spans="1:27" ht="76.5" outlineLevel="1">
      <c r="A214" s="135" t="s">
        <v>847</v>
      </c>
      <c r="B214" s="138" t="s">
        <v>33</v>
      </c>
      <c r="C214" s="138" t="s">
        <v>848</v>
      </c>
      <c r="D214" s="138" t="s">
        <v>849</v>
      </c>
      <c r="E214" s="138" t="s">
        <v>850</v>
      </c>
      <c r="F214" s="138" t="s">
        <v>851</v>
      </c>
      <c r="G214" s="138" t="s">
        <v>852</v>
      </c>
      <c r="H214" s="139" t="s">
        <v>853</v>
      </c>
      <c r="I214" s="138" t="s">
        <v>854</v>
      </c>
      <c r="J214" s="132" t="s">
        <v>72</v>
      </c>
      <c r="K214" s="138">
        <v>30</v>
      </c>
      <c r="L214" s="138">
        <v>230000000</v>
      </c>
      <c r="M214" s="138" t="s">
        <v>34</v>
      </c>
      <c r="N214" s="138" t="s">
        <v>119</v>
      </c>
      <c r="O214" s="138" t="s">
        <v>246</v>
      </c>
      <c r="P214" s="138" t="s">
        <v>247</v>
      </c>
      <c r="Q214" s="138" t="s">
        <v>432</v>
      </c>
      <c r="R214" s="138" t="s">
        <v>272</v>
      </c>
      <c r="S214" s="138">
        <v>796</v>
      </c>
      <c r="T214" s="138" t="s">
        <v>250</v>
      </c>
      <c r="U214" s="136">
        <v>4</v>
      </c>
      <c r="V214" s="136">
        <v>7122500</v>
      </c>
      <c r="W214" s="136">
        <f t="shared" si="8"/>
        <v>28490000</v>
      </c>
      <c r="X214" s="136">
        <f t="shared" si="9"/>
        <v>31908800.000000004</v>
      </c>
      <c r="Y214" s="140" t="s">
        <v>339</v>
      </c>
      <c r="Z214" s="141">
        <v>2015</v>
      </c>
      <c r="AA214" s="26" t="s">
        <v>398</v>
      </c>
    </row>
    <row r="215" spans="1:27" ht="76.5" outlineLevel="1">
      <c r="A215" s="135" t="s">
        <v>855</v>
      </c>
      <c r="B215" s="138" t="s">
        <v>33</v>
      </c>
      <c r="C215" s="138" t="s">
        <v>856</v>
      </c>
      <c r="D215" s="138" t="s">
        <v>857</v>
      </c>
      <c r="E215" s="138" t="s">
        <v>352</v>
      </c>
      <c r="F215" s="138" t="s">
        <v>858</v>
      </c>
      <c r="G215" s="138" t="s">
        <v>352</v>
      </c>
      <c r="H215" s="139" t="s">
        <v>859</v>
      </c>
      <c r="I215" s="138" t="s">
        <v>860</v>
      </c>
      <c r="J215" s="132" t="s">
        <v>37</v>
      </c>
      <c r="K215" s="138">
        <v>40</v>
      </c>
      <c r="L215" s="138">
        <v>230000000</v>
      </c>
      <c r="M215" s="138" t="s">
        <v>34</v>
      </c>
      <c r="N215" s="138" t="s">
        <v>405</v>
      </c>
      <c r="O215" s="138" t="s">
        <v>246</v>
      </c>
      <c r="P215" s="138" t="s">
        <v>247</v>
      </c>
      <c r="Q215" s="138" t="s">
        <v>248</v>
      </c>
      <c r="R215" s="138" t="s">
        <v>272</v>
      </c>
      <c r="S215" s="138">
        <v>796</v>
      </c>
      <c r="T215" s="138" t="s">
        <v>250</v>
      </c>
      <c r="U215" s="136">
        <v>16338</v>
      </c>
      <c r="V215" s="136">
        <v>989.99999999999989</v>
      </c>
      <c r="W215" s="136">
        <f t="shared" si="8"/>
        <v>16174619.999999998</v>
      </c>
      <c r="X215" s="136">
        <f t="shared" si="9"/>
        <v>18115574.399999999</v>
      </c>
      <c r="Y215" s="141" t="s">
        <v>339</v>
      </c>
      <c r="Z215" s="141">
        <v>2015</v>
      </c>
      <c r="AA215" s="142"/>
    </row>
    <row r="216" spans="1:27" ht="76.5" outlineLevel="1">
      <c r="A216" s="135" t="s">
        <v>861</v>
      </c>
      <c r="B216" s="138" t="s">
        <v>33</v>
      </c>
      <c r="C216" s="138" t="s">
        <v>862</v>
      </c>
      <c r="D216" s="138" t="s">
        <v>863</v>
      </c>
      <c r="E216" s="138" t="s">
        <v>864</v>
      </c>
      <c r="F216" s="138" t="s">
        <v>865</v>
      </c>
      <c r="G216" s="138" t="s">
        <v>866</v>
      </c>
      <c r="H216" s="139" t="s">
        <v>867</v>
      </c>
      <c r="I216" s="138" t="s">
        <v>868</v>
      </c>
      <c r="J216" s="132" t="s">
        <v>41</v>
      </c>
      <c r="K216" s="138">
        <v>0</v>
      </c>
      <c r="L216" s="138">
        <v>230000000</v>
      </c>
      <c r="M216" s="138" t="s">
        <v>34</v>
      </c>
      <c r="N216" s="138" t="s">
        <v>348</v>
      </c>
      <c r="O216" s="138" t="s">
        <v>246</v>
      </c>
      <c r="P216" s="138" t="s">
        <v>247</v>
      </c>
      <c r="Q216" s="138" t="s">
        <v>869</v>
      </c>
      <c r="R216" s="138" t="s">
        <v>249</v>
      </c>
      <c r="S216" s="138">
        <v>796</v>
      </c>
      <c r="T216" s="138" t="s">
        <v>250</v>
      </c>
      <c r="U216" s="136">
        <v>795</v>
      </c>
      <c r="V216" s="136">
        <v>500</v>
      </c>
      <c r="W216" s="136">
        <f t="shared" si="8"/>
        <v>397500</v>
      </c>
      <c r="X216" s="136">
        <f t="shared" si="9"/>
        <v>445200.00000000006</v>
      </c>
      <c r="Y216" s="140"/>
      <c r="Z216" s="141">
        <v>2015</v>
      </c>
      <c r="AA216" s="26" t="s">
        <v>697</v>
      </c>
    </row>
    <row r="217" spans="1:27" ht="76.5" outlineLevel="1">
      <c r="A217" s="135" t="s">
        <v>870</v>
      </c>
      <c r="B217" s="138" t="s">
        <v>33</v>
      </c>
      <c r="C217" s="138" t="s">
        <v>871</v>
      </c>
      <c r="D217" s="138" t="s">
        <v>872</v>
      </c>
      <c r="E217" s="138" t="s">
        <v>873</v>
      </c>
      <c r="F217" s="138" t="s">
        <v>874</v>
      </c>
      <c r="G217" s="138" t="s">
        <v>875</v>
      </c>
      <c r="H217" s="139" t="s">
        <v>872</v>
      </c>
      <c r="I217" s="138" t="s">
        <v>876</v>
      </c>
      <c r="J217" s="132" t="s">
        <v>41</v>
      </c>
      <c r="K217" s="138">
        <v>0</v>
      </c>
      <c r="L217" s="138">
        <v>230000000</v>
      </c>
      <c r="M217" s="138" t="s">
        <v>34</v>
      </c>
      <c r="N217" s="138" t="s">
        <v>348</v>
      </c>
      <c r="O217" s="138" t="s">
        <v>246</v>
      </c>
      <c r="P217" s="138" t="s">
        <v>247</v>
      </c>
      <c r="Q217" s="138" t="s">
        <v>869</v>
      </c>
      <c r="R217" s="138" t="s">
        <v>249</v>
      </c>
      <c r="S217" s="138">
        <v>796</v>
      </c>
      <c r="T217" s="138" t="s">
        <v>250</v>
      </c>
      <c r="U217" s="136">
        <v>13300</v>
      </c>
      <c r="V217" s="136">
        <v>160</v>
      </c>
      <c r="W217" s="136">
        <f t="shared" si="8"/>
        <v>2128000</v>
      </c>
      <c r="X217" s="136">
        <f t="shared" si="9"/>
        <v>2383360</v>
      </c>
      <c r="Y217" s="140"/>
      <c r="Z217" s="141">
        <v>2015</v>
      </c>
      <c r="AA217" s="26" t="s">
        <v>697</v>
      </c>
    </row>
    <row r="218" spans="1:27" ht="76.5" outlineLevel="1">
      <c r="A218" s="135" t="s">
        <v>877</v>
      </c>
      <c r="B218" s="138" t="s">
        <v>33</v>
      </c>
      <c r="C218" s="138" t="s">
        <v>878</v>
      </c>
      <c r="D218" s="138" t="s">
        <v>879</v>
      </c>
      <c r="E218" s="138" t="s">
        <v>880</v>
      </c>
      <c r="F218" s="138" t="s">
        <v>881</v>
      </c>
      <c r="G218" s="138" t="s">
        <v>882</v>
      </c>
      <c r="H218" s="139" t="s">
        <v>883</v>
      </c>
      <c r="I218" s="138" t="s">
        <v>884</v>
      </c>
      <c r="J218" s="132" t="s">
        <v>41</v>
      </c>
      <c r="K218" s="138">
        <v>45</v>
      </c>
      <c r="L218" s="138">
        <v>230000000</v>
      </c>
      <c r="M218" s="138" t="s">
        <v>34</v>
      </c>
      <c r="N218" s="138" t="s">
        <v>329</v>
      </c>
      <c r="O218" s="138" t="s">
        <v>246</v>
      </c>
      <c r="P218" s="138" t="s">
        <v>247</v>
      </c>
      <c r="Q218" s="138" t="s">
        <v>869</v>
      </c>
      <c r="R218" s="138" t="s">
        <v>272</v>
      </c>
      <c r="S218" s="138">
        <v>796</v>
      </c>
      <c r="T218" s="138" t="s">
        <v>250</v>
      </c>
      <c r="U218" s="136">
        <v>6310</v>
      </c>
      <c r="V218" s="136">
        <v>174</v>
      </c>
      <c r="W218" s="136">
        <f t="shared" si="8"/>
        <v>1097940</v>
      </c>
      <c r="X218" s="136">
        <f t="shared" si="9"/>
        <v>1229692.8</v>
      </c>
      <c r="Y218" s="140" t="s">
        <v>339</v>
      </c>
      <c r="Z218" s="141">
        <v>2014</v>
      </c>
      <c r="AA218" s="26" t="s">
        <v>697</v>
      </c>
    </row>
    <row r="219" spans="1:27" ht="76.5" outlineLevel="1">
      <c r="A219" s="135" t="s">
        <v>885</v>
      </c>
      <c r="B219" s="138" t="s">
        <v>33</v>
      </c>
      <c r="C219" s="138" t="s">
        <v>886</v>
      </c>
      <c r="D219" s="138" t="s">
        <v>879</v>
      </c>
      <c r="E219" s="138" t="s">
        <v>880</v>
      </c>
      <c r="F219" s="138" t="s">
        <v>887</v>
      </c>
      <c r="G219" s="138" t="s">
        <v>888</v>
      </c>
      <c r="H219" s="139" t="s">
        <v>889</v>
      </c>
      <c r="I219" s="138" t="s">
        <v>890</v>
      </c>
      <c r="J219" s="132" t="s">
        <v>41</v>
      </c>
      <c r="K219" s="138">
        <v>45</v>
      </c>
      <c r="L219" s="138">
        <v>230000000</v>
      </c>
      <c r="M219" s="138" t="s">
        <v>34</v>
      </c>
      <c r="N219" s="138" t="s">
        <v>329</v>
      </c>
      <c r="O219" s="138" t="s">
        <v>246</v>
      </c>
      <c r="P219" s="138" t="s">
        <v>247</v>
      </c>
      <c r="Q219" s="138" t="s">
        <v>869</v>
      </c>
      <c r="R219" s="138" t="s">
        <v>272</v>
      </c>
      <c r="S219" s="138">
        <v>796</v>
      </c>
      <c r="T219" s="138" t="s">
        <v>250</v>
      </c>
      <c r="U219" s="136">
        <v>8473</v>
      </c>
      <c r="V219" s="136">
        <v>402</v>
      </c>
      <c r="W219" s="136">
        <f t="shared" si="8"/>
        <v>3406146</v>
      </c>
      <c r="X219" s="136">
        <f t="shared" si="9"/>
        <v>3814883.5200000005</v>
      </c>
      <c r="Y219" s="140" t="s">
        <v>339</v>
      </c>
      <c r="Z219" s="141">
        <v>2014</v>
      </c>
      <c r="AA219" s="26" t="s">
        <v>697</v>
      </c>
    </row>
    <row r="220" spans="1:27" ht="76.5" outlineLevel="1">
      <c r="A220" s="135" t="s">
        <v>891</v>
      </c>
      <c r="B220" s="138" t="s">
        <v>33</v>
      </c>
      <c r="C220" s="138" t="s">
        <v>892</v>
      </c>
      <c r="D220" s="138" t="s">
        <v>893</v>
      </c>
      <c r="E220" s="138" t="s">
        <v>894</v>
      </c>
      <c r="F220" s="138" t="s">
        <v>895</v>
      </c>
      <c r="G220" s="138" t="s">
        <v>896</v>
      </c>
      <c r="H220" s="139" t="s">
        <v>897</v>
      </c>
      <c r="I220" s="138" t="s">
        <v>898</v>
      </c>
      <c r="J220" s="132" t="s">
        <v>41</v>
      </c>
      <c r="K220" s="138">
        <v>45</v>
      </c>
      <c r="L220" s="138">
        <v>230000000</v>
      </c>
      <c r="M220" s="138" t="s">
        <v>34</v>
      </c>
      <c r="N220" s="138" t="s">
        <v>329</v>
      </c>
      <c r="O220" s="138" t="s">
        <v>246</v>
      </c>
      <c r="P220" s="138" t="s">
        <v>247</v>
      </c>
      <c r="Q220" s="138" t="s">
        <v>248</v>
      </c>
      <c r="R220" s="138" t="s">
        <v>272</v>
      </c>
      <c r="S220" s="138">
        <v>5111</v>
      </c>
      <c r="T220" s="138" t="s">
        <v>899</v>
      </c>
      <c r="U220" s="136">
        <v>1126</v>
      </c>
      <c r="V220" s="136">
        <v>1330</v>
      </c>
      <c r="W220" s="136">
        <f t="shared" si="8"/>
        <v>1497580</v>
      </c>
      <c r="X220" s="136">
        <f t="shared" si="9"/>
        <v>1677289.6</v>
      </c>
      <c r="Y220" s="140" t="s">
        <v>339</v>
      </c>
      <c r="Z220" s="141">
        <v>2014</v>
      </c>
      <c r="AA220" s="26" t="s">
        <v>697</v>
      </c>
    </row>
    <row r="221" spans="1:27" ht="76.5" outlineLevel="1">
      <c r="A221" s="135" t="s">
        <v>900</v>
      </c>
      <c r="B221" s="138" t="s">
        <v>33</v>
      </c>
      <c r="C221" s="138" t="s">
        <v>892</v>
      </c>
      <c r="D221" s="138" t="s">
        <v>893</v>
      </c>
      <c r="E221" s="138" t="s">
        <v>894</v>
      </c>
      <c r="F221" s="138" t="s">
        <v>895</v>
      </c>
      <c r="G221" s="138" t="s">
        <v>896</v>
      </c>
      <c r="H221" s="139" t="s">
        <v>901</v>
      </c>
      <c r="I221" s="138" t="s">
        <v>902</v>
      </c>
      <c r="J221" s="132" t="s">
        <v>41</v>
      </c>
      <c r="K221" s="138">
        <v>45</v>
      </c>
      <c r="L221" s="138">
        <v>230000000</v>
      </c>
      <c r="M221" s="138" t="s">
        <v>34</v>
      </c>
      <c r="N221" s="138" t="s">
        <v>329</v>
      </c>
      <c r="O221" s="138" t="s">
        <v>246</v>
      </c>
      <c r="P221" s="138" t="s">
        <v>247</v>
      </c>
      <c r="Q221" s="138" t="s">
        <v>248</v>
      </c>
      <c r="R221" s="138" t="s">
        <v>272</v>
      </c>
      <c r="S221" s="138">
        <v>5111</v>
      </c>
      <c r="T221" s="138" t="s">
        <v>899</v>
      </c>
      <c r="U221" s="136">
        <v>3015</v>
      </c>
      <c r="V221" s="136">
        <v>206</v>
      </c>
      <c r="W221" s="136">
        <f t="shared" si="8"/>
        <v>621090</v>
      </c>
      <c r="X221" s="136">
        <f t="shared" si="9"/>
        <v>695620.8</v>
      </c>
      <c r="Y221" s="140" t="s">
        <v>339</v>
      </c>
      <c r="Z221" s="141">
        <v>2014</v>
      </c>
      <c r="AA221" s="26" t="s">
        <v>697</v>
      </c>
    </row>
    <row r="222" spans="1:27" ht="76.5" outlineLevel="1">
      <c r="A222" s="135" t="s">
        <v>903</v>
      </c>
      <c r="B222" s="138" t="s">
        <v>33</v>
      </c>
      <c r="C222" s="138" t="s">
        <v>904</v>
      </c>
      <c r="D222" s="138" t="s">
        <v>905</v>
      </c>
      <c r="E222" s="138" t="s">
        <v>906</v>
      </c>
      <c r="F222" s="138" t="s">
        <v>907</v>
      </c>
      <c r="G222" s="138" t="s">
        <v>908</v>
      </c>
      <c r="H222" s="139" t="s">
        <v>909</v>
      </c>
      <c r="I222" s="138" t="s">
        <v>910</v>
      </c>
      <c r="J222" s="132" t="s">
        <v>89</v>
      </c>
      <c r="K222" s="138">
        <v>45</v>
      </c>
      <c r="L222" s="138">
        <v>230000000</v>
      </c>
      <c r="M222" s="138" t="s">
        <v>34</v>
      </c>
      <c r="N222" s="138" t="s">
        <v>329</v>
      </c>
      <c r="O222" s="138" t="s">
        <v>246</v>
      </c>
      <c r="P222" s="138" t="s">
        <v>247</v>
      </c>
      <c r="Q222" s="138" t="s">
        <v>869</v>
      </c>
      <c r="R222" s="138" t="s">
        <v>272</v>
      </c>
      <c r="S222" s="138">
        <v>839</v>
      </c>
      <c r="T222" s="138" t="s">
        <v>911</v>
      </c>
      <c r="U222" s="136">
        <v>9100</v>
      </c>
      <c r="V222" s="136">
        <v>3571.42</v>
      </c>
      <c r="W222" s="136">
        <f t="shared" si="8"/>
        <v>32499922</v>
      </c>
      <c r="X222" s="136">
        <f t="shared" si="9"/>
        <v>36399912.640000001</v>
      </c>
      <c r="Y222" s="140" t="s">
        <v>912</v>
      </c>
      <c r="Z222" s="141">
        <v>2014</v>
      </c>
      <c r="AA222" s="26" t="s">
        <v>697</v>
      </c>
    </row>
    <row r="223" spans="1:27" ht="76.5" outlineLevel="1">
      <c r="A223" s="135" t="s">
        <v>913</v>
      </c>
      <c r="B223" s="138" t="s">
        <v>33</v>
      </c>
      <c r="C223" s="138" t="s">
        <v>914</v>
      </c>
      <c r="D223" s="138" t="s">
        <v>915</v>
      </c>
      <c r="E223" s="138" t="s">
        <v>916</v>
      </c>
      <c r="F223" s="138" t="s">
        <v>917</v>
      </c>
      <c r="G223" s="138" t="s">
        <v>918</v>
      </c>
      <c r="H223" s="139" t="s">
        <v>919</v>
      </c>
      <c r="I223" s="138" t="s">
        <v>920</v>
      </c>
      <c r="J223" s="132" t="s">
        <v>41</v>
      </c>
      <c r="K223" s="138">
        <v>0</v>
      </c>
      <c r="L223" s="138">
        <v>230000000</v>
      </c>
      <c r="M223" s="138" t="s">
        <v>34</v>
      </c>
      <c r="N223" s="138" t="s">
        <v>302</v>
      </c>
      <c r="O223" s="138" t="s">
        <v>246</v>
      </c>
      <c r="P223" s="138" t="s">
        <v>247</v>
      </c>
      <c r="Q223" s="138" t="s">
        <v>472</v>
      </c>
      <c r="R223" s="138" t="s">
        <v>249</v>
      </c>
      <c r="S223" s="138">
        <v>796</v>
      </c>
      <c r="T223" s="138" t="s">
        <v>250</v>
      </c>
      <c r="U223" s="136">
        <v>2</v>
      </c>
      <c r="V223" s="136">
        <v>454854.91</v>
      </c>
      <c r="W223" s="136">
        <f t="shared" si="8"/>
        <v>909709.82</v>
      </c>
      <c r="X223" s="136">
        <f t="shared" si="9"/>
        <v>1018874.9984</v>
      </c>
      <c r="Y223" s="140"/>
      <c r="Z223" s="141">
        <v>2015</v>
      </c>
      <c r="AA223" s="26" t="s">
        <v>303</v>
      </c>
    </row>
    <row r="224" spans="1:27" ht="89.25" outlineLevel="1">
      <c r="A224" s="135" t="s">
        <v>921</v>
      </c>
      <c r="B224" s="138" t="s">
        <v>33</v>
      </c>
      <c r="C224" s="138" t="s">
        <v>922</v>
      </c>
      <c r="D224" s="138" t="s">
        <v>923</v>
      </c>
      <c r="E224" s="138" t="s">
        <v>352</v>
      </c>
      <c r="F224" s="138" t="s">
        <v>924</v>
      </c>
      <c r="G224" s="138" t="s">
        <v>352</v>
      </c>
      <c r="H224" s="139" t="s">
        <v>925</v>
      </c>
      <c r="I224" s="138" t="s">
        <v>926</v>
      </c>
      <c r="J224" s="132" t="s">
        <v>41</v>
      </c>
      <c r="K224" s="138">
        <v>0</v>
      </c>
      <c r="L224" s="138">
        <v>230000000</v>
      </c>
      <c r="M224" s="138" t="s">
        <v>34</v>
      </c>
      <c r="N224" s="138" t="s">
        <v>348</v>
      </c>
      <c r="O224" s="138" t="s">
        <v>246</v>
      </c>
      <c r="P224" s="138" t="s">
        <v>247</v>
      </c>
      <c r="Q224" s="138" t="s">
        <v>869</v>
      </c>
      <c r="R224" s="138" t="s">
        <v>249</v>
      </c>
      <c r="S224" s="138">
        <v>796</v>
      </c>
      <c r="T224" s="138" t="s">
        <v>426</v>
      </c>
      <c r="U224" s="136">
        <v>2</v>
      </c>
      <c r="V224" s="136">
        <v>714285.71</v>
      </c>
      <c r="W224" s="136">
        <f t="shared" si="8"/>
        <v>1428571.42</v>
      </c>
      <c r="X224" s="136">
        <f t="shared" si="9"/>
        <v>1599999.9904</v>
      </c>
      <c r="Y224" s="140"/>
      <c r="Z224" s="141">
        <v>2015</v>
      </c>
      <c r="AA224" s="26" t="s">
        <v>697</v>
      </c>
    </row>
    <row r="225" spans="1:27" ht="76.5" outlineLevel="1">
      <c r="A225" s="135" t="s">
        <v>927</v>
      </c>
      <c r="B225" s="17" t="s">
        <v>33</v>
      </c>
      <c r="C225" s="17" t="s">
        <v>928</v>
      </c>
      <c r="D225" s="17" t="s">
        <v>929</v>
      </c>
      <c r="E225" s="17" t="s">
        <v>352</v>
      </c>
      <c r="F225" s="17" t="s">
        <v>930</v>
      </c>
      <c r="G225" s="17" t="s">
        <v>352</v>
      </c>
      <c r="H225" s="17" t="s">
        <v>931</v>
      </c>
      <c r="I225" s="17" t="s">
        <v>932</v>
      </c>
      <c r="J225" s="17" t="s">
        <v>89</v>
      </c>
      <c r="K225" s="17">
        <v>0</v>
      </c>
      <c r="L225" s="17">
        <v>230000000</v>
      </c>
      <c r="M225" s="17" t="s">
        <v>34</v>
      </c>
      <c r="N225" s="17" t="s">
        <v>405</v>
      </c>
      <c r="O225" s="17" t="s">
        <v>246</v>
      </c>
      <c r="P225" s="17" t="s">
        <v>247</v>
      </c>
      <c r="Q225" s="17" t="s">
        <v>933</v>
      </c>
      <c r="R225" s="17" t="s">
        <v>249</v>
      </c>
      <c r="S225" s="17">
        <v>796</v>
      </c>
      <c r="T225" s="17" t="s">
        <v>250</v>
      </c>
      <c r="U225" s="136">
        <v>1</v>
      </c>
      <c r="V225" s="136">
        <v>168100</v>
      </c>
      <c r="W225" s="136">
        <f t="shared" si="8"/>
        <v>168100</v>
      </c>
      <c r="X225" s="136">
        <f t="shared" si="9"/>
        <v>188272.00000000003</v>
      </c>
      <c r="Y225" s="17"/>
      <c r="Z225" s="26">
        <v>2015</v>
      </c>
      <c r="AA225" s="142" t="s">
        <v>380</v>
      </c>
    </row>
    <row r="226" spans="1:27" ht="76.5" outlineLevel="1">
      <c r="A226" s="135" t="s">
        <v>934</v>
      </c>
      <c r="B226" s="17" t="s">
        <v>33</v>
      </c>
      <c r="C226" s="17" t="s">
        <v>928</v>
      </c>
      <c r="D226" s="17" t="s">
        <v>929</v>
      </c>
      <c r="E226" s="17" t="s">
        <v>352</v>
      </c>
      <c r="F226" s="17" t="s">
        <v>930</v>
      </c>
      <c r="G226" s="17" t="s">
        <v>352</v>
      </c>
      <c r="H226" s="17" t="s">
        <v>935</v>
      </c>
      <c r="I226" s="17" t="s">
        <v>935</v>
      </c>
      <c r="J226" s="17" t="s">
        <v>89</v>
      </c>
      <c r="K226" s="17">
        <v>0</v>
      </c>
      <c r="L226" s="17">
        <v>230000000</v>
      </c>
      <c r="M226" s="17" t="s">
        <v>34</v>
      </c>
      <c r="N226" s="17" t="s">
        <v>405</v>
      </c>
      <c r="O226" s="17" t="s">
        <v>246</v>
      </c>
      <c r="P226" s="17" t="s">
        <v>247</v>
      </c>
      <c r="Q226" s="17" t="s">
        <v>933</v>
      </c>
      <c r="R226" s="17" t="s">
        <v>249</v>
      </c>
      <c r="S226" s="17">
        <v>796</v>
      </c>
      <c r="T226" s="17" t="s">
        <v>250</v>
      </c>
      <c r="U226" s="136">
        <v>3</v>
      </c>
      <c r="V226" s="136">
        <v>13234.25</v>
      </c>
      <c r="W226" s="136">
        <f t="shared" si="8"/>
        <v>39702.75</v>
      </c>
      <c r="X226" s="136">
        <f t="shared" si="9"/>
        <v>44467.08</v>
      </c>
      <c r="Y226" s="17"/>
      <c r="Z226" s="26">
        <v>2015</v>
      </c>
      <c r="AA226" s="142" t="s">
        <v>380</v>
      </c>
    </row>
    <row r="227" spans="1:27" ht="76.5" outlineLevel="1">
      <c r="A227" s="135" t="s">
        <v>936</v>
      </c>
      <c r="B227" s="17" t="s">
        <v>33</v>
      </c>
      <c r="C227" s="17" t="s">
        <v>928</v>
      </c>
      <c r="D227" s="17" t="s">
        <v>929</v>
      </c>
      <c r="E227" s="17" t="s">
        <v>352</v>
      </c>
      <c r="F227" s="17" t="s">
        <v>930</v>
      </c>
      <c r="G227" s="17" t="s">
        <v>352</v>
      </c>
      <c r="H227" s="17" t="s">
        <v>937</v>
      </c>
      <c r="I227" s="17" t="s">
        <v>937</v>
      </c>
      <c r="J227" s="17" t="s">
        <v>41</v>
      </c>
      <c r="K227" s="17">
        <v>0</v>
      </c>
      <c r="L227" s="17">
        <v>230000000</v>
      </c>
      <c r="M227" s="17" t="s">
        <v>34</v>
      </c>
      <c r="N227" s="17" t="s">
        <v>405</v>
      </c>
      <c r="O227" s="17" t="s">
        <v>246</v>
      </c>
      <c r="P227" s="17" t="s">
        <v>247</v>
      </c>
      <c r="Q227" s="17" t="s">
        <v>938</v>
      </c>
      <c r="R227" s="17" t="s">
        <v>249</v>
      </c>
      <c r="S227" s="17">
        <v>796</v>
      </c>
      <c r="T227" s="17" t="s">
        <v>250</v>
      </c>
      <c r="U227" s="136">
        <v>3</v>
      </c>
      <c r="V227" s="136">
        <v>62918.13</v>
      </c>
      <c r="W227" s="136">
        <f t="shared" ref="W227:W242" si="10">U227*V227</f>
        <v>188754.38999999998</v>
      </c>
      <c r="X227" s="136">
        <f t="shared" ref="X227:X242" si="11">W227*1.12</f>
        <v>211404.91680000001</v>
      </c>
      <c r="Y227" s="17"/>
      <c r="Z227" s="26">
        <v>2015</v>
      </c>
      <c r="AA227" s="142" t="s">
        <v>380</v>
      </c>
    </row>
    <row r="228" spans="1:27" ht="76.5" outlineLevel="1">
      <c r="A228" s="135" t="s">
        <v>939</v>
      </c>
      <c r="B228" s="17" t="s">
        <v>33</v>
      </c>
      <c r="C228" s="17" t="s">
        <v>928</v>
      </c>
      <c r="D228" s="17" t="s">
        <v>929</v>
      </c>
      <c r="E228" s="17" t="s">
        <v>352</v>
      </c>
      <c r="F228" s="17" t="s">
        <v>930</v>
      </c>
      <c r="G228" s="17" t="s">
        <v>352</v>
      </c>
      <c r="H228" s="17" t="s">
        <v>940</v>
      </c>
      <c r="I228" s="17" t="s">
        <v>940</v>
      </c>
      <c r="J228" s="17" t="s">
        <v>41</v>
      </c>
      <c r="K228" s="17">
        <v>0</v>
      </c>
      <c r="L228" s="17">
        <v>230000000</v>
      </c>
      <c r="M228" s="17" t="s">
        <v>34</v>
      </c>
      <c r="N228" s="17" t="s">
        <v>405</v>
      </c>
      <c r="O228" s="17" t="s">
        <v>246</v>
      </c>
      <c r="P228" s="17" t="s">
        <v>247</v>
      </c>
      <c r="Q228" s="17" t="s">
        <v>938</v>
      </c>
      <c r="R228" s="17" t="s">
        <v>249</v>
      </c>
      <c r="S228" s="17">
        <v>796</v>
      </c>
      <c r="T228" s="17" t="s">
        <v>250</v>
      </c>
      <c r="U228" s="136">
        <v>2</v>
      </c>
      <c r="V228" s="136">
        <v>105659</v>
      </c>
      <c r="W228" s="136">
        <f t="shared" si="10"/>
        <v>211318</v>
      </c>
      <c r="X228" s="136">
        <f t="shared" si="11"/>
        <v>236676.16000000003</v>
      </c>
      <c r="Y228" s="17"/>
      <c r="Z228" s="26">
        <v>2015</v>
      </c>
      <c r="AA228" s="142" t="s">
        <v>380</v>
      </c>
    </row>
    <row r="229" spans="1:27" ht="76.5" outlineLevel="1">
      <c r="A229" s="135" t="s">
        <v>941</v>
      </c>
      <c r="B229" s="17" t="s">
        <v>33</v>
      </c>
      <c r="C229" s="17" t="s">
        <v>928</v>
      </c>
      <c r="D229" s="17" t="s">
        <v>929</v>
      </c>
      <c r="E229" s="17" t="s">
        <v>352</v>
      </c>
      <c r="F229" s="17" t="s">
        <v>930</v>
      </c>
      <c r="G229" s="17" t="s">
        <v>352</v>
      </c>
      <c r="H229" s="17" t="s">
        <v>942</v>
      </c>
      <c r="I229" s="17" t="s">
        <v>942</v>
      </c>
      <c r="J229" s="17" t="s">
        <v>41</v>
      </c>
      <c r="K229" s="17">
        <v>0</v>
      </c>
      <c r="L229" s="17">
        <v>230000000</v>
      </c>
      <c r="M229" s="17" t="s">
        <v>34</v>
      </c>
      <c r="N229" s="17" t="s">
        <v>405</v>
      </c>
      <c r="O229" s="17" t="s">
        <v>246</v>
      </c>
      <c r="P229" s="17" t="s">
        <v>247</v>
      </c>
      <c r="Q229" s="17" t="s">
        <v>938</v>
      </c>
      <c r="R229" s="17" t="s">
        <v>249</v>
      </c>
      <c r="S229" s="17">
        <v>796</v>
      </c>
      <c r="T229" s="17" t="s">
        <v>250</v>
      </c>
      <c r="U229" s="136">
        <v>1</v>
      </c>
      <c r="V229" s="136">
        <v>286240</v>
      </c>
      <c r="W229" s="136">
        <f t="shared" si="10"/>
        <v>286240</v>
      </c>
      <c r="X229" s="136">
        <f t="shared" si="11"/>
        <v>320588.80000000005</v>
      </c>
      <c r="Y229" s="17"/>
      <c r="Z229" s="26">
        <v>2015</v>
      </c>
      <c r="AA229" s="142" t="s">
        <v>380</v>
      </c>
    </row>
    <row r="230" spans="1:27" ht="76.5" outlineLevel="1">
      <c r="A230" s="135" t="s">
        <v>943</v>
      </c>
      <c r="B230" s="17" t="s">
        <v>33</v>
      </c>
      <c r="C230" s="17" t="s">
        <v>928</v>
      </c>
      <c r="D230" s="17" t="s">
        <v>929</v>
      </c>
      <c r="E230" s="17" t="s">
        <v>352</v>
      </c>
      <c r="F230" s="17" t="s">
        <v>930</v>
      </c>
      <c r="G230" s="17" t="s">
        <v>352</v>
      </c>
      <c r="H230" s="17" t="s">
        <v>944</v>
      </c>
      <c r="I230" s="17" t="s">
        <v>945</v>
      </c>
      <c r="J230" s="17" t="s">
        <v>41</v>
      </c>
      <c r="K230" s="17">
        <v>0</v>
      </c>
      <c r="L230" s="17">
        <v>230000000</v>
      </c>
      <c r="M230" s="17" t="s">
        <v>34</v>
      </c>
      <c r="N230" s="17" t="s">
        <v>405</v>
      </c>
      <c r="O230" s="17" t="s">
        <v>246</v>
      </c>
      <c r="P230" s="17" t="s">
        <v>247</v>
      </c>
      <c r="Q230" s="17" t="s">
        <v>938</v>
      </c>
      <c r="R230" s="17" t="s">
        <v>249</v>
      </c>
      <c r="S230" s="17">
        <v>796</v>
      </c>
      <c r="T230" s="17" t="s">
        <v>250</v>
      </c>
      <c r="U230" s="136">
        <v>1</v>
      </c>
      <c r="V230" s="136">
        <v>942689</v>
      </c>
      <c r="W230" s="136">
        <f t="shared" si="10"/>
        <v>942689</v>
      </c>
      <c r="X230" s="136">
        <f t="shared" si="11"/>
        <v>1055811.6800000002</v>
      </c>
      <c r="Y230" s="17"/>
      <c r="Z230" s="26">
        <v>2015</v>
      </c>
      <c r="AA230" s="142" t="s">
        <v>380</v>
      </c>
    </row>
    <row r="231" spans="1:27" ht="76.5" outlineLevel="1">
      <c r="A231" s="135" t="s">
        <v>946</v>
      </c>
      <c r="B231" s="17" t="s">
        <v>33</v>
      </c>
      <c r="C231" s="17" t="s">
        <v>928</v>
      </c>
      <c r="D231" s="17" t="s">
        <v>929</v>
      </c>
      <c r="E231" s="17" t="s">
        <v>352</v>
      </c>
      <c r="F231" s="17" t="s">
        <v>930</v>
      </c>
      <c r="G231" s="17" t="s">
        <v>352</v>
      </c>
      <c r="H231" s="17" t="s">
        <v>947</v>
      </c>
      <c r="I231" s="17" t="s">
        <v>948</v>
      </c>
      <c r="J231" s="17" t="s">
        <v>41</v>
      </c>
      <c r="K231" s="17">
        <v>0</v>
      </c>
      <c r="L231" s="17">
        <v>230000000</v>
      </c>
      <c r="M231" s="17" t="s">
        <v>34</v>
      </c>
      <c r="N231" s="17" t="s">
        <v>405</v>
      </c>
      <c r="O231" s="17" t="s">
        <v>246</v>
      </c>
      <c r="P231" s="17" t="s">
        <v>247</v>
      </c>
      <c r="Q231" s="17" t="s">
        <v>938</v>
      </c>
      <c r="R231" s="17" t="s">
        <v>249</v>
      </c>
      <c r="S231" s="17">
        <v>796</v>
      </c>
      <c r="T231" s="17" t="s">
        <v>250</v>
      </c>
      <c r="U231" s="136">
        <v>2</v>
      </c>
      <c r="V231" s="136">
        <v>649063</v>
      </c>
      <c r="W231" s="136">
        <f t="shared" si="10"/>
        <v>1298126</v>
      </c>
      <c r="X231" s="136">
        <f t="shared" si="11"/>
        <v>1453901.12</v>
      </c>
      <c r="Y231" s="17"/>
      <c r="Z231" s="26">
        <v>2015</v>
      </c>
      <c r="AA231" s="142" t="s">
        <v>380</v>
      </c>
    </row>
    <row r="232" spans="1:27" ht="76.5" outlineLevel="1">
      <c r="A232" s="135" t="s">
        <v>949</v>
      </c>
      <c r="B232" s="17" t="s">
        <v>33</v>
      </c>
      <c r="C232" s="17" t="s">
        <v>928</v>
      </c>
      <c r="D232" s="17" t="s">
        <v>929</v>
      </c>
      <c r="E232" s="138" t="s">
        <v>352</v>
      </c>
      <c r="F232" s="17" t="s">
        <v>930</v>
      </c>
      <c r="G232" s="138" t="s">
        <v>352</v>
      </c>
      <c r="H232" s="17" t="s">
        <v>950</v>
      </c>
      <c r="I232" s="17" t="s">
        <v>950</v>
      </c>
      <c r="J232" s="17" t="s">
        <v>89</v>
      </c>
      <c r="K232" s="17">
        <v>0</v>
      </c>
      <c r="L232" s="17">
        <v>230000000</v>
      </c>
      <c r="M232" s="17" t="s">
        <v>34</v>
      </c>
      <c r="N232" s="17" t="s">
        <v>405</v>
      </c>
      <c r="O232" s="17" t="s">
        <v>246</v>
      </c>
      <c r="P232" s="17" t="s">
        <v>247</v>
      </c>
      <c r="Q232" s="17" t="s">
        <v>933</v>
      </c>
      <c r="R232" s="17" t="s">
        <v>249</v>
      </c>
      <c r="S232" s="17">
        <v>796</v>
      </c>
      <c r="T232" s="17" t="s">
        <v>250</v>
      </c>
      <c r="U232" s="136">
        <v>1</v>
      </c>
      <c r="V232" s="136">
        <v>75211</v>
      </c>
      <c r="W232" s="136">
        <f t="shared" si="10"/>
        <v>75211</v>
      </c>
      <c r="X232" s="136">
        <f t="shared" si="11"/>
        <v>84236.32</v>
      </c>
      <c r="Y232" s="17"/>
      <c r="Z232" s="26">
        <v>2015</v>
      </c>
      <c r="AA232" s="142" t="s">
        <v>380</v>
      </c>
    </row>
    <row r="233" spans="1:27" ht="76.5" outlineLevel="1">
      <c r="A233" s="135" t="s">
        <v>951</v>
      </c>
      <c r="B233" s="138" t="s">
        <v>33</v>
      </c>
      <c r="C233" s="138" t="s">
        <v>952</v>
      </c>
      <c r="D233" s="138" t="s">
        <v>953</v>
      </c>
      <c r="E233" s="138" t="s">
        <v>352</v>
      </c>
      <c r="F233" s="138" t="s">
        <v>954</v>
      </c>
      <c r="G233" s="138" t="s">
        <v>352</v>
      </c>
      <c r="H233" s="139" t="s">
        <v>955</v>
      </c>
      <c r="I233" s="138" t="s">
        <v>956</v>
      </c>
      <c r="J233" s="132" t="s">
        <v>41</v>
      </c>
      <c r="K233" s="138">
        <v>0</v>
      </c>
      <c r="L233" s="138">
        <v>230000000</v>
      </c>
      <c r="M233" s="138" t="s">
        <v>34</v>
      </c>
      <c r="N233" s="138" t="s">
        <v>302</v>
      </c>
      <c r="O233" s="138" t="s">
        <v>246</v>
      </c>
      <c r="P233" s="138" t="s">
        <v>247</v>
      </c>
      <c r="Q233" s="138" t="s">
        <v>248</v>
      </c>
      <c r="R233" s="138" t="s">
        <v>249</v>
      </c>
      <c r="S233" s="138">
        <v>168</v>
      </c>
      <c r="T233" s="138" t="s">
        <v>439</v>
      </c>
      <c r="U233" s="136">
        <v>8</v>
      </c>
      <c r="V233" s="136">
        <v>99615.61</v>
      </c>
      <c r="W233" s="136">
        <f t="shared" si="10"/>
        <v>796924.88</v>
      </c>
      <c r="X233" s="136">
        <f t="shared" si="11"/>
        <v>892555.86560000014</v>
      </c>
      <c r="Y233" s="140"/>
      <c r="Z233" s="141">
        <v>2015</v>
      </c>
      <c r="AA233" s="26" t="s">
        <v>303</v>
      </c>
    </row>
    <row r="234" spans="1:27" ht="76.5" outlineLevel="1">
      <c r="A234" s="135" t="s">
        <v>957</v>
      </c>
      <c r="B234" s="138" t="s">
        <v>33</v>
      </c>
      <c r="C234" s="138" t="s">
        <v>958</v>
      </c>
      <c r="D234" s="138" t="s">
        <v>959</v>
      </c>
      <c r="E234" s="138" t="s">
        <v>352</v>
      </c>
      <c r="F234" s="138" t="s">
        <v>960</v>
      </c>
      <c r="G234" s="138" t="s">
        <v>352</v>
      </c>
      <c r="H234" s="139" t="s">
        <v>961</v>
      </c>
      <c r="I234" s="138" t="s">
        <v>962</v>
      </c>
      <c r="J234" s="132" t="s">
        <v>41</v>
      </c>
      <c r="K234" s="138">
        <v>0</v>
      </c>
      <c r="L234" s="138">
        <v>230000000</v>
      </c>
      <c r="M234" s="138" t="s">
        <v>34</v>
      </c>
      <c r="N234" s="138" t="s">
        <v>302</v>
      </c>
      <c r="O234" s="138" t="s">
        <v>246</v>
      </c>
      <c r="P234" s="138" t="s">
        <v>247</v>
      </c>
      <c r="Q234" s="138" t="s">
        <v>248</v>
      </c>
      <c r="R234" s="138" t="s">
        <v>249</v>
      </c>
      <c r="S234" s="138">
        <v>168</v>
      </c>
      <c r="T234" s="138" t="s">
        <v>439</v>
      </c>
      <c r="U234" s="136">
        <v>4.01</v>
      </c>
      <c r="V234" s="136">
        <v>189999.5</v>
      </c>
      <c r="W234" s="136">
        <f t="shared" si="10"/>
        <v>761897.995</v>
      </c>
      <c r="X234" s="136">
        <f t="shared" si="11"/>
        <v>853325.75440000009</v>
      </c>
      <c r="Y234" s="140"/>
      <c r="Z234" s="141">
        <v>2015</v>
      </c>
      <c r="AA234" s="26" t="s">
        <v>830</v>
      </c>
    </row>
    <row r="235" spans="1:27" ht="76.5" outlineLevel="1">
      <c r="A235" s="135" t="s">
        <v>963</v>
      </c>
      <c r="B235" s="138" t="s">
        <v>33</v>
      </c>
      <c r="C235" s="138" t="s">
        <v>964</v>
      </c>
      <c r="D235" s="138" t="s">
        <v>965</v>
      </c>
      <c r="E235" s="138" t="s">
        <v>352</v>
      </c>
      <c r="F235" s="138" t="s">
        <v>966</v>
      </c>
      <c r="G235" s="138" t="s">
        <v>352</v>
      </c>
      <c r="H235" s="139" t="s">
        <v>967</v>
      </c>
      <c r="I235" s="138" t="s">
        <v>968</v>
      </c>
      <c r="J235" s="132" t="s">
        <v>41</v>
      </c>
      <c r="K235" s="138">
        <v>0</v>
      </c>
      <c r="L235" s="138">
        <v>230000000</v>
      </c>
      <c r="M235" s="138" t="s">
        <v>34</v>
      </c>
      <c r="N235" s="138" t="s">
        <v>302</v>
      </c>
      <c r="O235" s="138" t="s">
        <v>246</v>
      </c>
      <c r="P235" s="138" t="s">
        <v>247</v>
      </c>
      <c r="Q235" s="138" t="s">
        <v>248</v>
      </c>
      <c r="R235" s="138" t="s">
        <v>249</v>
      </c>
      <c r="S235" s="138">
        <v>168</v>
      </c>
      <c r="T235" s="138" t="s">
        <v>439</v>
      </c>
      <c r="U235" s="136">
        <v>5</v>
      </c>
      <c r="V235" s="136">
        <v>79850</v>
      </c>
      <c r="W235" s="136">
        <f t="shared" si="10"/>
        <v>399250</v>
      </c>
      <c r="X235" s="136">
        <f t="shared" si="11"/>
        <v>447160.00000000006</v>
      </c>
      <c r="Y235" s="140"/>
      <c r="Z235" s="141">
        <v>2015</v>
      </c>
      <c r="AA235" s="26" t="s">
        <v>830</v>
      </c>
    </row>
    <row r="236" spans="1:27" ht="76.5" outlineLevel="1">
      <c r="A236" s="135" t="s">
        <v>969</v>
      </c>
      <c r="B236" s="138" t="s">
        <v>33</v>
      </c>
      <c r="C236" s="138" t="s">
        <v>970</v>
      </c>
      <c r="D236" s="138" t="s">
        <v>971</v>
      </c>
      <c r="E236" s="138" t="s">
        <v>352</v>
      </c>
      <c r="F236" s="138" t="s">
        <v>972</v>
      </c>
      <c r="G236" s="138" t="s">
        <v>352</v>
      </c>
      <c r="H236" s="139" t="s">
        <v>973</v>
      </c>
      <c r="I236" s="138" t="s">
        <v>974</v>
      </c>
      <c r="J236" s="132" t="s">
        <v>41</v>
      </c>
      <c r="K236" s="138">
        <v>0</v>
      </c>
      <c r="L236" s="138">
        <v>230000000</v>
      </c>
      <c r="M236" s="138" t="s">
        <v>34</v>
      </c>
      <c r="N236" s="138" t="s">
        <v>119</v>
      </c>
      <c r="O236" s="138" t="s">
        <v>246</v>
      </c>
      <c r="P236" s="138" t="s">
        <v>247</v>
      </c>
      <c r="Q236" s="138" t="s">
        <v>248</v>
      </c>
      <c r="R236" s="138" t="s">
        <v>249</v>
      </c>
      <c r="S236" s="138" t="s">
        <v>975</v>
      </c>
      <c r="T236" s="138" t="s">
        <v>976</v>
      </c>
      <c r="U236" s="136">
        <v>500</v>
      </c>
      <c r="V236" s="136">
        <v>393</v>
      </c>
      <c r="W236" s="136">
        <f t="shared" si="10"/>
        <v>196500</v>
      </c>
      <c r="X236" s="136">
        <f t="shared" si="11"/>
        <v>220080.00000000003</v>
      </c>
      <c r="Y236" s="140"/>
      <c r="Z236" s="141">
        <v>2015</v>
      </c>
      <c r="AA236" s="26" t="s">
        <v>830</v>
      </c>
    </row>
    <row r="237" spans="1:27" ht="76.5" outlineLevel="1">
      <c r="A237" s="135" t="s">
        <v>977</v>
      </c>
      <c r="B237" s="138" t="s">
        <v>33</v>
      </c>
      <c r="C237" s="138" t="s">
        <v>978</v>
      </c>
      <c r="D237" s="138" t="s">
        <v>971</v>
      </c>
      <c r="E237" s="138" t="s">
        <v>352</v>
      </c>
      <c r="F237" s="138" t="s">
        <v>979</v>
      </c>
      <c r="G237" s="138" t="s">
        <v>352</v>
      </c>
      <c r="H237" s="139" t="s">
        <v>980</v>
      </c>
      <c r="I237" s="138" t="s">
        <v>981</v>
      </c>
      <c r="J237" s="132" t="s">
        <v>41</v>
      </c>
      <c r="K237" s="138">
        <v>0</v>
      </c>
      <c r="L237" s="138">
        <v>230000000</v>
      </c>
      <c r="M237" s="138" t="s">
        <v>34</v>
      </c>
      <c r="N237" s="138" t="s">
        <v>119</v>
      </c>
      <c r="O237" s="138" t="s">
        <v>246</v>
      </c>
      <c r="P237" s="138" t="s">
        <v>247</v>
      </c>
      <c r="Q237" s="138" t="s">
        <v>248</v>
      </c>
      <c r="R237" s="138" t="s">
        <v>249</v>
      </c>
      <c r="S237" s="138" t="s">
        <v>975</v>
      </c>
      <c r="T237" s="138" t="s">
        <v>976</v>
      </c>
      <c r="U237" s="136">
        <v>500</v>
      </c>
      <c r="V237" s="136">
        <v>393</v>
      </c>
      <c r="W237" s="136">
        <f t="shared" si="10"/>
        <v>196500</v>
      </c>
      <c r="X237" s="136">
        <f t="shared" si="11"/>
        <v>220080.00000000003</v>
      </c>
      <c r="Y237" s="140"/>
      <c r="Z237" s="141">
        <v>2015</v>
      </c>
      <c r="AA237" s="26" t="s">
        <v>830</v>
      </c>
    </row>
    <row r="238" spans="1:27" ht="76.5" outlineLevel="1">
      <c r="A238" s="135" t="s">
        <v>982</v>
      </c>
      <c r="B238" s="138" t="s">
        <v>33</v>
      </c>
      <c r="C238" s="138" t="s">
        <v>983</v>
      </c>
      <c r="D238" s="138" t="s">
        <v>971</v>
      </c>
      <c r="E238" s="138" t="s">
        <v>352</v>
      </c>
      <c r="F238" s="138" t="s">
        <v>984</v>
      </c>
      <c r="G238" s="138" t="s">
        <v>352</v>
      </c>
      <c r="H238" s="139" t="s">
        <v>985</v>
      </c>
      <c r="I238" s="138" t="s">
        <v>986</v>
      </c>
      <c r="J238" s="132" t="s">
        <v>41</v>
      </c>
      <c r="K238" s="138">
        <v>0</v>
      </c>
      <c r="L238" s="138">
        <v>230000000</v>
      </c>
      <c r="M238" s="138" t="s">
        <v>34</v>
      </c>
      <c r="N238" s="138" t="s">
        <v>119</v>
      </c>
      <c r="O238" s="138" t="s">
        <v>246</v>
      </c>
      <c r="P238" s="138" t="s">
        <v>247</v>
      </c>
      <c r="Q238" s="138" t="s">
        <v>248</v>
      </c>
      <c r="R238" s="138" t="s">
        <v>249</v>
      </c>
      <c r="S238" s="138" t="s">
        <v>975</v>
      </c>
      <c r="T238" s="138" t="s">
        <v>976</v>
      </c>
      <c r="U238" s="136">
        <v>400</v>
      </c>
      <c r="V238" s="136">
        <v>407.14</v>
      </c>
      <c r="W238" s="136">
        <f t="shared" si="10"/>
        <v>162856</v>
      </c>
      <c r="X238" s="136">
        <f t="shared" si="11"/>
        <v>182398.72000000003</v>
      </c>
      <c r="Y238" s="140"/>
      <c r="Z238" s="141">
        <v>2015</v>
      </c>
      <c r="AA238" s="26" t="s">
        <v>830</v>
      </c>
    </row>
    <row r="239" spans="1:27" ht="76.5" outlineLevel="1">
      <c r="A239" s="135" t="s">
        <v>987</v>
      </c>
      <c r="B239" s="138" t="s">
        <v>33</v>
      </c>
      <c r="C239" s="138" t="s">
        <v>988</v>
      </c>
      <c r="D239" s="138" t="s">
        <v>989</v>
      </c>
      <c r="E239" s="138" t="s">
        <v>352</v>
      </c>
      <c r="F239" s="138" t="s">
        <v>989</v>
      </c>
      <c r="G239" s="138" t="s">
        <v>352</v>
      </c>
      <c r="H239" s="139" t="s">
        <v>990</v>
      </c>
      <c r="I239" s="138" t="s">
        <v>991</v>
      </c>
      <c r="J239" s="132" t="s">
        <v>89</v>
      </c>
      <c r="K239" s="138">
        <v>45</v>
      </c>
      <c r="L239" s="138">
        <v>230000000</v>
      </c>
      <c r="M239" s="138" t="s">
        <v>34</v>
      </c>
      <c r="N239" s="138" t="s">
        <v>329</v>
      </c>
      <c r="O239" s="138" t="s">
        <v>246</v>
      </c>
      <c r="P239" s="138" t="s">
        <v>247</v>
      </c>
      <c r="Q239" s="138" t="s">
        <v>248</v>
      </c>
      <c r="R239" s="138" t="s">
        <v>272</v>
      </c>
      <c r="S239" s="138">
        <v>796</v>
      </c>
      <c r="T239" s="138" t="s">
        <v>250</v>
      </c>
      <c r="U239" s="136">
        <v>20</v>
      </c>
      <c r="V239" s="136">
        <v>285820.53999999998</v>
      </c>
      <c r="W239" s="136">
        <f t="shared" si="10"/>
        <v>5716410.7999999998</v>
      </c>
      <c r="X239" s="136">
        <f t="shared" si="11"/>
        <v>6402380.0960000008</v>
      </c>
      <c r="Y239" s="140" t="s">
        <v>339</v>
      </c>
      <c r="Z239" s="141">
        <v>2014</v>
      </c>
      <c r="AA239" s="26" t="s">
        <v>303</v>
      </c>
    </row>
    <row r="240" spans="1:27" ht="76.5" outlineLevel="1">
      <c r="A240" s="135" t="s">
        <v>992</v>
      </c>
      <c r="B240" s="138" t="s">
        <v>33</v>
      </c>
      <c r="C240" s="138" t="s">
        <v>988</v>
      </c>
      <c r="D240" s="138" t="s">
        <v>989</v>
      </c>
      <c r="E240" s="138" t="s">
        <v>352</v>
      </c>
      <c r="F240" s="138" t="s">
        <v>989</v>
      </c>
      <c r="G240" s="138" t="s">
        <v>352</v>
      </c>
      <c r="H240" s="139" t="s">
        <v>993</v>
      </c>
      <c r="I240" s="138" t="s">
        <v>994</v>
      </c>
      <c r="J240" s="132" t="s">
        <v>89</v>
      </c>
      <c r="K240" s="138">
        <v>45</v>
      </c>
      <c r="L240" s="138">
        <v>230000000</v>
      </c>
      <c r="M240" s="138" t="s">
        <v>34</v>
      </c>
      <c r="N240" s="138" t="s">
        <v>329</v>
      </c>
      <c r="O240" s="138" t="s">
        <v>246</v>
      </c>
      <c r="P240" s="138" t="s">
        <v>247</v>
      </c>
      <c r="Q240" s="138" t="s">
        <v>248</v>
      </c>
      <c r="R240" s="138" t="s">
        <v>272</v>
      </c>
      <c r="S240" s="138">
        <v>796</v>
      </c>
      <c r="T240" s="138" t="s">
        <v>250</v>
      </c>
      <c r="U240" s="136">
        <v>10</v>
      </c>
      <c r="V240" s="136">
        <v>285659.82</v>
      </c>
      <c r="W240" s="136">
        <f t="shared" si="10"/>
        <v>2856598.2</v>
      </c>
      <c r="X240" s="136">
        <f t="shared" si="11"/>
        <v>3199389.9840000006</v>
      </c>
      <c r="Y240" s="140" t="s">
        <v>339</v>
      </c>
      <c r="Z240" s="141">
        <v>2014</v>
      </c>
      <c r="AA240" s="26" t="s">
        <v>303</v>
      </c>
    </row>
    <row r="241" spans="1:27" ht="76.5" outlineLevel="1">
      <c r="A241" s="135" t="s">
        <v>995</v>
      </c>
      <c r="B241" s="138" t="s">
        <v>33</v>
      </c>
      <c r="C241" s="138" t="s">
        <v>996</v>
      </c>
      <c r="D241" s="138" t="s">
        <v>997</v>
      </c>
      <c r="E241" s="138" t="s">
        <v>998</v>
      </c>
      <c r="F241" s="138" t="s">
        <v>999</v>
      </c>
      <c r="G241" s="138" t="s">
        <v>352</v>
      </c>
      <c r="H241" s="139" t="s">
        <v>1000</v>
      </c>
      <c r="I241" s="138" t="s">
        <v>1000</v>
      </c>
      <c r="J241" s="132" t="s">
        <v>41</v>
      </c>
      <c r="K241" s="138">
        <v>45</v>
      </c>
      <c r="L241" s="138">
        <v>230000000</v>
      </c>
      <c r="M241" s="138" t="s">
        <v>34</v>
      </c>
      <c r="N241" s="138" t="s">
        <v>119</v>
      </c>
      <c r="O241" s="138" t="s">
        <v>246</v>
      </c>
      <c r="P241" s="138" t="s">
        <v>247</v>
      </c>
      <c r="Q241" s="138" t="s">
        <v>248</v>
      </c>
      <c r="R241" s="138" t="s">
        <v>272</v>
      </c>
      <c r="S241" s="138">
        <v>778</v>
      </c>
      <c r="T241" s="138" t="s">
        <v>1001</v>
      </c>
      <c r="U241" s="136">
        <v>100</v>
      </c>
      <c r="V241" s="136">
        <v>1964.285714285714</v>
      </c>
      <c r="W241" s="136">
        <f t="shared" si="10"/>
        <v>196428.57142857139</v>
      </c>
      <c r="X241" s="136">
        <f t="shared" si="11"/>
        <v>219999.99999999997</v>
      </c>
      <c r="Y241" s="141" t="s">
        <v>339</v>
      </c>
      <c r="Z241" s="141">
        <v>2015</v>
      </c>
      <c r="AA241" s="142" t="s">
        <v>1002</v>
      </c>
    </row>
    <row r="242" spans="1:27" ht="76.5" outlineLevel="1">
      <c r="A242" s="135" t="s">
        <v>1003</v>
      </c>
      <c r="B242" s="138" t="s">
        <v>33</v>
      </c>
      <c r="C242" s="138" t="s">
        <v>1004</v>
      </c>
      <c r="D242" s="138" t="s">
        <v>1005</v>
      </c>
      <c r="E242" s="138" t="s">
        <v>1006</v>
      </c>
      <c r="F242" s="138" t="s">
        <v>1007</v>
      </c>
      <c r="G242" s="138" t="s">
        <v>352</v>
      </c>
      <c r="H242" s="139" t="s">
        <v>1008</v>
      </c>
      <c r="I242" s="138" t="s">
        <v>1008</v>
      </c>
      <c r="J242" s="132" t="s">
        <v>41</v>
      </c>
      <c r="K242" s="138">
        <v>45</v>
      </c>
      <c r="L242" s="138">
        <v>230000000</v>
      </c>
      <c r="M242" s="138" t="s">
        <v>34</v>
      </c>
      <c r="N242" s="138" t="s">
        <v>119</v>
      </c>
      <c r="O242" s="138" t="s">
        <v>246</v>
      </c>
      <c r="P242" s="138" t="s">
        <v>247</v>
      </c>
      <c r="Q242" s="138" t="s">
        <v>248</v>
      </c>
      <c r="R242" s="138" t="s">
        <v>272</v>
      </c>
      <c r="S242" s="138">
        <v>166</v>
      </c>
      <c r="T242" s="138" t="s">
        <v>338</v>
      </c>
      <c r="U242" s="136">
        <v>355</v>
      </c>
      <c r="V242" s="136">
        <v>2642.0074999999997</v>
      </c>
      <c r="W242" s="136">
        <f t="shared" si="10"/>
        <v>937912.66249999986</v>
      </c>
      <c r="X242" s="136">
        <f t="shared" si="11"/>
        <v>1050462.182</v>
      </c>
      <c r="Y242" s="141" t="s">
        <v>339</v>
      </c>
      <c r="Z242" s="141">
        <v>2015</v>
      </c>
      <c r="AA242" s="142" t="s">
        <v>1002</v>
      </c>
    </row>
    <row r="243" spans="1:27" s="13" customFormat="1" ht="14.25" outlineLevel="1">
      <c r="A243" s="101" t="s">
        <v>1009</v>
      </c>
      <c r="B243" s="71"/>
      <c r="C243" s="22"/>
      <c r="D243" s="22"/>
      <c r="E243" s="22"/>
      <c r="F243" s="22"/>
      <c r="G243" s="22"/>
      <c r="H243" s="22"/>
      <c r="I243" s="22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2"/>
      <c r="W243" s="72">
        <f>SUM(W99:W242)</f>
        <v>427965523.50377852</v>
      </c>
      <c r="X243" s="72">
        <f>SUM(X99:X242)</f>
        <v>479321386.3242321</v>
      </c>
      <c r="Y243" s="71"/>
      <c r="Z243" s="71"/>
      <c r="AA243" s="22"/>
    </row>
    <row r="244" spans="1:27" s="13" customFormat="1" ht="14.25" outlineLevel="1">
      <c r="A244" s="100" t="s">
        <v>32</v>
      </c>
      <c r="B244" s="40"/>
      <c r="C244" s="37"/>
      <c r="D244" s="37"/>
      <c r="E244" s="37"/>
      <c r="F244" s="37"/>
      <c r="G244" s="37"/>
      <c r="H244" s="37"/>
      <c r="I244" s="3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1"/>
      <c r="W244" s="41">
        <f>W243</f>
        <v>427965523.50377852</v>
      </c>
      <c r="X244" s="41">
        <f>X243</f>
        <v>479321386.3242321</v>
      </c>
      <c r="Y244" s="40"/>
      <c r="Z244" s="40"/>
      <c r="AA244" s="37"/>
    </row>
    <row r="245" spans="1:27" ht="14.25">
      <c r="A245" s="99" t="s">
        <v>236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31"/>
      <c r="W245" s="31"/>
      <c r="X245" s="31"/>
      <c r="Y245" s="27"/>
      <c r="Z245" s="27"/>
      <c r="AA245" s="27"/>
    </row>
    <row r="246" spans="1:27" s="85" customFormat="1" ht="12.75" customHeight="1" outlineLevel="1">
      <c r="A246" s="102" t="s">
        <v>24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32"/>
      <c r="W246" s="32"/>
      <c r="X246" s="32"/>
      <c r="Y246" s="20"/>
      <c r="Z246" s="20"/>
      <c r="AA246" s="20"/>
    </row>
    <row r="247" spans="1:27" ht="12.75" customHeight="1" outlineLevel="1" collapsed="1">
      <c r="A247" s="101" t="s">
        <v>237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3"/>
      <c r="W247" s="33"/>
      <c r="X247" s="33"/>
      <c r="Y247" s="22"/>
      <c r="Z247" s="22"/>
      <c r="AA247" s="22"/>
    </row>
    <row r="248" spans="1:27" ht="114.75" outlineLevel="1">
      <c r="A248" s="135" t="s">
        <v>1010</v>
      </c>
      <c r="B248" s="17" t="s">
        <v>33</v>
      </c>
      <c r="C248" s="17" t="s">
        <v>1011</v>
      </c>
      <c r="D248" s="17" t="s">
        <v>1012</v>
      </c>
      <c r="E248" s="17" t="s">
        <v>1013</v>
      </c>
      <c r="F248" s="17" t="s">
        <v>1014</v>
      </c>
      <c r="G248" s="17" t="s">
        <v>1015</v>
      </c>
      <c r="H248" s="17" t="s">
        <v>1016</v>
      </c>
      <c r="I248" s="17" t="s">
        <v>352</v>
      </c>
      <c r="J248" s="17" t="s">
        <v>41</v>
      </c>
      <c r="K248" s="17">
        <v>0</v>
      </c>
      <c r="L248" s="145">
        <v>230000000</v>
      </c>
      <c r="M248" s="17" t="s">
        <v>1017</v>
      </c>
      <c r="N248" s="17" t="s">
        <v>56</v>
      </c>
      <c r="O248" s="17" t="s">
        <v>246</v>
      </c>
      <c r="P248" s="17" t="s">
        <v>247</v>
      </c>
      <c r="Q248" s="17" t="s">
        <v>472</v>
      </c>
      <c r="R248" s="17" t="s">
        <v>249</v>
      </c>
      <c r="S248" s="17">
        <v>796</v>
      </c>
      <c r="T248" s="17" t="s">
        <v>250</v>
      </c>
      <c r="U248" s="136">
        <v>3</v>
      </c>
      <c r="V248" s="136">
        <v>625000</v>
      </c>
      <c r="W248" s="136">
        <f>U248*V248</f>
        <v>1875000</v>
      </c>
      <c r="X248" s="136">
        <f>W248*1.12</f>
        <v>2100000</v>
      </c>
      <c r="Y248" s="26"/>
      <c r="Z248" s="26">
        <v>2015</v>
      </c>
      <c r="AA248" s="26" t="s">
        <v>1018</v>
      </c>
    </row>
    <row r="249" spans="1:27" ht="76.5" outlineLevel="1">
      <c r="A249" s="135" t="s">
        <v>1019</v>
      </c>
      <c r="B249" s="17" t="s">
        <v>33</v>
      </c>
      <c r="C249" s="17" t="s">
        <v>288</v>
      </c>
      <c r="D249" s="17" t="s">
        <v>289</v>
      </c>
      <c r="E249" s="17" t="s">
        <v>290</v>
      </c>
      <c r="F249" s="17" t="s">
        <v>291</v>
      </c>
      <c r="G249" s="17" t="s">
        <v>292</v>
      </c>
      <c r="H249" s="17" t="s">
        <v>293</v>
      </c>
      <c r="I249" s="17" t="s">
        <v>294</v>
      </c>
      <c r="J249" s="17" t="s">
        <v>41</v>
      </c>
      <c r="K249" s="17">
        <v>45</v>
      </c>
      <c r="L249" s="145">
        <v>230000000</v>
      </c>
      <c r="M249" s="17" t="s">
        <v>1017</v>
      </c>
      <c r="N249" s="17" t="s">
        <v>56</v>
      </c>
      <c r="O249" s="17" t="s">
        <v>246</v>
      </c>
      <c r="P249" s="17" t="s">
        <v>247</v>
      </c>
      <c r="Q249" s="17" t="s">
        <v>472</v>
      </c>
      <c r="R249" s="17" t="s">
        <v>272</v>
      </c>
      <c r="S249" s="17">
        <v>168</v>
      </c>
      <c r="T249" s="17" t="s">
        <v>295</v>
      </c>
      <c r="U249" s="136">
        <v>7</v>
      </c>
      <c r="V249" s="136">
        <v>179464.29</v>
      </c>
      <c r="W249" s="136">
        <f t="shared" ref="W249:W312" si="12">U249*V249</f>
        <v>1256250.03</v>
      </c>
      <c r="X249" s="136">
        <f t="shared" ref="X249:X312" si="13">W249*1.12</f>
        <v>1407000.0336000002</v>
      </c>
      <c r="Y249" s="26" t="s">
        <v>339</v>
      </c>
      <c r="Z249" s="26">
        <v>2015</v>
      </c>
      <c r="AA249" s="26"/>
    </row>
    <row r="250" spans="1:27" ht="76.5" outlineLevel="1">
      <c r="A250" s="135" t="s">
        <v>1020</v>
      </c>
      <c r="B250" s="17" t="s">
        <v>33</v>
      </c>
      <c r="C250" s="17" t="s">
        <v>1021</v>
      </c>
      <c r="D250" s="17" t="s">
        <v>1022</v>
      </c>
      <c r="E250" s="17" t="s">
        <v>1022</v>
      </c>
      <c r="F250" s="17" t="s">
        <v>1023</v>
      </c>
      <c r="G250" s="17" t="s">
        <v>1024</v>
      </c>
      <c r="H250" s="17" t="s">
        <v>1025</v>
      </c>
      <c r="I250" s="17" t="s">
        <v>1025</v>
      </c>
      <c r="J250" s="17" t="s">
        <v>41</v>
      </c>
      <c r="K250" s="17">
        <v>0</v>
      </c>
      <c r="L250" s="145">
        <v>230000000</v>
      </c>
      <c r="M250" s="17" t="s">
        <v>1017</v>
      </c>
      <c r="N250" s="17" t="s">
        <v>56</v>
      </c>
      <c r="O250" s="17" t="s">
        <v>246</v>
      </c>
      <c r="P250" s="17" t="s">
        <v>247</v>
      </c>
      <c r="Q250" s="17" t="s">
        <v>472</v>
      </c>
      <c r="R250" s="17" t="s">
        <v>249</v>
      </c>
      <c r="S250" s="17">
        <v>796</v>
      </c>
      <c r="T250" s="17" t="s">
        <v>250</v>
      </c>
      <c r="U250" s="136">
        <v>6</v>
      </c>
      <c r="V250" s="136">
        <v>280000</v>
      </c>
      <c r="W250" s="136">
        <f t="shared" si="12"/>
        <v>1680000</v>
      </c>
      <c r="X250" s="136">
        <f t="shared" si="13"/>
        <v>1881600.0000000002</v>
      </c>
      <c r="Y250" s="26"/>
      <c r="Z250" s="26">
        <v>2015</v>
      </c>
      <c r="AA250" s="26" t="s">
        <v>1018</v>
      </c>
    </row>
    <row r="251" spans="1:27" ht="76.5" outlineLevel="1">
      <c r="A251" s="135" t="s">
        <v>1026</v>
      </c>
      <c r="B251" s="17" t="s">
        <v>33</v>
      </c>
      <c r="C251" s="17" t="s">
        <v>298</v>
      </c>
      <c r="D251" s="17" t="s">
        <v>254</v>
      </c>
      <c r="E251" s="17" t="s">
        <v>254</v>
      </c>
      <c r="F251" s="17" t="s">
        <v>299</v>
      </c>
      <c r="G251" s="17" t="s">
        <v>300</v>
      </c>
      <c r="H251" s="17" t="s">
        <v>301</v>
      </c>
      <c r="I251" s="17" t="s">
        <v>301</v>
      </c>
      <c r="J251" s="17" t="s">
        <v>41</v>
      </c>
      <c r="K251" s="17">
        <v>0</v>
      </c>
      <c r="L251" s="145">
        <v>230000000</v>
      </c>
      <c r="M251" s="17" t="s">
        <v>1017</v>
      </c>
      <c r="N251" s="17" t="s">
        <v>302</v>
      </c>
      <c r="O251" s="17" t="s">
        <v>246</v>
      </c>
      <c r="P251" s="17" t="s">
        <v>247</v>
      </c>
      <c r="Q251" s="17" t="s">
        <v>248</v>
      </c>
      <c r="R251" s="17" t="s">
        <v>249</v>
      </c>
      <c r="S251" s="17">
        <v>796</v>
      </c>
      <c r="T251" s="17" t="s">
        <v>250</v>
      </c>
      <c r="U251" s="136">
        <v>7</v>
      </c>
      <c r="V251" s="136">
        <v>8950</v>
      </c>
      <c r="W251" s="136">
        <f t="shared" si="12"/>
        <v>62650</v>
      </c>
      <c r="X251" s="136">
        <f t="shared" si="13"/>
        <v>70168</v>
      </c>
      <c r="Y251" s="26"/>
      <c r="Z251" s="26">
        <v>2015</v>
      </c>
      <c r="AA251" s="26"/>
    </row>
    <row r="252" spans="1:27" ht="76.5" outlineLevel="1">
      <c r="A252" s="135" t="s">
        <v>1027</v>
      </c>
      <c r="B252" s="17" t="s">
        <v>33</v>
      </c>
      <c r="C252" s="17" t="s">
        <v>305</v>
      </c>
      <c r="D252" s="17" t="s">
        <v>254</v>
      </c>
      <c r="E252" s="17" t="s">
        <v>254</v>
      </c>
      <c r="F252" s="17" t="s">
        <v>306</v>
      </c>
      <c r="G252" s="17" t="s">
        <v>307</v>
      </c>
      <c r="H252" s="17" t="s">
        <v>308</v>
      </c>
      <c r="I252" s="17" t="s">
        <v>308</v>
      </c>
      <c r="J252" s="17" t="s">
        <v>41</v>
      </c>
      <c r="K252" s="17">
        <v>0</v>
      </c>
      <c r="L252" s="145">
        <v>230000000</v>
      </c>
      <c r="M252" s="17" t="s">
        <v>1017</v>
      </c>
      <c r="N252" s="17" t="s">
        <v>302</v>
      </c>
      <c r="O252" s="17" t="s">
        <v>246</v>
      </c>
      <c r="P252" s="17" t="s">
        <v>247</v>
      </c>
      <c r="Q252" s="17" t="s">
        <v>248</v>
      </c>
      <c r="R252" s="17" t="s">
        <v>249</v>
      </c>
      <c r="S252" s="17">
        <v>796</v>
      </c>
      <c r="T252" s="17" t="s">
        <v>250</v>
      </c>
      <c r="U252" s="136">
        <v>8</v>
      </c>
      <c r="V252" s="136">
        <v>5337.26</v>
      </c>
      <c r="W252" s="136">
        <f t="shared" si="12"/>
        <v>42698.080000000002</v>
      </c>
      <c r="X252" s="136">
        <f t="shared" si="13"/>
        <v>47821.849600000009</v>
      </c>
      <c r="Y252" s="26"/>
      <c r="Z252" s="26">
        <v>2015</v>
      </c>
      <c r="AA252" s="26"/>
    </row>
    <row r="253" spans="1:27" ht="76.5" outlineLevel="1">
      <c r="A253" s="135" t="s">
        <v>1028</v>
      </c>
      <c r="B253" s="17" t="s">
        <v>33</v>
      </c>
      <c r="C253" s="17" t="s">
        <v>305</v>
      </c>
      <c r="D253" s="17" t="s">
        <v>254</v>
      </c>
      <c r="E253" s="17" t="s">
        <v>254</v>
      </c>
      <c r="F253" s="17" t="s">
        <v>306</v>
      </c>
      <c r="G253" s="17" t="s">
        <v>307</v>
      </c>
      <c r="H253" s="17" t="s">
        <v>1029</v>
      </c>
      <c r="I253" s="17" t="s">
        <v>1029</v>
      </c>
      <c r="J253" s="17" t="s">
        <v>41</v>
      </c>
      <c r="K253" s="17">
        <v>0</v>
      </c>
      <c r="L253" s="145">
        <v>230000000</v>
      </c>
      <c r="M253" s="17" t="s">
        <v>1017</v>
      </c>
      <c r="N253" s="17" t="s">
        <v>56</v>
      </c>
      <c r="O253" s="17" t="s">
        <v>246</v>
      </c>
      <c r="P253" s="17" t="s">
        <v>247</v>
      </c>
      <c r="Q253" s="17" t="s">
        <v>472</v>
      </c>
      <c r="R253" s="17" t="s">
        <v>249</v>
      </c>
      <c r="S253" s="17">
        <v>796</v>
      </c>
      <c r="T253" s="17" t="s">
        <v>250</v>
      </c>
      <c r="U253" s="136">
        <v>1</v>
      </c>
      <c r="V253" s="136">
        <v>8590</v>
      </c>
      <c r="W253" s="136">
        <f t="shared" si="12"/>
        <v>8590</v>
      </c>
      <c r="X253" s="136">
        <f t="shared" si="13"/>
        <v>9620.8000000000011</v>
      </c>
      <c r="Y253" s="26"/>
      <c r="Z253" s="26">
        <v>2015</v>
      </c>
      <c r="AA253" s="26" t="s">
        <v>1018</v>
      </c>
    </row>
    <row r="254" spans="1:27" ht="89.25" outlineLevel="1">
      <c r="A254" s="135" t="s">
        <v>1030</v>
      </c>
      <c r="B254" s="17" t="s">
        <v>33</v>
      </c>
      <c r="C254" s="17" t="s">
        <v>265</v>
      </c>
      <c r="D254" s="17" t="s">
        <v>266</v>
      </c>
      <c r="E254" s="17" t="s">
        <v>267</v>
      </c>
      <c r="F254" s="17" t="s">
        <v>268</v>
      </c>
      <c r="G254" s="17" t="s">
        <v>269</v>
      </c>
      <c r="H254" s="17" t="s">
        <v>270</v>
      </c>
      <c r="I254" s="17" t="s">
        <v>270</v>
      </c>
      <c r="J254" s="17" t="s">
        <v>41</v>
      </c>
      <c r="K254" s="17">
        <v>45</v>
      </c>
      <c r="L254" s="145">
        <v>230000000</v>
      </c>
      <c r="M254" s="17" t="s">
        <v>1017</v>
      </c>
      <c r="N254" s="17" t="s">
        <v>56</v>
      </c>
      <c r="O254" s="17" t="s">
        <v>246</v>
      </c>
      <c r="P254" s="17" t="s">
        <v>247</v>
      </c>
      <c r="Q254" s="17" t="s">
        <v>472</v>
      </c>
      <c r="R254" s="17" t="s">
        <v>272</v>
      </c>
      <c r="S254" s="17">
        <v>796</v>
      </c>
      <c r="T254" s="17" t="s">
        <v>273</v>
      </c>
      <c r="U254" s="136">
        <v>2</v>
      </c>
      <c r="V254" s="136">
        <v>1621263.9999999998</v>
      </c>
      <c r="W254" s="136">
        <f t="shared" si="12"/>
        <v>3242527.9999999995</v>
      </c>
      <c r="X254" s="136">
        <f t="shared" si="13"/>
        <v>3631631.36</v>
      </c>
      <c r="Y254" s="26" t="s">
        <v>339</v>
      </c>
      <c r="Z254" s="26">
        <v>2015</v>
      </c>
      <c r="AA254" s="26"/>
    </row>
    <row r="255" spans="1:27" ht="89.25" outlineLevel="1">
      <c r="A255" s="135" t="s">
        <v>1031</v>
      </c>
      <c r="B255" s="17" t="s">
        <v>33</v>
      </c>
      <c r="C255" s="17" t="s">
        <v>265</v>
      </c>
      <c r="D255" s="17" t="s">
        <v>266</v>
      </c>
      <c r="E255" s="17" t="s">
        <v>267</v>
      </c>
      <c r="F255" s="17" t="s">
        <v>276</v>
      </c>
      <c r="G255" s="17" t="s">
        <v>277</v>
      </c>
      <c r="H255" s="17" t="s">
        <v>278</v>
      </c>
      <c r="I255" s="17" t="s">
        <v>279</v>
      </c>
      <c r="J255" s="17" t="s">
        <v>41</v>
      </c>
      <c r="K255" s="17">
        <v>45</v>
      </c>
      <c r="L255" s="145">
        <v>230000000</v>
      </c>
      <c r="M255" s="17" t="s">
        <v>1017</v>
      </c>
      <c r="N255" s="17" t="s">
        <v>56</v>
      </c>
      <c r="O255" s="17" t="s">
        <v>246</v>
      </c>
      <c r="P255" s="17" t="s">
        <v>247</v>
      </c>
      <c r="Q255" s="17" t="s">
        <v>472</v>
      </c>
      <c r="R255" s="17" t="s">
        <v>272</v>
      </c>
      <c r="S255" s="17">
        <v>796</v>
      </c>
      <c r="T255" s="17" t="s">
        <v>281</v>
      </c>
      <c r="U255" s="136">
        <v>4</v>
      </c>
      <c r="V255" s="136">
        <v>1919642.85</v>
      </c>
      <c r="W255" s="136">
        <f t="shared" si="12"/>
        <v>7678571.4000000004</v>
      </c>
      <c r="X255" s="136">
        <f t="shared" si="13"/>
        <v>8599999.9680000003</v>
      </c>
      <c r="Y255" s="26" t="s">
        <v>339</v>
      </c>
      <c r="Z255" s="26">
        <v>2015</v>
      </c>
      <c r="AA255" s="26"/>
    </row>
    <row r="256" spans="1:27" ht="76.5" outlineLevel="1">
      <c r="A256" s="135" t="s">
        <v>1032</v>
      </c>
      <c r="B256" s="17" t="s">
        <v>33</v>
      </c>
      <c r="C256" s="17" t="s">
        <v>310</v>
      </c>
      <c r="D256" s="17" t="s">
        <v>311</v>
      </c>
      <c r="E256" s="17" t="s">
        <v>312</v>
      </c>
      <c r="F256" s="17" t="s">
        <v>313</v>
      </c>
      <c r="G256" s="17" t="s">
        <v>314</v>
      </c>
      <c r="H256" s="17" t="s">
        <v>315</v>
      </c>
      <c r="I256" s="17" t="s">
        <v>316</v>
      </c>
      <c r="J256" s="17" t="s">
        <v>41</v>
      </c>
      <c r="K256" s="17">
        <v>0</v>
      </c>
      <c r="L256" s="145">
        <v>230000000</v>
      </c>
      <c r="M256" s="17" t="s">
        <v>1017</v>
      </c>
      <c r="N256" s="17" t="s">
        <v>302</v>
      </c>
      <c r="O256" s="17" t="s">
        <v>246</v>
      </c>
      <c r="P256" s="17" t="s">
        <v>247</v>
      </c>
      <c r="Q256" s="17" t="s">
        <v>248</v>
      </c>
      <c r="R256" s="17" t="s">
        <v>249</v>
      </c>
      <c r="S256" s="17">
        <v>796</v>
      </c>
      <c r="T256" s="17" t="s">
        <v>250</v>
      </c>
      <c r="U256" s="136">
        <v>6</v>
      </c>
      <c r="V256" s="136">
        <v>74912</v>
      </c>
      <c r="W256" s="136">
        <f t="shared" si="12"/>
        <v>449472</v>
      </c>
      <c r="X256" s="136">
        <f t="shared" si="13"/>
        <v>503408.64000000007</v>
      </c>
      <c r="Y256" s="26"/>
      <c r="Z256" s="26">
        <v>2015</v>
      </c>
      <c r="AA256" s="26"/>
    </row>
    <row r="257" spans="1:27" ht="76.5" outlineLevel="1">
      <c r="A257" s="135" t="s">
        <v>1033</v>
      </c>
      <c r="B257" s="17" t="s">
        <v>33</v>
      </c>
      <c r="C257" s="17" t="s">
        <v>318</v>
      </c>
      <c r="D257" s="17" t="s">
        <v>254</v>
      </c>
      <c r="E257" s="17" t="s">
        <v>254</v>
      </c>
      <c r="F257" s="17" t="s">
        <v>319</v>
      </c>
      <c r="G257" s="17" t="s">
        <v>256</v>
      </c>
      <c r="H257" s="17" t="s">
        <v>320</v>
      </c>
      <c r="I257" s="17" t="s">
        <v>320</v>
      </c>
      <c r="J257" s="17" t="s">
        <v>41</v>
      </c>
      <c r="K257" s="17">
        <v>0</v>
      </c>
      <c r="L257" s="145">
        <v>230000000</v>
      </c>
      <c r="M257" s="17" t="s">
        <v>1017</v>
      </c>
      <c r="N257" s="17" t="s">
        <v>302</v>
      </c>
      <c r="O257" s="17" t="s">
        <v>246</v>
      </c>
      <c r="P257" s="17" t="s">
        <v>247</v>
      </c>
      <c r="Q257" s="17" t="s">
        <v>248</v>
      </c>
      <c r="R257" s="17" t="s">
        <v>249</v>
      </c>
      <c r="S257" s="17">
        <v>796</v>
      </c>
      <c r="T257" s="17" t="s">
        <v>250</v>
      </c>
      <c r="U257" s="136">
        <v>23</v>
      </c>
      <c r="V257" s="136">
        <v>9638.39</v>
      </c>
      <c r="W257" s="136">
        <f t="shared" si="12"/>
        <v>221682.96999999997</v>
      </c>
      <c r="X257" s="136">
        <f t="shared" si="13"/>
        <v>248284.9264</v>
      </c>
      <c r="Y257" s="26"/>
      <c r="Z257" s="26">
        <v>2015</v>
      </c>
      <c r="AA257" s="26"/>
    </row>
    <row r="258" spans="1:27" ht="76.5" outlineLevel="1">
      <c r="A258" s="135" t="s">
        <v>1034</v>
      </c>
      <c r="B258" s="17" t="s">
        <v>33</v>
      </c>
      <c r="C258" s="17" t="s">
        <v>322</v>
      </c>
      <c r="D258" s="17" t="s">
        <v>323</v>
      </c>
      <c r="E258" s="17" t="s">
        <v>324</v>
      </c>
      <c r="F258" s="17" t="s">
        <v>325</v>
      </c>
      <c r="G258" s="17" t="s">
        <v>326</v>
      </c>
      <c r="H258" s="17" t="s">
        <v>327</v>
      </c>
      <c r="I258" s="17" t="s">
        <v>328</v>
      </c>
      <c r="J258" s="17" t="s">
        <v>41</v>
      </c>
      <c r="K258" s="17">
        <v>0</v>
      </c>
      <c r="L258" s="145">
        <v>230000000</v>
      </c>
      <c r="M258" s="17" t="s">
        <v>1017</v>
      </c>
      <c r="N258" s="17" t="s">
        <v>329</v>
      </c>
      <c r="O258" s="17" t="s">
        <v>246</v>
      </c>
      <c r="P258" s="17" t="s">
        <v>247</v>
      </c>
      <c r="Q258" s="17" t="s">
        <v>248</v>
      </c>
      <c r="R258" s="17" t="s">
        <v>249</v>
      </c>
      <c r="S258" s="17">
        <v>796</v>
      </c>
      <c r="T258" s="17" t="s">
        <v>250</v>
      </c>
      <c r="U258" s="136">
        <v>4</v>
      </c>
      <c r="V258" s="136">
        <v>6000</v>
      </c>
      <c r="W258" s="136">
        <f t="shared" si="12"/>
        <v>24000</v>
      </c>
      <c r="X258" s="136">
        <f t="shared" si="13"/>
        <v>26880.000000000004</v>
      </c>
      <c r="Y258" s="26"/>
      <c r="Z258" s="26">
        <v>2014</v>
      </c>
      <c r="AA258" s="26"/>
    </row>
    <row r="259" spans="1:27" ht="76.5" outlineLevel="1">
      <c r="A259" s="135" t="s">
        <v>1035</v>
      </c>
      <c r="B259" s="17" t="s">
        <v>33</v>
      </c>
      <c r="C259" s="17" t="s">
        <v>331</v>
      </c>
      <c r="D259" s="17" t="s">
        <v>332</v>
      </c>
      <c r="E259" s="17" t="s">
        <v>333</v>
      </c>
      <c r="F259" s="17" t="s">
        <v>334</v>
      </c>
      <c r="G259" s="17" t="s">
        <v>335</v>
      </c>
      <c r="H259" s="17" t="s">
        <v>336</v>
      </c>
      <c r="I259" s="17" t="s">
        <v>337</v>
      </c>
      <c r="J259" s="17" t="s">
        <v>41</v>
      </c>
      <c r="K259" s="17">
        <v>45</v>
      </c>
      <c r="L259" s="145">
        <v>230000000</v>
      </c>
      <c r="M259" s="17" t="s">
        <v>1017</v>
      </c>
      <c r="N259" s="17" t="s">
        <v>329</v>
      </c>
      <c r="O259" s="17" t="s">
        <v>246</v>
      </c>
      <c r="P259" s="17" t="s">
        <v>247</v>
      </c>
      <c r="Q259" s="17" t="s">
        <v>248</v>
      </c>
      <c r="R259" s="17" t="s">
        <v>272</v>
      </c>
      <c r="S259" s="17">
        <v>166</v>
      </c>
      <c r="T259" s="17" t="s">
        <v>338</v>
      </c>
      <c r="U259" s="136">
        <v>879.42</v>
      </c>
      <c r="V259" s="136">
        <v>2084</v>
      </c>
      <c r="W259" s="136">
        <f t="shared" si="12"/>
        <v>1832711.28</v>
      </c>
      <c r="X259" s="136">
        <f t="shared" si="13"/>
        <v>2052636.6336000003</v>
      </c>
      <c r="Y259" s="66" t="s">
        <v>339</v>
      </c>
      <c r="Z259" s="26">
        <v>2014</v>
      </c>
      <c r="AA259" s="26"/>
    </row>
    <row r="260" spans="1:27" ht="76.5" outlineLevel="1">
      <c r="A260" s="135" t="s">
        <v>1036</v>
      </c>
      <c r="B260" s="17" t="s">
        <v>33</v>
      </c>
      <c r="C260" s="17" t="s">
        <v>341</v>
      </c>
      <c r="D260" s="17" t="s">
        <v>342</v>
      </c>
      <c r="E260" s="17" t="s">
        <v>343</v>
      </c>
      <c r="F260" s="17" t="s">
        <v>344</v>
      </c>
      <c r="G260" s="17" t="s">
        <v>345</v>
      </c>
      <c r="H260" s="17" t="s">
        <v>346</v>
      </c>
      <c r="I260" s="17" t="s">
        <v>347</v>
      </c>
      <c r="J260" s="17" t="s">
        <v>89</v>
      </c>
      <c r="K260" s="17">
        <v>0</v>
      </c>
      <c r="L260" s="145">
        <v>230000000</v>
      </c>
      <c r="M260" s="17" t="s">
        <v>1017</v>
      </c>
      <c r="N260" s="17" t="s">
        <v>348</v>
      </c>
      <c r="O260" s="17" t="s">
        <v>246</v>
      </c>
      <c r="P260" s="17" t="s">
        <v>247</v>
      </c>
      <c r="Q260" s="17" t="s">
        <v>248</v>
      </c>
      <c r="R260" s="17" t="s">
        <v>249</v>
      </c>
      <c r="S260" s="17">
        <v>796</v>
      </c>
      <c r="T260" s="17" t="s">
        <v>250</v>
      </c>
      <c r="U260" s="136">
        <v>53</v>
      </c>
      <c r="V260" s="136">
        <v>21340</v>
      </c>
      <c r="W260" s="136">
        <f t="shared" si="12"/>
        <v>1131020</v>
      </c>
      <c r="X260" s="136">
        <f t="shared" si="13"/>
        <v>1266742.4000000001</v>
      </c>
      <c r="Y260" s="26"/>
      <c r="Z260" s="26">
        <v>2015</v>
      </c>
      <c r="AA260" s="26"/>
    </row>
    <row r="261" spans="1:27" ht="76.5" outlineLevel="1">
      <c r="A261" s="135" t="s">
        <v>1037</v>
      </c>
      <c r="B261" s="17" t="s">
        <v>33</v>
      </c>
      <c r="C261" s="17" t="s">
        <v>350</v>
      </c>
      <c r="D261" s="17" t="s">
        <v>351</v>
      </c>
      <c r="E261" s="17" t="s">
        <v>352</v>
      </c>
      <c r="F261" s="17" t="s">
        <v>353</v>
      </c>
      <c r="G261" s="17" t="s">
        <v>352</v>
      </c>
      <c r="H261" s="17" t="s">
        <v>354</v>
      </c>
      <c r="I261" s="17" t="s">
        <v>355</v>
      </c>
      <c r="J261" s="17" t="s">
        <v>41</v>
      </c>
      <c r="K261" s="17">
        <v>0</v>
      </c>
      <c r="L261" s="145">
        <v>230000000</v>
      </c>
      <c r="M261" s="17" t="s">
        <v>1017</v>
      </c>
      <c r="N261" s="17" t="s">
        <v>302</v>
      </c>
      <c r="O261" s="17" t="s">
        <v>246</v>
      </c>
      <c r="P261" s="17" t="s">
        <v>247</v>
      </c>
      <c r="Q261" s="17" t="s">
        <v>248</v>
      </c>
      <c r="R261" s="17" t="s">
        <v>249</v>
      </c>
      <c r="S261" s="17">
        <v>796</v>
      </c>
      <c r="T261" s="17" t="s">
        <v>250</v>
      </c>
      <c r="U261" s="136">
        <v>8</v>
      </c>
      <c r="V261" s="136">
        <v>256944.64000000001</v>
      </c>
      <c r="W261" s="136">
        <f t="shared" si="12"/>
        <v>2055557.1200000001</v>
      </c>
      <c r="X261" s="136">
        <f t="shared" si="13"/>
        <v>2302223.9744000002</v>
      </c>
      <c r="Y261" s="26"/>
      <c r="Z261" s="26">
        <v>2015</v>
      </c>
      <c r="AA261" s="26"/>
    </row>
    <row r="262" spans="1:27" ht="76.5" outlineLevel="1">
      <c r="A262" s="135" t="s">
        <v>1038</v>
      </c>
      <c r="B262" s="17" t="s">
        <v>33</v>
      </c>
      <c r="C262" s="17" t="s">
        <v>357</v>
      </c>
      <c r="D262" s="17" t="s">
        <v>358</v>
      </c>
      <c r="E262" s="17" t="s">
        <v>352</v>
      </c>
      <c r="F262" s="17" t="s">
        <v>359</v>
      </c>
      <c r="G262" s="17" t="s">
        <v>352</v>
      </c>
      <c r="H262" s="17" t="s">
        <v>360</v>
      </c>
      <c r="I262" s="17" t="s">
        <v>361</v>
      </c>
      <c r="J262" s="17" t="s">
        <v>89</v>
      </c>
      <c r="K262" s="17">
        <v>0</v>
      </c>
      <c r="L262" s="145">
        <v>230000000</v>
      </c>
      <c r="M262" s="17" t="s">
        <v>1017</v>
      </c>
      <c r="N262" s="17" t="s">
        <v>329</v>
      </c>
      <c r="O262" s="17" t="s">
        <v>246</v>
      </c>
      <c r="P262" s="17" t="s">
        <v>247</v>
      </c>
      <c r="Q262" s="17" t="s">
        <v>248</v>
      </c>
      <c r="R262" s="17" t="s">
        <v>249</v>
      </c>
      <c r="S262" s="17">
        <v>715</v>
      </c>
      <c r="T262" s="17" t="s">
        <v>362</v>
      </c>
      <c r="U262" s="136">
        <v>18</v>
      </c>
      <c r="V262" s="136">
        <v>1082015.1399999999</v>
      </c>
      <c r="W262" s="136">
        <f t="shared" si="12"/>
        <v>19476272.52</v>
      </c>
      <c r="X262" s="136">
        <f t="shared" si="13"/>
        <v>21813425.222400002</v>
      </c>
      <c r="Y262" s="26"/>
      <c r="Z262" s="26">
        <v>2014</v>
      </c>
      <c r="AA262" s="26"/>
    </row>
    <row r="263" spans="1:27" ht="76.5" outlineLevel="1">
      <c r="A263" s="135" t="s">
        <v>1039</v>
      </c>
      <c r="B263" s="17" t="s">
        <v>33</v>
      </c>
      <c r="C263" s="17" t="s">
        <v>357</v>
      </c>
      <c r="D263" s="17" t="s">
        <v>358</v>
      </c>
      <c r="E263" s="17" t="s">
        <v>352</v>
      </c>
      <c r="F263" s="17" t="s">
        <v>359</v>
      </c>
      <c r="G263" s="17" t="s">
        <v>352</v>
      </c>
      <c r="H263" s="17" t="s">
        <v>364</v>
      </c>
      <c r="I263" s="17" t="s">
        <v>365</v>
      </c>
      <c r="J263" s="17" t="s">
        <v>89</v>
      </c>
      <c r="K263" s="17">
        <v>0</v>
      </c>
      <c r="L263" s="145">
        <v>230000000</v>
      </c>
      <c r="M263" s="17" t="s">
        <v>1017</v>
      </c>
      <c r="N263" s="17" t="s">
        <v>329</v>
      </c>
      <c r="O263" s="17" t="s">
        <v>246</v>
      </c>
      <c r="P263" s="17" t="s">
        <v>247</v>
      </c>
      <c r="Q263" s="17" t="s">
        <v>248</v>
      </c>
      <c r="R263" s="17" t="s">
        <v>249</v>
      </c>
      <c r="S263" s="17">
        <v>715</v>
      </c>
      <c r="T263" s="17" t="s">
        <v>362</v>
      </c>
      <c r="U263" s="136">
        <v>19</v>
      </c>
      <c r="V263" s="136">
        <v>795640.78</v>
      </c>
      <c r="W263" s="136">
        <f t="shared" si="12"/>
        <v>15117174.82</v>
      </c>
      <c r="X263" s="136">
        <f t="shared" si="13"/>
        <v>16931235.798400003</v>
      </c>
      <c r="Y263" s="26"/>
      <c r="Z263" s="26">
        <v>2014</v>
      </c>
      <c r="AA263" s="26"/>
    </row>
    <row r="264" spans="1:27" ht="76.5" outlineLevel="1">
      <c r="A264" s="135" t="s">
        <v>1040</v>
      </c>
      <c r="B264" s="17" t="s">
        <v>33</v>
      </c>
      <c r="C264" s="17" t="s">
        <v>357</v>
      </c>
      <c r="D264" s="17" t="s">
        <v>358</v>
      </c>
      <c r="E264" s="17" t="s">
        <v>352</v>
      </c>
      <c r="F264" s="17" t="s">
        <v>359</v>
      </c>
      <c r="G264" s="17" t="s">
        <v>352</v>
      </c>
      <c r="H264" s="17" t="s">
        <v>367</v>
      </c>
      <c r="I264" s="17" t="s">
        <v>368</v>
      </c>
      <c r="J264" s="17" t="s">
        <v>89</v>
      </c>
      <c r="K264" s="17">
        <v>0</v>
      </c>
      <c r="L264" s="145">
        <v>230000000</v>
      </c>
      <c r="M264" s="17" t="s">
        <v>1017</v>
      </c>
      <c r="N264" s="17" t="s">
        <v>329</v>
      </c>
      <c r="O264" s="17" t="s">
        <v>246</v>
      </c>
      <c r="P264" s="17" t="s">
        <v>247</v>
      </c>
      <c r="Q264" s="17" t="s">
        <v>248</v>
      </c>
      <c r="R264" s="17" t="s">
        <v>249</v>
      </c>
      <c r="S264" s="17">
        <v>715</v>
      </c>
      <c r="T264" s="17" t="s">
        <v>362</v>
      </c>
      <c r="U264" s="136">
        <v>40</v>
      </c>
      <c r="V264" s="136">
        <v>876174.73</v>
      </c>
      <c r="W264" s="136">
        <f t="shared" si="12"/>
        <v>35046989.200000003</v>
      </c>
      <c r="X264" s="136">
        <f t="shared" si="13"/>
        <v>39252627.904000007</v>
      </c>
      <c r="Y264" s="26"/>
      <c r="Z264" s="26">
        <v>2014</v>
      </c>
      <c r="AA264" s="26"/>
    </row>
    <row r="265" spans="1:27" ht="76.5" outlineLevel="1">
      <c r="A265" s="135" t="s">
        <v>1041</v>
      </c>
      <c r="B265" s="17" t="s">
        <v>33</v>
      </c>
      <c r="C265" s="17" t="s">
        <v>357</v>
      </c>
      <c r="D265" s="17" t="s">
        <v>358</v>
      </c>
      <c r="E265" s="17" t="s">
        <v>352</v>
      </c>
      <c r="F265" s="17" t="s">
        <v>359</v>
      </c>
      <c r="G265" s="17" t="s">
        <v>352</v>
      </c>
      <c r="H265" s="17" t="s">
        <v>370</v>
      </c>
      <c r="I265" s="17" t="s">
        <v>371</v>
      </c>
      <c r="J265" s="17" t="s">
        <v>89</v>
      </c>
      <c r="K265" s="17">
        <v>0</v>
      </c>
      <c r="L265" s="145">
        <v>230000000</v>
      </c>
      <c r="M265" s="17" t="s">
        <v>1017</v>
      </c>
      <c r="N265" s="17" t="s">
        <v>329</v>
      </c>
      <c r="O265" s="17" t="s">
        <v>246</v>
      </c>
      <c r="P265" s="17" t="s">
        <v>247</v>
      </c>
      <c r="Q265" s="17" t="s">
        <v>248</v>
      </c>
      <c r="R265" s="17" t="s">
        <v>249</v>
      </c>
      <c r="S265" s="17">
        <v>715</v>
      </c>
      <c r="T265" s="17" t="s">
        <v>362</v>
      </c>
      <c r="U265" s="136">
        <v>55</v>
      </c>
      <c r="V265" s="136">
        <v>1183015.8500000001</v>
      </c>
      <c r="W265" s="136">
        <f t="shared" si="12"/>
        <v>65065871.750000007</v>
      </c>
      <c r="X265" s="136">
        <f t="shared" si="13"/>
        <v>72873776.360000014</v>
      </c>
      <c r="Y265" s="26"/>
      <c r="Z265" s="26">
        <v>2014</v>
      </c>
      <c r="AA265" s="26"/>
    </row>
    <row r="266" spans="1:27" ht="76.5" outlineLevel="1">
      <c r="A266" s="135" t="s">
        <v>1042</v>
      </c>
      <c r="B266" s="17" t="s">
        <v>33</v>
      </c>
      <c r="C266" s="17" t="s">
        <v>357</v>
      </c>
      <c r="D266" s="17" t="s">
        <v>358</v>
      </c>
      <c r="E266" s="17" t="s">
        <v>352</v>
      </c>
      <c r="F266" s="17" t="s">
        <v>359</v>
      </c>
      <c r="G266" s="17" t="s">
        <v>352</v>
      </c>
      <c r="H266" s="17" t="s">
        <v>373</v>
      </c>
      <c r="I266" s="17" t="s">
        <v>374</v>
      </c>
      <c r="J266" s="17" t="s">
        <v>89</v>
      </c>
      <c r="K266" s="17">
        <v>0</v>
      </c>
      <c r="L266" s="145">
        <v>230000000</v>
      </c>
      <c r="M266" s="17" t="s">
        <v>1017</v>
      </c>
      <c r="N266" s="17" t="s">
        <v>329</v>
      </c>
      <c r="O266" s="17" t="s">
        <v>246</v>
      </c>
      <c r="P266" s="17" t="s">
        <v>247</v>
      </c>
      <c r="Q266" s="17" t="s">
        <v>248</v>
      </c>
      <c r="R266" s="17" t="s">
        <v>272</v>
      </c>
      <c r="S266" s="17">
        <v>715</v>
      </c>
      <c r="T266" s="17" t="s">
        <v>362</v>
      </c>
      <c r="U266" s="136">
        <v>35</v>
      </c>
      <c r="V266" s="136">
        <v>1146425.25</v>
      </c>
      <c r="W266" s="136">
        <f t="shared" si="12"/>
        <v>40124883.75</v>
      </c>
      <c r="X266" s="136">
        <f t="shared" si="13"/>
        <v>44939869.800000004</v>
      </c>
      <c r="Y266" s="26"/>
      <c r="Z266" s="26">
        <v>2014</v>
      </c>
      <c r="AA266" s="26"/>
    </row>
    <row r="267" spans="1:27" ht="76.5" outlineLevel="1">
      <c r="A267" s="135" t="s">
        <v>1043</v>
      </c>
      <c r="B267" s="17" t="s">
        <v>33</v>
      </c>
      <c r="C267" s="17" t="s">
        <v>1044</v>
      </c>
      <c r="D267" s="17" t="s">
        <v>289</v>
      </c>
      <c r="E267" s="17" t="s">
        <v>290</v>
      </c>
      <c r="F267" s="17" t="s">
        <v>1045</v>
      </c>
      <c r="G267" s="17" t="s">
        <v>292</v>
      </c>
      <c r="H267" s="17" t="s">
        <v>1046</v>
      </c>
      <c r="I267" s="17" t="s">
        <v>1047</v>
      </c>
      <c r="J267" s="17" t="s">
        <v>89</v>
      </c>
      <c r="K267" s="17">
        <v>92</v>
      </c>
      <c r="L267" s="145">
        <v>230000000</v>
      </c>
      <c r="M267" s="17" t="s">
        <v>1017</v>
      </c>
      <c r="N267" s="17" t="s">
        <v>56</v>
      </c>
      <c r="O267" s="17" t="s">
        <v>246</v>
      </c>
      <c r="P267" s="17" t="s">
        <v>247</v>
      </c>
      <c r="Q267" s="17" t="s">
        <v>472</v>
      </c>
      <c r="R267" s="17" t="s">
        <v>272</v>
      </c>
      <c r="S267" s="17">
        <v>168</v>
      </c>
      <c r="T267" s="17" t="s">
        <v>295</v>
      </c>
      <c r="U267" s="136">
        <v>17</v>
      </c>
      <c r="V267" s="136">
        <v>179464.29</v>
      </c>
      <c r="W267" s="136">
        <f t="shared" si="12"/>
        <v>3050892.93</v>
      </c>
      <c r="X267" s="136">
        <f t="shared" si="13"/>
        <v>3417000.0816000006</v>
      </c>
      <c r="Y267" s="17" t="s">
        <v>339</v>
      </c>
      <c r="Z267" s="26">
        <v>2015</v>
      </c>
      <c r="AA267" s="26" t="s">
        <v>1018</v>
      </c>
    </row>
    <row r="268" spans="1:27" ht="140.25" outlineLevel="1">
      <c r="A268" s="135" t="s">
        <v>1048</v>
      </c>
      <c r="B268" s="66" t="s">
        <v>33</v>
      </c>
      <c r="C268" s="66" t="s">
        <v>391</v>
      </c>
      <c r="D268" s="66" t="s">
        <v>392</v>
      </c>
      <c r="E268" s="66" t="s">
        <v>393</v>
      </c>
      <c r="F268" s="66" t="s">
        <v>394</v>
      </c>
      <c r="G268" s="66" t="s">
        <v>394</v>
      </c>
      <c r="H268" s="66" t="s">
        <v>395</v>
      </c>
      <c r="I268" s="66" t="s">
        <v>396</v>
      </c>
      <c r="J268" s="66" t="s">
        <v>41</v>
      </c>
      <c r="K268" s="66">
        <v>45</v>
      </c>
      <c r="L268" s="145">
        <v>230000000</v>
      </c>
      <c r="M268" s="66" t="s">
        <v>1017</v>
      </c>
      <c r="N268" s="66" t="s">
        <v>56</v>
      </c>
      <c r="O268" s="66" t="s">
        <v>246</v>
      </c>
      <c r="P268" s="66" t="s">
        <v>247</v>
      </c>
      <c r="Q268" s="66" t="s">
        <v>472</v>
      </c>
      <c r="R268" s="17" t="s">
        <v>272</v>
      </c>
      <c r="S268" s="66">
        <v>796</v>
      </c>
      <c r="T268" s="66" t="s">
        <v>397</v>
      </c>
      <c r="U268" s="136">
        <v>30</v>
      </c>
      <c r="V268" s="136">
        <v>167857.14</v>
      </c>
      <c r="W268" s="136">
        <f t="shared" si="12"/>
        <v>5035714.2</v>
      </c>
      <c r="X268" s="136">
        <f t="shared" si="13"/>
        <v>5639999.904000001</v>
      </c>
      <c r="Y268" s="66" t="s">
        <v>339</v>
      </c>
      <c r="Z268" s="66">
        <v>2015</v>
      </c>
      <c r="AA268" s="26"/>
    </row>
    <row r="269" spans="1:27" ht="76.5" outlineLevel="1">
      <c r="A269" s="135" t="s">
        <v>1049</v>
      </c>
      <c r="B269" s="146" t="s">
        <v>33</v>
      </c>
      <c r="C269" s="146" t="s">
        <v>1050</v>
      </c>
      <c r="D269" s="146" t="s">
        <v>1051</v>
      </c>
      <c r="E269" s="146" t="s">
        <v>1052</v>
      </c>
      <c r="F269" s="146" t="s">
        <v>1053</v>
      </c>
      <c r="G269" s="146" t="s">
        <v>1054</v>
      </c>
      <c r="H269" s="146" t="s">
        <v>1055</v>
      </c>
      <c r="I269" s="17" t="s">
        <v>352</v>
      </c>
      <c r="J269" s="146" t="s">
        <v>41</v>
      </c>
      <c r="K269" s="146"/>
      <c r="L269" s="145">
        <v>230000000</v>
      </c>
      <c r="M269" s="146" t="s">
        <v>1017</v>
      </c>
      <c r="N269" s="146" t="s">
        <v>56</v>
      </c>
      <c r="O269" s="146" t="s">
        <v>246</v>
      </c>
      <c r="P269" s="146" t="s">
        <v>247</v>
      </c>
      <c r="Q269" s="146" t="s">
        <v>472</v>
      </c>
      <c r="R269" s="146" t="s">
        <v>249</v>
      </c>
      <c r="S269" s="146">
        <v>168</v>
      </c>
      <c r="T269" s="146" t="s">
        <v>295</v>
      </c>
      <c r="U269" s="136">
        <v>674</v>
      </c>
      <c r="V269" s="136">
        <v>2031.25</v>
      </c>
      <c r="W269" s="136">
        <f t="shared" si="12"/>
        <v>1369062.5</v>
      </c>
      <c r="X269" s="136">
        <f t="shared" si="13"/>
        <v>1533350.0000000002</v>
      </c>
      <c r="Y269" s="146"/>
      <c r="Z269" s="147">
        <v>2015</v>
      </c>
      <c r="AA269" s="26" t="s">
        <v>1018</v>
      </c>
    </row>
    <row r="270" spans="1:27" ht="76.5" outlineLevel="1">
      <c r="A270" s="135" t="s">
        <v>1056</v>
      </c>
      <c r="B270" s="146" t="s">
        <v>33</v>
      </c>
      <c r="C270" s="146" t="s">
        <v>1050</v>
      </c>
      <c r="D270" s="146" t="s">
        <v>1051</v>
      </c>
      <c r="E270" s="146" t="s">
        <v>1052</v>
      </c>
      <c r="F270" s="146" t="s">
        <v>1053</v>
      </c>
      <c r="G270" s="146" t="s">
        <v>1054</v>
      </c>
      <c r="H270" s="146" t="s">
        <v>1057</v>
      </c>
      <c r="I270" s="17" t="s">
        <v>352</v>
      </c>
      <c r="J270" s="146" t="s">
        <v>41</v>
      </c>
      <c r="K270" s="146"/>
      <c r="L270" s="145">
        <v>230000000</v>
      </c>
      <c r="M270" s="146" t="s">
        <v>1017</v>
      </c>
      <c r="N270" s="146" t="s">
        <v>56</v>
      </c>
      <c r="O270" s="146" t="s">
        <v>246</v>
      </c>
      <c r="P270" s="146" t="s">
        <v>247</v>
      </c>
      <c r="Q270" s="146" t="s">
        <v>472</v>
      </c>
      <c r="R270" s="146" t="s">
        <v>249</v>
      </c>
      <c r="S270" s="146">
        <v>168</v>
      </c>
      <c r="T270" s="146" t="s">
        <v>295</v>
      </c>
      <c r="U270" s="136">
        <v>144</v>
      </c>
      <c r="V270" s="136">
        <v>2031.25</v>
      </c>
      <c r="W270" s="136">
        <f t="shared" si="12"/>
        <v>292500</v>
      </c>
      <c r="X270" s="136">
        <f t="shared" si="13"/>
        <v>327600.00000000006</v>
      </c>
      <c r="Y270" s="146"/>
      <c r="Z270" s="147">
        <v>2015</v>
      </c>
      <c r="AA270" s="26" t="s">
        <v>1018</v>
      </c>
    </row>
    <row r="271" spans="1:27" ht="76.5" outlineLevel="1">
      <c r="A271" s="135" t="s">
        <v>1058</v>
      </c>
      <c r="B271" s="146" t="s">
        <v>33</v>
      </c>
      <c r="C271" s="146" t="s">
        <v>1059</v>
      </c>
      <c r="D271" s="146" t="s">
        <v>1060</v>
      </c>
      <c r="E271" s="146" t="s">
        <v>1060</v>
      </c>
      <c r="F271" s="146" t="s">
        <v>1061</v>
      </c>
      <c r="G271" s="146" t="s">
        <v>1062</v>
      </c>
      <c r="H271" s="146" t="s">
        <v>1063</v>
      </c>
      <c r="I271" s="17" t="s">
        <v>352</v>
      </c>
      <c r="J271" s="146" t="s">
        <v>89</v>
      </c>
      <c r="K271" s="146"/>
      <c r="L271" s="145">
        <v>230000000</v>
      </c>
      <c r="M271" s="146" t="s">
        <v>1017</v>
      </c>
      <c r="N271" s="146" t="s">
        <v>56</v>
      </c>
      <c r="O271" s="146" t="s">
        <v>246</v>
      </c>
      <c r="P271" s="146" t="s">
        <v>247</v>
      </c>
      <c r="Q271" s="146" t="s">
        <v>472</v>
      </c>
      <c r="R271" s="146" t="s">
        <v>249</v>
      </c>
      <c r="S271" s="146">
        <v>112</v>
      </c>
      <c r="T271" s="146" t="s">
        <v>1064</v>
      </c>
      <c r="U271" s="136">
        <v>6800</v>
      </c>
      <c r="V271" s="136">
        <v>2121.4299999999998</v>
      </c>
      <c r="W271" s="136">
        <f t="shared" si="12"/>
        <v>14425723.999999998</v>
      </c>
      <c r="X271" s="136">
        <f t="shared" si="13"/>
        <v>16156810.879999999</v>
      </c>
      <c r="Y271" s="146"/>
      <c r="Z271" s="147">
        <v>2015</v>
      </c>
      <c r="AA271" s="26" t="s">
        <v>1018</v>
      </c>
    </row>
    <row r="272" spans="1:27" ht="76.5" outlineLevel="1">
      <c r="A272" s="135" t="s">
        <v>1065</v>
      </c>
      <c r="B272" s="146" t="s">
        <v>33</v>
      </c>
      <c r="C272" s="146" t="s">
        <v>1066</v>
      </c>
      <c r="D272" s="146" t="s">
        <v>1067</v>
      </c>
      <c r="E272" s="146" t="s">
        <v>1068</v>
      </c>
      <c r="F272" s="146" t="s">
        <v>1069</v>
      </c>
      <c r="G272" s="146" t="s">
        <v>1070</v>
      </c>
      <c r="H272" s="146" t="s">
        <v>1071</v>
      </c>
      <c r="I272" s="17" t="s">
        <v>352</v>
      </c>
      <c r="J272" s="146" t="s">
        <v>89</v>
      </c>
      <c r="K272" s="146">
        <v>45</v>
      </c>
      <c r="L272" s="145">
        <v>230000000</v>
      </c>
      <c r="M272" s="146" t="s">
        <v>1017</v>
      </c>
      <c r="N272" s="146" t="s">
        <v>56</v>
      </c>
      <c r="O272" s="146" t="s">
        <v>246</v>
      </c>
      <c r="P272" s="146" t="s">
        <v>247</v>
      </c>
      <c r="Q272" s="146" t="s">
        <v>472</v>
      </c>
      <c r="R272" s="17" t="s">
        <v>272</v>
      </c>
      <c r="S272" s="146">
        <v>112</v>
      </c>
      <c r="T272" s="146" t="s">
        <v>1064</v>
      </c>
      <c r="U272" s="136">
        <v>1280</v>
      </c>
      <c r="V272" s="136">
        <v>6547.32</v>
      </c>
      <c r="W272" s="136">
        <f t="shared" si="12"/>
        <v>8380569.5999999996</v>
      </c>
      <c r="X272" s="136">
        <f t="shared" si="13"/>
        <v>9386237.9519999996</v>
      </c>
      <c r="Y272" s="146" t="s">
        <v>339</v>
      </c>
      <c r="Z272" s="147">
        <v>2015</v>
      </c>
      <c r="AA272" s="26" t="s">
        <v>1018</v>
      </c>
    </row>
    <row r="273" spans="1:27" ht="76.5" outlineLevel="1">
      <c r="A273" s="135" t="s">
        <v>1072</v>
      </c>
      <c r="B273" s="146" t="s">
        <v>33</v>
      </c>
      <c r="C273" s="146" t="s">
        <v>1073</v>
      </c>
      <c r="D273" s="146" t="s">
        <v>1074</v>
      </c>
      <c r="E273" s="146" t="s">
        <v>1075</v>
      </c>
      <c r="F273" s="146" t="s">
        <v>1076</v>
      </c>
      <c r="G273" s="146" t="s">
        <v>1077</v>
      </c>
      <c r="H273" s="146" t="s">
        <v>1078</v>
      </c>
      <c r="I273" s="17" t="s">
        <v>352</v>
      </c>
      <c r="J273" s="146" t="s">
        <v>89</v>
      </c>
      <c r="K273" s="146">
        <v>45</v>
      </c>
      <c r="L273" s="145">
        <v>230000000</v>
      </c>
      <c r="M273" s="146" t="s">
        <v>1017</v>
      </c>
      <c r="N273" s="146" t="s">
        <v>56</v>
      </c>
      <c r="O273" s="146" t="s">
        <v>246</v>
      </c>
      <c r="P273" s="146" t="s">
        <v>247</v>
      </c>
      <c r="Q273" s="146" t="s">
        <v>472</v>
      </c>
      <c r="R273" s="17" t="s">
        <v>272</v>
      </c>
      <c r="S273" s="146">
        <v>112</v>
      </c>
      <c r="T273" s="146" t="s">
        <v>1064</v>
      </c>
      <c r="U273" s="136">
        <v>1042</v>
      </c>
      <c r="V273" s="136">
        <v>8332.14</v>
      </c>
      <c r="W273" s="136">
        <f t="shared" si="12"/>
        <v>8682089.879999999</v>
      </c>
      <c r="X273" s="136">
        <f t="shared" si="13"/>
        <v>9723940.6655999999</v>
      </c>
      <c r="Y273" s="146" t="s">
        <v>339</v>
      </c>
      <c r="Z273" s="147">
        <v>2015</v>
      </c>
      <c r="AA273" s="26" t="s">
        <v>1018</v>
      </c>
    </row>
    <row r="274" spans="1:27" ht="76.5" outlineLevel="1">
      <c r="A274" s="135" t="s">
        <v>1079</v>
      </c>
      <c r="B274" s="146" t="s">
        <v>33</v>
      </c>
      <c r="C274" s="146" t="s">
        <v>382</v>
      </c>
      <c r="D274" s="146" t="s">
        <v>383</v>
      </c>
      <c r="E274" s="146" t="s">
        <v>384</v>
      </c>
      <c r="F274" s="146" t="s">
        <v>385</v>
      </c>
      <c r="G274" s="146" t="s">
        <v>386</v>
      </c>
      <c r="H274" s="148" t="s">
        <v>387</v>
      </c>
      <c r="I274" s="17" t="s">
        <v>352</v>
      </c>
      <c r="J274" s="146" t="s">
        <v>41</v>
      </c>
      <c r="K274" s="146">
        <v>45</v>
      </c>
      <c r="L274" s="145">
        <v>230000000</v>
      </c>
      <c r="M274" s="146" t="s">
        <v>1017</v>
      </c>
      <c r="N274" s="146" t="s">
        <v>56</v>
      </c>
      <c r="O274" s="146" t="s">
        <v>246</v>
      </c>
      <c r="P274" s="146" t="s">
        <v>247</v>
      </c>
      <c r="Q274" s="146" t="s">
        <v>472</v>
      </c>
      <c r="R274" s="17" t="s">
        <v>272</v>
      </c>
      <c r="S274" s="146">
        <v>796</v>
      </c>
      <c r="T274" s="146" t="s">
        <v>250</v>
      </c>
      <c r="U274" s="136">
        <v>40</v>
      </c>
      <c r="V274" s="136">
        <v>78357.14</v>
      </c>
      <c r="W274" s="136">
        <f t="shared" si="12"/>
        <v>3134285.6</v>
      </c>
      <c r="X274" s="136">
        <f t="shared" si="13"/>
        <v>3510399.8720000004</v>
      </c>
      <c r="Y274" s="146" t="s">
        <v>339</v>
      </c>
      <c r="Z274" s="147">
        <v>2015</v>
      </c>
      <c r="AA274" s="26"/>
    </row>
    <row r="275" spans="1:27" ht="76.5" outlineLevel="1">
      <c r="A275" s="135" t="s">
        <v>1080</v>
      </c>
      <c r="B275" s="17" t="s">
        <v>33</v>
      </c>
      <c r="C275" s="17" t="s">
        <v>239</v>
      </c>
      <c r="D275" s="17" t="s">
        <v>240</v>
      </c>
      <c r="E275" s="17" t="s">
        <v>241</v>
      </c>
      <c r="F275" s="17" t="s">
        <v>242</v>
      </c>
      <c r="G275" s="17" t="s">
        <v>243</v>
      </c>
      <c r="H275" s="17" t="s">
        <v>244</v>
      </c>
      <c r="I275" s="17" t="s">
        <v>245</v>
      </c>
      <c r="J275" s="17" t="s">
        <v>41</v>
      </c>
      <c r="K275" s="17">
        <v>0</v>
      </c>
      <c r="L275" s="145">
        <v>230000000</v>
      </c>
      <c r="M275" s="17" t="s">
        <v>1017</v>
      </c>
      <c r="N275" s="17" t="s">
        <v>56</v>
      </c>
      <c r="O275" s="17" t="s">
        <v>246</v>
      </c>
      <c r="P275" s="17" t="s">
        <v>247</v>
      </c>
      <c r="Q275" s="17" t="s">
        <v>472</v>
      </c>
      <c r="R275" s="17" t="s">
        <v>249</v>
      </c>
      <c r="S275" s="17">
        <v>796</v>
      </c>
      <c r="T275" s="17" t="s">
        <v>250</v>
      </c>
      <c r="U275" s="136">
        <v>3</v>
      </c>
      <c r="V275" s="136">
        <v>5811</v>
      </c>
      <c r="W275" s="136">
        <f t="shared" si="12"/>
        <v>17433</v>
      </c>
      <c r="X275" s="136">
        <f t="shared" si="13"/>
        <v>19524.960000000003</v>
      </c>
      <c r="Y275" s="26"/>
      <c r="Z275" s="26">
        <v>2015</v>
      </c>
      <c r="AA275" s="142"/>
    </row>
    <row r="276" spans="1:27" ht="76.5" outlineLevel="1">
      <c r="A276" s="135" t="s">
        <v>1081</v>
      </c>
      <c r="B276" s="17" t="s">
        <v>33</v>
      </c>
      <c r="C276" s="17" t="s">
        <v>253</v>
      </c>
      <c r="D276" s="17" t="s">
        <v>254</v>
      </c>
      <c r="E276" s="17" t="s">
        <v>254</v>
      </c>
      <c r="F276" s="17" t="s">
        <v>255</v>
      </c>
      <c r="G276" s="17" t="s">
        <v>256</v>
      </c>
      <c r="H276" s="17" t="s">
        <v>257</v>
      </c>
      <c r="I276" s="17" t="s">
        <v>257</v>
      </c>
      <c r="J276" s="17" t="s">
        <v>41</v>
      </c>
      <c r="K276" s="17">
        <v>0</v>
      </c>
      <c r="L276" s="145">
        <v>230000000</v>
      </c>
      <c r="M276" s="17" t="s">
        <v>1017</v>
      </c>
      <c r="N276" s="17" t="s">
        <v>56</v>
      </c>
      <c r="O276" s="17" t="s">
        <v>246</v>
      </c>
      <c r="P276" s="17" t="s">
        <v>247</v>
      </c>
      <c r="Q276" s="17" t="s">
        <v>472</v>
      </c>
      <c r="R276" s="17" t="s">
        <v>249</v>
      </c>
      <c r="S276" s="17">
        <v>796</v>
      </c>
      <c r="T276" s="17" t="s">
        <v>250</v>
      </c>
      <c r="U276" s="136">
        <v>10</v>
      </c>
      <c r="V276" s="149">
        <v>9638.3928571428569</v>
      </c>
      <c r="W276" s="136">
        <f t="shared" si="12"/>
        <v>96383.928571428565</v>
      </c>
      <c r="X276" s="136">
        <f t="shared" si="13"/>
        <v>107950</v>
      </c>
      <c r="Y276" s="137"/>
      <c r="Z276" s="26">
        <v>2015</v>
      </c>
      <c r="AA276" s="142"/>
    </row>
    <row r="277" spans="1:27" ht="76.5" outlineLevel="1">
      <c r="A277" s="135" t="s">
        <v>1082</v>
      </c>
      <c r="B277" s="17" t="s">
        <v>33</v>
      </c>
      <c r="C277" s="17" t="s">
        <v>260</v>
      </c>
      <c r="D277" s="17" t="s">
        <v>254</v>
      </c>
      <c r="E277" s="17" t="s">
        <v>254</v>
      </c>
      <c r="F277" s="17" t="s">
        <v>261</v>
      </c>
      <c r="G277" s="17" t="s">
        <v>262</v>
      </c>
      <c r="H277" s="17" t="s">
        <v>263</v>
      </c>
      <c r="I277" s="17" t="s">
        <v>263</v>
      </c>
      <c r="J277" s="17" t="s">
        <v>41</v>
      </c>
      <c r="K277" s="17">
        <v>0</v>
      </c>
      <c r="L277" s="145">
        <v>230000000</v>
      </c>
      <c r="M277" s="17" t="s">
        <v>1017</v>
      </c>
      <c r="N277" s="17" t="s">
        <v>56</v>
      </c>
      <c r="O277" s="17" t="s">
        <v>246</v>
      </c>
      <c r="P277" s="17" t="s">
        <v>247</v>
      </c>
      <c r="Q277" s="17" t="s">
        <v>472</v>
      </c>
      <c r="R277" s="17" t="s">
        <v>249</v>
      </c>
      <c r="S277" s="17">
        <v>796</v>
      </c>
      <c r="T277" s="17" t="s">
        <v>250</v>
      </c>
      <c r="U277" s="136">
        <v>3</v>
      </c>
      <c r="V277" s="149">
        <v>4017.8571428571427</v>
      </c>
      <c r="W277" s="136">
        <f t="shared" si="12"/>
        <v>12053.571428571428</v>
      </c>
      <c r="X277" s="136">
        <f t="shared" si="13"/>
        <v>13500</v>
      </c>
      <c r="Y277" s="137"/>
      <c r="Z277" s="26">
        <v>2015</v>
      </c>
      <c r="AA277" s="142"/>
    </row>
    <row r="278" spans="1:27" ht="76.5" outlineLevel="1">
      <c r="A278" s="135" t="s">
        <v>1083</v>
      </c>
      <c r="B278" s="17" t="s">
        <v>33</v>
      </c>
      <c r="C278" s="17" t="s">
        <v>283</v>
      </c>
      <c r="D278" s="17" t="s">
        <v>254</v>
      </c>
      <c r="E278" s="17" t="s">
        <v>254</v>
      </c>
      <c r="F278" s="17" t="s">
        <v>284</v>
      </c>
      <c r="G278" s="17" t="s">
        <v>285</v>
      </c>
      <c r="H278" s="17" t="s">
        <v>286</v>
      </c>
      <c r="I278" s="17" t="s">
        <v>286</v>
      </c>
      <c r="J278" s="17" t="s">
        <v>41</v>
      </c>
      <c r="K278" s="17">
        <v>0</v>
      </c>
      <c r="L278" s="145">
        <v>230000000</v>
      </c>
      <c r="M278" s="17" t="s">
        <v>1017</v>
      </c>
      <c r="N278" s="17" t="s">
        <v>56</v>
      </c>
      <c r="O278" s="17" t="s">
        <v>246</v>
      </c>
      <c r="P278" s="17" t="s">
        <v>247</v>
      </c>
      <c r="Q278" s="17" t="s">
        <v>472</v>
      </c>
      <c r="R278" s="17" t="s">
        <v>249</v>
      </c>
      <c r="S278" s="17">
        <v>796</v>
      </c>
      <c r="T278" s="17" t="s">
        <v>250</v>
      </c>
      <c r="U278" s="136">
        <v>4</v>
      </c>
      <c r="V278" s="149">
        <v>4017.8571428571427</v>
      </c>
      <c r="W278" s="136">
        <f t="shared" si="12"/>
        <v>16071.428571428571</v>
      </c>
      <c r="X278" s="136">
        <f t="shared" si="13"/>
        <v>18000</v>
      </c>
      <c r="Y278" s="137"/>
      <c r="Z278" s="26">
        <v>2015</v>
      </c>
      <c r="AA278" s="142"/>
    </row>
    <row r="279" spans="1:27" ht="76.5" outlineLevel="1">
      <c r="A279" s="135" t="s">
        <v>1084</v>
      </c>
      <c r="B279" s="17"/>
      <c r="C279" s="17" t="s">
        <v>1085</v>
      </c>
      <c r="D279" s="17" t="s">
        <v>1086</v>
      </c>
      <c r="E279" s="17" t="s">
        <v>290</v>
      </c>
      <c r="F279" s="17" t="s">
        <v>1087</v>
      </c>
      <c r="G279" s="17" t="s">
        <v>352</v>
      </c>
      <c r="H279" s="17" t="s">
        <v>1088</v>
      </c>
      <c r="I279" s="17" t="s">
        <v>352</v>
      </c>
      <c r="J279" s="17" t="s">
        <v>89</v>
      </c>
      <c r="K279" s="17">
        <v>45</v>
      </c>
      <c r="L279" s="145">
        <v>230000000</v>
      </c>
      <c r="M279" s="17" t="s">
        <v>1017</v>
      </c>
      <c r="N279" s="17" t="s">
        <v>56</v>
      </c>
      <c r="O279" s="17" t="s">
        <v>246</v>
      </c>
      <c r="P279" s="17" t="s">
        <v>247</v>
      </c>
      <c r="Q279" s="17" t="s">
        <v>472</v>
      </c>
      <c r="R279" s="17" t="s">
        <v>272</v>
      </c>
      <c r="S279" s="17">
        <v>168</v>
      </c>
      <c r="T279" s="17" t="s">
        <v>439</v>
      </c>
      <c r="U279" s="136">
        <v>170</v>
      </c>
      <c r="V279" s="136">
        <v>254464.28</v>
      </c>
      <c r="W279" s="136">
        <f t="shared" si="12"/>
        <v>43258927.600000001</v>
      </c>
      <c r="X279" s="136">
        <f t="shared" si="13"/>
        <v>48449998.912000008</v>
      </c>
      <c r="Y279" s="17" t="s">
        <v>339</v>
      </c>
      <c r="Z279" s="26">
        <v>2015</v>
      </c>
      <c r="AA279" s="26" t="s">
        <v>1018</v>
      </c>
    </row>
    <row r="280" spans="1:27" ht="76.5" outlineLevel="1">
      <c r="A280" s="135" t="s">
        <v>1089</v>
      </c>
      <c r="B280" s="17" t="s">
        <v>33</v>
      </c>
      <c r="C280" s="17" t="s">
        <v>1090</v>
      </c>
      <c r="D280" s="17" t="s">
        <v>541</v>
      </c>
      <c r="E280" s="17" t="s">
        <v>1091</v>
      </c>
      <c r="F280" s="17" t="s">
        <v>1092</v>
      </c>
      <c r="G280" s="17" t="s">
        <v>352</v>
      </c>
      <c r="H280" s="17" t="s">
        <v>1093</v>
      </c>
      <c r="I280" s="17" t="s">
        <v>1094</v>
      </c>
      <c r="J280" s="17" t="s">
        <v>41</v>
      </c>
      <c r="K280" s="17">
        <v>0</v>
      </c>
      <c r="L280" s="145">
        <v>230000000</v>
      </c>
      <c r="M280" s="17" t="s">
        <v>1017</v>
      </c>
      <c r="N280" s="17" t="s">
        <v>56</v>
      </c>
      <c r="O280" s="17" t="s">
        <v>246</v>
      </c>
      <c r="P280" s="17" t="s">
        <v>247</v>
      </c>
      <c r="Q280" s="17" t="s">
        <v>472</v>
      </c>
      <c r="R280" s="17" t="s">
        <v>249</v>
      </c>
      <c r="S280" s="17">
        <v>796</v>
      </c>
      <c r="T280" s="17" t="s">
        <v>250</v>
      </c>
      <c r="U280" s="136">
        <v>2</v>
      </c>
      <c r="V280" s="136">
        <v>357000</v>
      </c>
      <c r="W280" s="136">
        <f t="shared" si="12"/>
        <v>714000</v>
      </c>
      <c r="X280" s="136">
        <f t="shared" si="13"/>
        <v>799680.00000000012</v>
      </c>
      <c r="Y280" s="17"/>
      <c r="Z280" s="26">
        <v>2015</v>
      </c>
      <c r="AA280" s="26" t="s">
        <v>1018</v>
      </c>
    </row>
    <row r="281" spans="1:27" ht="76.5" outlineLevel="1">
      <c r="A281" s="135" t="s">
        <v>1095</v>
      </c>
      <c r="B281" s="17" t="s">
        <v>33</v>
      </c>
      <c r="C281" s="17" t="s">
        <v>1096</v>
      </c>
      <c r="D281" s="17" t="s">
        <v>1097</v>
      </c>
      <c r="E281" s="17" t="s">
        <v>1098</v>
      </c>
      <c r="F281" s="17" t="s">
        <v>1099</v>
      </c>
      <c r="G281" s="17" t="s">
        <v>1100</v>
      </c>
      <c r="H281" s="17" t="s">
        <v>1101</v>
      </c>
      <c r="I281" s="17" t="s">
        <v>1102</v>
      </c>
      <c r="J281" s="17" t="s">
        <v>41</v>
      </c>
      <c r="K281" s="17">
        <v>0</v>
      </c>
      <c r="L281" s="145">
        <v>230000000</v>
      </c>
      <c r="M281" s="17" t="s">
        <v>1017</v>
      </c>
      <c r="N281" s="17" t="s">
        <v>56</v>
      </c>
      <c r="O281" s="17" t="s">
        <v>246</v>
      </c>
      <c r="P281" s="17" t="s">
        <v>247</v>
      </c>
      <c r="Q281" s="17" t="s">
        <v>472</v>
      </c>
      <c r="R281" s="17" t="s">
        <v>249</v>
      </c>
      <c r="S281" s="17">
        <v>796</v>
      </c>
      <c r="T281" s="17" t="s">
        <v>250</v>
      </c>
      <c r="U281" s="136">
        <v>1</v>
      </c>
      <c r="V281" s="136">
        <v>363834</v>
      </c>
      <c r="W281" s="136">
        <f t="shared" si="12"/>
        <v>363834</v>
      </c>
      <c r="X281" s="136">
        <f t="shared" si="13"/>
        <v>407494.08</v>
      </c>
      <c r="Y281" s="17"/>
      <c r="Z281" s="26">
        <v>2015</v>
      </c>
      <c r="AA281" s="26" t="s">
        <v>1018</v>
      </c>
    </row>
    <row r="282" spans="1:27" ht="76.5" outlineLevel="1">
      <c r="A282" s="135" t="s">
        <v>1103</v>
      </c>
      <c r="B282" s="17" t="s">
        <v>33</v>
      </c>
      <c r="C282" s="17" t="s">
        <v>1104</v>
      </c>
      <c r="D282" s="17" t="s">
        <v>1105</v>
      </c>
      <c r="E282" s="17" t="s">
        <v>1106</v>
      </c>
      <c r="F282" s="17" t="s">
        <v>1107</v>
      </c>
      <c r="G282" s="17" t="s">
        <v>1108</v>
      </c>
      <c r="H282" s="17" t="s">
        <v>1109</v>
      </c>
      <c r="I282" s="17" t="s">
        <v>1110</v>
      </c>
      <c r="J282" s="17" t="s">
        <v>41</v>
      </c>
      <c r="K282" s="17">
        <v>0</v>
      </c>
      <c r="L282" s="145">
        <v>230000000</v>
      </c>
      <c r="M282" s="17" t="s">
        <v>1017</v>
      </c>
      <c r="N282" s="17" t="s">
        <v>56</v>
      </c>
      <c r="O282" s="17" t="s">
        <v>246</v>
      </c>
      <c r="P282" s="17" t="s">
        <v>247</v>
      </c>
      <c r="Q282" s="17" t="s">
        <v>472</v>
      </c>
      <c r="R282" s="17" t="s">
        <v>249</v>
      </c>
      <c r="S282" s="17">
        <v>166</v>
      </c>
      <c r="T282" s="17" t="s">
        <v>338</v>
      </c>
      <c r="U282" s="136">
        <v>200</v>
      </c>
      <c r="V282" s="136">
        <v>3236.6</v>
      </c>
      <c r="W282" s="136">
        <f t="shared" si="12"/>
        <v>647320</v>
      </c>
      <c r="X282" s="136">
        <f t="shared" si="13"/>
        <v>724998.4</v>
      </c>
      <c r="Y282" s="17"/>
      <c r="Z282" s="26">
        <v>2015</v>
      </c>
      <c r="AA282" s="26" t="s">
        <v>1018</v>
      </c>
    </row>
    <row r="283" spans="1:27" ht="76.5" outlineLevel="1">
      <c r="A283" s="135" t="s">
        <v>1111</v>
      </c>
      <c r="B283" s="17" t="s">
        <v>33</v>
      </c>
      <c r="C283" s="17" t="s">
        <v>400</v>
      </c>
      <c r="D283" s="17" t="s">
        <v>401</v>
      </c>
      <c r="E283" s="17" t="s">
        <v>352</v>
      </c>
      <c r="F283" s="17" t="s">
        <v>402</v>
      </c>
      <c r="G283" s="17" t="s">
        <v>352</v>
      </c>
      <c r="H283" s="17" t="s">
        <v>1112</v>
      </c>
      <c r="I283" s="17" t="s">
        <v>1113</v>
      </c>
      <c r="J283" s="17" t="s">
        <v>41</v>
      </c>
      <c r="K283" s="17">
        <v>45</v>
      </c>
      <c r="L283" s="145">
        <v>230000000</v>
      </c>
      <c r="M283" s="17" t="s">
        <v>1017</v>
      </c>
      <c r="N283" s="17" t="s">
        <v>56</v>
      </c>
      <c r="O283" s="17" t="s">
        <v>246</v>
      </c>
      <c r="P283" s="17" t="s">
        <v>247</v>
      </c>
      <c r="Q283" s="17" t="s">
        <v>472</v>
      </c>
      <c r="R283" s="17" t="s">
        <v>272</v>
      </c>
      <c r="S283" s="17">
        <v>796</v>
      </c>
      <c r="T283" s="17" t="s">
        <v>250</v>
      </c>
      <c r="U283" s="136">
        <v>22</v>
      </c>
      <c r="V283" s="136">
        <v>234005.7</v>
      </c>
      <c r="W283" s="136">
        <f t="shared" si="12"/>
        <v>5148125.4000000004</v>
      </c>
      <c r="X283" s="136">
        <f t="shared" si="13"/>
        <v>5765900.4480000008</v>
      </c>
      <c r="Y283" s="26" t="s">
        <v>339</v>
      </c>
      <c r="Z283" s="26">
        <v>2015</v>
      </c>
      <c r="AA283" s="26" t="s">
        <v>1018</v>
      </c>
    </row>
    <row r="284" spans="1:27" ht="76.5" outlineLevel="1">
      <c r="A284" s="135" t="s">
        <v>1114</v>
      </c>
      <c r="B284" s="17" t="s">
        <v>33</v>
      </c>
      <c r="C284" s="17" t="s">
        <v>400</v>
      </c>
      <c r="D284" s="17" t="s">
        <v>401</v>
      </c>
      <c r="E284" s="17" t="s">
        <v>352</v>
      </c>
      <c r="F284" s="17" t="s">
        <v>402</v>
      </c>
      <c r="G284" s="17" t="s">
        <v>352</v>
      </c>
      <c r="H284" s="17" t="s">
        <v>403</v>
      </c>
      <c r="I284" s="17" t="s">
        <v>404</v>
      </c>
      <c r="J284" s="17" t="s">
        <v>89</v>
      </c>
      <c r="K284" s="17">
        <v>20</v>
      </c>
      <c r="L284" s="145">
        <v>230000000</v>
      </c>
      <c r="M284" s="17" t="s">
        <v>1017</v>
      </c>
      <c r="N284" s="17" t="s">
        <v>56</v>
      </c>
      <c r="O284" s="17" t="s">
        <v>246</v>
      </c>
      <c r="P284" s="17" t="s">
        <v>247</v>
      </c>
      <c r="Q284" s="17" t="s">
        <v>472</v>
      </c>
      <c r="R284" s="17" t="s">
        <v>272</v>
      </c>
      <c r="S284" s="17">
        <v>796</v>
      </c>
      <c r="T284" s="17" t="s">
        <v>250</v>
      </c>
      <c r="U284" s="136">
        <v>40</v>
      </c>
      <c r="V284" s="136">
        <v>255977.68</v>
      </c>
      <c r="W284" s="136">
        <f t="shared" si="12"/>
        <v>10239107.199999999</v>
      </c>
      <c r="X284" s="136">
        <f t="shared" si="13"/>
        <v>11467800.064000001</v>
      </c>
      <c r="Y284" s="26" t="s">
        <v>339</v>
      </c>
      <c r="Z284" s="26">
        <v>2015</v>
      </c>
      <c r="AA284" s="26"/>
    </row>
    <row r="285" spans="1:27" ht="51" outlineLevel="1">
      <c r="A285" s="135" t="s">
        <v>1115</v>
      </c>
      <c r="B285" s="17" t="s">
        <v>33</v>
      </c>
      <c r="C285" s="17" t="s">
        <v>692</v>
      </c>
      <c r="D285" s="17" t="s">
        <v>693</v>
      </c>
      <c r="E285" s="17" t="s">
        <v>352</v>
      </c>
      <c r="F285" s="17" t="s">
        <v>694</v>
      </c>
      <c r="G285" s="17" t="s">
        <v>352</v>
      </c>
      <c r="H285" s="17" t="s">
        <v>695</v>
      </c>
      <c r="I285" s="17" t="s">
        <v>696</v>
      </c>
      <c r="J285" s="17" t="s">
        <v>89</v>
      </c>
      <c r="K285" s="17">
        <v>50</v>
      </c>
      <c r="L285" s="145">
        <v>230000000</v>
      </c>
      <c r="M285" s="17" t="s">
        <v>1017</v>
      </c>
      <c r="N285" s="17" t="s">
        <v>405</v>
      </c>
      <c r="O285" s="17" t="s">
        <v>246</v>
      </c>
      <c r="P285" s="17" t="s">
        <v>247</v>
      </c>
      <c r="Q285" s="17" t="s">
        <v>280</v>
      </c>
      <c r="R285" s="17" t="s">
        <v>272</v>
      </c>
      <c r="S285" s="17">
        <v>796</v>
      </c>
      <c r="T285" s="17" t="s">
        <v>250</v>
      </c>
      <c r="U285" s="136">
        <v>12</v>
      </c>
      <c r="V285" s="136">
        <v>232142.77</v>
      </c>
      <c r="W285" s="136">
        <f t="shared" si="12"/>
        <v>2785713.2399999998</v>
      </c>
      <c r="X285" s="136">
        <f t="shared" si="13"/>
        <v>3119998.8288000003</v>
      </c>
      <c r="Y285" s="17" t="s">
        <v>339</v>
      </c>
      <c r="Z285" s="26">
        <v>2015</v>
      </c>
      <c r="AA285" s="26"/>
    </row>
    <row r="286" spans="1:27" ht="76.5" outlineLevel="1">
      <c r="A286" s="135" t="s">
        <v>1116</v>
      </c>
      <c r="B286" s="17" t="s">
        <v>33</v>
      </c>
      <c r="C286" s="17" t="s">
        <v>467</v>
      </c>
      <c r="D286" s="17" t="s">
        <v>468</v>
      </c>
      <c r="E286" s="17" t="s">
        <v>352</v>
      </c>
      <c r="F286" s="17" t="s">
        <v>469</v>
      </c>
      <c r="G286" s="17" t="s">
        <v>352</v>
      </c>
      <c r="H286" s="17" t="s">
        <v>470</v>
      </c>
      <c r="I286" s="17" t="s">
        <v>471</v>
      </c>
      <c r="J286" s="17" t="s">
        <v>41</v>
      </c>
      <c r="K286" s="17">
        <v>0</v>
      </c>
      <c r="L286" s="145">
        <v>230000000</v>
      </c>
      <c r="M286" s="17" t="s">
        <v>1017</v>
      </c>
      <c r="N286" s="17" t="s">
        <v>348</v>
      </c>
      <c r="O286" s="17" t="s">
        <v>246</v>
      </c>
      <c r="P286" s="17" t="s">
        <v>247</v>
      </c>
      <c r="Q286" s="17" t="s">
        <v>472</v>
      </c>
      <c r="R286" s="17" t="s">
        <v>249</v>
      </c>
      <c r="S286" s="17">
        <v>796</v>
      </c>
      <c r="T286" s="17" t="s">
        <v>250</v>
      </c>
      <c r="U286" s="136">
        <v>298</v>
      </c>
      <c r="V286" s="136">
        <v>312</v>
      </c>
      <c r="W286" s="136">
        <f t="shared" si="12"/>
        <v>92976</v>
      </c>
      <c r="X286" s="136">
        <f t="shared" si="13"/>
        <v>104133.12000000001</v>
      </c>
      <c r="Y286" s="26"/>
      <c r="Z286" s="26">
        <v>2015</v>
      </c>
      <c r="AA286" s="26"/>
    </row>
    <row r="287" spans="1:27" ht="76.5" outlineLevel="1">
      <c r="A287" s="135" t="s">
        <v>1117</v>
      </c>
      <c r="B287" s="17" t="s">
        <v>33</v>
      </c>
      <c r="C287" s="17" t="s">
        <v>474</v>
      </c>
      <c r="D287" s="17" t="s">
        <v>468</v>
      </c>
      <c r="E287" s="17" t="s">
        <v>352</v>
      </c>
      <c r="F287" s="17" t="s">
        <v>475</v>
      </c>
      <c r="G287" s="17" t="s">
        <v>352</v>
      </c>
      <c r="H287" s="17" t="s">
        <v>476</v>
      </c>
      <c r="I287" s="17" t="s">
        <v>477</v>
      </c>
      <c r="J287" s="17" t="s">
        <v>41</v>
      </c>
      <c r="K287" s="17">
        <v>0</v>
      </c>
      <c r="L287" s="145">
        <v>230000000</v>
      </c>
      <c r="M287" s="17" t="s">
        <v>1017</v>
      </c>
      <c r="N287" s="17" t="s">
        <v>348</v>
      </c>
      <c r="O287" s="17" t="s">
        <v>246</v>
      </c>
      <c r="P287" s="17" t="s">
        <v>247</v>
      </c>
      <c r="Q287" s="17" t="s">
        <v>472</v>
      </c>
      <c r="R287" s="17" t="s">
        <v>249</v>
      </c>
      <c r="S287" s="17">
        <v>796</v>
      </c>
      <c r="T287" s="17" t="s">
        <v>250</v>
      </c>
      <c r="U287" s="136">
        <v>298</v>
      </c>
      <c r="V287" s="136">
        <v>445.54</v>
      </c>
      <c r="W287" s="136">
        <f t="shared" si="12"/>
        <v>132770.92000000001</v>
      </c>
      <c r="X287" s="136">
        <f t="shared" si="13"/>
        <v>148703.43040000004</v>
      </c>
      <c r="Y287" s="26"/>
      <c r="Z287" s="26">
        <v>2015</v>
      </c>
      <c r="AA287" s="26"/>
    </row>
    <row r="288" spans="1:27" ht="76.5" outlineLevel="1">
      <c r="A288" s="135" t="s">
        <v>1118</v>
      </c>
      <c r="B288" s="17" t="s">
        <v>33</v>
      </c>
      <c r="C288" s="17" t="s">
        <v>479</v>
      </c>
      <c r="D288" s="17" t="s">
        <v>468</v>
      </c>
      <c r="E288" s="17" t="s">
        <v>352</v>
      </c>
      <c r="F288" s="17" t="s">
        <v>480</v>
      </c>
      <c r="G288" s="17" t="s">
        <v>352</v>
      </c>
      <c r="H288" s="17" t="s">
        <v>481</v>
      </c>
      <c r="I288" s="17" t="s">
        <v>482</v>
      </c>
      <c r="J288" s="17" t="s">
        <v>41</v>
      </c>
      <c r="K288" s="17">
        <v>0</v>
      </c>
      <c r="L288" s="145">
        <v>230000000</v>
      </c>
      <c r="M288" s="17" t="s">
        <v>1017</v>
      </c>
      <c r="N288" s="17" t="s">
        <v>348</v>
      </c>
      <c r="O288" s="17" t="s">
        <v>246</v>
      </c>
      <c r="P288" s="17" t="s">
        <v>247</v>
      </c>
      <c r="Q288" s="17" t="s">
        <v>472</v>
      </c>
      <c r="R288" s="17" t="s">
        <v>249</v>
      </c>
      <c r="S288" s="17">
        <v>796</v>
      </c>
      <c r="T288" s="17" t="s">
        <v>250</v>
      </c>
      <c r="U288" s="136">
        <v>278</v>
      </c>
      <c r="V288" s="136">
        <v>462.28</v>
      </c>
      <c r="W288" s="136">
        <f t="shared" si="12"/>
        <v>128513.84</v>
      </c>
      <c r="X288" s="136">
        <f t="shared" si="13"/>
        <v>143935.50080000001</v>
      </c>
      <c r="Y288" s="26"/>
      <c r="Z288" s="26">
        <v>2015</v>
      </c>
      <c r="AA288" s="26"/>
    </row>
    <row r="289" spans="1:27" ht="76.5" outlineLevel="1">
      <c r="A289" s="135" t="s">
        <v>1119</v>
      </c>
      <c r="B289" s="17" t="s">
        <v>33</v>
      </c>
      <c r="C289" s="17" t="s">
        <v>484</v>
      </c>
      <c r="D289" s="17" t="s">
        <v>468</v>
      </c>
      <c r="E289" s="17" t="s">
        <v>352</v>
      </c>
      <c r="F289" s="17" t="s">
        <v>485</v>
      </c>
      <c r="G289" s="17" t="s">
        <v>352</v>
      </c>
      <c r="H289" s="17" t="s">
        <v>486</v>
      </c>
      <c r="I289" s="17" t="s">
        <v>487</v>
      </c>
      <c r="J289" s="17" t="s">
        <v>41</v>
      </c>
      <c r="K289" s="17">
        <v>0</v>
      </c>
      <c r="L289" s="145">
        <v>230000000</v>
      </c>
      <c r="M289" s="17" t="s">
        <v>1017</v>
      </c>
      <c r="N289" s="17" t="s">
        <v>348</v>
      </c>
      <c r="O289" s="17" t="s">
        <v>246</v>
      </c>
      <c r="P289" s="17" t="s">
        <v>247</v>
      </c>
      <c r="Q289" s="17" t="s">
        <v>472</v>
      </c>
      <c r="R289" s="17" t="s">
        <v>249</v>
      </c>
      <c r="S289" s="17">
        <v>796</v>
      </c>
      <c r="T289" s="17" t="s">
        <v>250</v>
      </c>
      <c r="U289" s="136">
        <v>268</v>
      </c>
      <c r="V289" s="136">
        <v>596.63</v>
      </c>
      <c r="W289" s="136">
        <f t="shared" si="12"/>
        <v>159896.84</v>
      </c>
      <c r="X289" s="136">
        <f t="shared" si="13"/>
        <v>179084.4608</v>
      </c>
      <c r="Y289" s="26"/>
      <c r="Z289" s="26">
        <v>2015</v>
      </c>
      <c r="AA289" s="26"/>
    </row>
    <row r="290" spans="1:27" ht="76.5" outlineLevel="1">
      <c r="A290" s="135" t="s">
        <v>1120</v>
      </c>
      <c r="B290" s="17" t="s">
        <v>33</v>
      </c>
      <c r="C290" s="17" t="s">
        <v>489</v>
      </c>
      <c r="D290" s="17" t="s">
        <v>468</v>
      </c>
      <c r="E290" s="17" t="s">
        <v>352</v>
      </c>
      <c r="F290" s="17" t="s">
        <v>490</v>
      </c>
      <c r="G290" s="17" t="s">
        <v>352</v>
      </c>
      <c r="H290" s="17" t="s">
        <v>491</v>
      </c>
      <c r="I290" s="17" t="s">
        <v>492</v>
      </c>
      <c r="J290" s="17" t="s">
        <v>41</v>
      </c>
      <c r="K290" s="17">
        <v>0</v>
      </c>
      <c r="L290" s="145">
        <v>230000000</v>
      </c>
      <c r="M290" s="17" t="s">
        <v>1017</v>
      </c>
      <c r="N290" s="17" t="s">
        <v>348</v>
      </c>
      <c r="O290" s="17" t="s">
        <v>246</v>
      </c>
      <c r="P290" s="17" t="s">
        <v>247</v>
      </c>
      <c r="Q290" s="17" t="s">
        <v>472</v>
      </c>
      <c r="R290" s="17" t="s">
        <v>249</v>
      </c>
      <c r="S290" s="17">
        <v>796</v>
      </c>
      <c r="T290" s="17" t="s">
        <v>250</v>
      </c>
      <c r="U290" s="136">
        <v>298</v>
      </c>
      <c r="V290" s="136">
        <v>350.08</v>
      </c>
      <c r="W290" s="136">
        <f t="shared" si="12"/>
        <v>104323.84</v>
      </c>
      <c r="X290" s="136">
        <f t="shared" si="13"/>
        <v>116842.70080000001</v>
      </c>
      <c r="Y290" s="26"/>
      <c r="Z290" s="26">
        <v>2015</v>
      </c>
      <c r="AA290" s="26"/>
    </row>
    <row r="291" spans="1:27" ht="76.5" outlineLevel="1">
      <c r="A291" s="135" t="s">
        <v>1121</v>
      </c>
      <c r="B291" s="17" t="s">
        <v>33</v>
      </c>
      <c r="C291" s="17" t="s">
        <v>494</v>
      </c>
      <c r="D291" s="17" t="s">
        <v>468</v>
      </c>
      <c r="E291" s="17" t="s">
        <v>352</v>
      </c>
      <c r="F291" s="17" t="s">
        <v>495</v>
      </c>
      <c r="G291" s="17" t="s">
        <v>352</v>
      </c>
      <c r="H291" s="17" t="s">
        <v>496</v>
      </c>
      <c r="I291" s="17" t="s">
        <v>497</v>
      </c>
      <c r="J291" s="17" t="s">
        <v>41</v>
      </c>
      <c r="K291" s="17">
        <v>0</v>
      </c>
      <c r="L291" s="145">
        <v>230000000</v>
      </c>
      <c r="M291" s="17" t="s">
        <v>1017</v>
      </c>
      <c r="N291" s="17" t="s">
        <v>348</v>
      </c>
      <c r="O291" s="17" t="s">
        <v>246</v>
      </c>
      <c r="P291" s="17" t="s">
        <v>247</v>
      </c>
      <c r="Q291" s="17" t="s">
        <v>472</v>
      </c>
      <c r="R291" s="17" t="s">
        <v>249</v>
      </c>
      <c r="S291" s="17">
        <v>796</v>
      </c>
      <c r="T291" s="17" t="s">
        <v>250</v>
      </c>
      <c r="U291" s="136">
        <v>298</v>
      </c>
      <c r="V291" s="136">
        <v>218</v>
      </c>
      <c r="W291" s="136">
        <f t="shared" si="12"/>
        <v>64964</v>
      </c>
      <c r="X291" s="136">
        <f t="shared" si="13"/>
        <v>72759.680000000008</v>
      </c>
      <c r="Y291" s="26"/>
      <c r="Z291" s="26">
        <v>2015</v>
      </c>
      <c r="AA291" s="26"/>
    </row>
    <row r="292" spans="1:27" ht="76.5" outlineLevel="1">
      <c r="A292" s="135" t="s">
        <v>1122</v>
      </c>
      <c r="B292" s="17" t="s">
        <v>33</v>
      </c>
      <c r="C292" s="17" t="s">
        <v>499</v>
      </c>
      <c r="D292" s="17" t="s">
        <v>468</v>
      </c>
      <c r="E292" s="17" t="s">
        <v>352</v>
      </c>
      <c r="F292" s="17" t="s">
        <v>500</v>
      </c>
      <c r="G292" s="17" t="s">
        <v>352</v>
      </c>
      <c r="H292" s="17" t="s">
        <v>501</v>
      </c>
      <c r="I292" s="17" t="s">
        <v>502</v>
      </c>
      <c r="J292" s="17" t="s">
        <v>41</v>
      </c>
      <c r="K292" s="17">
        <v>0</v>
      </c>
      <c r="L292" s="145">
        <v>230000000</v>
      </c>
      <c r="M292" s="17" t="s">
        <v>1017</v>
      </c>
      <c r="N292" s="17" t="s">
        <v>348</v>
      </c>
      <c r="O292" s="17" t="s">
        <v>246</v>
      </c>
      <c r="P292" s="17" t="s">
        <v>247</v>
      </c>
      <c r="Q292" s="17" t="s">
        <v>472</v>
      </c>
      <c r="R292" s="17" t="s">
        <v>249</v>
      </c>
      <c r="S292" s="17">
        <v>796</v>
      </c>
      <c r="T292" s="17" t="s">
        <v>250</v>
      </c>
      <c r="U292" s="136">
        <v>298</v>
      </c>
      <c r="V292" s="136">
        <v>350.08</v>
      </c>
      <c r="W292" s="136">
        <f t="shared" si="12"/>
        <v>104323.84</v>
      </c>
      <c r="X292" s="136">
        <f t="shared" si="13"/>
        <v>116842.70080000001</v>
      </c>
      <c r="Y292" s="26"/>
      <c r="Z292" s="26">
        <v>2015</v>
      </c>
      <c r="AA292" s="26"/>
    </row>
    <row r="293" spans="1:27" ht="76.5" outlineLevel="1">
      <c r="A293" s="135" t="s">
        <v>1123</v>
      </c>
      <c r="B293" s="17" t="s">
        <v>33</v>
      </c>
      <c r="C293" s="17" t="s">
        <v>504</v>
      </c>
      <c r="D293" s="17" t="s">
        <v>468</v>
      </c>
      <c r="E293" s="17" t="s">
        <v>352</v>
      </c>
      <c r="F293" s="17" t="s">
        <v>505</v>
      </c>
      <c r="G293" s="17" t="s">
        <v>352</v>
      </c>
      <c r="H293" s="17" t="s">
        <v>506</v>
      </c>
      <c r="I293" s="17" t="s">
        <v>507</v>
      </c>
      <c r="J293" s="17" t="s">
        <v>41</v>
      </c>
      <c r="K293" s="17">
        <v>0</v>
      </c>
      <c r="L293" s="145">
        <v>230000000</v>
      </c>
      <c r="M293" s="17" t="s">
        <v>1017</v>
      </c>
      <c r="N293" s="17" t="s">
        <v>348</v>
      </c>
      <c r="O293" s="17" t="s">
        <v>246</v>
      </c>
      <c r="P293" s="17" t="s">
        <v>247</v>
      </c>
      <c r="Q293" s="17" t="s">
        <v>472</v>
      </c>
      <c r="R293" s="17" t="s">
        <v>249</v>
      </c>
      <c r="S293" s="17">
        <v>796</v>
      </c>
      <c r="T293" s="17" t="s">
        <v>250</v>
      </c>
      <c r="U293" s="136">
        <v>288</v>
      </c>
      <c r="V293" s="136">
        <v>731</v>
      </c>
      <c r="W293" s="136">
        <f t="shared" si="12"/>
        <v>210528</v>
      </c>
      <c r="X293" s="136">
        <f t="shared" si="13"/>
        <v>235791.36000000002</v>
      </c>
      <c r="Y293" s="26"/>
      <c r="Z293" s="26">
        <v>2015</v>
      </c>
      <c r="AA293" s="26"/>
    </row>
    <row r="294" spans="1:27" ht="76.5" outlineLevel="1">
      <c r="A294" s="135" t="s">
        <v>1124</v>
      </c>
      <c r="B294" s="17" t="s">
        <v>33</v>
      </c>
      <c r="C294" s="17" t="s">
        <v>509</v>
      </c>
      <c r="D294" s="17" t="s">
        <v>468</v>
      </c>
      <c r="E294" s="17" t="s">
        <v>352</v>
      </c>
      <c r="F294" s="17" t="s">
        <v>510</v>
      </c>
      <c r="G294" s="17" t="s">
        <v>352</v>
      </c>
      <c r="H294" s="17" t="s">
        <v>511</v>
      </c>
      <c r="I294" s="17" t="s">
        <v>512</v>
      </c>
      <c r="J294" s="17" t="s">
        <v>41</v>
      </c>
      <c r="K294" s="17">
        <v>0</v>
      </c>
      <c r="L294" s="145">
        <v>230000000</v>
      </c>
      <c r="M294" s="17" t="s">
        <v>1017</v>
      </c>
      <c r="N294" s="17" t="s">
        <v>348</v>
      </c>
      <c r="O294" s="17" t="s">
        <v>246</v>
      </c>
      <c r="P294" s="17" t="s">
        <v>247</v>
      </c>
      <c r="Q294" s="17" t="s">
        <v>472</v>
      </c>
      <c r="R294" s="17" t="s">
        <v>249</v>
      </c>
      <c r="S294" s="17">
        <v>796</v>
      </c>
      <c r="T294" s="17" t="s">
        <v>250</v>
      </c>
      <c r="U294" s="136">
        <v>178</v>
      </c>
      <c r="V294" s="136">
        <v>1961</v>
      </c>
      <c r="W294" s="136">
        <f t="shared" si="12"/>
        <v>349058</v>
      </c>
      <c r="X294" s="136">
        <f t="shared" si="13"/>
        <v>390944.96</v>
      </c>
      <c r="Y294" s="26"/>
      <c r="Z294" s="26">
        <v>2015</v>
      </c>
      <c r="AA294" s="26"/>
    </row>
    <row r="295" spans="1:27" ht="76.5" outlineLevel="1">
      <c r="A295" s="135" t="s">
        <v>1125</v>
      </c>
      <c r="B295" s="17" t="s">
        <v>33</v>
      </c>
      <c r="C295" s="17" t="s">
        <v>514</v>
      </c>
      <c r="D295" s="17" t="s">
        <v>468</v>
      </c>
      <c r="E295" s="17" t="s">
        <v>352</v>
      </c>
      <c r="F295" s="17" t="s">
        <v>515</v>
      </c>
      <c r="G295" s="17" t="s">
        <v>352</v>
      </c>
      <c r="H295" s="17" t="s">
        <v>516</v>
      </c>
      <c r="I295" s="17" t="s">
        <v>517</v>
      </c>
      <c r="J295" s="17" t="s">
        <v>41</v>
      </c>
      <c r="K295" s="17">
        <v>0</v>
      </c>
      <c r="L295" s="145">
        <v>230000000</v>
      </c>
      <c r="M295" s="17" t="s">
        <v>1017</v>
      </c>
      <c r="N295" s="17" t="s">
        <v>348</v>
      </c>
      <c r="O295" s="17" t="s">
        <v>246</v>
      </c>
      <c r="P295" s="17" t="s">
        <v>247</v>
      </c>
      <c r="Q295" s="17" t="s">
        <v>472</v>
      </c>
      <c r="R295" s="17" t="s">
        <v>249</v>
      </c>
      <c r="S295" s="17">
        <v>796</v>
      </c>
      <c r="T295" s="17" t="s">
        <v>250</v>
      </c>
      <c r="U295" s="136">
        <v>90</v>
      </c>
      <c r="V295" s="136">
        <v>185</v>
      </c>
      <c r="W295" s="136">
        <f t="shared" si="12"/>
        <v>16650</v>
      </c>
      <c r="X295" s="136">
        <f t="shared" si="13"/>
        <v>18648</v>
      </c>
      <c r="Y295" s="26"/>
      <c r="Z295" s="26">
        <v>2015</v>
      </c>
      <c r="AA295" s="26"/>
    </row>
    <row r="296" spans="1:27" ht="76.5" outlineLevel="1">
      <c r="A296" s="135" t="s">
        <v>1126</v>
      </c>
      <c r="B296" s="17" t="s">
        <v>33</v>
      </c>
      <c r="C296" s="17" t="s">
        <v>519</v>
      </c>
      <c r="D296" s="17" t="s">
        <v>468</v>
      </c>
      <c r="E296" s="17" t="s">
        <v>352</v>
      </c>
      <c r="F296" s="17" t="s">
        <v>520</v>
      </c>
      <c r="G296" s="17" t="s">
        <v>352</v>
      </c>
      <c r="H296" s="17" t="s">
        <v>521</v>
      </c>
      <c r="I296" s="17" t="s">
        <v>522</v>
      </c>
      <c r="J296" s="17" t="s">
        <v>41</v>
      </c>
      <c r="K296" s="17">
        <v>0</v>
      </c>
      <c r="L296" s="145">
        <v>230000000</v>
      </c>
      <c r="M296" s="17" t="s">
        <v>1017</v>
      </c>
      <c r="N296" s="17" t="s">
        <v>348</v>
      </c>
      <c r="O296" s="17" t="s">
        <v>246</v>
      </c>
      <c r="P296" s="17" t="s">
        <v>247</v>
      </c>
      <c r="Q296" s="17" t="s">
        <v>472</v>
      </c>
      <c r="R296" s="17" t="s">
        <v>249</v>
      </c>
      <c r="S296" s="17">
        <v>796</v>
      </c>
      <c r="T296" s="17" t="s">
        <v>250</v>
      </c>
      <c r="U296" s="136">
        <v>118</v>
      </c>
      <c r="V296" s="136">
        <v>619</v>
      </c>
      <c r="W296" s="136">
        <f t="shared" si="12"/>
        <v>73042</v>
      </c>
      <c r="X296" s="136">
        <f t="shared" si="13"/>
        <v>81807.040000000008</v>
      </c>
      <c r="Y296" s="26"/>
      <c r="Z296" s="26">
        <v>2015</v>
      </c>
      <c r="AA296" s="26"/>
    </row>
    <row r="297" spans="1:27" ht="76.5" outlineLevel="1">
      <c r="A297" s="135" t="s">
        <v>1127</v>
      </c>
      <c r="B297" s="17" t="s">
        <v>33</v>
      </c>
      <c r="C297" s="17" t="s">
        <v>504</v>
      </c>
      <c r="D297" s="17" t="s">
        <v>468</v>
      </c>
      <c r="E297" s="17" t="s">
        <v>352</v>
      </c>
      <c r="F297" s="17" t="s">
        <v>505</v>
      </c>
      <c r="G297" s="17" t="s">
        <v>352</v>
      </c>
      <c r="H297" s="17" t="s">
        <v>524</v>
      </c>
      <c r="I297" s="17" t="s">
        <v>525</v>
      </c>
      <c r="J297" s="17" t="s">
        <v>41</v>
      </c>
      <c r="K297" s="17">
        <v>0</v>
      </c>
      <c r="L297" s="145">
        <v>230000000</v>
      </c>
      <c r="M297" s="17" t="s">
        <v>1017</v>
      </c>
      <c r="N297" s="17" t="s">
        <v>348</v>
      </c>
      <c r="O297" s="17" t="s">
        <v>246</v>
      </c>
      <c r="P297" s="17" t="s">
        <v>247</v>
      </c>
      <c r="Q297" s="17" t="s">
        <v>472</v>
      </c>
      <c r="R297" s="17" t="s">
        <v>249</v>
      </c>
      <c r="S297" s="17">
        <v>796</v>
      </c>
      <c r="T297" s="17" t="s">
        <v>250</v>
      </c>
      <c r="U297" s="136">
        <v>118</v>
      </c>
      <c r="V297" s="136">
        <v>867</v>
      </c>
      <c r="W297" s="136">
        <f t="shared" si="12"/>
        <v>102306</v>
      </c>
      <c r="X297" s="136">
        <f t="shared" si="13"/>
        <v>114582.72000000002</v>
      </c>
      <c r="Y297" s="26"/>
      <c r="Z297" s="26">
        <v>2015</v>
      </c>
      <c r="AA297" s="26"/>
    </row>
    <row r="298" spans="1:27" ht="76.5" outlineLevel="1">
      <c r="A298" s="135" t="s">
        <v>1128</v>
      </c>
      <c r="B298" s="17" t="s">
        <v>33</v>
      </c>
      <c r="C298" s="17" t="s">
        <v>509</v>
      </c>
      <c r="D298" s="17" t="s">
        <v>468</v>
      </c>
      <c r="E298" s="17" t="s">
        <v>352</v>
      </c>
      <c r="F298" s="17" t="s">
        <v>510</v>
      </c>
      <c r="G298" s="17" t="s">
        <v>352</v>
      </c>
      <c r="H298" s="17" t="s">
        <v>527</v>
      </c>
      <c r="I298" s="17" t="s">
        <v>528</v>
      </c>
      <c r="J298" s="17" t="s">
        <v>41</v>
      </c>
      <c r="K298" s="17">
        <v>0</v>
      </c>
      <c r="L298" s="145">
        <v>230000000</v>
      </c>
      <c r="M298" s="17" t="s">
        <v>1017</v>
      </c>
      <c r="N298" s="17" t="s">
        <v>348</v>
      </c>
      <c r="O298" s="17" t="s">
        <v>246</v>
      </c>
      <c r="P298" s="17" t="s">
        <v>247</v>
      </c>
      <c r="Q298" s="17" t="s">
        <v>472</v>
      </c>
      <c r="R298" s="17" t="s">
        <v>249</v>
      </c>
      <c r="S298" s="17">
        <v>796</v>
      </c>
      <c r="T298" s="17" t="s">
        <v>250</v>
      </c>
      <c r="U298" s="136">
        <v>118</v>
      </c>
      <c r="V298" s="136">
        <v>1810</v>
      </c>
      <c r="W298" s="136">
        <f t="shared" si="12"/>
        <v>213580</v>
      </c>
      <c r="X298" s="136">
        <f t="shared" si="13"/>
        <v>239209.60000000003</v>
      </c>
      <c r="Y298" s="26"/>
      <c r="Z298" s="26">
        <v>2015</v>
      </c>
      <c r="AA298" s="26"/>
    </row>
    <row r="299" spans="1:27" ht="76.5" outlineLevel="1">
      <c r="A299" s="135" t="s">
        <v>1129</v>
      </c>
      <c r="B299" s="17" t="s">
        <v>33</v>
      </c>
      <c r="C299" s="17" t="s">
        <v>530</v>
      </c>
      <c r="D299" s="17" t="s">
        <v>468</v>
      </c>
      <c r="E299" s="17" t="s">
        <v>352</v>
      </c>
      <c r="F299" s="17" t="s">
        <v>531</v>
      </c>
      <c r="G299" s="17" t="s">
        <v>352</v>
      </c>
      <c r="H299" s="17" t="s">
        <v>532</v>
      </c>
      <c r="I299" s="17" t="s">
        <v>533</v>
      </c>
      <c r="J299" s="17" t="s">
        <v>41</v>
      </c>
      <c r="K299" s="17">
        <v>0</v>
      </c>
      <c r="L299" s="145">
        <v>230000000</v>
      </c>
      <c r="M299" s="17" t="s">
        <v>1017</v>
      </c>
      <c r="N299" s="17" t="s">
        <v>348</v>
      </c>
      <c r="O299" s="17" t="s">
        <v>246</v>
      </c>
      <c r="P299" s="17" t="s">
        <v>247</v>
      </c>
      <c r="Q299" s="17" t="s">
        <v>472</v>
      </c>
      <c r="R299" s="17" t="s">
        <v>249</v>
      </c>
      <c r="S299" s="17">
        <v>796</v>
      </c>
      <c r="T299" s="17" t="s">
        <v>250</v>
      </c>
      <c r="U299" s="136">
        <v>68</v>
      </c>
      <c r="V299" s="136">
        <v>3806</v>
      </c>
      <c r="W299" s="136">
        <f t="shared" si="12"/>
        <v>258808</v>
      </c>
      <c r="X299" s="136">
        <f t="shared" si="13"/>
        <v>289864.96000000002</v>
      </c>
      <c r="Y299" s="26"/>
      <c r="Z299" s="26">
        <v>2015</v>
      </c>
      <c r="AA299" s="26"/>
    </row>
    <row r="300" spans="1:27" ht="76.5" outlineLevel="1">
      <c r="A300" s="135" t="s">
        <v>1130</v>
      </c>
      <c r="B300" s="17" t="s">
        <v>33</v>
      </c>
      <c r="C300" s="17" t="s">
        <v>535</v>
      </c>
      <c r="D300" s="17" t="s">
        <v>468</v>
      </c>
      <c r="E300" s="17" t="s">
        <v>352</v>
      </c>
      <c r="F300" s="17" t="s">
        <v>536</v>
      </c>
      <c r="G300" s="17" t="s">
        <v>352</v>
      </c>
      <c r="H300" s="17" t="s">
        <v>537</v>
      </c>
      <c r="I300" s="17" t="s">
        <v>538</v>
      </c>
      <c r="J300" s="17" t="s">
        <v>41</v>
      </c>
      <c r="K300" s="17">
        <v>0</v>
      </c>
      <c r="L300" s="145">
        <v>230000000</v>
      </c>
      <c r="M300" s="17" t="s">
        <v>1017</v>
      </c>
      <c r="N300" s="17" t="s">
        <v>348</v>
      </c>
      <c r="O300" s="17" t="s">
        <v>246</v>
      </c>
      <c r="P300" s="17" t="s">
        <v>247</v>
      </c>
      <c r="Q300" s="17" t="s">
        <v>472</v>
      </c>
      <c r="R300" s="17" t="s">
        <v>249</v>
      </c>
      <c r="S300" s="17">
        <v>796</v>
      </c>
      <c r="T300" s="17" t="s">
        <v>250</v>
      </c>
      <c r="U300" s="136">
        <v>78</v>
      </c>
      <c r="V300" s="136">
        <v>4339</v>
      </c>
      <c r="W300" s="136">
        <f t="shared" si="12"/>
        <v>338442</v>
      </c>
      <c r="X300" s="136">
        <f t="shared" si="13"/>
        <v>379055.04000000004</v>
      </c>
      <c r="Y300" s="26"/>
      <c r="Z300" s="26">
        <v>2015</v>
      </c>
      <c r="AA300" s="26"/>
    </row>
    <row r="301" spans="1:27" ht="76.5" outlineLevel="1">
      <c r="A301" s="135" t="s">
        <v>1131</v>
      </c>
      <c r="B301" s="17" t="s">
        <v>33</v>
      </c>
      <c r="C301" s="17" t="s">
        <v>540</v>
      </c>
      <c r="D301" s="17" t="s">
        <v>541</v>
      </c>
      <c r="E301" s="17" t="s">
        <v>352</v>
      </c>
      <c r="F301" s="17" t="s">
        <v>542</v>
      </c>
      <c r="G301" s="17" t="s">
        <v>352</v>
      </c>
      <c r="H301" s="17" t="s">
        <v>543</v>
      </c>
      <c r="I301" s="17" t="s">
        <v>544</v>
      </c>
      <c r="J301" s="17" t="s">
        <v>41</v>
      </c>
      <c r="K301" s="17">
        <v>0</v>
      </c>
      <c r="L301" s="145">
        <v>230000000</v>
      </c>
      <c r="M301" s="17" t="s">
        <v>1017</v>
      </c>
      <c r="N301" s="17" t="s">
        <v>348</v>
      </c>
      <c r="O301" s="17" t="s">
        <v>246</v>
      </c>
      <c r="P301" s="17" t="s">
        <v>247</v>
      </c>
      <c r="Q301" s="17" t="s">
        <v>472</v>
      </c>
      <c r="R301" s="17" t="s">
        <v>249</v>
      </c>
      <c r="S301" s="17">
        <v>796</v>
      </c>
      <c r="T301" s="17" t="s">
        <v>250</v>
      </c>
      <c r="U301" s="136">
        <v>158</v>
      </c>
      <c r="V301" s="136">
        <v>185</v>
      </c>
      <c r="W301" s="136">
        <f t="shared" si="12"/>
        <v>29230</v>
      </c>
      <c r="X301" s="136">
        <f t="shared" si="13"/>
        <v>32737.600000000002</v>
      </c>
      <c r="Y301" s="26"/>
      <c r="Z301" s="26">
        <v>2015</v>
      </c>
      <c r="AA301" s="26"/>
    </row>
    <row r="302" spans="1:27" ht="76.5" outlineLevel="1">
      <c r="A302" s="135" t="s">
        <v>1132</v>
      </c>
      <c r="B302" s="17" t="s">
        <v>33</v>
      </c>
      <c r="C302" s="17" t="s">
        <v>540</v>
      </c>
      <c r="D302" s="17" t="s">
        <v>541</v>
      </c>
      <c r="E302" s="17" t="s">
        <v>352</v>
      </c>
      <c r="F302" s="17" t="s">
        <v>542</v>
      </c>
      <c r="G302" s="17" t="s">
        <v>352</v>
      </c>
      <c r="H302" s="17" t="s">
        <v>546</v>
      </c>
      <c r="I302" s="17" t="s">
        <v>547</v>
      </c>
      <c r="J302" s="17" t="s">
        <v>41</v>
      </c>
      <c r="K302" s="17">
        <v>0</v>
      </c>
      <c r="L302" s="145">
        <v>230000000</v>
      </c>
      <c r="M302" s="17" t="s">
        <v>1017</v>
      </c>
      <c r="N302" s="17" t="s">
        <v>348</v>
      </c>
      <c r="O302" s="17" t="s">
        <v>246</v>
      </c>
      <c r="P302" s="17" t="s">
        <v>247</v>
      </c>
      <c r="Q302" s="17" t="s">
        <v>472</v>
      </c>
      <c r="R302" s="17" t="s">
        <v>249</v>
      </c>
      <c r="S302" s="17">
        <v>796</v>
      </c>
      <c r="T302" s="17" t="s">
        <v>250</v>
      </c>
      <c r="U302" s="136">
        <v>158</v>
      </c>
      <c r="V302" s="136">
        <v>243</v>
      </c>
      <c r="W302" s="136">
        <f t="shared" si="12"/>
        <v>38394</v>
      </c>
      <c r="X302" s="136">
        <f t="shared" si="13"/>
        <v>43001.280000000006</v>
      </c>
      <c r="Y302" s="26"/>
      <c r="Z302" s="26">
        <v>2015</v>
      </c>
      <c r="AA302" s="26"/>
    </row>
    <row r="303" spans="1:27" ht="76.5" outlineLevel="1">
      <c r="A303" s="135" t="s">
        <v>1133</v>
      </c>
      <c r="B303" s="17" t="s">
        <v>33</v>
      </c>
      <c r="C303" s="17" t="s">
        <v>540</v>
      </c>
      <c r="D303" s="17" t="s">
        <v>541</v>
      </c>
      <c r="E303" s="17" t="s">
        <v>352</v>
      </c>
      <c r="F303" s="17" t="s">
        <v>542</v>
      </c>
      <c r="G303" s="17" t="s">
        <v>352</v>
      </c>
      <c r="H303" s="17" t="s">
        <v>549</v>
      </c>
      <c r="I303" s="17" t="s">
        <v>550</v>
      </c>
      <c r="J303" s="17" t="s">
        <v>41</v>
      </c>
      <c r="K303" s="17">
        <v>0</v>
      </c>
      <c r="L303" s="145">
        <v>230000000</v>
      </c>
      <c r="M303" s="17" t="s">
        <v>1017</v>
      </c>
      <c r="N303" s="17" t="s">
        <v>348</v>
      </c>
      <c r="O303" s="17" t="s">
        <v>246</v>
      </c>
      <c r="P303" s="17" t="s">
        <v>247</v>
      </c>
      <c r="Q303" s="17" t="s">
        <v>472</v>
      </c>
      <c r="R303" s="17" t="s">
        <v>249</v>
      </c>
      <c r="S303" s="17">
        <v>796</v>
      </c>
      <c r="T303" s="17" t="s">
        <v>250</v>
      </c>
      <c r="U303" s="136">
        <v>158</v>
      </c>
      <c r="V303" s="136">
        <v>376</v>
      </c>
      <c r="W303" s="136">
        <f t="shared" si="12"/>
        <v>59408</v>
      </c>
      <c r="X303" s="136">
        <f t="shared" si="13"/>
        <v>66536.960000000006</v>
      </c>
      <c r="Y303" s="26"/>
      <c r="Z303" s="26">
        <v>2015</v>
      </c>
      <c r="AA303" s="26"/>
    </row>
    <row r="304" spans="1:27" ht="76.5" outlineLevel="1">
      <c r="A304" s="135" t="s">
        <v>1134</v>
      </c>
      <c r="B304" s="17" t="s">
        <v>33</v>
      </c>
      <c r="C304" s="17" t="s">
        <v>540</v>
      </c>
      <c r="D304" s="17" t="s">
        <v>541</v>
      </c>
      <c r="E304" s="17" t="s">
        <v>352</v>
      </c>
      <c r="F304" s="17" t="s">
        <v>542</v>
      </c>
      <c r="G304" s="17" t="s">
        <v>352</v>
      </c>
      <c r="H304" s="17" t="s">
        <v>552</v>
      </c>
      <c r="I304" s="17" t="s">
        <v>553</v>
      </c>
      <c r="J304" s="17" t="s">
        <v>41</v>
      </c>
      <c r="K304" s="17">
        <v>0</v>
      </c>
      <c r="L304" s="145">
        <v>230000000</v>
      </c>
      <c r="M304" s="17" t="s">
        <v>1017</v>
      </c>
      <c r="N304" s="17" t="s">
        <v>348</v>
      </c>
      <c r="O304" s="17" t="s">
        <v>246</v>
      </c>
      <c r="P304" s="17" t="s">
        <v>247</v>
      </c>
      <c r="Q304" s="17" t="s">
        <v>472</v>
      </c>
      <c r="R304" s="17" t="s">
        <v>249</v>
      </c>
      <c r="S304" s="17">
        <v>796</v>
      </c>
      <c r="T304" s="17" t="s">
        <v>250</v>
      </c>
      <c r="U304" s="136">
        <v>158</v>
      </c>
      <c r="V304" s="136">
        <v>504</v>
      </c>
      <c r="W304" s="136">
        <f t="shared" si="12"/>
        <v>79632</v>
      </c>
      <c r="X304" s="136">
        <f t="shared" si="13"/>
        <v>89187.840000000011</v>
      </c>
      <c r="Y304" s="26"/>
      <c r="Z304" s="26">
        <v>2015</v>
      </c>
      <c r="AA304" s="26"/>
    </row>
    <row r="305" spans="1:27" ht="76.5" outlineLevel="1">
      <c r="A305" s="135" t="s">
        <v>1135</v>
      </c>
      <c r="B305" s="17" t="s">
        <v>33</v>
      </c>
      <c r="C305" s="17" t="s">
        <v>540</v>
      </c>
      <c r="D305" s="17" t="s">
        <v>541</v>
      </c>
      <c r="E305" s="17" t="s">
        <v>352</v>
      </c>
      <c r="F305" s="17" t="s">
        <v>542</v>
      </c>
      <c r="G305" s="17" t="s">
        <v>352</v>
      </c>
      <c r="H305" s="17" t="s">
        <v>555</v>
      </c>
      <c r="I305" s="17" t="s">
        <v>556</v>
      </c>
      <c r="J305" s="17" t="s">
        <v>41</v>
      </c>
      <c r="K305" s="17">
        <v>0</v>
      </c>
      <c r="L305" s="145">
        <v>230000000</v>
      </c>
      <c r="M305" s="17" t="s">
        <v>1017</v>
      </c>
      <c r="N305" s="17" t="s">
        <v>348</v>
      </c>
      <c r="O305" s="17" t="s">
        <v>246</v>
      </c>
      <c r="P305" s="17" t="s">
        <v>247</v>
      </c>
      <c r="Q305" s="17" t="s">
        <v>472</v>
      </c>
      <c r="R305" s="17" t="s">
        <v>249</v>
      </c>
      <c r="S305" s="17">
        <v>796</v>
      </c>
      <c r="T305" s="17" t="s">
        <v>250</v>
      </c>
      <c r="U305" s="136">
        <v>158</v>
      </c>
      <c r="V305" s="136">
        <v>866</v>
      </c>
      <c r="W305" s="136">
        <f t="shared" si="12"/>
        <v>136828</v>
      </c>
      <c r="X305" s="136">
        <f t="shared" si="13"/>
        <v>153247.36000000002</v>
      </c>
      <c r="Y305" s="26"/>
      <c r="Z305" s="26">
        <v>2015</v>
      </c>
      <c r="AA305" s="26"/>
    </row>
    <row r="306" spans="1:27" ht="76.5" outlineLevel="1">
      <c r="A306" s="135" t="s">
        <v>1136</v>
      </c>
      <c r="B306" s="17" t="s">
        <v>33</v>
      </c>
      <c r="C306" s="17" t="s">
        <v>558</v>
      </c>
      <c r="D306" s="17" t="s">
        <v>468</v>
      </c>
      <c r="E306" s="17" t="s">
        <v>352</v>
      </c>
      <c r="F306" s="17" t="s">
        <v>559</v>
      </c>
      <c r="G306" s="17" t="s">
        <v>352</v>
      </c>
      <c r="H306" s="17" t="s">
        <v>560</v>
      </c>
      <c r="I306" s="17" t="s">
        <v>561</v>
      </c>
      <c r="J306" s="17" t="s">
        <v>41</v>
      </c>
      <c r="K306" s="17">
        <v>0</v>
      </c>
      <c r="L306" s="145">
        <v>230000000</v>
      </c>
      <c r="M306" s="17" t="s">
        <v>1017</v>
      </c>
      <c r="N306" s="17" t="s">
        <v>348</v>
      </c>
      <c r="O306" s="17" t="s">
        <v>246</v>
      </c>
      <c r="P306" s="17" t="s">
        <v>247</v>
      </c>
      <c r="Q306" s="17" t="s">
        <v>472</v>
      </c>
      <c r="R306" s="17" t="s">
        <v>249</v>
      </c>
      <c r="S306" s="17">
        <v>796</v>
      </c>
      <c r="T306" s="17" t="s">
        <v>250</v>
      </c>
      <c r="U306" s="136">
        <v>108</v>
      </c>
      <c r="V306" s="136">
        <v>185</v>
      </c>
      <c r="W306" s="136">
        <f t="shared" si="12"/>
        <v>19980</v>
      </c>
      <c r="X306" s="136">
        <f t="shared" si="13"/>
        <v>22377.600000000002</v>
      </c>
      <c r="Y306" s="26"/>
      <c r="Z306" s="26">
        <v>2015</v>
      </c>
      <c r="AA306" s="26"/>
    </row>
    <row r="307" spans="1:27" ht="76.5" outlineLevel="1">
      <c r="A307" s="135" t="s">
        <v>1137</v>
      </c>
      <c r="B307" s="17" t="s">
        <v>33</v>
      </c>
      <c r="C307" s="17" t="s">
        <v>494</v>
      </c>
      <c r="D307" s="17" t="s">
        <v>468</v>
      </c>
      <c r="E307" s="17" t="s">
        <v>352</v>
      </c>
      <c r="F307" s="17" t="s">
        <v>495</v>
      </c>
      <c r="G307" s="17" t="s">
        <v>352</v>
      </c>
      <c r="H307" s="17" t="s">
        <v>563</v>
      </c>
      <c r="I307" s="17" t="s">
        <v>564</v>
      </c>
      <c r="J307" s="17" t="s">
        <v>41</v>
      </c>
      <c r="K307" s="17">
        <v>0</v>
      </c>
      <c r="L307" s="145">
        <v>230000000</v>
      </c>
      <c r="M307" s="17" t="s">
        <v>1017</v>
      </c>
      <c r="N307" s="17" t="s">
        <v>348</v>
      </c>
      <c r="O307" s="17" t="s">
        <v>246</v>
      </c>
      <c r="P307" s="17" t="s">
        <v>247</v>
      </c>
      <c r="Q307" s="17" t="s">
        <v>472</v>
      </c>
      <c r="R307" s="17" t="s">
        <v>249</v>
      </c>
      <c r="S307" s="17">
        <v>796</v>
      </c>
      <c r="T307" s="17" t="s">
        <v>250</v>
      </c>
      <c r="U307" s="136">
        <v>108</v>
      </c>
      <c r="V307" s="136">
        <v>243</v>
      </c>
      <c r="W307" s="136">
        <f t="shared" si="12"/>
        <v>26244</v>
      </c>
      <c r="X307" s="136">
        <f t="shared" si="13"/>
        <v>29393.280000000002</v>
      </c>
      <c r="Y307" s="26"/>
      <c r="Z307" s="26">
        <v>2015</v>
      </c>
      <c r="AA307" s="26"/>
    </row>
    <row r="308" spans="1:27" ht="76.5" outlineLevel="1">
      <c r="A308" s="135" t="s">
        <v>1138</v>
      </c>
      <c r="B308" s="17" t="s">
        <v>33</v>
      </c>
      <c r="C308" s="17" t="s">
        <v>499</v>
      </c>
      <c r="D308" s="17" t="s">
        <v>468</v>
      </c>
      <c r="E308" s="17" t="s">
        <v>352</v>
      </c>
      <c r="F308" s="17" t="s">
        <v>500</v>
      </c>
      <c r="G308" s="17" t="s">
        <v>352</v>
      </c>
      <c r="H308" s="17" t="s">
        <v>566</v>
      </c>
      <c r="I308" s="17" t="s">
        <v>567</v>
      </c>
      <c r="J308" s="17" t="s">
        <v>41</v>
      </c>
      <c r="K308" s="17">
        <v>0</v>
      </c>
      <c r="L308" s="145">
        <v>230000000</v>
      </c>
      <c r="M308" s="17" t="s">
        <v>1017</v>
      </c>
      <c r="N308" s="17" t="s">
        <v>348</v>
      </c>
      <c r="O308" s="17" t="s">
        <v>246</v>
      </c>
      <c r="P308" s="17" t="s">
        <v>247</v>
      </c>
      <c r="Q308" s="17" t="s">
        <v>472</v>
      </c>
      <c r="R308" s="17" t="s">
        <v>249</v>
      </c>
      <c r="S308" s="17">
        <v>796</v>
      </c>
      <c r="T308" s="17" t="s">
        <v>250</v>
      </c>
      <c r="U308" s="136">
        <v>108</v>
      </c>
      <c r="V308" s="136">
        <v>376</v>
      </c>
      <c r="W308" s="136">
        <f t="shared" si="12"/>
        <v>40608</v>
      </c>
      <c r="X308" s="136">
        <f t="shared" si="13"/>
        <v>45480.960000000006</v>
      </c>
      <c r="Y308" s="26"/>
      <c r="Z308" s="26">
        <v>2015</v>
      </c>
      <c r="AA308" s="26"/>
    </row>
    <row r="309" spans="1:27" ht="76.5" outlineLevel="1">
      <c r="A309" s="135" t="s">
        <v>1139</v>
      </c>
      <c r="B309" s="17" t="s">
        <v>33</v>
      </c>
      <c r="C309" s="17" t="s">
        <v>569</v>
      </c>
      <c r="D309" s="17" t="s">
        <v>541</v>
      </c>
      <c r="E309" s="17" t="s">
        <v>352</v>
      </c>
      <c r="F309" s="17" t="s">
        <v>570</v>
      </c>
      <c r="G309" s="17" t="s">
        <v>352</v>
      </c>
      <c r="H309" s="17" t="s">
        <v>571</v>
      </c>
      <c r="I309" s="17" t="s">
        <v>572</v>
      </c>
      <c r="J309" s="17" t="s">
        <v>41</v>
      </c>
      <c r="K309" s="17">
        <v>0</v>
      </c>
      <c r="L309" s="145">
        <v>230000000</v>
      </c>
      <c r="M309" s="17" t="s">
        <v>1017</v>
      </c>
      <c r="N309" s="17" t="s">
        <v>348</v>
      </c>
      <c r="O309" s="17" t="s">
        <v>246</v>
      </c>
      <c r="P309" s="17" t="s">
        <v>247</v>
      </c>
      <c r="Q309" s="17" t="s">
        <v>472</v>
      </c>
      <c r="R309" s="17" t="s">
        <v>249</v>
      </c>
      <c r="S309" s="17">
        <v>796</v>
      </c>
      <c r="T309" s="17" t="s">
        <v>250</v>
      </c>
      <c r="U309" s="136">
        <v>98</v>
      </c>
      <c r="V309" s="136">
        <v>771</v>
      </c>
      <c r="W309" s="136">
        <f t="shared" si="12"/>
        <v>75558</v>
      </c>
      <c r="X309" s="136">
        <f t="shared" si="13"/>
        <v>84624.960000000006</v>
      </c>
      <c r="Y309" s="26"/>
      <c r="Z309" s="26">
        <v>2015</v>
      </c>
      <c r="AA309" s="26"/>
    </row>
    <row r="310" spans="1:27" ht="76.5" outlineLevel="1">
      <c r="A310" s="135" t="s">
        <v>1140</v>
      </c>
      <c r="B310" s="17" t="s">
        <v>33</v>
      </c>
      <c r="C310" s="17" t="s">
        <v>569</v>
      </c>
      <c r="D310" s="17" t="s">
        <v>541</v>
      </c>
      <c r="E310" s="17" t="s">
        <v>352</v>
      </c>
      <c r="F310" s="17" t="s">
        <v>570</v>
      </c>
      <c r="G310" s="17" t="s">
        <v>352</v>
      </c>
      <c r="H310" s="17" t="s">
        <v>574</v>
      </c>
      <c r="I310" s="17" t="s">
        <v>575</v>
      </c>
      <c r="J310" s="17" t="s">
        <v>41</v>
      </c>
      <c r="K310" s="17">
        <v>0</v>
      </c>
      <c r="L310" s="145">
        <v>230000000</v>
      </c>
      <c r="M310" s="17" t="s">
        <v>1017</v>
      </c>
      <c r="N310" s="17" t="s">
        <v>348</v>
      </c>
      <c r="O310" s="17" t="s">
        <v>246</v>
      </c>
      <c r="P310" s="17" t="s">
        <v>247</v>
      </c>
      <c r="Q310" s="17" t="s">
        <v>472</v>
      </c>
      <c r="R310" s="17" t="s">
        <v>249</v>
      </c>
      <c r="S310" s="17">
        <v>796</v>
      </c>
      <c r="T310" s="17" t="s">
        <v>250</v>
      </c>
      <c r="U310" s="136">
        <v>99</v>
      </c>
      <c r="V310" s="136">
        <v>1607</v>
      </c>
      <c r="W310" s="136">
        <f t="shared" si="12"/>
        <v>159093</v>
      </c>
      <c r="X310" s="136">
        <f t="shared" si="13"/>
        <v>178184.16</v>
      </c>
      <c r="Y310" s="26"/>
      <c r="Z310" s="26">
        <v>2015</v>
      </c>
      <c r="AA310" s="26"/>
    </row>
    <row r="311" spans="1:27" ht="76.5" outlineLevel="1">
      <c r="A311" s="135" t="s">
        <v>1141</v>
      </c>
      <c r="B311" s="17" t="s">
        <v>33</v>
      </c>
      <c r="C311" s="17" t="s">
        <v>569</v>
      </c>
      <c r="D311" s="17" t="s">
        <v>541</v>
      </c>
      <c r="E311" s="17" t="s">
        <v>352</v>
      </c>
      <c r="F311" s="17" t="s">
        <v>570</v>
      </c>
      <c r="G311" s="17" t="s">
        <v>352</v>
      </c>
      <c r="H311" s="17" t="s">
        <v>577</v>
      </c>
      <c r="I311" s="17" t="s">
        <v>578</v>
      </c>
      <c r="J311" s="17" t="s">
        <v>41</v>
      </c>
      <c r="K311" s="17">
        <v>0</v>
      </c>
      <c r="L311" s="145">
        <v>230000000</v>
      </c>
      <c r="M311" s="17" t="s">
        <v>1017</v>
      </c>
      <c r="N311" s="17" t="s">
        <v>348</v>
      </c>
      <c r="O311" s="17" t="s">
        <v>246</v>
      </c>
      <c r="P311" s="17" t="s">
        <v>247</v>
      </c>
      <c r="Q311" s="17" t="s">
        <v>472</v>
      </c>
      <c r="R311" s="17" t="s">
        <v>249</v>
      </c>
      <c r="S311" s="17">
        <v>796</v>
      </c>
      <c r="T311" s="17" t="s">
        <v>250</v>
      </c>
      <c r="U311" s="136">
        <v>104</v>
      </c>
      <c r="V311" s="136">
        <v>2483</v>
      </c>
      <c r="W311" s="136">
        <f t="shared" si="12"/>
        <v>258232</v>
      </c>
      <c r="X311" s="136">
        <f t="shared" si="13"/>
        <v>289219.84000000003</v>
      </c>
      <c r="Y311" s="26"/>
      <c r="Z311" s="26">
        <v>2015</v>
      </c>
      <c r="AA311" s="26"/>
    </row>
    <row r="312" spans="1:27" ht="76.5" outlineLevel="1">
      <c r="A312" s="135" t="s">
        <v>1142</v>
      </c>
      <c r="B312" s="17" t="s">
        <v>33</v>
      </c>
      <c r="C312" s="17" t="s">
        <v>569</v>
      </c>
      <c r="D312" s="17" t="s">
        <v>541</v>
      </c>
      <c r="E312" s="17" t="s">
        <v>352</v>
      </c>
      <c r="F312" s="17" t="s">
        <v>570</v>
      </c>
      <c r="G312" s="17" t="s">
        <v>352</v>
      </c>
      <c r="H312" s="17" t="s">
        <v>580</v>
      </c>
      <c r="I312" s="17" t="s">
        <v>581</v>
      </c>
      <c r="J312" s="17" t="s">
        <v>41</v>
      </c>
      <c r="K312" s="17">
        <v>0</v>
      </c>
      <c r="L312" s="145">
        <v>230000000</v>
      </c>
      <c r="M312" s="17" t="s">
        <v>1017</v>
      </c>
      <c r="N312" s="17" t="s">
        <v>348</v>
      </c>
      <c r="O312" s="17" t="s">
        <v>246</v>
      </c>
      <c r="P312" s="17" t="s">
        <v>247</v>
      </c>
      <c r="Q312" s="17" t="s">
        <v>472</v>
      </c>
      <c r="R312" s="17" t="s">
        <v>249</v>
      </c>
      <c r="S312" s="17">
        <v>796</v>
      </c>
      <c r="T312" s="17" t="s">
        <v>250</v>
      </c>
      <c r="U312" s="136">
        <v>104</v>
      </c>
      <c r="V312" s="136">
        <v>879.95</v>
      </c>
      <c r="W312" s="136">
        <f t="shared" si="12"/>
        <v>91514.8</v>
      </c>
      <c r="X312" s="136">
        <f t="shared" si="13"/>
        <v>102496.57600000002</v>
      </c>
      <c r="Y312" s="26"/>
      <c r="Z312" s="26">
        <v>2015</v>
      </c>
      <c r="AA312" s="26"/>
    </row>
    <row r="313" spans="1:27" ht="76.5" outlineLevel="1">
      <c r="A313" s="135" t="s">
        <v>1143</v>
      </c>
      <c r="B313" s="17" t="s">
        <v>33</v>
      </c>
      <c r="C313" s="17" t="s">
        <v>583</v>
      </c>
      <c r="D313" s="17" t="s">
        <v>468</v>
      </c>
      <c r="E313" s="17" t="s">
        <v>352</v>
      </c>
      <c r="F313" s="17" t="s">
        <v>584</v>
      </c>
      <c r="G313" s="17" t="s">
        <v>352</v>
      </c>
      <c r="H313" s="17" t="s">
        <v>585</v>
      </c>
      <c r="I313" s="17" t="s">
        <v>586</v>
      </c>
      <c r="J313" s="17" t="s">
        <v>41</v>
      </c>
      <c r="K313" s="17">
        <v>0</v>
      </c>
      <c r="L313" s="145">
        <v>230000000</v>
      </c>
      <c r="M313" s="17" t="s">
        <v>1017</v>
      </c>
      <c r="N313" s="17" t="s">
        <v>348</v>
      </c>
      <c r="O313" s="17" t="s">
        <v>246</v>
      </c>
      <c r="P313" s="17" t="s">
        <v>247</v>
      </c>
      <c r="Q313" s="17" t="s">
        <v>472</v>
      </c>
      <c r="R313" s="17" t="s">
        <v>249</v>
      </c>
      <c r="S313" s="17">
        <v>796</v>
      </c>
      <c r="T313" s="17" t="s">
        <v>250</v>
      </c>
      <c r="U313" s="136">
        <v>88</v>
      </c>
      <c r="V313" s="136">
        <v>428</v>
      </c>
      <c r="W313" s="136">
        <f t="shared" ref="W313:W376" si="14">U313*V313</f>
        <v>37664</v>
      </c>
      <c r="X313" s="136">
        <f t="shared" ref="X313:X376" si="15">W313*1.12</f>
        <v>42183.680000000008</v>
      </c>
      <c r="Y313" s="26"/>
      <c r="Z313" s="26">
        <v>2015</v>
      </c>
      <c r="AA313" s="26"/>
    </row>
    <row r="314" spans="1:27" ht="76.5" outlineLevel="1">
      <c r="A314" s="135" t="s">
        <v>1144</v>
      </c>
      <c r="B314" s="17" t="s">
        <v>33</v>
      </c>
      <c r="C314" s="17" t="s">
        <v>588</v>
      </c>
      <c r="D314" s="17" t="s">
        <v>468</v>
      </c>
      <c r="E314" s="17" t="s">
        <v>352</v>
      </c>
      <c r="F314" s="17" t="s">
        <v>589</v>
      </c>
      <c r="G314" s="17" t="s">
        <v>352</v>
      </c>
      <c r="H314" s="17" t="s">
        <v>590</v>
      </c>
      <c r="I314" s="17" t="s">
        <v>591</v>
      </c>
      <c r="J314" s="17" t="s">
        <v>41</v>
      </c>
      <c r="K314" s="17">
        <v>0</v>
      </c>
      <c r="L314" s="145">
        <v>230000000</v>
      </c>
      <c r="M314" s="17" t="s">
        <v>1017</v>
      </c>
      <c r="N314" s="17" t="s">
        <v>348</v>
      </c>
      <c r="O314" s="17" t="s">
        <v>246</v>
      </c>
      <c r="P314" s="17" t="s">
        <v>247</v>
      </c>
      <c r="Q314" s="17" t="s">
        <v>472</v>
      </c>
      <c r="R314" s="17" t="s">
        <v>249</v>
      </c>
      <c r="S314" s="17">
        <v>796</v>
      </c>
      <c r="T314" s="17" t="s">
        <v>250</v>
      </c>
      <c r="U314" s="136">
        <v>88</v>
      </c>
      <c r="V314" s="136">
        <v>687.56</v>
      </c>
      <c r="W314" s="136">
        <f t="shared" si="14"/>
        <v>60505.279999999999</v>
      </c>
      <c r="X314" s="136">
        <f t="shared" si="15"/>
        <v>67765.9136</v>
      </c>
      <c r="Y314" s="26"/>
      <c r="Z314" s="26">
        <v>2015</v>
      </c>
      <c r="AA314" s="26"/>
    </row>
    <row r="315" spans="1:27" ht="76.5" outlineLevel="1">
      <c r="A315" s="135" t="s">
        <v>1145</v>
      </c>
      <c r="B315" s="17" t="s">
        <v>33</v>
      </c>
      <c r="C315" s="17" t="s">
        <v>540</v>
      </c>
      <c r="D315" s="17" t="s">
        <v>541</v>
      </c>
      <c r="E315" s="17" t="s">
        <v>352</v>
      </c>
      <c r="F315" s="17" t="s">
        <v>542</v>
      </c>
      <c r="G315" s="17" t="s">
        <v>352</v>
      </c>
      <c r="H315" s="17" t="s">
        <v>593</v>
      </c>
      <c r="I315" s="17" t="s">
        <v>594</v>
      </c>
      <c r="J315" s="17" t="s">
        <v>41</v>
      </c>
      <c r="K315" s="17">
        <v>0</v>
      </c>
      <c r="L315" s="145">
        <v>230000000</v>
      </c>
      <c r="M315" s="17" t="s">
        <v>1017</v>
      </c>
      <c r="N315" s="17" t="s">
        <v>348</v>
      </c>
      <c r="O315" s="17" t="s">
        <v>246</v>
      </c>
      <c r="P315" s="17" t="s">
        <v>247</v>
      </c>
      <c r="Q315" s="17" t="s">
        <v>472</v>
      </c>
      <c r="R315" s="17" t="s">
        <v>249</v>
      </c>
      <c r="S315" s="17">
        <v>796</v>
      </c>
      <c r="T315" s="17" t="s">
        <v>250</v>
      </c>
      <c r="U315" s="136">
        <v>90</v>
      </c>
      <c r="V315" s="136">
        <v>1471</v>
      </c>
      <c r="W315" s="136">
        <f t="shared" si="14"/>
        <v>132390</v>
      </c>
      <c r="X315" s="136">
        <f t="shared" si="15"/>
        <v>148276.80000000002</v>
      </c>
      <c r="Y315" s="26"/>
      <c r="Z315" s="26">
        <v>2015</v>
      </c>
      <c r="AA315" s="26"/>
    </row>
    <row r="316" spans="1:27" ht="76.5" outlineLevel="1">
      <c r="A316" s="135" t="s">
        <v>1146</v>
      </c>
      <c r="B316" s="17" t="s">
        <v>33</v>
      </c>
      <c r="C316" s="17" t="s">
        <v>540</v>
      </c>
      <c r="D316" s="17" t="s">
        <v>541</v>
      </c>
      <c r="E316" s="17" t="s">
        <v>352</v>
      </c>
      <c r="F316" s="17" t="s">
        <v>542</v>
      </c>
      <c r="G316" s="17" t="s">
        <v>352</v>
      </c>
      <c r="H316" s="17" t="s">
        <v>596</v>
      </c>
      <c r="I316" s="17" t="s">
        <v>597</v>
      </c>
      <c r="J316" s="17" t="s">
        <v>41</v>
      </c>
      <c r="K316" s="17">
        <v>0</v>
      </c>
      <c r="L316" s="145">
        <v>230000000</v>
      </c>
      <c r="M316" s="17" t="s">
        <v>1017</v>
      </c>
      <c r="N316" s="17" t="s">
        <v>348</v>
      </c>
      <c r="O316" s="17" t="s">
        <v>246</v>
      </c>
      <c r="P316" s="17" t="s">
        <v>247</v>
      </c>
      <c r="Q316" s="17" t="s">
        <v>472</v>
      </c>
      <c r="R316" s="17" t="s">
        <v>249</v>
      </c>
      <c r="S316" s="17">
        <v>796</v>
      </c>
      <c r="T316" s="17" t="s">
        <v>250</v>
      </c>
      <c r="U316" s="136">
        <v>100</v>
      </c>
      <c r="V316" s="136">
        <v>1785.71</v>
      </c>
      <c r="W316" s="136">
        <f t="shared" si="14"/>
        <v>178571</v>
      </c>
      <c r="X316" s="136">
        <f t="shared" si="15"/>
        <v>199999.52000000002</v>
      </c>
      <c r="Y316" s="26"/>
      <c r="Z316" s="26">
        <v>2015</v>
      </c>
      <c r="AA316" s="26"/>
    </row>
    <row r="317" spans="1:27" ht="76.5" outlineLevel="1">
      <c r="A317" s="135" t="s">
        <v>1147</v>
      </c>
      <c r="B317" s="17" t="s">
        <v>33</v>
      </c>
      <c r="C317" s="17" t="s">
        <v>540</v>
      </c>
      <c r="D317" s="17" t="s">
        <v>541</v>
      </c>
      <c r="E317" s="17" t="s">
        <v>352</v>
      </c>
      <c r="F317" s="17" t="s">
        <v>542</v>
      </c>
      <c r="G317" s="17" t="s">
        <v>352</v>
      </c>
      <c r="H317" s="17" t="s">
        <v>599</v>
      </c>
      <c r="I317" s="17" t="s">
        <v>600</v>
      </c>
      <c r="J317" s="17" t="s">
        <v>41</v>
      </c>
      <c r="K317" s="17">
        <v>0</v>
      </c>
      <c r="L317" s="145">
        <v>230000000</v>
      </c>
      <c r="M317" s="17" t="s">
        <v>1017</v>
      </c>
      <c r="N317" s="17" t="s">
        <v>348</v>
      </c>
      <c r="O317" s="17" t="s">
        <v>246</v>
      </c>
      <c r="P317" s="17" t="s">
        <v>247</v>
      </c>
      <c r="Q317" s="17" t="s">
        <v>472</v>
      </c>
      <c r="R317" s="17" t="s">
        <v>249</v>
      </c>
      <c r="S317" s="17">
        <v>796</v>
      </c>
      <c r="T317" s="17" t="s">
        <v>250</v>
      </c>
      <c r="U317" s="136">
        <v>90</v>
      </c>
      <c r="V317" s="136">
        <v>1785.71</v>
      </c>
      <c r="W317" s="136">
        <f t="shared" si="14"/>
        <v>160713.9</v>
      </c>
      <c r="X317" s="136">
        <f t="shared" si="15"/>
        <v>179999.568</v>
      </c>
      <c r="Y317" s="26"/>
      <c r="Z317" s="26">
        <v>2015</v>
      </c>
      <c r="AA317" s="26"/>
    </row>
    <row r="318" spans="1:27" ht="76.5" outlineLevel="1">
      <c r="A318" s="135" t="s">
        <v>1148</v>
      </c>
      <c r="B318" s="17" t="s">
        <v>33</v>
      </c>
      <c r="C318" s="17" t="s">
        <v>540</v>
      </c>
      <c r="D318" s="17" t="s">
        <v>541</v>
      </c>
      <c r="E318" s="17" t="s">
        <v>352</v>
      </c>
      <c r="F318" s="17" t="s">
        <v>542</v>
      </c>
      <c r="G318" s="17" t="s">
        <v>352</v>
      </c>
      <c r="H318" s="17" t="s">
        <v>602</v>
      </c>
      <c r="I318" s="17" t="s">
        <v>603</v>
      </c>
      <c r="J318" s="17" t="s">
        <v>41</v>
      </c>
      <c r="K318" s="17">
        <v>0</v>
      </c>
      <c r="L318" s="145">
        <v>230000000</v>
      </c>
      <c r="M318" s="17" t="s">
        <v>1017</v>
      </c>
      <c r="N318" s="17" t="s">
        <v>348</v>
      </c>
      <c r="O318" s="17" t="s">
        <v>246</v>
      </c>
      <c r="P318" s="17" t="s">
        <v>247</v>
      </c>
      <c r="Q318" s="17" t="s">
        <v>472</v>
      </c>
      <c r="R318" s="17" t="s">
        <v>249</v>
      </c>
      <c r="S318" s="17">
        <v>796</v>
      </c>
      <c r="T318" s="17" t="s">
        <v>250</v>
      </c>
      <c r="U318" s="136">
        <v>90</v>
      </c>
      <c r="V318" s="136">
        <v>1785.71</v>
      </c>
      <c r="W318" s="136">
        <f t="shared" si="14"/>
        <v>160713.9</v>
      </c>
      <c r="X318" s="136">
        <f t="shared" si="15"/>
        <v>179999.568</v>
      </c>
      <c r="Y318" s="26"/>
      <c r="Z318" s="26">
        <v>2015</v>
      </c>
      <c r="AA318" s="26"/>
    </row>
    <row r="319" spans="1:27" ht="76.5" outlineLevel="1">
      <c r="A319" s="135" t="s">
        <v>1149</v>
      </c>
      <c r="B319" s="17" t="s">
        <v>33</v>
      </c>
      <c r="C319" s="17" t="s">
        <v>540</v>
      </c>
      <c r="D319" s="17" t="s">
        <v>541</v>
      </c>
      <c r="E319" s="17" t="s">
        <v>352</v>
      </c>
      <c r="F319" s="17" t="s">
        <v>542</v>
      </c>
      <c r="G319" s="17" t="s">
        <v>352</v>
      </c>
      <c r="H319" s="17" t="s">
        <v>605</v>
      </c>
      <c r="I319" s="17" t="s">
        <v>606</v>
      </c>
      <c r="J319" s="17" t="s">
        <v>41</v>
      </c>
      <c r="K319" s="17">
        <v>0</v>
      </c>
      <c r="L319" s="145">
        <v>230000000</v>
      </c>
      <c r="M319" s="17" t="s">
        <v>1017</v>
      </c>
      <c r="N319" s="17" t="s">
        <v>348</v>
      </c>
      <c r="O319" s="17" t="s">
        <v>246</v>
      </c>
      <c r="P319" s="17" t="s">
        <v>247</v>
      </c>
      <c r="Q319" s="17" t="s">
        <v>472</v>
      </c>
      <c r="R319" s="17" t="s">
        <v>249</v>
      </c>
      <c r="S319" s="17">
        <v>796</v>
      </c>
      <c r="T319" s="17" t="s">
        <v>250</v>
      </c>
      <c r="U319" s="136">
        <v>80</v>
      </c>
      <c r="V319" s="136">
        <v>1785.71</v>
      </c>
      <c r="W319" s="136">
        <f t="shared" si="14"/>
        <v>142856.79999999999</v>
      </c>
      <c r="X319" s="136">
        <f t="shared" si="15"/>
        <v>159999.61600000001</v>
      </c>
      <c r="Y319" s="26"/>
      <c r="Z319" s="26">
        <v>2015</v>
      </c>
      <c r="AA319" s="26"/>
    </row>
    <row r="320" spans="1:27" ht="76.5" outlineLevel="1">
      <c r="A320" s="135" t="s">
        <v>1150</v>
      </c>
      <c r="B320" s="17" t="s">
        <v>33</v>
      </c>
      <c r="C320" s="17" t="s">
        <v>540</v>
      </c>
      <c r="D320" s="17" t="s">
        <v>541</v>
      </c>
      <c r="E320" s="17" t="s">
        <v>352</v>
      </c>
      <c r="F320" s="17" t="s">
        <v>542</v>
      </c>
      <c r="G320" s="17" t="s">
        <v>352</v>
      </c>
      <c r="H320" s="17" t="s">
        <v>608</v>
      </c>
      <c r="I320" s="17" t="s">
        <v>609</v>
      </c>
      <c r="J320" s="17" t="s">
        <v>41</v>
      </c>
      <c r="K320" s="17">
        <v>0</v>
      </c>
      <c r="L320" s="145">
        <v>230000000</v>
      </c>
      <c r="M320" s="17" t="s">
        <v>1017</v>
      </c>
      <c r="N320" s="17" t="s">
        <v>348</v>
      </c>
      <c r="O320" s="17" t="s">
        <v>246</v>
      </c>
      <c r="P320" s="17" t="s">
        <v>247</v>
      </c>
      <c r="Q320" s="17" t="s">
        <v>472</v>
      </c>
      <c r="R320" s="17" t="s">
        <v>249</v>
      </c>
      <c r="S320" s="17">
        <v>796</v>
      </c>
      <c r="T320" s="17" t="s">
        <v>250</v>
      </c>
      <c r="U320" s="136">
        <v>88</v>
      </c>
      <c r="V320" s="136">
        <v>1785.71</v>
      </c>
      <c r="W320" s="136">
        <f t="shared" si="14"/>
        <v>157142.48000000001</v>
      </c>
      <c r="X320" s="136">
        <f t="shared" si="15"/>
        <v>175999.57760000002</v>
      </c>
      <c r="Y320" s="26"/>
      <c r="Z320" s="26">
        <v>2015</v>
      </c>
      <c r="AA320" s="26"/>
    </row>
    <row r="321" spans="1:27" ht="76.5" outlineLevel="1">
      <c r="A321" s="135" t="s">
        <v>1151</v>
      </c>
      <c r="B321" s="17" t="s">
        <v>33</v>
      </c>
      <c r="C321" s="17" t="s">
        <v>611</v>
      </c>
      <c r="D321" s="17" t="s">
        <v>541</v>
      </c>
      <c r="E321" s="17" t="s">
        <v>352</v>
      </c>
      <c r="F321" s="17" t="s">
        <v>612</v>
      </c>
      <c r="G321" s="17" t="s">
        <v>352</v>
      </c>
      <c r="H321" s="17" t="s">
        <v>613</v>
      </c>
      <c r="I321" s="17" t="s">
        <v>614</v>
      </c>
      <c r="J321" s="17" t="s">
        <v>41</v>
      </c>
      <c r="K321" s="17">
        <v>0</v>
      </c>
      <c r="L321" s="145">
        <v>230000000</v>
      </c>
      <c r="M321" s="17" t="s">
        <v>1017</v>
      </c>
      <c r="N321" s="17" t="s">
        <v>348</v>
      </c>
      <c r="O321" s="17" t="s">
        <v>246</v>
      </c>
      <c r="P321" s="17" t="s">
        <v>247</v>
      </c>
      <c r="Q321" s="17" t="s">
        <v>472</v>
      </c>
      <c r="R321" s="17" t="s">
        <v>249</v>
      </c>
      <c r="S321" s="17">
        <v>796</v>
      </c>
      <c r="T321" s="17" t="s">
        <v>250</v>
      </c>
      <c r="U321" s="136">
        <v>168</v>
      </c>
      <c r="V321" s="136">
        <v>924</v>
      </c>
      <c r="W321" s="136">
        <f t="shared" si="14"/>
        <v>155232</v>
      </c>
      <c r="X321" s="136">
        <f t="shared" si="15"/>
        <v>173859.84000000003</v>
      </c>
      <c r="Y321" s="26"/>
      <c r="Z321" s="26">
        <v>2015</v>
      </c>
      <c r="AA321" s="26"/>
    </row>
    <row r="322" spans="1:27" ht="76.5" outlineLevel="1">
      <c r="A322" s="135" t="s">
        <v>1152</v>
      </c>
      <c r="B322" s="17" t="s">
        <v>33</v>
      </c>
      <c r="C322" s="17" t="s">
        <v>611</v>
      </c>
      <c r="D322" s="17" t="s">
        <v>541</v>
      </c>
      <c r="E322" s="17" t="s">
        <v>352</v>
      </c>
      <c r="F322" s="17" t="s">
        <v>612</v>
      </c>
      <c r="G322" s="17" t="s">
        <v>352</v>
      </c>
      <c r="H322" s="17" t="s">
        <v>616</v>
      </c>
      <c r="I322" s="17" t="s">
        <v>617</v>
      </c>
      <c r="J322" s="17" t="s">
        <v>41</v>
      </c>
      <c r="K322" s="17">
        <v>0</v>
      </c>
      <c r="L322" s="145">
        <v>230000000</v>
      </c>
      <c r="M322" s="17" t="s">
        <v>1017</v>
      </c>
      <c r="N322" s="17" t="s">
        <v>348</v>
      </c>
      <c r="O322" s="17" t="s">
        <v>246</v>
      </c>
      <c r="P322" s="17" t="s">
        <v>247</v>
      </c>
      <c r="Q322" s="17" t="s">
        <v>472</v>
      </c>
      <c r="R322" s="17" t="s">
        <v>249</v>
      </c>
      <c r="S322" s="17">
        <v>796</v>
      </c>
      <c r="T322" s="17" t="s">
        <v>250</v>
      </c>
      <c r="U322" s="136">
        <v>168</v>
      </c>
      <c r="V322" s="136">
        <v>964</v>
      </c>
      <c r="W322" s="136">
        <f t="shared" si="14"/>
        <v>161952</v>
      </c>
      <c r="X322" s="136">
        <f t="shared" si="15"/>
        <v>181386.24000000002</v>
      </c>
      <c r="Y322" s="26"/>
      <c r="Z322" s="26">
        <v>2015</v>
      </c>
      <c r="AA322" s="26"/>
    </row>
    <row r="323" spans="1:27" ht="76.5" outlineLevel="1">
      <c r="A323" s="135" t="s">
        <v>1153</v>
      </c>
      <c r="B323" s="17" t="s">
        <v>33</v>
      </c>
      <c r="C323" s="17" t="s">
        <v>611</v>
      </c>
      <c r="D323" s="17" t="s">
        <v>541</v>
      </c>
      <c r="E323" s="17" t="s">
        <v>352</v>
      </c>
      <c r="F323" s="17" t="s">
        <v>612</v>
      </c>
      <c r="G323" s="17" t="s">
        <v>352</v>
      </c>
      <c r="H323" s="17" t="s">
        <v>619</v>
      </c>
      <c r="I323" s="17" t="s">
        <v>620</v>
      </c>
      <c r="J323" s="17" t="s">
        <v>41</v>
      </c>
      <c r="K323" s="17">
        <v>0</v>
      </c>
      <c r="L323" s="145">
        <v>230000000</v>
      </c>
      <c r="M323" s="17" t="s">
        <v>1017</v>
      </c>
      <c r="N323" s="17" t="s">
        <v>348</v>
      </c>
      <c r="O323" s="17" t="s">
        <v>246</v>
      </c>
      <c r="P323" s="17" t="s">
        <v>247</v>
      </c>
      <c r="Q323" s="17" t="s">
        <v>472</v>
      </c>
      <c r="R323" s="17" t="s">
        <v>249</v>
      </c>
      <c r="S323" s="17">
        <v>796</v>
      </c>
      <c r="T323" s="17" t="s">
        <v>250</v>
      </c>
      <c r="U323" s="136">
        <v>168</v>
      </c>
      <c r="V323" s="136">
        <v>1487</v>
      </c>
      <c r="W323" s="136">
        <f t="shared" si="14"/>
        <v>249816</v>
      </c>
      <c r="X323" s="136">
        <f t="shared" si="15"/>
        <v>279793.92000000004</v>
      </c>
      <c r="Y323" s="26"/>
      <c r="Z323" s="26">
        <v>2015</v>
      </c>
      <c r="AA323" s="26"/>
    </row>
    <row r="324" spans="1:27" ht="76.5" outlineLevel="1">
      <c r="A324" s="135" t="s">
        <v>1154</v>
      </c>
      <c r="B324" s="17" t="s">
        <v>33</v>
      </c>
      <c r="C324" s="17" t="s">
        <v>611</v>
      </c>
      <c r="D324" s="17" t="s">
        <v>541</v>
      </c>
      <c r="E324" s="17" t="s">
        <v>352</v>
      </c>
      <c r="F324" s="17" t="s">
        <v>612</v>
      </c>
      <c r="G324" s="17" t="s">
        <v>352</v>
      </c>
      <c r="H324" s="17" t="s">
        <v>622</v>
      </c>
      <c r="I324" s="17" t="s">
        <v>623</v>
      </c>
      <c r="J324" s="17" t="s">
        <v>41</v>
      </c>
      <c r="K324" s="17">
        <v>0</v>
      </c>
      <c r="L324" s="145">
        <v>230000000</v>
      </c>
      <c r="M324" s="17" t="s">
        <v>1017</v>
      </c>
      <c r="N324" s="17" t="s">
        <v>348</v>
      </c>
      <c r="O324" s="17" t="s">
        <v>246</v>
      </c>
      <c r="P324" s="17" t="s">
        <v>247</v>
      </c>
      <c r="Q324" s="17" t="s">
        <v>472</v>
      </c>
      <c r="R324" s="17" t="s">
        <v>249</v>
      </c>
      <c r="S324" s="17">
        <v>796</v>
      </c>
      <c r="T324" s="17" t="s">
        <v>250</v>
      </c>
      <c r="U324" s="136">
        <v>168</v>
      </c>
      <c r="V324" s="136">
        <v>1607</v>
      </c>
      <c r="W324" s="136">
        <f t="shared" si="14"/>
        <v>269976</v>
      </c>
      <c r="X324" s="136">
        <f t="shared" si="15"/>
        <v>302373.12000000005</v>
      </c>
      <c r="Y324" s="26"/>
      <c r="Z324" s="26">
        <v>2015</v>
      </c>
      <c r="AA324" s="26"/>
    </row>
    <row r="325" spans="1:27" ht="76.5" outlineLevel="1">
      <c r="A325" s="135" t="s">
        <v>1155</v>
      </c>
      <c r="B325" s="17" t="s">
        <v>33</v>
      </c>
      <c r="C325" s="17" t="s">
        <v>611</v>
      </c>
      <c r="D325" s="17" t="s">
        <v>541</v>
      </c>
      <c r="E325" s="17" t="s">
        <v>352</v>
      </c>
      <c r="F325" s="17" t="s">
        <v>612</v>
      </c>
      <c r="G325" s="17" t="s">
        <v>352</v>
      </c>
      <c r="H325" s="17" t="s">
        <v>625</v>
      </c>
      <c r="I325" s="17" t="s">
        <v>626</v>
      </c>
      <c r="J325" s="17" t="s">
        <v>41</v>
      </c>
      <c r="K325" s="17">
        <v>0</v>
      </c>
      <c r="L325" s="145">
        <v>230000000</v>
      </c>
      <c r="M325" s="17" t="s">
        <v>1017</v>
      </c>
      <c r="N325" s="17" t="s">
        <v>348</v>
      </c>
      <c r="O325" s="17" t="s">
        <v>246</v>
      </c>
      <c r="P325" s="17" t="s">
        <v>247</v>
      </c>
      <c r="Q325" s="17" t="s">
        <v>472</v>
      </c>
      <c r="R325" s="17" t="s">
        <v>249</v>
      </c>
      <c r="S325" s="17">
        <v>796</v>
      </c>
      <c r="T325" s="17" t="s">
        <v>250</v>
      </c>
      <c r="U325" s="136">
        <v>158</v>
      </c>
      <c r="V325" s="136">
        <v>1785.71</v>
      </c>
      <c r="W325" s="136">
        <f t="shared" si="14"/>
        <v>282142.18</v>
      </c>
      <c r="X325" s="136">
        <f t="shared" si="15"/>
        <v>315999.24160000001</v>
      </c>
      <c r="Y325" s="26"/>
      <c r="Z325" s="26">
        <v>2015</v>
      </c>
      <c r="AA325" s="26"/>
    </row>
    <row r="326" spans="1:27" ht="76.5" outlineLevel="1">
      <c r="A326" s="135" t="s">
        <v>1156</v>
      </c>
      <c r="B326" s="17" t="s">
        <v>33</v>
      </c>
      <c r="C326" s="17" t="s">
        <v>611</v>
      </c>
      <c r="D326" s="17" t="s">
        <v>541</v>
      </c>
      <c r="E326" s="17" t="s">
        <v>352</v>
      </c>
      <c r="F326" s="17" t="s">
        <v>612</v>
      </c>
      <c r="G326" s="17" t="s">
        <v>352</v>
      </c>
      <c r="H326" s="17" t="s">
        <v>628</v>
      </c>
      <c r="I326" s="17" t="s">
        <v>629</v>
      </c>
      <c r="J326" s="17" t="s">
        <v>41</v>
      </c>
      <c r="K326" s="17">
        <v>0</v>
      </c>
      <c r="L326" s="145">
        <v>230000000</v>
      </c>
      <c r="M326" s="17" t="s">
        <v>1017</v>
      </c>
      <c r="N326" s="17" t="s">
        <v>348</v>
      </c>
      <c r="O326" s="17" t="s">
        <v>246</v>
      </c>
      <c r="P326" s="17" t="s">
        <v>247</v>
      </c>
      <c r="Q326" s="17" t="s">
        <v>472</v>
      </c>
      <c r="R326" s="17" t="s">
        <v>249</v>
      </c>
      <c r="S326" s="17">
        <v>796</v>
      </c>
      <c r="T326" s="17" t="s">
        <v>250</v>
      </c>
      <c r="U326" s="136">
        <v>88</v>
      </c>
      <c r="V326" s="136">
        <v>1785.71</v>
      </c>
      <c r="W326" s="136">
        <f t="shared" si="14"/>
        <v>157142.48000000001</v>
      </c>
      <c r="X326" s="136">
        <f t="shared" si="15"/>
        <v>175999.57760000002</v>
      </c>
      <c r="Y326" s="26"/>
      <c r="Z326" s="26">
        <v>2015</v>
      </c>
      <c r="AA326" s="26"/>
    </row>
    <row r="327" spans="1:27" ht="76.5" outlineLevel="1">
      <c r="A327" s="135" t="s">
        <v>1157</v>
      </c>
      <c r="B327" s="17" t="s">
        <v>33</v>
      </c>
      <c r="C327" s="17" t="s">
        <v>631</v>
      </c>
      <c r="D327" s="17" t="s">
        <v>632</v>
      </c>
      <c r="E327" s="17" t="s">
        <v>633</v>
      </c>
      <c r="F327" s="17" t="s">
        <v>414</v>
      </c>
      <c r="G327" s="17" t="s">
        <v>634</v>
      </c>
      <c r="H327" s="17" t="s">
        <v>635</v>
      </c>
      <c r="I327" s="17" t="s">
        <v>636</v>
      </c>
      <c r="J327" s="17" t="s">
        <v>89</v>
      </c>
      <c r="K327" s="17">
        <v>45</v>
      </c>
      <c r="L327" s="145">
        <v>230000000</v>
      </c>
      <c r="M327" s="17" t="s">
        <v>1017</v>
      </c>
      <c r="N327" s="17" t="s">
        <v>329</v>
      </c>
      <c r="O327" s="17" t="s">
        <v>246</v>
      </c>
      <c r="P327" s="17" t="s">
        <v>247</v>
      </c>
      <c r="Q327" s="17" t="s">
        <v>248</v>
      </c>
      <c r="R327" s="17" t="s">
        <v>272</v>
      </c>
      <c r="S327" s="17">
        <v>796</v>
      </c>
      <c r="T327" s="17" t="s">
        <v>250</v>
      </c>
      <c r="U327" s="136">
        <v>30</v>
      </c>
      <c r="V327" s="136">
        <v>200000</v>
      </c>
      <c r="W327" s="136">
        <f t="shared" si="14"/>
        <v>6000000</v>
      </c>
      <c r="X327" s="136">
        <f t="shared" si="15"/>
        <v>6720000.0000000009</v>
      </c>
      <c r="Y327" s="26" t="s">
        <v>339</v>
      </c>
      <c r="Z327" s="26">
        <v>2014</v>
      </c>
      <c r="AA327" s="26"/>
    </row>
    <row r="328" spans="1:27" ht="76.5" outlineLevel="1">
      <c r="A328" s="135" t="s">
        <v>1158</v>
      </c>
      <c r="B328" s="17" t="s">
        <v>33</v>
      </c>
      <c r="C328" s="17" t="s">
        <v>638</v>
      </c>
      <c r="D328" s="17" t="s">
        <v>639</v>
      </c>
      <c r="E328" s="17" t="s">
        <v>352</v>
      </c>
      <c r="F328" s="17" t="s">
        <v>640</v>
      </c>
      <c r="G328" s="17" t="s">
        <v>352</v>
      </c>
      <c r="H328" s="17" t="s">
        <v>641</v>
      </c>
      <c r="I328" s="17" t="s">
        <v>641</v>
      </c>
      <c r="J328" s="17" t="s">
        <v>41</v>
      </c>
      <c r="K328" s="17">
        <v>0</v>
      </c>
      <c r="L328" s="145">
        <v>230000000</v>
      </c>
      <c r="M328" s="17" t="s">
        <v>1017</v>
      </c>
      <c r="N328" s="17" t="s">
        <v>348</v>
      </c>
      <c r="O328" s="17" t="s">
        <v>246</v>
      </c>
      <c r="P328" s="17" t="s">
        <v>247</v>
      </c>
      <c r="Q328" s="17" t="s">
        <v>472</v>
      </c>
      <c r="R328" s="17" t="s">
        <v>249</v>
      </c>
      <c r="S328" s="17">
        <v>796</v>
      </c>
      <c r="T328" s="17" t="s">
        <v>250</v>
      </c>
      <c r="U328" s="136">
        <v>50</v>
      </c>
      <c r="V328" s="136">
        <v>15814.33</v>
      </c>
      <c r="W328" s="136">
        <f t="shared" si="14"/>
        <v>790716.5</v>
      </c>
      <c r="X328" s="136">
        <f t="shared" si="15"/>
        <v>885602.4800000001</v>
      </c>
      <c r="Y328" s="26"/>
      <c r="Z328" s="26">
        <v>2015</v>
      </c>
      <c r="AA328" s="26"/>
    </row>
    <row r="329" spans="1:27" ht="76.5" outlineLevel="1">
      <c r="A329" s="135" t="s">
        <v>1159</v>
      </c>
      <c r="B329" s="17" t="s">
        <v>33</v>
      </c>
      <c r="C329" s="17" t="s">
        <v>638</v>
      </c>
      <c r="D329" s="17" t="s">
        <v>639</v>
      </c>
      <c r="E329" s="17" t="s">
        <v>352</v>
      </c>
      <c r="F329" s="17" t="s">
        <v>640</v>
      </c>
      <c r="G329" s="17" t="s">
        <v>352</v>
      </c>
      <c r="H329" s="17" t="s">
        <v>643</v>
      </c>
      <c r="I329" s="17" t="s">
        <v>643</v>
      </c>
      <c r="J329" s="17" t="s">
        <v>41</v>
      </c>
      <c r="K329" s="17">
        <v>0</v>
      </c>
      <c r="L329" s="145">
        <v>230000000</v>
      </c>
      <c r="M329" s="17" t="s">
        <v>1017</v>
      </c>
      <c r="N329" s="17" t="s">
        <v>348</v>
      </c>
      <c r="O329" s="17" t="s">
        <v>246</v>
      </c>
      <c r="P329" s="17" t="s">
        <v>247</v>
      </c>
      <c r="Q329" s="17" t="s">
        <v>472</v>
      </c>
      <c r="R329" s="17" t="s">
        <v>249</v>
      </c>
      <c r="S329" s="17">
        <v>796</v>
      </c>
      <c r="T329" s="17" t="s">
        <v>250</v>
      </c>
      <c r="U329" s="136">
        <v>202</v>
      </c>
      <c r="V329" s="136">
        <v>4285.71</v>
      </c>
      <c r="W329" s="136">
        <f t="shared" si="14"/>
        <v>865713.42</v>
      </c>
      <c r="X329" s="136">
        <f t="shared" si="15"/>
        <v>969599.03040000016</v>
      </c>
      <c r="Y329" s="26"/>
      <c r="Z329" s="26">
        <v>2015</v>
      </c>
      <c r="AA329" s="26"/>
    </row>
    <row r="330" spans="1:27" ht="76.5" outlineLevel="1">
      <c r="A330" s="135" t="s">
        <v>1160</v>
      </c>
      <c r="B330" s="17" t="s">
        <v>33</v>
      </c>
      <c r="C330" s="17" t="s">
        <v>638</v>
      </c>
      <c r="D330" s="17" t="s">
        <v>639</v>
      </c>
      <c r="E330" s="17" t="s">
        <v>352</v>
      </c>
      <c r="F330" s="17" t="s">
        <v>640</v>
      </c>
      <c r="G330" s="17" t="s">
        <v>352</v>
      </c>
      <c r="H330" s="17" t="s">
        <v>645</v>
      </c>
      <c r="I330" s="17" t="s">
        <v>645</v>
      </c>
      <c r="J330" s="17" t="s">
        <v>41</v>
      </c>
      <c r="K330" s="17">
        <v>0</v>
      </c>
      <c r="L330" s="145">
        <v>230000000</v>
      </c>
      <c r="M330" s="17" t="s">
        <v>1017</v>
      </c>
      <c r="N330" s="17" t="s">
        <v>348</v>
      </c>
      <c r="O330" s="17" t="s">
        <v>246</v>
      </c>
      <c r="P330" s="17" t="s">
        <v>247</v>
      </c>
      <c r="Q330" s="17" t="s">
        <v>472</v>
      </c>
      <c r="R330" s="17" t="s">
        <v>249</v>
      </c>
      <c r="S330" s="17">
        <v>796</v>
      </c>
      <c r="T330" s="17" t="s">
        <v>250</v>
      </c>
      <c r="U330" s="136">
        <v>71</v>
      </c>
      <c r="V330" s="136">
        <v>9697.68</v>
      </c>
      <c r="W330" s="136">
        <f t="shared" si="14"/>
        <v>688535.28</v>
      </c>
      <c r="X330" s="136">
        <f t="shared" si="15"/>
        <v>771159.51360000006</v>
      </c>
      <c r="Y330" s="26"/>
      <c r="Z330" s="26">
        <v>2015</v>
      </c>
      <c r="AA330" s="26"/>
    </row>
    <row r="331" spans="1:27" ht="76.5" outlineLevel="1">
      <c r="A331" s="135" t="s">
        <v>1161</v>
      </c>
      <c r="B331" s="17" t="s">
        <v>33</v>
      </c>
      <c r="C331" s="17" t="s">
        <v>638</v>
      </c>
      <c r="D331" s="17" t="s">
        <v>639</v>
      </c>
      <c r="E331" s="17" t="s">
        <v>352</v>
      </c>
      <c r="F331" s="17" t="s">
        <v>640</v>
      </c>
      <c r="G331" s="17" t="s">
        <v>352</v>
      </c>
      <c r="H331" s="17" t="s">
        <v>647</v>
      </c>
      <c r="I331" s="17" t="s">
        <v>647</v>
      </c>
      <c r="J331" s="17" t="s">
        <v>41</v>
      </c>
      <c r="K331" s="17">
        <v>0</v>
      </c>
      <c r="L331" s="145">
        <v>230000000</v>
      </c>
      <c r="M331" s="17" t="s">
        <v>1017</v>
      </c>
      <c r="N331" s="17" t="s">
        <v>348</v>
      </c>
      <c r="O331" s="17" t="s">
        <v>246</v>
      </c>
      <c r="P331" s="17" t="s">
        <v>247</v>
      </c>
      <c r="Q331" s="17" t="s">
        <v>472</v>
      </c>
      <c r="R331" s="17" t="s">
        <v>249</v>
      </c>
      <c r="S331" s="17">
        <v>796</v>
      </c>
      <c r="T331" s="17" t="s">
        <v>250</v>
      </c>
      <c r="U331" s="136">
        <v>70</v>
      </c>
      <c r="V331" s="136">
        <v>9821.43</v>
      </c>
      <c r="W331" s="136">
        <f t="shared" si="14"/>
        <v>687500.1</v>
      </c>
      <c r="X331" s="136">
        <f t="shared" si="15"/>
        <v>770000.11200000008</v>
      </c>
      <c r="Y331" s="26"/>
      <c r="Z331" s="26">
        <v>2015</v>
      </c>
      <c r="AA331" s="26"/>
    </row>
    <row r="332" spans="1:27" ht="76.5" outlineLevel="1">
      <c r="A332" s="135" t="s">
        <v>1162</v>
      </c>
      <c r="B332" s="17" t="s">
        <v>33</v>
      </c>
      <c r="C332" s="17" t="s">
        <v>631</v>
      </c>
      <c r="D332" s="17" t="s">
        <v>632</v>
      </c>
      <c r="E332" s="17" t="s">
        <v>633</v>
      </c>
      <c r="F332" s="17" t="s">
        <v>414</v>
      </c>
      <c r="G332" s="17" t="s">
        <v>634</v>
      </c>
      <c r="H332" s="17" t="s">
        <v>649</v>
      </c>
      <c r="I332" s="17" t="s">
        <v>650</v>
      </c>
      <c r="J332" s="17" t="s">
        <v>89</v>
      </c>
      <c r="K332" s="17">
        <v>45</v>
      </c>
      <c r="L332" s="145">
        <v>230000000</v>
      </c>
      <c r="M332" s="17" t="s">
        <v>1017</v>
      </c>
      <c r="N332" s="17" t="s">
        <v>329</v>
      </c>
      <c r="O332" s="17" t="s">
        <v>246</v>
      </c>
      <c r="P332" s="17" t="s">
        <v>247</v>
      </c>
      <c r="Q332" s="17" t="s">
        <v>248</v>
      </c>
      <c r="R332" s="17" t="s">
        <v>272</v>
      </c>
      <c r="S332" s="17">
        <v>796</v>
      </c>
      <c r="T332" s="17" t="s">
        <v>250</v>
      </c>
      <c r="U332" s="136">
        <v>168</v>
      </c>
      <c r="V332" s="136">
        <v>58050</v>
      </c>
      <c r="W332" s="136">
        <f t="shared" si="14"/>
        <v>9752400</v>
      </c>
      <c r="X332" s="136">
        <f t="shared" si="15"/>
        <v>10922688.000000002</v>
      </c>
      <c r="Y332" s="26" t="s">
        <v>339</v>
      </c>
      <c r="Z332" s="26">
        <v>2014</v>
      </c>
      <c r="AA332" s="26"/>
    </row>
    <row r="333" spans="1:27" ht="76.5" outlineLevel="1">
      <c r="A333" s="135" t="s">
        <v>1163</v>
      </c>
      <c r="B333" s="17" t="s">
        <v>33</v>
      </c>
      <c r="C333" s="17" t="s">
        <v>631</v>
      </c>
      <c r="D333" s="17" t="s">
        <v>632</v>
      </c>
      <c r="E333" s="17" t="s">
        <v>633</v>
      </c>
      <c r="F333" s="17" t="s">
        <v>414</v>
      </c>
      <c r="G333" s="17" t="s">
        <v>634</v>
      </c>
      <c r="H333" s="17" t="s">
        <v>652</v>
      </c>
      <c r="I333" s="17" t="s">
        <v>653</v>
      </c>
      <c r="J333" s="17" t="s">
        <v>89</v>
      </c>
      <c r="K333" s="17">
        <v>45</v>
      </c>
      <c r="L333" s="145">
        <v>230000000</v>
      </c>
      <c r="M333" s="17" t="s">
        <v>1017</v>
      </c>
      <c r="N333" s="17" t="s">
        <v>329</v>
      </c>
      <c r="O333" s="17" t="s">
        <v>246</v>
      </c>
      <c r="P333" s="17" t="s">
        <v>247</v>
      </c>
      <c r="Q333" s="17" t="s">
        <v>248</v>
      </c>
      <c r="R333" s="17" t="s">
        <v>272</v>
      </c>
      <c r="S333" s="17">
        <v>796</v>
      </c>
      <c r="T333" s="17" t="s">
        <v>250</v>
      </c>
      <c r="U333" s="136">
        <v>30</v>
      </c>
      <c r="V333" s="136">
        <v>120535.71</v>
      </c>
      <c r="W333" s="136">
        <f t="shared" si="14"/>
        <v>3616071.3000000003</v>
      </c>
      <c r="X333" s="136">
        <f t="shared" si="15"/>
        <v>4049999.8560000006</v>
      </c>
      <c r="Y333" s="26" t="s">
        <v>339</v>
      </c>
      <c r="Z333" s="26">
        <v>2014</v>
      </c>
      <c r="AA333" s="26"/>
    </row>
    <row r="334" spans="1:27" ht="76.5" outlineLevel="1">
      <c r="A334" s="135" t="s">
        <v>1164</v>
      </c>
      <c r="B334" s="17" t="s">
        <v>33</v>
      </c>
      <c r="C334" s="17" t="s">
        <v>655</v>
      </c>
      <c r="D334" s="17" t="s">
        <v>656</v>
      </c>
      <c r="E334" s="17" t="s">
        <v>352</v>
      </c>
      <c r="F334" s="17" t="s">
        <v>657</v>
      </c>
      <c r="G334" s="17" t="s">
        <v>352</v>
      </c>
      <c r="H334" s="17" t="s">
        <v>658</v>
      </c>
      <c r="I334" s="17" t="s">
        <v>658</v>
      </c>
      <c r="J334" s="17" t="s">
        <v>41</v>
      </c>
      <c r="K334" s="17">
        <v>0</v>
      </c>
      <c r="L334" s="145">
        <v>230000000</v>
      </c>
      <c r="M334" s="17" t="s">
        <v>1017</v>
      </c>
      <c r="N334" s="17" t="s">
        <v>348</v>
      </c>
      <c r="O334" s="17" t="s">
        <v>246</v>
      </c>
      <c r="P334" s="17" t="s">
        <v>247</v>
      </c>
      <c r="Q334" s="17" t="s">
        <v>472</v>
      </c>
      <c r="R334" s="17" t="s">
        <v>249</v>
      </c>
      <c r="S334" s="17">
        <v>166</v>
      </c>
      <c r="T334" s="17" t="s">
        <v>338</v>
      </c>
      <c r="U334" s="136">
        <v>553.20000000000005</v>
      </c>
      <c r="V334" s="136">
        <v>434.82</v>
      </c>
      <c r="W334" s="136">
        <f t="shared" si="14"/>
        <v>240542.42400000003</v>
      </c>
      <c r="X334" s="136">
        <f t="shared" si="15"/>
        <v>269407.51488000003</v>
      </c>
      <c r="Y334" s="26"/>
      <c r="Z334" s="26">
        <v>2015</v>
      </c>
      <c r="AA334" s="26"/>
    </row>
    <row r="335" spans="1:27" ht="76.5" outlineLevel="1">
      <c r="A335" s="135" t="s">
        <v>1165</v>
      </c>
      <c r="B335" s="17" t="s">
        <v>33</v>
      </c>
      <c r="C335" s="17" t="s">
        <v>660</v>
      </c>
      <c r="D335" s="17" t="s">
        <v>656</v>
      </c>
      <c r="E335" s="17" t="s">
        <v>352</v>
      </c>
      <c r="F335" s="17" t="s">
        <v>661</v>
      </c>
      <c r="G335" s="17" t="s">
        <v>352</v>
      </c>
      <c r="H335" s="17" t="s">
        <v>662</v>
      </c>
      <c r="I335" s="17" t="s">
        <v>662</v>
      </c>
      <c r="J335" s="17" t="s">
        <v>41</v>
      </c>
      <c r="K335" s="17">
        <v>0</v>
      </c>
      <c r="L335" s="145">
        <v>230000000</v>
      </c>
      <c r="M335" s="17" t="s">
        <v>1017</v>
      </c>
      <c r="N335" s="17" t="s">
        <v>348</v>
      </c>
      <c r="O335" s="17" t="s">
        <v>246</v>
      </c>
      <c r="P335" s="17" t="s">
        <v>247</v>
      </c>
      <c r="Q335" s="17" t="s">
        <v>472</v>
      </c>
      <c r="R335" s="17" t="s">
        <v>249</v>
      </c>
      <c r="S335" s="17">
        <v>166</v>
      </c>
      <c r="T335" s="17" t="s">
        <v>338</v>
      </c>
      <c r="U335" s="136">
        <v>1660</v>
      </c>
      <c r="V335" s="136">
        <v>401</v>
      </c>
      <c r="W335" s="136">
        <f t="shared" si="14"/>
        <v>665660</v>
      </c>
      <c r="X335" s="136">
        <f t="shared" si="15"/>
        <v>745539.20000000007</v>
      </c>
      <c r="Y335" s="26"/>
      <c r="Z335" s="26">
        <v>2015</v>
      </c>
      <c r="AA335" s="26"/>
    </row>
    <row r="336" spans="1:27" ht="76.5" outlineLevel="1">
      <c r="A336" s="135" t="s">
        <v>1166</v>
      </c>
      <c r="B336" s="17" t="s">
        <v>33</v>
      </c>
      <c r="C336" s="17" t="s">
        <v>664</v>
      </c>
      <c r="D336" s="17" t="s">
        <v>665</v>
      </c>
      <c r="E336" s="17" t="s">
        <v>352</v>
      </c>
      <c r="F336" s="17" t="s">
        <v>666</v>
      </c>
      <c r="G336" s="17" t="s">
        <v>352</v>
      </c>
      <c r="H336" s="17" t="s">
        <v>667</v>
      </c>
      <c r="I336" s="17" t="s">
        <v>668</v>
      </c>
      <c r="J336" s="17" t="s">
        <v>41</v>
      </c>
      <c r="K336" s="17">
        <v>0</v>
      </c>
      <c r="L336" s="145">
        <v>230000000</v>
      </c>
      <c r="M336" s="17" t="s">
        <v>1017</v>
      </c>
      <c r="N336" s="17" t="s">
        <v>348</v>
      </c>
      <c r="O336" s="17" t="s">
        <v>246</v>
      </c>
      <c r="P336" s="17" t="s">
        <v>247</v>
      </c>
      <c r="Q336" s="17" t="s">
        <v>248</v>
      </c>
      <c r="R336" s="17" t="s">
        <v>249</v>
      </c>
      <c r="S336" s="17">
        <v>168</v>
      </c>
      <c r="T336" s="17" t="s">
        <v>295</v>
      </c>
      <c r="U336" s="136">
        <v>10</v>
      </c>
      <c r="V336" s="136">
        <v>144000</v>
      </c>
      <c r="W336" s="136">
        <f t="shared" si="14"/>
        <v>1440000</v>
      </c>
      <c r="X336" s="136">
        <f t="shared" si="15"/>
        <v>1612800.0000000002</v>
      </c>
      <c r="Y336" s="26"/>
      <c r="Z336" s="26">
        <v>2015</v>
      </c>
      <c r="AA336" s="26"/>
    </row>
    <row r="337" spans="1:27" ht="76.5" outlineLevel="1">
      <c r="A337" s="135" t="s">
        <v>1167</v>
      </c>
      <c r="B337" s="17" t="s">
        <v>33</v>
      </c>
      <c r="C337" s="17" t="s">
        <v>670</v>
      </c>
      <c r="D337" s="17" t="s">
        <v>671</v>
      </c>
      <c r="E337" s="17" t="s">
        <v>352</v>
      </c>
      <c r="F337" s="17" t="s">
        <v>672</v>
      </c>
      <c r="G337" s="17" t="s">
        <v>352</v>
      </c>
      <c r="H337" s="17" t="s">
        <v>673</v>
      </c>
      <c r="I337" s="17" t="s">
        <v>674</v>
      </c>
      <c r="J337" s="17" t="s">
        <v>41</v>
      </c>
      <c r="K337" s="17">
        <v>0</v>
      </c>
      <c r="L337" s="145">
        <v>230000000</v>
      </c>
      <c r="M337" s="17" t="s">
        <v>1017</v>
      </c>
      <c r="N337" s="17" t="s">
        <v>348</v>
      </c>
      <c r="O337" s="17" t="s">
        <v>246</v>
      </c>
      <c r="P337" s="17" t="s">
        <v>247</v>
      </c>
      <c r="Q337" s="17" t="s">
        <v>248</v>
      </c>
      <c r="R337" s="17" t="s">
        <v>249</v>
      </c>
      <c r="S337" s="17">
        <v>168</v>
      </c>
      <c r="T337" s="17" t="s">
        <v>295</v>
      </c>
      <c r="U337" s="136">
        <v>5</v>
      </c>
      <c r="V337" s="136">
        <v>141000</v>
      </c>
      <c r="W337" s="136">
        <f t="shared" si="14"/>
        <v>705000</v>
      </c>
      <c r="X337" s="136">
        <f t="shared" si="15"/>
        <v>789600.00000000012</v>
      </c>
      <c r="Y337" s="26"/>
      <c r="Z337" s="26">
        <v>2015</v>
      </c>
      <c r="AA337" s="26"/>
    </row>
    <row r="338" spans="1:27" ht="76.5" outlineLevel="1">
      <c r="A338" s="135" t="s">
        <v>1168</v>
      </c>
      <c r="B338" s="17" t="s">
        <v>33</v>
      </c>
      <c r="C338" s="17" t="s">
        <v>676</v>
      </c>
      <c r="D338" s="17" t="s">
        <v>671</v>
      </c>
      <c r="E338" s="17" t="s">
        <v>352</v>
      </c>
      <c r="F338" s="17" t="s">
        <v>677</v>
      </c>
      <c r="G338" s="17" t="s">
        <v>352</v>
      </c>
      <c r="H338" s="17" t="s">
        <v>678</v>
      </c>
      <c r="I338" s="17" t="s">
        <v>679</v>
      </c>
      <c r="J338" s="17" t="s">
        <v>41</v>
      </c>
      <c r="K338" s="17">
        <v>0</v>
      </c>
      <c r="L338" s="145">
        <v>230000000</v>
      </c>
      <c r="M338" s="17" t="s">
        <v>1017</v>
      </c>
      <c r="N338" s="17" t="s">
        <v>348</v>
      </c>
      <c r="O338" s="17" t="s">
        <v>246</v>
      </c>
      <c r="P338" s="17" t="s">
        <v>247</v>
      </c>
      <c r="Q338" s="17" t="s">
        <v>248</v>
      </c>
      <c r="R338" s="17" t="s">
        <v>249</v>
      </c>
      <c r="S338" s="17">
        <v>168</v>
      </c>
      <c r="T338" s="17" t="s">
        <v>295</v>
      </c>
      <c r="U338" s="136">
        <v>8.1999999999999993</v>
      </c>
      <c r="V338" s="136">
        <v>145000</v>
      </c>
      <c r="W338" s="136">
        <f t="shared" si="14"/>
        <v>1189000</v>
      </c>
      <c r="X338" s="136">
        <f t="shared" si="15"/>
        <v>1331680.0000000002</v>
      </c>
      <c r="Y338" s="26"/>
      <c r="Z338" s="26">
        <v>2015</v>
      </c>
      <c r="AA338" s="26"/>
    </row>
    <row r="339" spans="1:27" ht="76.5" outlineLevel="1">
      <c r="A339" s="135" t="s">
        <v>1169</v>
      </c>
      <c r="B339" s="17" t="s">
        <v>33</v>
      </c>
      <c r="C339" s="17" t="s">
        <v>681</v>
      </c>
      <c r="D339" s="17" t="s">
        <v>682</v>
      </c>
      <c r="E339" s="17" t="s">
        <v>352</v>
      </c>
      <c r="F339" s="17" t="s">
        <v>683</v>
      </c>
      <c r="G339" s="17" t="s">
        <v>352</v>
      </c>
      <c r="H339" s="17" t="s">
        <v>684</v>
      </c>
      <c r="I339" s="17" t="s">
        <v>685</v>
      </c>
      <c r="J339" s="17" t="s">
        <v>41</v>
      </c>
      <c r="K339" s="17">
        <v>45</v>
      </c>
      <c r="L339" s="145">
        <v>230000000</v>
      </c>
      <c r="M339" s="17" t="s">
        <v>1017</v>
      </c>
      <c r="N339" s="17" t="s">
        <v>329</v>
      </c>
      <c r="O339" s="17" t="s">
        <v>246</v>
      </c>
      <c r="P339" s="17" t="s">
        <v>247</v>
      </c>
      <c r="Q339" s="17" t="s">
        <v>248</v>
      </c>
      <c r="R339" s="17" t="s">
        <v>272</v>
      </c>
      <c r="S339" s="17">
        <v>796</v>
      </c>
      <c r="T339" s="17" t="s">
        <v>250</v>
      </c>
      <c r="U339" s="136">
        <v>13</v>
      </c>
      <c r="V339" s="136">
        <v>78750</v>
      </c>
      <c r="W339" s="136">
        <f t="shared" si="14"/>
        <v>1023750</v>
      </c>
      <c r="X339" s="136">
        <f t="shared" si="15"/>
        <v>1146600</v>
      </c>
      <c r="Y339" s="26" t="s">
        <v>339</v>
      </c>
      <c r="Z339" s="26">
        <v>2014</v>
      </c>
      <c r="AA339" s="26"/>
    </row>
    <row r="340" spans="1:27" ht="76.5" outlineLevel="1">
      <c r="A340" s="135" t="s">
        <v>1170</v>
      </c>
      <c r="B340" s="17" t="s">
        <v>33</v>
      </c>
      <c r="C340" s="17" t="s">
        <v>687</v>
      </c>
      <c r="D340" s="17" t="s">
        <v>682</v>
      </c>
      <c r="E340" s="17" t="s">
        <v>352</v>
      </c>
      <c r="F340" s="17" t="s">
        <v>688</v>
      </c>
      <c r="G340" s="17" t="s">
        <v>352</v>
      </c>
      <c r="H340" s="17" t="s">
        <v>689</v>
      </c>
      <c r="I340" s="17" t="s">
        <v>690</v>
      </c>
      <c r="J340" s="17" t="s">
        <v>41</v>
      </c>
      <c r="K340" s="17">
        <v>45</v>
      </c>
      <c r="L340" s="145">
        <v>230000000</v>
      </c>
      <c r="M340" s="17" t="s">
        <v>1017</v>
      </c>
      <c r="N340" s="17" t="s">
        <v>329</v>
      </c>
      <c r="O340" s="17" t="s">
        <v>246</v>
      </c>
      <c r="P340" s="17" t="s">
        <v>247</v>
      </c>
      <c r="Q340" s="17" t="s">
        <v>248</v>
      </c>
      <c r="R340" s="17" t="s">
        <v>272</v>
      </c>
      <c r="S340" s="17">
        <v>796</v>
      </c>
      <c r="T340" s="17" t="s">
        <v>250</v>
      </c>
      <c r="U340" s="136">
        <v>25</v>
      </c>
      <c r="V340" s="136">
        <v>37063.39</v>
      </c>
      <c r="W340" s="136">
        <f t="shared" si="14"/>
        <v>926584.75</v>
      </c>
      <c r="X340" s="136">
        <f t="shared" si="15"/>
        <v>1037774.92</v>
      </c>
      <c r="Y340" s="26" t="s">
        <v>339</v>
      </c>
      <c r="Z340" s="26">
        <v>2014</v>
      </c>
      <c r="AA340" s="26"/>
    </row>
    <row r="341" spans="1:27" ht="76.5" outlineLevel="1">
      <c r="A341" s="135" t="s">
        <v>1171</v>
      </c>
      <c r="B341" s="150" t="s">
        <v>33</v>
      </c>
      <c r="C341" s="150" t="s">
        <v>699</v>
      </c>
      <c r="D341" s="150" t="s">
        <v>700</v>
      </c>
      <c r="E341" s="150" t="s">
        <v>701</v>
      </c>
      <c r="F341" s="150" t="s">
        <v>702</v>
      </c>
      <c r="G341" s="150" t="s">
        <v>703</v>
      </c>
      <c r="H341" s="150" t="s">
        <v>704</v>
      </c>
      <c r="I341" s="150" t="s">
        <v>705</v>
      </c>
      <c r="J341" s="150" t="s">
        <v>41</v>
      </c>
      <c r="K341" s="150">
        <v>45</v>
      </c>
      <c r="L341" s="145">
        <v>230000000</v>
      </c>
      <c r="M341" s="150" t="s">
        <v>1017</v>
      </c>
      <c r="N341" s="150" t="s">
        <v>405</v>
      </c>
      <c r="O341" s="150" t="s">
        <v>706</v>
      </c>
      <c r="P341" s="150" t="s">
        <v>247</v>
      </c>
      <c r="Q341" s="150" t="s">
        <v>248</v>
      </c>
      <c r="R341" s="150" t="s">
        <v>272</v>
      </c>
      <c r="S341" s="150">
        <v>796</v>
      </c>
      <c r="T341" s="150" t="s">
        <v>250</v>
      </c>
      <c r="U341" s="136">
        <v>4</v>
      </c>
      <c r="V341" s="136">
        <v>575892.86</v>
      </c>
      <c r="W341" s="136">
        <f t="shared" si="14"/>
        <v>2303571.44</v>
      </c>
      <c r="X341" s="136">
        <f t="shared" si="15"/>
        <v>2580000.0128000001</v>
      </c>
      <c r="Y341" s="132" t="s">
        <v>339</v>
      </c>
      <c r="Z341" s="132">
        <v>2015</v>
      </c>
      <c r="AA341" s="26"/>
    </row>
    <row r="342" spans="1:27" ht="76.5" outlineLevel="1">
      <c r="A342" s="135" t="s">
        <v>1172</v>
      </c>
      <c r="B342" s="150" t="s">
        <v>33</v>
      </c>
      <c r="C342" s="150" t="s">
        <v>708</v>
      </c>
      <c r="D342" s="150" t="s">
        <v>709</v>
      </c>
      <c r="E342" s="150" t="s">
        <v>710</v>
      </c>
      <c r="F342" s="150" t="s">
        <v>711</v>
      </c>
      <c r="G342" s="150" t="s">
        <v>712</v>
      </c>
      <c r="H342" s="150" t="s">
        <v>713</v>
      </c>
      <c r="I342" s="150" t="s">
        <v>713</v>
      </c>
      <c r="J342" s="150" t="s">
        <v>37</v>
      </c>
      <c r="K342" s="150">
        <v>45</v>
      </c>
      <c r="L342" s="145">
        <v>230000000</v>
      </c>
      <c r="M342" s="150" t="s">
        <v>1017</v>
      </c>
      <c r="N342" s="150" t="s">
        <v>56</v>
      </c>
      <c r="O342" s="150" t="s">
        <v>706</v>
      </c>
      <c r="P342" s="150" t="s">
        <v>247</v>
      </c>
      <c r="Q342" s="150" t="s">
        <v>472</v>
      </c>
      <c r="R342" s="150" t="s">
        <v>272</v>
      </c>
      <c r="S342" s="150">
        <v>796</v>
      </c>
      <c r="T342" s="150" t="s">
        <v>250</v>
      </c>
      <c r="U342" s="136">
        <v>8</v>
      </c>
      <c r="V342" s="136">
        <v>49156.25</v>
      </c>
      <c r="W342" s="136">
        <f t="shared" si="14"/>
        <v>393250</v>
      </c>
      <c r="X342" s="136">
        <f t="shared" si="15"/>
        <v>440440.00000000006</v>
      </c>
      <c r="Y342" s="132" t="s">
        <v>339</v>
      </c>
      <c r="Z342" s="132">
        <v>2015</v>
      </c>
      <c r="AA342" s="132"/>
    </row>
    <row r="343" spans="1:27" ht="76.5" outlineLevel="1">
      <c r="A343" s="135" t="s">
        <v>1173</v>
      </c>
      <c r="B343" s="150" t="s">
        <v>33</v>
      </c>
      <c r="C343" s="150" t="s">
        <v>717</v>
      </c>
      <c r="D343" s="150" t="s">
        <v>709</v>
      </c>
      <c r="E343" s="150" t="s">
        <v>710</v>
      </c>
      <c r="F343" s="150" t="s">
        <v>718</v>
      </c>
      <c r="G343" s="150" t="s">
        <v>712</v>
      </c>
      <c r="H343" s="150" t="s">
        <v>719</v>
      </c>
      <c r="I343" s="150" t="s">
        <v>719</v>
      </c>
      <c r="J343" s="150" t="s">
        <v>37</v>
      </c>
      <c r="K343" s="150">
        <v>45</v>
      </c>
      <c r="L343" s="145">
        <v>230000000</v>
      </c>
      <c r="M343" s="150" t="s">
        <v>1017</v>
      </c>
      <c r="N343" s="150" t="s">
        <v>56</v>
      </c>
      <c r="O343" s="150" t="s">
        <v>706</v>
      </c>
      <c r="P343" s="150" t="s">
        <v>247</v>
      </c>
      <c r="Q343" s="150" t="s">
        <v>472</v>
      </c>
      <c r="R343" s="150" t="s">
        <v>272</v>
      </c>
      <c r="S343" s="150">
        <v>796</v>
      </c>
      <c r="T343" s="150" t="s">
        <v>250</v>
      </c>
      <c r="U343" s="136">
        <v>8</v>
      </c>
      <c r="V343" s="136">
        <v>89165.18</v>
      </c>
      <c r="W343" s="136">
        <f t="shared" si="14"/>
        <v>713321.44</v>
      </c>
      <c r="X343" s="136">
        <f t="shared" si="15"/>
        <v>798920.01280000003</v>
      </c>
      <c r="Y343" s="132" t="s">
        <v>339</v>
      </c>
      <c r="Z343" s="132">
        <v>2015</v>
      </c>
      <c r="AA343" s="132"/>
    </row>
    <row r="344" spans="1:27" ht="76.5" outlineLevel="1">
      <c r="A344" s="135" t="s">
        <v>1174</v>
      </c>
      <c r="B344" s="150" t="s">
        <v>33</v>
      </c>
      <c r="C344" s="150" t="s">
        <v>721</v>
      </c>
      <c r="D344" s="150" t="s">
        <v>709</v>
      </c>
      <c r="E344" s="150" t="s">
        <v>710</v>
      </c>
      <c r="F344" s="150" t="s">
        <v>722</v>
      </c>
      <c r="G344" s="150" t="s">
        <v>712</v>
      </c>
      <c r="H344" s="150" t="s">
        <v>723</v>
      </c>
      <c r="I344" s="150" t="s">
        <v>723</v>
      </c>
      <c r="J344" s="150" t="s">
        <v>37</v>
      </c>
      <c r="K344" s="150">
        <v>45</v>
      </c>
      <c r="L344" s="145">
        <v>230000000</v>
      </c>
      <c r="M344" s="150" t="s">
        <v>1017</v>
      </c>
      <c r="N344" s="150" t="s">
        <v>56</v>
      </c>
      <c r="O344" s="150" t="s">
        <v>706</v>
      </c>
      <c r="P344" s="150" t="s">
        <v>247</v>
      </c>
      <c r="Q344" s="150" t="s">
        <v>472</v>
      </c>
      <c r="R344" s="150" t="s">
        <v>272</v>
      </c>
      <c r="S344" s="150">
        <v>796</v>
      </c>
      <c r="T344" s="150" t="s">
        <v>250</v>
      </c>
      <c r="U344" s="136">
        <v>8</v>
      </c>
      <c r="V344" s="136">
        <v>79910.710000000006</v>
      </c>
      <c r="W344" s="136">
        <f t="shared" si="14"/>
        <v>639285.68000000005</v>
      </c>
      <c r="X344" s="136">
        <f t="shared" si="15"/>
        <v>715999.96160000016</v>
      </c>
      <c r="Y344" s="132" t="s">
        <v>339</v>
      </c>
      <c r="Z344" s="132">
        <v>2015</v>
      </c>
      <c r="AA344" s="132"/>
    </row>
    <row r="345" spans="1:27" ht="76.5" outlineLevel="1">
      <c r="A345" s="135" t="s">
        <v>1175</v>
      </c>
      <c r="B345" s="150" t="s">
        <v>33</v>
      </c>
      <c r="C345" s="150" t="s">
        <v>725</v>
      </c>
      <c r="D345" s="150" t="s">
        <v>709</v>
      </c>
      <c r="E345" s="150" t="s">
        <v>710</v>
      </c>
      <c r="F345" s="150" t="s">
        <v>726</v>
      </c>
      <c r="G345" s="150" t="s">
        <v>712</v>
      </c>
      <c r="H345" s="150" t="s">
        <v>727</v>
      </c>
      <c r="I345" s="150" t="s">
        <v>727</v>
      </c>
      <c r="J345" s="150" t="s">
        <v>37</v>
      </c>
      <c r="K345" s="150">
        <v>45</v>
      </c>
      <c r="L345" s="145">
        <v>230000000</v>
      </c>
      <c r="M345" s="150" t="s">
        <v>1017</v>
      </c>
      <c r="N345" s="150" t="s">
        <v>56</v>
      </c>
      <c r="O345" s="150" t="s">
        <v>706</v>
      </c>
      <c r="P345" s="150" t="s">
        <v>247</v>
      </c>
      <c r="Q345" s="150" t="s">
        <v>472</v>
      </c>
      <c r="R345" s="150" t="s">
        <v>272</v>
      </c>
      <c r="S345" s="150">
        <v>796</v>
      </c>
      <c r="T345" s="150" t="s">
        <v>250</v>
      </c>
      <c r="U345" s="136">
        <v>3</v>
      </c>
      <c r="V345" s="136">
        <v>114285.71</v>
      </c>
      <c r="W345" s="136">
        <f t="shared" si="14"/>
        <v>342857.13</v>
      </c>
      <c r="X345" s="136">
        <f t="shared" si="15"/>
        <v>383999.98560000001</v>
      </c>
      <c r="Y345" s="132" t="s">
        <v>339</v>
      </c>
      <c r="Z345" s="132">
        <v>2015</v>
      </c>
      <c r="AA345" s="132"/>
    </row>
    <row r="346" spans="1:27" ht="76.5" outlineLevel="1">
      <c r="A346" s="135" t="s">
        <v>1176</v>
      </c>
      <c r="B346" s="150" t="s">
        <v>33</v>
      </c>
      <c r="C346" s="150" t="s">
        <v>729</v>
      </c>
      <c r="D346" s="150" t="s">
        <v>730</v>
      </c>
      <c r="E346" s="150" t="s">
        <v>731</v>
      </c>
      <c r="F346" s="150" t="s">
        <v>732</v>
      </c>
      <c r="G346" s="150" t="s">
        <v>733</v>
      </c>
      <c r="H346" s="150" t="s">
        <v>734</v>
      </c>
      <c r="I346" s="150" t="s">
        <v>735</v>
      </c>
      <c r="J346" s="150" t="s">
        <v>37</v>
      </c>
      <c r="K346" s="150">
        <v>45</v>
      </c>
      <c r="L346" s="145">
        <v>230000000</v>
      </c>
      <c r="M346" s="150" t="s">
        <v>1017</v>
      </c>
      <c r="N346" s="150" t="s">
        <v>56</v>
      </c>
      <c r="O346" s="150" t="s">
        <v>706</v>
      </c>
      <c r="P346" s="150" t="s">
        <v>247</v>
      </c>
      <c r="Q346" s="150" t="s">
        <v>472</v>
      </c>
      <c r="R346" s="150" t="s">
        <v>272</v>
      </c>
      <c r="S346" s="150">
        <v>796</v>
      </c>
      <c r="T346" s="150" t="s">
        <v>250</v>
      </c>
      <c r="U346" s="136">
        <v>6</v>
      </c>
      <c r="V346" s="136">
        <v>47420.54</v>
      </c>
      <c r="W346" s="136">
        <f t="shared" si="14"/>
        <v>284523.24</v>
      </c>
      <c r="X346" s="136">
        <f t="shared" si="15"/>
        <v>318666.02880000003</v>
      </c>
      <c r="Y346" s="132" t="s">
        <v>339</v>
      </c>
      <c r="Z346" s="132">
        <v>2015</v>
      </c>
      <c r="AA346" s="132"/>
    </row>
    <row r="347" spans="1:27" ht="76.5" outlineLevel="1">
      <c r="A347" s="135" t="s">
        <v>1177</v>
      </c>
      <c r="B347" s="150" t="s">
        <v>33</v>
      </c>
      <c r="C347" s="150" t="s">
        <v>729</v>
      </c>
      <c r="D347" s="150" t="s">
        <v>730</v>
      </c>
      <c r="E347" s="150" t="s">
        <v>731</v>
      </c>
      <c r="F347" s="150" t="s">
        <v>732</v>
      </c>
      <c r="G347" s="150" t="s">
        <v>733</v>
      </c>
      <c r="H347" s="150" t="s">
        <v>737</v>
      </c>
      <c r="I347" s="150" t="s">
        <v>738</v>
      </c>
      <c r="J347" s="150" t="s">
        <v>37</v>
      </c>
      <c r="K347" s="150">
        <v>45</v>
      </c>
      <c r="L347" s="145">
        <v>230000000</v>
      </c>
      <c r="M347" s="150" t="s">
        <v>1017</v>
      </c>
      <c r="N347" s="150" t="s">
        <v>56</v>
      </c>
      <c r="O347" s="150" t="s">
        <v>706</v>
      </c>
      <c r="P347" s="150" t="s">
        <v>247</v>
      </c>
      <c r="Q347" s="150" t="s">
        <v>472</v>
      </c>
      <c r="R347" s="150" t="s">
        <v>272</v>
      </c>
      <c r="S347" s="150">
        <v>796</v>
      </c>
      <c r="T347" s="150" t="s">
        <v>250</v>
      </c>
      <c r="U347" s="136">
        <v>6</v>
      </c>
      <c r="V347" s="136">
        <v>51021.43</v>
      </c>
      <c r="W347" s="136">
        <f t="shared" si="14"/>
        <v>306128.58</v>
      </c>
      <c r="X347" s="136">
        <f t="shared" si="15"/>
        <v>342864.00960000005</v>
      </c>
      <c r="Y347" s="132" t="s">
        <v>339</v>
      </c>
      <c r="Z347" s="132">
        <v>2015</v>
      </c>
      <c r="AA347" s="132"/>
    </row>
    <row r="348" spans="1:27" ht="76.5" outlineLevel="1">
      <c r="A348" s="135" t="s">
        <v>1178</v>
      </c>
      <c r="B348" s="150" t="s">
        <v>33</v>
      </c>
      <c r="C348" s="150" t="s">
        <v>729</v>
      </c>
      <c r="D348" s="150" t="s">
        <v>730</v>
      </c>
      <c r="E348" s="150" t="s">
        <v>731</v>
      </c>
      <c r="F348" s="150" t="s">
        <v>732</v>
      </c>
      <c r="G348" s="150" t="s">
        <v>733</v>
      </c>
      <c r="H348" s="150" t="s">
        <v>740</v>
      </c>
      <c r="I348" s="150" t="s">
        <v>741</v>
      </c>
      <c r="J348" s="150" t="s">
        <v>37</v>
      </c>
      <c r="K348" s="150">
        <v>45</v>
      </c>
      <c r="L348" s="145">
        <v>230000000</v>
      </c>
      <c r="M348" s="150" t="s">
        <v>1017</v>
      </c>
      <c r="N348" s="150" t="s">
        <v>56</v>
      </c>
      <c r="O348" s="150" t="s">
        <v>706</v>
      </c>
      <c r="P348" s="150" t="s">
        <v>247</v>
      </c>
      <c r="Q348" s="150" t="s">
        <v>472</v>
      </c>
      <c r="R348" s="150" t="s">
        <v>272</v>
      </c>
      <c r="S348" s="150">
        <v>796</v>
      </c>
      <c r="T348" s="150" t="s">
        <v>250</v>
      </c>
      <c r="U348" s="136">
        <v>6</v>
      </c>
      <c r="V348" s="136">
        <v>51976.79</v>
      </c>
      <c r="W348" s="136">
        <f t="shared" si="14"/>
        <v>311860.74</v>
      </c>
      <c r="X348" s="136">
        <f t="shared" si="15"/>
        <v>349284.02880000003</v>
      </c>
      <c r="Y348" s="132" t="s">
        <v>339</v>
      </c>
      <c r="Z348" s="132">
        <v>2015</v>
      </c>
      <c r="AA348" s="132"/>
    </row>
    <row r="349" spans="1:27" ht="76.5" outlineLevel="1">
      <c r="A349" s="135" t="s">
        <v>1179</v>
      </c>
      <c r="B349" s="17" t="s">
        <v>33</v>
      </c>
      <c r="C349" s="17" t="s">
        <v>1180</v>
      </c>
      <c r="D349" s="17" t="s">
        <v>1181</v>
      </c>
      <c r="E349" s="17" t="s">
        <v>1182</v>
      </c>
      <c r="F349" s="17" t="s">
        <v>1183</v>
      </c>
      <c r="G349" s="17" t="s">
        <v>1184</v>
      </c>
      <c r="H349" s="17" t="s">
        <v>1185</v>
      </c>
      <c r="I349" s="17" t="s">
        <v>1182</v>
      </c>
      <c r="J349" s="17" t="s">
        <v>41</v>
      </c>
      <c r="K349" s="17">
        <v>0</v>
      </c>
      <c r="L349" s="145">
        <v>230000000</v>
      </c>
      <c r="M349" s="17" t="s">
        <v>1017</v>
      </c>
      <c r="N349" s="17" t="s">
        <v>56</v>
      </c>
      <c r="O349" s="17" t="s">
        <v>246</v>
      </c>
      <c r="P349" s="17" t="s">
        <v>247</v>
      </c>
      <c r="Q349" s="17" t="s">
        <v>472</v>
      </c>
      <c r="R349" s="17" t="s">
        <v>249</v>
      </c>
      <c r="S349" s="17">
        <v>112</v>
      </c>
      <c r="T349" s="17" t="s">
        <v>1064</v>
      </c>
      <c r="U349" s="136">
        <v>100</v>
      </c>
      <c r="V349" s="136">
        <v>3455</v>
      </c>
      <c r="W349" s="136">
        <f t="shared" si="14"/>
        <v>345500</v>
      </c>
      <c r="X349" s="136">
        <f t="shared" si="15"/>
        <v>386960.00000000006</v>
      </c>
      <c r="Y349" s="26"/>
      <c r="Z349" s="26">
        <v>2015</v>
      </c>
      <c r="AA349" s="26" t="s">
        <v>1018</v>
      </c>
    </row>
    <row r="350" spans="1:27" ht="76.5" outlineLevel="1">
      <c r="A350" s="135" t="s">
        <v>1186</v>
      </c>
      <c r="B350" s="146" t="s">
        <v>33</v>
      </c>
      <c r="C350" s="151" t="s">
        <v>1187</v>
      </c>
      <c r="D350" s="151" t="s">
        <v>1188</v>
      </c>
      <c r="E350" s="152" t="s">
        <v>1189</v>
      </c>
      <c r="F350" s="151" t="s">
        <v>1190</v>
      </c>
      <c r="G350" s="152" t="s">
        <v>1191</v>
      </c>
      <c r="H350" s="146" t="s">
        <v>1192</v>
      </c>
      <c r="I350" s="17" t="s">
        <v>352</v>
      </c>
      <c r="J350" s="146" t="s">
        <v>41</v>
      </c>
      <c r="K350" s="17">
        <v>0</v>
      </c>
      <c r="L350" s="145">
        <v>230000000</v>
      </c>
      <c r="M350" s="146" t="s">
        <v>1017</v>
      </c>
      <c r="N350" s="146" t="s">
        <v>56</v>
      </c>
      <c r="O350" s="146" t="s">
        <v>246</v>
      </c>
      <c r="P350" s="146" t="s">
        <v>247</v>
      </c>
      <c r="Q350" s="146" t="s">
        <v>472</v>
      </c>
      <c r="R350" s="146" t="s">
        <v>249</v>
      </c>
      <c r="S350" s="146">
        <v>796</v>
      </c>
      <c r="T350" s="146" t="s">
        <v>250</v>
      </c>
      <c r="U350" s="136">
        <v>1</v>
      </c>
      <c r="V350" s="136">
        <v>150670</v>
      </c>
      <c r="W350" s="136">
        <f t="shared" si="14"/>
        <v>150670</v>
      </c>
      <c r="X350" s="136">
        <f t="shared" si="15"/>
        <v>168750.40000000002</v>
      </c>
      <c r="Y350" s="146"/>
      <c r="Z350" s="147">
        <v>2015</v>
      </c>
      <c r="AA350" s="26" t="s">
        <v>1018</v>
      </c>
    </row>
    <row r="351" spans="1:27" ht="76.5" outlineLevel="1">
      <c r="A351" s="135" t="s">
        <v>1193</v>
      </c>
      <c r="B351" s="146" t="s">
        <v>33</v>
      </c>
      <c r="C351" s="151" t="s">
        <v>1194</v>
      </c>
      <c r="D351" s="151" t="s">
        <v>1195</v>
      </c>
      <c r="E351" s="152" t="s">
        <v>1196</v>
      </c>
      <c r="F351" s="151" t="s">
        <v>1197</v>
      </c>
      <c r="G351" s="17" t="s">
        <v>1198</v>
      </c>
      <c r="H351" s="146" t="s">
        <v>1199</v>
      </c>
      <c r="I351" s="17" t="s">
        <v>352</v>
      </c>
      <c r="J351" s="146" t="s">
        <v>41</v>
      </c>
      <c r="K351" s="17">
        <v>0</v>
      </c>
      <c r="L351" s="145">
        <v>230000000</v>
      </c>
      <c r="M351" s="146" t="s">
        <v>1017</v>
      </c>
      <c r="N351" s="146" t="s">
        <v>56</v>
      </c>
      <c r="O351" s="146" t="s">
        <v>246</v>
      </c>
      <c r="P351" s="146" t="s">
        <v>247</v>
      </c>
      <c r="Q351" s="146" t="s">
        <v>472</v>
      </c>
      <c r="R351" s="146" t="s">
        <v>249</v>
      </c>
      <c r="S351" s="146">
        <v>796</v>
      </c>
      <c r="T351" s="146" t="s">
        <v>250</v>
      </c>
      <c r="U351" s="136">
        <v>2</v>
      </c>
      <c r="V351" s="136">
        <v>155000</v>
      </c>
      <c r="W351" s="136">
        <f t="shared" si="14"/>
        <v>310000</v>
      </c>
      <c r="X351" s="136">
        <f t="shared" si="15"/>
        <v>347200.00000000006</v>
      </c>
      <c r="Y351" s="146"/>
      <c r="Z351" s="147">
        <v>2015</v>
      </c>
      <c r="AA351" s="26" t="s">
        <v>1018</v>
      </c>
    </row>
    <row r="352" spans="1:27" ht="76.5" outlineLevel="1">
      <c r="A352" s="135" t="s">
        <v>1200</v>
      </c>
      <c r="B352" s="146" t="s">
        <v>33</v>
      </c>
      <c r="C352" s="152" t="s">
        <v>1201</v>
      </c>
      <c r="D352" s="151" t="s">
        <v>1202</v>
      </c>
      <c r="E352" s="114" t="s">
        <v>1202</v>
      </c>
      <c r="F352" s="151" t="s">
        <v>1203</v>
      </c>
      <c r="G352" s="17" t="s">
        <v>1204</v>
      </c>
      <c r="H352" s="146" t="s">
        <v>1205</v>
      </c>
      <c r="I352" s="17" t="s">
        <v>352</v>
      </c>
      <c r="J352" s="146" t="s">
        <v>41</v>
      </c>
      <c r="K352" s="17">
        <v>0</v>
      </c>
      <c r="L352" s="145">
        <v>230000000</v>
      </c>
      <c r="M352" s="146" t="s">
        <v>1017</v>
      </c>
      <c r="N352" s="146" t="s">
        <v>56</v>
      </c>
      <c r="O352" s="146" t="s">
        <v>246</v>
      </c>
      <c r="P352" s="146" t="s">
        <v>247</v>
      </c>
      <c r="Q352" s="146" t="s">
        <v>472</v>
      </c>
      <c r="R352" s="146" t="s">
        <v>249</v>
      </c>
      <c r="S352" s="146">
        <v>796</v>
      </c>
      <c r="T352" s="146" t="s">
        <v>250</v>
      </c>
      <c r="U352" s="136">
        <v>2</v>
      </c>
      <c r="V352" s="136">
        <v>79890</v>
      </c>
      <c r="W352" s="136">
        <f t="shared" si="14"/>
        <v>159780</v>
      </c>
      <c r="X352" s="136">
        <f t="shared" si="15"/>
        <v>178953.60000000001</v>
      </c>
      <c r="Y352" s="146"/>
      <c r="Z352" s="147">
        <v>2015</v>
      </c>
      <c r="AA352" s="26" t="s">
        <v>1018</v>
      </c>
    </row>
    <row r="353" spans="1:27" ht="76.5" outlineLevel="1">
      <c r="A353" s="135" t="s">
        <v>1206</v>
      </c>
      <c r="B353" s="146" t="s">
        <v>33</v>
      </c>
      <c r="C353" s="151" t="s">
        <v>1207</v>
      </c>
      <c r="D353" s="151" t="s">
        <v>1208</v>
      </c>
      <c r="E353" s="114" t="s">
        <v>1209</v>
      </c>
      <c r="F353" s="151" t="s">
        <v>1210</v>
      </c>
      <c r="G353" s="17" t="s">
        <v>1211</v>
      </c>
      <c r="H353" s="146" t="s">
        <v>1212</v>
      </c>
      <c r="I353" s="17" t="s">
        <v>352</v>
      </c>
      <c r="J353" s="146" t="s">
        <v>41</v>
      </c>
      <c r="K353" s="17">
        <v>0</v>
      </c>
      <c r="L353" s="145">
        <v>230000000</v>
      </c>
      <c r="M353" s="146" t="s">
        <v>1017</v>
      </c>
      <c r="N353" s="146" t="s">
        <v>56</v>
      </c>
      <c r="O353" s="146" t="s">
        <v>246</v>
      </c>
      <c r="P353" s="146" t="s">
        <v>247</v>
      </c>
      <c r="Q353" s="146" t="s">
        <v>472</v>
      </c>
      <c r="R353" s="146" t="s">
        <v>249</v>
      </c>
      <c r="S353" s="146">
        <v>796</v>
      </c>
      <c r="T353" s="146" t="s">
        <v>250</v>
      </c>
      <c r="U353" s="136">
        <v>1</v>
      </c>
      <c r="V353" s="136">
        <v>748050</v>
      </c>
      <c r="W353" s="136">
        <f t="shared" si="14"/>
        <v>748050</v>
      </c>
      <c r="X353" s="136">
        <f t="shared" si="15"/>
        <v>837816.00000000012</v>
      </c>
      <c r="Y353" s="146"/>
      <c r="Z353" s="147">
        <v>2015</v>
      </c>
      <c r="AA353" s="26" t="s">
        <v>1018</v>
      </c>
    </row>
    <row r="354" spans="1:27" ht="76.5" outlineLevel="1">
      <c r="A354" s="135" t="s">
        <v>1213</v>
      </c>
      <c r="B354" s="146" t="s">
        <v>33</v>
      </c>
      <c r="C354" s="151" t="s">
        <v>1214</v>
      </c>
      <c r="D354" s="151" t="s">
        <v>1215</v>
      </c>
      <c r="E354" s="114" t="s">
        <v>1216</v>
      </c>
      <c r="F354" s="151" t="s">
        <v>1217</v>
      </c>
      <c r="G354" s="17" t="s">
        <v>1218</v>
      </c>
      <c r="H354" s="146" t="s">
        <v>1219</v>
      </c>
      <c r="I354" s="17" t="s">
        <v>352</v>
      </c>
      <c r="J354" s="146" t="s">
        <v>41</v>
      </c>
      <c r="K354" s="146">
        <v>45</v>
      </c>
      <c r="L354" s="145">
        <v>230000000</v>
      </c>
      <c r="M354" s="146" t="s">
        <v>1017</v>
      </c>
      <c r="N354" s="146" t="s">
        <v>56</v>
      </c>
      <c r="O354" s="146" t="s">
        <v>246</v>
      </c>
      <c r="P354" s="146" t="s">
        <v>247</v>
      </c>
      <c r="Q354" s="146" t="s">
        <v>472</v>
      </c>
      <c r="R354" s="17" t="s">
        <v>272</v>
      </c>
      <c r="S354" s="146">
        <v>166</v>
      </c>
      <c r="T354" s="146" t="s">
        <v>338</v>
      </c>
      <c r="U354" s="136">
        <v>100</v>
      </c>
      <c r="V354" s="136">
        <v>2550</v>
      </c>
      <c r="W354" s="136">
        <f t="shared" si="14"/>
        <v>255000</v>
      </c>
      <c r="X354" s="136">
        <f t="shared" si="15"/>
        <v>285600</v>
      </c>
      <c r="Y354" s="146" t="s">
        <v>339</v>
      </c>
      <c r="Z354" s="147">
        <v>2015</v>
      </c>
      <c r="AA354" s="26" t="s">
        <v>1018</v>
      </c>
    </row>
    <row r="355" spans="1:27" ht="76.5" outlineLevel="1">
      <c r="A355" s="135" t="s">
        <v>1220</v>
      </c>
      <c r="B355" s="146" t="s">
        <v>33</v>
      </c>
      <c r="C355" s="151" t="s">
        <v>1221</v>
      </c>
      <c r="D355" s="151" t="s">
        <v>1222</v>
      </c>
      <c r="E355" s="114" t="s">
        <v>1222</v>
      </c>
      <c r="F355" s="151" t="s">
        <v>1223</v>
      </c>
      <c r="G355" s="17" t="s">
        <v>1224</v>
      </c>
      <c r="H355" s="146" t="s">
        <v>1225</v>
      </c>
      <c r="I355" s="17" t="s">
        <v>352</v>
      </c>
      <c r="J355" s="146" t="s">
        <v>41</v>
      </c>
      <c r="K355" s="17">
        <v>0</v>
      </c>
      <c r="L355" s="145">
        <v>230000000</v>
      </c>
      <c r="M355" s="146" t="s">
        <v>1017</v>
      </c>
      <c r="N355" s="146" t="s">
        <v>56</v>
      </c>
      <c r="O355" s="146" t="s">
        <v>246</v>
      </c>
      <c r="P355" s="146" t="s">
        <v>247</v>
      </c>
      <c r="Q355" s="146" t="s">
        <v>472</v>
      </c>
      <c r="R355" s="146" t="s">
        <v>249</v>
      </c>
      <c r="S355" s="146">
        <v>796</v>
      </c>
      <c r="T355" s="146" t="s">
        <v>250</v>
      </c>
      <c r="U355" s="136">
        <v>60</v>
      </c>
      <c r="V355" s="136">
        <v>5500</v>
      </c>
      <c r="W355" s="136">
        <f t="shared" si="14"/>
        <v>330000</v>
      </c>
      <c r="X355" s="136">
        <f t="shared" si="15"/>
        <v>369600.00000000006</v>
      </c>
      <c r="Y355" s="146"/>
      <c r="Z355" s="147">
        <v>2015</v>
      </c>
      <c r="AA355" s="26" t="s">
        <v>1018</v>
      </c>
    </row>
    <row r="356" spans="1:27" ht="76.5" outlineLevel="1">
      <c r="A356" s="135" t="s">
        <v>1226</v>
      </c>
      <c r="B356" s="146" t="s">
        <v>33</v>
      </c>
      <c r="C356" s="151" t="s">
        <v>1227</v>
      </c>
      <c r="D356" s="151" t="s">
        <v>1228</v>
      </c>
      <c r="E356" s="152" t="s">
        <v>1229</v>
      </c>
      <c r="F356" s="151" t="s">
        <v>1230</v>
      </c>
      <c r="G356" s="152" t="s">
        <v>1231</v>
      </c>
      <c r="H356" s="146" t="s">
        <v>1232</v>
      </c>
      <c r="I356" s="17" t="s">
        <v>352</v>
      </c>
      <c r="J356" s="146" t="s">
        <v>41</v>
      </c>
      <c r="K356" s="17">
        <v>0</v>
      </c>
      <c r="L356" s="145">
        <v>230000000</v>
      </c>
      <c r="M356" s="146" t="s">
        <v>1017</v>
      </c>
      <c r="N356" s="146" t="s">
        <v>56</v>
      </c>
      <c r="O356" s="146" t="s">
        <v>246</v>
      </c>
      <c r="P356" s="146" t="s">
        <v>247</v>
      </c>
      <c r="Q356" s="146" t="s">
        <v>472</v>
      </c>
      <c r="R356" s="146" t="s">
        <v>249</v>
      </c>
      <c r="S356" s="146">
        <v>796</v>
      </c>
      <c r="T356" s="146" t="s">
        <v>250</v>
      </c>
      <c r="U356" s="136">
        <v>12</v>
      </c>
      <c r="V356" s="136">
        <v>20000</v>
      </c>
      <c r="W356" s="136">
        <f t="shared" si="14"/>
        <v>240000</v>
      </c>
      <c r="X356" s="136">
        <f t="shared" si="15"/>
        <v>268800</v>
      </c>
      <c r="Y356" s="146"/>
      <c r="Z356" s="147">
        <v>2015</v>
      </c>
      <c r="AA356" s="26" t="s">
        <v>1018</v>
      </c>
    </row>
    <row r="357" spans="1:27" ht="76.5" outlineLevel="1">
      <c r="A357" s="135" t="s">
        <v>1233</v>
      </c>
      <c r="B357" s="146" t="s">
        <v>33</v>
      </c>
      <c r="C357" s="153" t="s">
        <v>1234</v>
      </c>
      <c r="D357" s="153" t="s">
        <v>1235</v>
      </c>
      <c r="E357" s="151" t="s">
        <v>1236</v>
      </c>
      <c r="F357" s="153" t="s">
        <v>1237</v>
      </c>
      <c r="G357" s="152" t="s">
        <v>1238</v>
      </c>
      <c r="H357" s="146" t="s">
        <v>1239</v>
      </c>
      <c r="I357" s="17" t="s">
        <v>352</v>
      </c>
      <c r="J357" s="146" t="s">
        <v>41</v>
      </c>
      <c r="K357" s="17">
        <v>0</v>
      </c>
      <c r="L357" s="145">
        <v>230000000</v>
      </c>
      <c r="M357" s="146" t="s">
        <v>1017</v>
      </c>
      <c r="N357" s="146" t="s">
        <v>56</v>
      </c>
      <c r="O357" s="146" t="s">
        <v>246</v>
      </c>
      <c r="P357" s="146" t="s">
        <v>247</v>
      </c>
      <c r="Q357" s="146" t="s">
        <v>472</v>
      </c>
      <c r="R357" s="146" t="s">
        <v>249</v>
      </c>
      <c r="S357" s="146">
        <v>797</v>
      </c>
      <c r="T357" s="146" t="s">
        <v>250</v>
      </c>
      <c r="U357" s="136">
        <v>2</v>
      </c>
      <c r="V357" s="136">
        <v>57142.86</v>
      </c>
      <c r="W357" s="136">
        <f t="shared" si="14"/>
        <v>114285.72</v>
      </c>
      <c r="X357" s="136">
        <f t="shared" si="15"/>
        <v>128000.00640000001</v>
      </c>
      <c r="Y357" s="146"/>
      <c r="Z357" s="147">
        <v>2015</v>
      </c>
      <c r="AA357" s="26" t="s">
        <v>1018</v>
      </c>
    </row>
    <row r="358" spans="1:27" ht="76.5" outlineLevel="1">
      <c r="A358" s="135" t="s">
        <v>1240</v>
      </c>
      <c r="B358" s="146" t="s">
        <v>33</v>
      </c>
      <c r="C358" s="153" t="s">
        <v>1234</v>
      </c>
      <c r="D358" s="153" t="s">
        <v>1235</v>
      </c>
      <c r="E358" s="151" t="s">
        <v>1236</v>
      </c>
      <c r="F358" s="153" t="s">
        <v>1237</v>
      </c>
      <c r="G358" s="152" t="s">
        <v>1238</v>
      </c>
      <c r="H358" s="146" t="s">
        <v>1241</v>
      </c>
      <c r="I358" s="17" t="s">
        <v>352</v>
      </c>
      <c r="J358" s="146" t="s">
        <v>41</v>
      </c>
      <c r="K358" s="17">
        <v>0</v>
      </c>
      <c r="L358" s="145">
        <v>230000000</v>
      </c>
      <c r="M358" s="146" t="s">
        <v>1017</v>
      </c>
      <c r="N358" s="146" t="s">
        <v>56</v>
      </c>
      <c r="O358" s="146" t="s">
        <v>246</v>
      </c>
      <c r="P358" s="146" t="s">
        <v>247</v>
      </c>
      <c r="Q358" s="146" t="s">
        <v>472</v>
      </c>
      <c r="R358" s="146" t="s">
        <v>249</v>
      </c>
      <c r="S358" s="146">
        <v>796</v>
      </c>
      <c r="T358" s="146" t="s">
        <v>250</v>
      </c>
      <c r="U358" s="136">
        <v>2</v>
      </c>
      <c r="V358" s="136">
        <v>57142.86</v>
      </c>
      <c r="W358" s="136">
        <f t="shared" si="14"/>
        <v>114285.72</v>
      </c>
      <c r="X358" s="136">
        <f t="shared" si="15"/>
        <v>128000.00640000001</v>
      </c>
      <c r="Y358" s="146"/>
      <c r="Z358" s="147">
        <v>2015</v>
      </c>
      <c r="AA358" s="26" t="s">
        <v>1018</v>
      </c>
    </row>
    <row r="359" spans="1:27" ht="76.5" outlineLevel="1">
      <c r="A359" s="135" t="s">
        <v>1242</v>
      </c>
      <c r="B359" s="146" t="s">
        <v>33</v>
      </c>
      <c r="C359" s="151" t="s">
        <v>1243</v>
      </c>
      <c r="D359" s="151" t="s">
        <v>1244</v>
      </c>
      <c r="E359" s="152" t="s">
        <v>1245</v>
      </c>
      <c r="F359" s="151" t="s">
        <v>1246</v>
      </c>
      <c r="G359" s="152" t="s">
        <v>1247</v>
      </c>
      <c r="H359" s="146" t="s">
        <v>1248</v>
      </c>
      <c r="I359" s="17" t="s">
        <v>352</v>
      </c>
      <c r="J359" s="146" t="s">
        <v>41</v>
      </c>
      <c r="K359" s="17">
        <v>0</v>
      </c>
      <c r="L359" s="145">
        <v>230000000</v>
      </c>
      <c r="M359" s="146" t="s">
        <v>1017</v>
      </c>
      <c r="N359" s="146" t="s">
        <v>56</v>
      </c>
      <c r="O359" s="146" t="s">
        <v>246</v>
      </c>
      <c r="P359" s="146" t="s">
        <v>247</v>
      </c>
      <c r="Q359" s="146" t="s">
        <v>472</v>
      </c>
      <c r="R359" s="146" t="s">
        <v>249</v>
      </c>
      <c r="S359" s="146">
        <v>796</v>
      </c>
      <c r="T359" s="146" t="s">
        <v>250</v>
      </c>
      <c r="U359" s="136">
        <v>10</v>
      </c>
      <c r="V359" s="136">
        <v>46696.43</v>
      </c>
      <c r="W359" s="136">
        <f t="shared" si="14"/>
        <v>466964.3</v>
      </c>
      <c r="X359" s="136">
        <f t="shared" si="15"/>
        <v>523000.01600000006</v>
      </c>
      <c r="Y359" s="146"/>
      <c r="Z359" s="147">
        <v>2015</v>
      </c>
      <c r="AA359" s="26" t="s">
        <v>1018</v>
      </c>
    </row>
    <row r="360" spans="1:27" ht="76.5" outlineLevel="1">
      <c r="A360" s="135" t="s">
        <v>1249</v>
      </c>
      <c r="B360" s="146" t="s">
        <v>33</v>
      </c>
      <c r="C360" s="151" t="s">
        <v>1250</v>
      </c>
      <c r="D360" s="151" t="s">
        <v>1251</v>
      </c>
      <c r="E360" s="152" t="s">
        <v>1252</v>
      </c>
      <c r="F360" s="151" t="s">
        <v>1253</v>
      </c>
      <c r="G360" s="152" t="s">
        <v>1254</v>
      </c>
      <c r="H360" s="146" t="s">
        <v>1255</v>
      </c>
      <c r="I360" s="17" t="s">
        <v>352</v>
      </c>
      <c r="J360" s="146" t="s">
        <v>41</v>
      </c>
      <c r="K360" s="17">
        <v>0</v>
      </c>
      <c r="L360" s="145">
        <v>230000000</v>
      </c>
      <c r="M360" s="146" t="s">
        <v>1017</v>
      </c>
      <c r="N360" s="146" t="s">
        <v>56</v>
      </c>
      <c r="O360" s="146" t="s">
        <v>246</v>
      </c>
      <c r="P360" s="146" t="s">
        <v>247</v>
      </c>
      <c r="Q360" s="146" t="s">
        <v>472</v>
      </c>
      <c r="R360" s="146" t="s">
        <v>249</v>
      </c>
      <c r="S360" s="146">
        <v>796</v>
      </c>
      <c r="T360" s="146" t="s">
        <v>250</v>
      </c>
      <c r="U360" s="136">
        <v>10</v>
      </c>
      <c r="V360" s="136">
        <v>3125</v>
      </c>
      <c r="W360" s="136">
        <f t="shared" si="14"/>
        <v>31250</v>
      </c>
      <c r="X360" s="136">
        <f t="shared" si="15"/>
        <v>35000</v>
      </c>
      <c r="Y360" s="146"/>
      <c r="Z360" s="147">
        <v>2015</v>
      </c>
      <c r="AA360" s="26" t="s">
        <v>1018</v>
      </c>
    </row>
    <row r="361" spans="1:27" ht="76.5" outlineLevel="1">
      <c r="A361" s="135" t="s">
        <v>1256</v>
      </c>
      <c r="B361" s="146" t="s">
        <v>33</v>
      </c>
      <c r="C361" s="151" t="s">
        <v>1257</v>
      </c>
      <c r="D361" s="151" t="s">
        <v>1258</v>
      </c>
      <c r="E361" s="152" t="s">
        <v>1259</v>
      </c>
      <c r="F361" s="151" t="s">
        <v>1260</v>
      </c>
      <c r="G361" s="152" t="s">
        <v>1261</v>
      </c>
      <c r="H361" s="146" t="s">
        <v>1262</v>
      </c>
      <c r="I361" s="17" t="s">
        <v>352</v>
      </c>
      <c r="J361" s="146" t="s">
        <v>41</v>
      </c>
      <c r="K361" s="17">
        <v>0</v>
      </c>
      <c r="L361" s="145">
        <v>230000000</v>
      </c>
      <c r="M361" s="146" t="s">
        <v>1017</v>
      </c>
      <c r="N361" s="146" t="s">
        <v>56</v>
      </c>
      <c r="O361" s="146" t="s">
        <v>246</v>
      </c>
      <c r="P361" s="146" t="s">
        <v>247</v>
      </c>
      <c r="Q361" s="146" t="s">
        <v>472</v>
      </c>
      <c r="R361" s="146" t="s">
        <v>249</v>
      </c>
      <c r="S361" s="146">
        <v>796</v>
      </c>
      <c r="T361" s="146" t="s">
        <v>250</v>
      </c>
      <c r="U361" s="136">
        <v>10</v>
      </c>
      <c r="V361" s="136">
        <v>3750</v>
      </c>
      <c r="W361" s="136">
        <f t="shared" si="14"/>
        <v>37500</v>
      </c>
      <c r="X361" s="136">
        <f t="shared" si="15"/>
        <v>42000.000000000007</v>
      </c>
      <c r="Y361" s="146"/>
      <c r="Z361" s="147">
        <v>2015</v>
      </c>
      <c r="AA361" s="26" t="s">
        <v>1018</v>
      </c>
    </row>
    <row r="362" spans="1:27" ht="76.5" outlineLevel="1">
      <c r="A362" s="135" t="s">
        <v>1263</v>
      </c>
      <c r="B362" s="146" t="s">
        <v>33</v>
      </c>
      <c r="C362" s="151" t="s">
        <v>1264</v>
      </c>
      <c r="D362" s="151" t="s">
        <v>1265</v>
      </c>
      <c r="E362" s="152" t="s">
        <v>1266</v>
      </c>
      <c r="F362" s="151" t="s">
        <v>1253</v>
      </c>
      <c r="G362" s="152" t="s">
        <v>1254</v>
      </c>
      <c r="H362" s="146" t="s">
        <v>1267</v>
      </c>
      <c r="I362" s="17" t="s">
        <v>352</v>
      </c>
      <c r="J362" s="146" t="s">
        <v>41</v>
      </c>
      <c r="K362" s="17">
        <v>0</v>
      </c>
      <c r="L362" s="145">
        <v>230000000</v>
      </c>
      <c r="M362" s="146" t="s">
        <v>1017</v>
      </c>
      <c r="N362" s="146" t="s">
        <v>56</v>
      </c>
      <c r="O362" s="146" t="s">
        <v>246</v>
      </c>
      <c r="P362" s="146" t="s">
        <v>247</v>
      </c>
      <c r="Q362" s="146" t="s">
        <v>472</v>
      </c>
      <c r="R362" s="146" t="s">
        <v>249</v>
      </c>
      <c r="S362" s="146">
        <v>796</v>
      </c>
      <c r="T362" s="146" t="s">
        <v>250</v>
      </c>
      <c r="U362" s="136">
        <v>10</v>
      </c>
      <c r="V362" s="136">
        <v>1607.14</v>
      </c>
      <c r="W362" s="136">
        <f t="shared" si="14"/>
        <v>16071.400000000001</v>
      </c>
      <c r="X362" s="136">
        <f t="shared" si="15"/>
        <v>17999.968000000004</v>
      </c>
      <c r="Y362" s="146"/>
      <c r="Z362" s="147">
        <v>2015</v>
      </c>
      <c r="AA362" s="26" t="s">
        <v>1018</v>
      </c>
    </row>
    <row r="363" spans="1:27" ht="76.5" outlineLevel="1">
      <c r="A363" s="135" t="s">
        <v>1268</v>
      </c>
      <c r="B363" s="146" t="s">
        <v>33</v>
      </c>
      <c r="C363" s="151" t="s">
        <v>1269</v>
      </c>
      <c r="D363" s="151" t="s">
        <v>1270</v>
      </c>
      <c r="E363" s="152" t="s">
        <v>1271</v>
      </c>
      <c r="F363" s="151" t="s">
        <v>1272</v>
      </c>
      <c r="G363" s="152" t="s">
        <v>1273</v>
      </c>
      <c r="H363" s="146" t="s">
        <v>1274</v>
      </c>
      <c r="I363" s="17" t="s">
        <v>352</v>
      </c>
      <c r="J363" s="146" t="s">
        <v>41</v>
      </c>
      <c r="K363" s="17">
        <v>0</v>
      </c>
      <c r="L363" s="145">
        <v>230000000</v>
      </c>
      <c r="M363" s="146" t="s">
        <v>1017</v>
      </c>
      <c r="N363" s="146" t="s">
        <v>56</v>
      </c>
      <c r="O363" s="146" t="s">
        <v>246</v>
      </c>
      <c r="P363" s="146" t="s">
        <v>247</v>
      </c>
      <c r="Q363" s="146" t="s">
        <v>472</v>
      </c>
      <c r="R363" s="146" t="s">
        <v>249</v>
      </c>
      <c r="S363" s="146">
        <v>796</v>
      </c>
      <c r="T363" s="146" t="s">
        <v>250</v>
      </c>
      <c r="U363" s="136">
        <v>60</v>
      </c>
      <c r="V363" s="136">
        <v>10535.71</v>
      </c>
      <c r="W363" s="136">
        <f t="shared" si="14"/>
        <v>632142.6</v>
      </c>
      <c r="X363" s="136">
        <f t="shared" si="15"/>
        <v>707999.71200000006</v>
      </c>
      <c r="Y363" s="146"/>
      <c r="Z363" s="147">
        <v>2015</v>
      </c>
      <c r="AA363" s="26" t="s">
        <v>1018</v>
      </c>
    </row>
    <row r="364" spans="1:27" ht="76.5" outlineLevel="1">
      <c r="A364" s="135" t="s">
        <v>1275</v>
      </c>
      <c r="B364" s="146" t="s">
        <v>33</v>
      </c>
      <c r="C364" s="151" t="s">
        <v>1269</v>
      </c>
      <c r="D364" s="151" t="s">
        <v>1270</v>
      </c>
      <c r="E364" s="152" t="s">
        <v>1271</v>
      </c>
      <c r="F364" s="151" t="s">
        <v>1272</v>
      </c>
      <c r="G364" s="152" t="s">
        <v>1273</v>
      </c>
      <c r="H364" s="146" t="s">
        <v>1276</v>
      </c>
      <c r="I364" s="17" t="s">
        <v>352</v>
      </c>
      <c r="J364" s="146" t="s">
        <v>41</v>
      </c>
      <c r="K364" s="17">
        <v>0</v>
      </c>
      <c r="L364" s="145">
        <v>230000000</v>
      </c>
      <c r="M364" s="146" t="s">
        <v>1017</v>
      </c>
      <c r="N364" s="146" t="s">
        <v>56</v>
      </c>
      <c r="O364" s="146" t="s">
        <v>246</v>
      </c>
      <c r="P364" s="146" t="s">
        <v>247</v>
      </c>
      <c r="Q364" s="146" t="s">
        <v>472</v>
      </c>
      <c r="R364" s="146" t="s">
        <v>249</v>
      </c>
      <c r="S364" s="146">
        <v>796</v>
      </c>
      <c r="T364" s="146" t="s">
        <v>250</v>
      </c>
      <c r="U364" s="136">
        <v>20</v>
      </c>
      <c r="V364" s="136">
        <v>1071.43</v>
      </c>
      <c r="W364" s="136">
        <f t="shared" si="14"/>
        <v>21428.600000000002</v>
      </c>
      <c r="X364" s="136">
        <f t="shared" si="15"/>
        <v>24000.032000000007</v>
      </c>
      <c r="Y364" s="146"/>
      <c r="Z364" s="147">
        <v>2015</v>
      </c>
      <c r="AA364" s="26" t="s">
        <v>1018</v>
      </c>
    </row>
    <row r="365" spans="1:27" ht="76.5" outlineLevel="1">
      <c r="A365" s="135" t="s">
        <v>1277</v>
      </c>
      <c r="B365" s="146" t="s">
        <v>33</v>
      </c>
      <c r="C365" s="151" t="s">
        <v>1278</v>
      </c>
      <c r="D365" s="151" t="s">
        <v>1279</v>
      </c>
      <c r="E365" s="152" t="s">
        <v>1280</v>
      </c>
      <c r="F365" s="151" t="s">
        <v>1281</v>
      </c>
      <c r="G365" s="152" t="s">
        <v>1282</v>
      </c>
      <c r="H365" s="146" t="s">
        <v>1283</v>
      </c>
      <c r="I365" s="17" t="s">
        <v>352</v>
      </c>
      <c r="J365" s="146" t="s">
        <v>41</v>
      </c>
      <c r="K365" s="17">
        <v>0</v>
      </c>
      <c r="L365" s="145">
        <v>230000000</v>
      </c>
      <c r="M365" s="146" t="s">
        <v>1017</v>
      </c>
      <c r="N365" s="146" t="s">
        <v>56</v>
      </c>
      <c r="O365" s="146" t="s">
        <v>246</v>
      </c>
      <c r="P365" s="146" t="s">
        <v>247</v>
      </c>
      <c r="Q365" s="146" t="s">
        <v>472</v>
      </c>
      <c r="R365" s="146" t="s">
        <v>249</v>
      </c>
      <c r="S365" s="146">
        <v>796</v>
      </c>
      <c r="T365" s="146" t="s">
        <v>250</v>
      </c>
      <c r="U365" s="136">
        <v>4</v>
      </c>
      <c r="V365" s="136">
        <v>2187.5</v>
      </c>
      <c r="W365" s="136">
        <f t="shared" si="14"/>
        <v>8750</v>
      </c>
      <c r="X365" s="136">
        <f t="shared" si="15"/>
        <v>9800.0000000000018</v>
      </c>
      <c r="Y365" s="146"/>
      <c r="Z365" s="147">
        <v>2015</v>
      </c>
      <c r="AA365" s="26" t="s">
        <v>1018</v>
      </c>
    </row>
    <row r="366" spans="1:27" ht="76.5" outlineLevel="1">
      <c r="A366" s="135" t="s">
        <v>1284</v>
      </c>
      <c r="B366" s="146" t="s">
        <v>33</v>
      </c>
      <c r="C366" s="151" t="s">
        <v>1278</v>
      </c>
      <c r="D366" s="151" t="s">
        <v>1279</v>
      </c>
      <c r="E366" s="152" t="s">
        <v>1280</v>
      </c>
      <c r="F366" s="151" t="s">
        <v>1281</v>
      </c>
      <c r="G366" s="152" t="s">
        <v>1282</v>
      </c>
      <c r="H366" s="146" t="s">
        <v>1285</v>
      </c>
      <c r="I366" s="17" t="s">
        <v>352</v>
      </c>
      <c r="J366" s="146" t="s">
        <v>41</v>
      </c>
      <c r="K366" s="17">
        <v>0</v>
      </c>
      <c r="L366" s="145">
        <v>230000000</v>
      </c>
      <c r="M366" s="146" t="s">
        <v>1017</v>
      </c>
      <c r="N366" s="146" t="s">
        <v>56</v>
      </c>
      <c r="O366" s="146" t="s">
        <v>246</v>
      </c>
      <c r="P366" s="146" t="s">
        <v>247</v>
      </c>
      <c r="Q366" s="146" t="s">
        <v>472</v>
      </c>
      <c r="R366" s="146" t="s">
        <v>249</v>
      </c>
      <c r="S366" s="146">
        <v>796</v>
      </c>
      <c r="T366" s="146" t="s">
        <v>250</v>
      </c>
      <c r="U366" s="136">
        <v>2</v>
      </c>
      <c r="V366" s="136">
        <v>2321.4299999999998</v>
      </c>
      <c r="W366" s="136">
        <f t="shared" si="14"/>
        <v>4642.8599999999997</v>
      </c>
      <c r="X366" s="136">
        <f t="shared" si="15"/>
        <v>5200.0032000000001</v>
      </c>
      <c r="Y366" s="146"/>
      <c r="Z366" s="147">
        <v>2015</v>
      </c>
      <c r="AA366" s="26" t="s">
        <v>1018</v>
      </c>
    </row>
    <row r="367" spans="1:27" ht="76.5" outlineLevel="1">
      <c r="A367" s="135" t="s">
        <v>1286</v>
      </c>
      <c r="B367" s="146" t="s">
        <v>33</v>
      </c>
      <c r="C367" s="154" t="s">
        <v>1287</v>
      </c>
      <c r="D367" s="154" t="s">
        <v>1288</v>
      </c>
      <c r="E367" s="152" t="s">
        <v>1289</v>
      </c>
      <c r="F367" s="154" t="s">
        <v>1290</v>
      </c>
      <c r="G367" s="152" t="s">
        <v>1291</v>
      </c>
      <c r="H367" s="146" t="s">
        <v>1292</v>
      </c>
      <c r="I367" s="17" t="s">
        <v>352</v>
      </c>
      <c r="J367" s="146" t="s">
        <v>89</v>
      </c>
      <c r="K367" s="17">
        <v>0</v>
      </c>
      <c r="L367" s="145">
        <v>230000000</v>
      </c>
      <c r="M367" s="146" t="s">
        <v>1017</v>
      </c>
      <c r="N367" s="146" t="s">
        <v>56</v>
      </c>
      <c r="O367" s="146" t="s">
        <v>246</v>
      </c>
      <c r="P367" s="146" t="s">
        <v>247</v>
      </c>
      <c r="Q367" s="146" t="s">
        <v>472</v>
      </c>
      <c r="R367" s="146" t="s">
        <v>249</v>
      </c>
      <c r="S367" s="146">
        <v>796</v>
      </c>
      <c r="T367" s="146" t="s">
        <v>250</v>
      </c>
      <c r="U367" s="136">
        <v>28</v>
      </c>
      <c r="V367" s="136">
        <v>166071.43</v>
      </c>
      <c r="W367" s="136">
        <f t="shared" si="14"/>
        <v>4650000.04</v>
      </c>
      <c r="X367" s="136">
        <f t="shared" si="15"/>
        <v>5208000.0448000003</v>
      </c>
      <c r="Y367" s="146"/>
      <c r="Z367" s="147">
        <v>2015</v>
      </c>
      <c r="AA367" s="26" t="s">
        <v>1018</v>
      </c>
    </row>
    <row r="368" spans="1:27" ht="76.5" outlineLevel="1">
      <c r="A368" s="135" t="s">
        <v>1293</v>
      </c>
      <c r="B368" s="146" t="s">
        <v>33</v>
      </c>
      <c r="C368" s="154" t="s">
        <v>1294</v>
      </c>
      <c r="D368" s="154" t="s">
        <v>1288</v>
      </c>
      <c r="E368" s="152" t="s">
        <v>1289</v>
      </c>
      <c r="F368" s="154" t="s">
        <v>1295</v>
      </c>
      <c r="G368" s="152" t="s">
        <v>1291</v>
      </c>
      <c r="H368" s="146" t="s">
        <v>1296</v>
      </c>
      <c r="I368" s="17" t="s">
        <v>352</v>
      </c>
      <c r="J368" s="146" t="s">
        <v>89</v>
      </c>
      <c r="K368" s="17">
        <v>0</v>
      </c>
      <c r="L368" s="145">
        <v>230000000</v>
      </c>
      <c r="M368" s="146" t="s">
        <v>1017</v>
      </c>
      <c r="N368" s="146" t="s">
        <v>56</v>
      </c>
      <c r="O368" s="146" t="s">
        <v>246</v>
      </c>
      <c r="P368" s="146" t="s">
        <v>247</v>
      </c>
      <c r="Q368" s="146" t="s">
        <v>472</v>
      </c>
      <c r="R368" s="146" t="s">
        <v>249</v>
      </c>
      <c r="S368" s="146">
        <v>796</v>
      </c>
      <c r="T368" s="146" t="s">
        <v>250</v>
      </c>
      <c r="U368" s="136">
        <v>28</v>
      </c>
      <c r="V368" s="136">
        <v>230357.14</v>
      </c>
      <c r="W368" s="136">
        <f t="shared" si="14"/>
        <v>6449999.9199999999</v>
      </c>
      <c r="X368" s="136">
        <f t="shared" si="15"/>
        <v>7223999.9104000004</v>
      </c>
      <c r="Y368" s="146"/>
      <c r="Z368" s="147">
        <v>2015</v>
      </c>
      <c r="AA368" s="26" t="s">
        <v>1018</v>
      </c>
    </row>
    <row r="369" spans="1:27" ht="76.5" outlineLevel="1">
      <c r="A369" s="135" t="s">
        <v>1297</v>
      </c>
      <c r="B369" s="146" t="s">
        <v>33</v>
      </c>
      <c r="C369" s="155" t="s">
        <v>1298</v>
      </c>
      <c r="D369" s="155" t="s">
        <v>1299</v>
      </c>
      <c r="E369" s="152" t="s">
        <v>1300</v>
      </c>
      <c r="F369" s="155" t="s">
        <v>1301</v>
      </c>
      <c r="G369" s="152" t="s">
        <v>1302</v>
      </c>
      <c r="H369" s="146" t="s">
        <v>1303</v>
      </c>
      <c r="I369" s="17" t="s">
        <v>352</v>
      </c>
      <c r="J369" s="146" t="s">
        <v>89</v>
      </c>
      <c r="K369" s="146">
        <v>45</v>
      </c>
      <c r="L369" s="145">
        <v>230000000</v>
      </c>
      <c r="M369" s="146" t="s">
        <v>1017</v>
      </c>
      <c r="N369" s="146" t="s">
        <v>56</v>
      </c>
      <c r="O369" s="146" t="s">
        <v>246</v>
      </c>
      <c r="P369" s="146" t="s">
        <v>247</v>
      </c>
      <c r="Q369" s="146" t="s">
        <v>472</v>
      </c>
      <c r="R369" s="17" t="s">
        <v>272</v>
      </c>
      <c r="S369" s="146">
        <v>796</v>
      </c>
      <c r="T369" s="146" t="s">
        <v>250</v>
      </c>
      <c r="U369" s="136">
        <v>4</v>
      </c>
      <c r="V369" s="136">
        <v>611607.14</v>
      </c>
      <c r="W369" s="136">
        <f t="shared" si="14"/>
        <v>2446428.56</v>
      </c>
      <c r="X369" s="136">
        <f t="shared" si="15"/>
        <v>2739999.9872000003</v>
      </c>
      <c r="Y369" s="146" t="s">
        <v>339</v>
      </c>
      <c r="Z369" s="147">
        <v>2015</v>
      </c>
      <c r="AA369" s="26" t="s">
        <v>1018</v>
      </c>
    </row>
    <row r="370" spans="1:27" ht="76.5" outlineLevel="1">
      <c r="A370" s="135" t="s">
        <v>1304</v>
      </c>
      <c r="B370" s="146" t="s">
        <v>33</v>
      </c>
      <c r="C370" s="154" t="s">
        <v>1305</v>
      </c>
      <c r="D370" s="154" t="s">
        <v>671</v>
      </c>
      <c r="E370" s="152" t="s">
        <v>1306</v>
      </c>
      <c r="F370" s="154" t="s">
        <v>1307</v>
      </c>
      <c r="G370" s="152" t="s">
        <v>1308</v>
      </c>
      <c r="H370" s="146" t="s">
        <v>1309</v>
      </c>
      <c r="I370" s="17" t="s">
        <v>352</v>
      </c>
      <c r="J370" s="146" t="s">
        <v>41</v>
      </c>
      <c r="K370" s="17">
        <v>0</v>
      </c>
      <c r="L370" s="145">
        <v>230000000</v>
      </c>
      <c r="M370" s="146" t="s">
        <v>1017</v>
      </c>
      <c r="N370" s="146" t="s">
        <v>56</v>
      </c>
      <c r="O370" s="146" t="s">
        <v>246</v>
      </c>
      <c r="P370" s="146" t="s">
        <v>247</v>
      </c>
      <c r="Q370" s="146" t="s">
        <v>472</v>
      </c>
      <c r="R370" s="146" t="s">
        <v>249</v>
      </c>
      <c r="S370" s="146">
        <v>796</v>
      </c>
      <c r="T370" s="146" t="s">
        <v>250</v>
      </c>
      <c r="U370" s="136">
        <v>27</v>
      </c>
      <c r="V370" s="136">
        <v>145000</v>
      </c>
      <c r="W370" s="136">
        <f t="shared" si="14"/>
        <v>3915000</v>
      </c>
      <c r="X370" s="136">
        <f t="shared" si="15"/>
        <v>4384800</v>
      </c>
      <c r="Y370" s="146"/>
      <c r="Z370" s="147">
        <v>2015</v>
      </c>
      <c r="AA370" s="26" t="s">
        <v>1018</v>
      </c>
    </row>
    <row r="371" spans="1:27" ht="76.5" outlineLevel="1">
      <c r="A371" s="135" t="s">
        <v>1310</v>
      </c>
      <c r="B371" s="146" t="s">
        <v>33</v>
      </c>
      <c r="C371" s="146" t="s">
        <v>1311</v>
      </c>
      <c r="D371" s="146" t="s">
        <v>1312</v>
      </c>
      <c r="E371" s="146" t="s">
        <v>1313</v>
      </c>
      <c r="F371" s="146" t="s">
        <v>1314</v>
      </c>
      <c r="G371" s="146" t="s">
        <v>1315</v>
      </c>
      <c r="H371" s="146" t="s">
        <v>1316</v>
      </c>
      <c r="I371" s="17" t="s">
        <v>352</v>
      </c>
      <c r="J371" s="146" t="s">
        <v>37</v>
      </c>
      <c r="K371" s="17">
        <v>0</v>
      </c>
      <c r="L371" s="145">
        <v>230000000</v>
      </c>
      <c r="M371" s="146" t="s">
        <v>1017</v>
      </c>
      <c r="N371" s="146" t="s">
        <v>56</v>
      </c>
      <c r="O371" s="146" t="s">
        <v>246</v>
      </c>
      <c r="P371" s="146" t="s">
        <v>247</v>
      </c>
      <c r="Q371" s="146" t="s">
        <v>472</v>
      </c>
      <c r="R371" s="146" t="s">
        <v>249</v>
      </c>
      <c r="S371" s="146">
        <v>796</v>
      </c>
      <c r="T371" s="146" t="s">
        <v>397</v>
      </c>
      <c r="U371" s="136">
        <v>1</v>
      </c>
      <c r="V371" s="136">
        <v>40000000</v>
      </c>
      <c r="W371" s="136">
        <f t="shared" si="14"/>
        <v>40000000</v>
      </c>
      <c r="X371" s="136">
        <f t="shared" si="15"/>
        <v>44800000.000000007</v>
      </c>
      <c r="Y371" s="146"/>
      <c r="Z371" s="147">
        <v>2015</v>
      </c>
      <c r="AA371" s="26" t="s">
        <v>1018</v>
      </c>
    </row>
    <row r="372" spans="1:27" ht="76.5" outlineLevel="1">
      <c r="A372" s="135" t="s">
        <v>1317</v>
      </c>
      <c r="B372" s="146" t="s">
        <v>33</v>
      </c>
      <c r="C372" s="154" t="s">
        <v>1318</v>
      </c>
      <c r="D372" s="154" t="s">
        <v>1319</v>
      </c>
      <c r="E372" s="152" t="s">
        <v>1319</v>
      </c>
      <c r="F372" s="154" t="s">
        <v>1320</v>
      </c>
      <c r="G372" s="152" t="s">
        <v>1321</v>
      </c>
      <c r="H372" s="146" t="s">
        <v>1322</v>
      </c>
      <c r="I372" s="17" t="s">
        <v>352</v>
      </c>
      <c r="J372" s="146" t="s">
        <v>41</v>
      </c>
      <c r="K372" s="17">
        <v>0</v>
      </c>
      <c r="L372" s="145">
        <v>230000000</v>
      </c>
      <c r="M372" s="146" t="s">
        <v>1017</v>
      </c>
      <c r="N372" s="146" t="s">
        <v>56</v>
      </c>
      <c r="O372" s="146" t="s">
        <v>246</v>
      </c>
      <c r="P372" s="146" t="s">
        <v>247</v>
      </c>
      <c r="Q372" s="146" t="s">
        <v>472</v>
      </c>
      <c r="R372" s="146" t="s">
        <v>249</v>
      </c>
      <c r="S372" s="146">
        <v>796</v>
      </c>
      <c r="T372" s="146" t="s">
        <v>250</v>
      </c>
      <c r="U372" s="136">
        <v>2</v>
      </c>
      <c r="V372" s="136">
        <v>700000</v>
      </c>
      <c r="W372" s="136">
        <f t="shared" si="14"/>
        <v>1400000</v>
      </c>
      <c r="X372" s="136">
        <f t="shared" si="15"/>
        <v>1568000.0000000002</v>
      </c>
      <c r="Y372" s="146"/>
      <c r="Z372" s="147">
        <v>2015</v>
      </c>
      <c r="AA372" s="26" t="s">
        <v>1018</v>
      </c>
    </row>
    <row r="373" spans="1:27" ht="76.5" outlineLevel="1">
      <c r="A373" s="135" t="s">
        <v>1323</v>
      </c>
      <c r="B373" s="146" t="s">
        <v>33</v>
      </c>
      <c r="C373" s="155" t="s">
        <v>1298</v>
      </c>
      <c r="D373" s="155" t="s">
        <v>1299</v>
      </c>
      <c r="E373" s="152" t="s">
        <v>1300</v>
      </c>
      <c r="F373" s="155" t="s">
        <v>1301</v>
      </c>
      <c r="G373" s="152" t="s">
        <v>1302</v>
      </c>
      <c r="H373" s="146" t="s">
        <v>1324</v>
      </c>
      <c r="I373" s="17" t="s">
        <v>352</v>
      </c>
      <c r="J373" s="146" t="s">
        <v>89</v>
      </c>
      <c r="K373" s="17">
        <v>0</v>
      </c>
      <c r="L373" s="145">
        <v>230000000</v>
      </c>
      <c r="M373" s="146" t="s">
        <v>1017</v>
      </c>
      <c r="N373" s="146" t="s">
        <v>56</v>
      </c>
      <c r="O373" s="146" t="s">
        <v>246</v>
      </c>
      <c r="P373" s="146" t="s">
        <v>247</v>
      </c>
      <c r="Q373" s="146" t="s">
        <v>472</v>
      </c>
      <c r="R373" s="146" t="s">
        <v>249</v>
      </c>
      <c r="S373" s="146">
        <v>796</v>
      </c>
      <c r="T373" s="146" t="s">
        <v>250</v>
      </c>
      <c r="U373" s="136">
        <v>25</v>
      </c>
      <c r="V373" s="136">
        <v>187500</v>
      </c>
      <c r="W373" s="136">
        <f t="shared" si="14"/>
        <v>4687500</v>
      </c>
      <c r="X373" s="136">
        <f t="shared" si="15"/>
        <v>5250000.0000000009</v>
      </c>
      <c r="Y373" s="146"/>
      <c r="Z373" s="147">
        <v>2015</v>
      </c>
      <c r="AA373" s="26" t="s">
        <v>1018</v>
      </c>
    </row>
    <row r="374" spans="1:27" ht="76.5" outlineLevel="1">
      <c r="A374" s="135" t="s">
        <v>1325</v>
      </c>
      <c r="B374" s="17" t="s">
        <v>33</v>
      </c>
      <c r="C374" s="17" t="s">
        <v>400</v>
      </c>
      <c r="D374" s="17" t="s">
        <v>401</v>
      </c>
      <c r="E374" s="17" t="s">
        <v>352</v>
      </c>
      <c r="F374" s="17" t="s">
        <v>402</v>
      </c>
      <c r="G374" s="17" t="s">
        <v>352</v>
      </c>
      <c r="H374" s="17" t="s">
        <v>408</v>
      </c>
      <c r="I374" s="17" t="s">
        <v>409</v>
      </c>
      <c r="J374" s="17" t="s">
        <v>37</v>
      </c>
      <c r="K374" s="17">
        <v>40</v>
      </c>
      <c r="L374" s="145">
        <v>230000000</v>
      </c>
      <c r="M374" s="17" t="s">
        <v>1017</v>
      </c>
      <c r="N374" s="17" t="s">
        <v>56</v>
      </c>
      <c r="O374" s="17" t="s">
        <v>246</v>
      </c>
      <c r="P374" s="17" t="s">
        <v>247</v>
      </c>
      <c r="Q374" s="17" t="s">
        <v>472</v>
      </c>
      <c r="R374" s="17" t="s">
        <v>272</v>
      </c>
      <c r="S374" s="17">
        <v>796</v>
      </c>
      <c r="T374" s="17" t="s">
        <v>250</v>
      </c>
      <c r="U374" s="136">
        <v>15</v>
      </c>
      <c r="V374" s="136">
        <v>150000</v>
      </c>
      <c r="W374" s="136">
        <f t="shared" si="14"/>
        <v>2250000</v>
      </c>
      <c r="X374" s="136">
        <f t="shared" si="15"/>
        <v>2520000.0000000005</v>
      </c>
      <c r="Y374" s="66" t="s">
        <v>339</v>
      </c>
      <c r="Z374" s="26">
        <v>2015</v>
      </c>
      <c r="AA374" s="142"/>
    </row>
    <row r="375" spans="1:27" ht="76.5" outlineLevel="1">
      <c r="A375" s="135" t="s">
        <v>1326</v>
      </c>
      <c r="B375" s="17" t="s">
        <v>33</v>
      </c>
      <c r="C375" s="17" t="s">
        <v>411</v>
      </c>
      <c r="D375" s="17" t="s">
        <v>412</v>
      </c>
      <c r="E375" s="17" t="s">
        <v>413</v>
      </c>
      <c r="F375" s="17" t="s">
        <v>414</v>
      </c>
      <c r="G375" s="17" t="s">
        <v>415</v>
      </c>
      <c r="H375" s="17" t="s">
        <v>416</v>
      </c>
      <c r="I375" s="17" t="s">
        <v>417</v>
      </c>
      <c r="J375" s="17" t="s">
        <v>41</v>
      </c>
      <c r="K375" s="17">
        <v>45</v>
      </c>
      <c r="L375" s="145">
        <v>230000000</v>
      </c>
      <c r="M375" s="17" t="s">
        <v>1017</v>
      </c>
      <c r="N375" s="17" t="s">
        <v>56</v>
      </c>
      <c r="O375" s="17" t="s">
        <v>246</v>
      </c>
      <c r="P375" s="17" t="s">
        <v>247</v>
      </c>
      <c r="Q375" s="17" t="s">
        <v>472</v>
      </c>
      <c r="R375" s="17" t="s">
        <v>272</v>
      </c>
      <c r="S375" s="17">
        <v>796</v>
      </c>
      <c r="T375" s="17" t="s">
        <v>250</v>
      </c>
      <c r="U375" s="136">
        <v>8</v>
      </c>
      <c r="V375" s="136">
        <v>320000</v>
      </c>
      <c r="W375" s="136">
        <f t="shared" si="14"/>
        <v>2560000</v>
      </c>
      <c r="X375" s="136">
        <f t="shared" si="15"/>
        <v>2867200.0000000005</v>
      </c>
      <c r="Y375" s="26" t="s">
        <v>339</v>
      </c>
      <c r="Z375" s="26">
        <v>2015</v>
      </c>
      <c r="AA375" s="142"/>
    </row>
    <row r="376" spans="1:27" ht="76.5" outlineLevel="1">
      <c r="A376" s="135" t="s">
        <v>1327</v>
      </c>
      <c r="B376" s="17" t="s">
        <v>33</v>
      </c>
      <c r="C376" s="17" t="s">
        <v>419</v>
      </c>
      <c r="D376" s="17" t="s">
        <v>420</v>
      </c>
      <c r="E376" s="17" t="s">
        <v>421</v>
      </c>
      <c r="F376" s="17" t="s">
        <v>422</v>
      </c>
      <c r="G376" s="17" t="s">
        <v>423</v>
      </c>
      <c r="H376" s="17" t="s">
        <v>424</v>
      </c>
      <c r="I376" s="17" t="s">
        <v>425</v>
      </c>
      <c r="J376" s="17" t="s">
        <v>41</v>
      </c>
      <c r="K376" s="17">
        <v>0</v>
      </c>
      <c r="L376" s="145">
        <v>230000000</v>
      </c>
      <c r="M376" s="17" t="s">
        <v>1017</v>
      </c>
      <c r="N376" s="17" t="s">
        <v>56</v>
      </c>
      <c r="O376" s="17" t="s">
        <v>246</v>
      </c>
      <c r="P376" s="17" t="s">
        <v>247</v>
      </c>
      <c r="Q376" s="17" t="s">
        <v>472</v>
      </c>
      <c r="R376" s="17" t="s">
        <v>249</v>
      </c>
      <c r="S376" s="17">
        <v>796</v>
      </c>
      <c r="T376" s="17" t="s">
        <v>426</v>
      </c>
      <c r="U376" s="136">
        <v>4</v>
      </c>
      <c r="V376" s="136">
        <v>206500</v>
      </c>
      <c r="W376" s="136">
        <f t="shared" si="14"/>
        <v>826000</v>
      </c>
      <c r="X376" s="136">
        <f t="shared" si="15"/>
        <v>925120.00000000012</v>
      </c>
      <c r="Y376" s="26"/>
      <c r="Z376" s="26">
        <v>2015</v>
      </c>
      <c r="AA376" s="142"/>
    </row>
    <row r="377" spans="1:27" ht="76.5" outlineLevel="1">
      <c r="A377" s="135" t="s">
        <v>1328</v>
      </c>
      <c r="B377" s="17" t="s">
        <v>33</v>
      </c>
      <c r="C377" s="17" t="s">
        <v>441</v>
      </c>
      <c r="D377" s="17" t="s">
        <v>442</v>
      </c>
      <c r="E377" s="17" t="s">
        <v>352</v>
      </c>
      <c r="F377" s="17" t="s">
        <v>443</v>
      </c>
      <c r="G377" s="17" t="s">
        <v>352</v>
      </c>
      <c r="H377" s="17" t="s">
        <v>444</v>
      </c>
      <c r="I377" s="17" t="s">
        <v>445</v>
      </c>
      <c r="J377" s="17" t="s">
        <v>41</v>
      </c>
      <c r="K377" s="17">
        <v>0</v>
      </c>
      <c r="L377" s="145">
        <v>230000000</v>
      </c>
      <c r="M377" s="17" t="s">
        <v>1017</v>
      </c>
      <c r="N377" s="17" t="s">
        <v>56</v>
      </c>
      <c r="O377" s="17" t="s">
        <v>246</v>
      </c>
      <c r="P377" s="17" t="s">
        <v>247</v>
      </c>
      <c r="Q377" s="17" t="s">
        <v>472</v>
      </c>
      <c r="R377" s="17" t="s">
        <v>249</v>
      </c>
      <c r="S377" s="17">
        <v>168</v>
      </c>
      <c r="T377" s="17" t="s">
        <v>439</v>
      </c>
      <c r="U377" s="136">
        <v>8</v>
      </c>
      <c r="V377" s="136">
        <v>145000</v>
      </c>
      <c r="W377" s="136">
        <f t="shared" ref="W377:W440" si="16">U377*V377</f>
        <v>1160000</v>
      </c>
      <c r="X377" s="136">
        <f t="shared" ref="X377:X440" si="17">W377*1.12</f>
        <v>1299200.0000000002</v>
      </c>
      <c r="Y377" s="26"/>
      <c r="Z377" s="26">
        <v>2015</v>
      </c>
      <c r="AA377" s="142"/>
    </row>
    <row r="378" spans="1:27" ht="76.5" outlineLevel="1">
      <c r="A378" s="135" t="s">
        <v>1329</v>
      </c>
      <c r="B378" s="17" t="s">
        <v>33</v>
      </c>
      <c r="C378" s="17" t="s">
        <v>459</v>
      </c>
      <c r="D378" s="17" t="s">
        <v>460</v>
      </c>
      <c r="E378" s="17" t="s">
        <v>461</v>
      </c>
      <c r="F378" s="17" t="s">
        <v>462</v>
      </c>
      <c r="G378" s="17" t="s">
        <v>463</v>
      </c>
      <c r="H378" s="17" t="s">
        <v>464</v>
      </c>
      <c r="I378" s="17" t="s">
        <v>352</v>
      </c>
      <c r="J378" s="17" t="s">
        <v>89</v>
      </c>
      <c r="K378" s="17">
        <v>45</v>
      </c>
      <c r="L378" s="145">
        <v>230000000</v>
      </c>
      <c r="M378" s="17" t="s">
        <v>1017</v>
      </c>
      <c r="N378" s="17" t="s">
        <v>56</v>
      </c>
      <c r="O378" s="17" t="s">
        <v>246</v>
      </c>
      <c r="P378" s="17" t="s">
        <v>247</v>
      </c>
      <c r="Q378" s="17" t="s">
        <v>472</v>
      </c>
      <c r="R378" s="17" t="s">
        <v>272</v>
      </c>
      <c r="S378" s="17">
        <v>797</v>
      </c>
      <c r="T378" s="17" t="s">
        <v>250</v>
      </c>
      <c r="U378" s="136">
        <v>2</v>
      </c>
      <c r="V378" s="136">
        <v>5000000</v>
      </c>
      <c r="W378" s="136">
        <f t="shared" si="16"/>
        <v>10000000</v>
      </c>
      <c r="X378" s="136">
        <f t="shared" si="17"/>
        <v>11200000.000000002</v>
      </c>
      <c r="Y378" s="17" t="s">
        <v>339</v>
      </c>
      <c r="Z378" s="26">
        <v>2015</v>
      </c>
      <c r="AA378" s="142"/>
    </row>
    <row r="379" spans="1:27" ht="76.5" outlineLevel="1">
      <c r="A379" s="135" t="s">
        <v>1330</v>
      </c>
      <c r="B379" s="17" t="s">
        <v>33</v>
      </c>
      <c r="C379" s="17" t="s">
        <v>1331</v>
      </c>
      <c r="D379" s="17" t="s">
        <v>1332</v>
      </c>
      <c r="E379" s="17" t="s">
        <v>1333</v>
      </c>
      <c r="F379" s="17" t="s">
        <v>745</v>
      </c>
      <c r="G379" s="17" t="s">
        <v>1334</v>
      </c>
      <c r="H379" s="17" t="s">
        <v>1335</v>
      </c>
      <c r="I379" s="17" t="s">
        <v>1336</v>
      </c>
      <c r="J379" s="17" t="s">
        <v>41</v>
      </c>
      <c r="K379" s="17">
        <v>0</v>
      </c>
      <c r="L379" s="145">
        <v>230000000</v>
      </c>
      <c r="M379" s="17" t="s">
        <v>1017</v>
      </c>
      <c r="N379" s="17" t="s">
        <v>56</v>
      </c>
      <c r="O379" s="17" t="s">
        <v>246</v>
      </c>
      <c r="P379" s="17" t="s">
        <v>247</v>
      </c>
      <c r="Q379" s="17" t="s">
        <v>472</v>
      </c>
      <c r="R379" s="17" t="s">
        <v>249</v>
      </c>
      <c r="S379" s="17">
        <v>796</v>
      </c>
      <c r="T379" s="17" t="s">
        <v>250</v>
      </c>
      <c r="U379" s="136">
        <v>4</v>
      </c>
      <c r="V379" s="136">
        <v>80191.960000000006</v>
      </c>
      <c r="W379" s="136">
        <f t="shared" si="16"/>
        <v>320767.84000000003</v>
      </c>
      <c r="X379" s="136">
        <f t="shared" si="17"/>
        <v>359259.98080000008</v>
      </c>
      <c r="Y379" s="26"/>
      <c r="Z379" s="26">
        <v>2015</v>
      </c>
      <c r="AA379" s="26" t="s">
        <v>1018</v>
      </c>
    </row>
    <row r="380" spans="1:27" ht="76.5" outlineLevel="1">
      <c r="A380" s="135" t="s">
        <v>1337</v>
      </c>
      <c r="B380" s="17" t="s">
        <v>33</v>
      </c>
      <c r="C380" s="17" t="s">
        <v>792</v>
      </c>
      <c r="D380" s="17" t="s">
        <v>793</v>
      </c>
      <c r="E380" s="17" t="s">
        <v>352</v>
      </c>
      <c r="F380" s="17" t="s">
        <v>794</v>
      </c>
      <c r="G380" s="17" t="s">
        <v>352</v>
      </c>
      <c r="H380" s="17" t="s">
        <v>795</v>
      </c>
      <c r="I380" s="17" t="s">
        <v>796</v>
      </c>
      <c r="J380" s="17" t="s">
        <v>89</v>
      </c>
      <c r="K380" s="17">
        <v>0</v>
      </c>
      <c r="L380" s="145">
        <v>230000000</v>
      </c>
      <c r="M380" s="17" t="s">
        <v>1017</v>
      </c>
      <c r="N380" s="17" t="s">
        <v>329</v>
      </c>
      <c r="O380" s="17" t="s">
        <v>246</v>
      </c>
      <c r="P380" s="17" t="s">
        <v>247</v>
      </c>
      <c r="Q380" s="17" t="s">
        <v>472</v>
      </c>
      <c r="R380" s="17" t="s">
        <v>249</v>
      </c>
      <c r="S380" s="17">
        <v>796</v>
      </c>
      <c r="T380" s="17" t="s">
        <v>250</v>
      </c>
      <c r="U380" s="136">
        <v>182</v>
      </c>
      <c r="V380" s="136">
        <v>16000</v>
      </c>
      <c r="W380" s="136">
        <f t="shared" si="16"/>
        <v>2912000</v>
      </c>
      <c r="X380" s="136">
        <f t="shared" si="17"/>
        <v>3261440.0000000005</v>
      </c>
      <c r="Y380" s="26"/>
      <c r="Z380" s="26">
        <v>2014</v>
      </c>
      <c r="AA380" s="26"/>
    </row>
    <row r="381" spans="1:27" ht="76.5" outlineLevel="1">
      <c r="A381" s="135" t="s">
        <v>1338</v>
      </c>
      <c r="B381" s="17" t="s">
        <v>33</v>
      </c>
      <c r="C381" s="17" t="s">
        <v>798</v>
      </c>
      <c r="D381" s="17" t="s">
        <v>799</v>
      </c>
      <c r="E381" s="17" t="s">
        <v>799</v>
      </c>
      <c r="F381" s="17" t="s">
        <v>800</v>
      </c>
      <c r="G381" s="17" t="s">
        <v>352</v>
      </c>
      <c r="H381" s="17" t="s">
        <v>801</v>
      </c>
      <c r="I381" s="17" t="s">
        <v>802</v>
      </c>
      <c r="J381" s="17" t="s">
        <v>89</v>
      </c>
      <c r="K381" s="17">
        <v>0</v>
      </c>
      <c r="L381" s="145">
        <v>230000000</v>
      </c>
      <c r="M381" s="17" t="s">
        <v>1017</v>
      </c>
      <c r="N381" s="17" t="s">
        <v>329</v>
      </c>
      <c r="O381" s="17" t="s">
        <v>246</v>
      </c>
      <c r="P381" s="17" t="s">
        <v>247</v>
      </c>
      <c r="Q381" s="17" t="s">
        <v>472</v>
      </c>
      <c r="R381" s="17" t="s">
        <v>249</v>
      </c>
      <c r="S381" s="17">
        <v>796</v>
      </c>
      <c r="T381" s="17" t="s">
        <v>250</v>
      </c>
      <c r="U381" s="136">
        <v>141</v>
      </c>
      <c r="V381" s="136">
        <v>20000</v>
      </c>
      <c r="W381" s="136">
        <f t="shared" si="16"/>
        <v>2820000</v>
      </c>
      <c r="X381" s="136">
        <f t="shared" si="17"/>
        <v>3158400.0000000005</v>
      </c>
      <c r="Y381" s="26"/>
      <c r="Z381" s="26">
        <v>2014</v>
      </c>
      <c r="AA381" s="26"/>
    </row>
    <row r="382" spans="1:27" ht="140.25" outlineLevel="1">
      <c r="A382" s="135" t="s">
        <v>1339</v>
      </c>
      <c r="B382" s="17" t="s">
        <v>33</v>
      </c>
      <c r="C382" s="17" t="s">
        <v>804</v>
      </c>
      <c r="D382" s="17" t="s">
        <v>799</v>
      </c>
      <c r="E382" s="17" t="s">
        <v>799</v>
      </c>
      <c r="F382" s="17" t="s">
        <v>805</v>
      </c>
      <c r="G382" s="17" t="s">
        <v>806</v>
      </c>
      <c r="H382" s="17" t="s">
        <v>807</v>
      </c>
      <c r="I382" s="17" t="s">
        <v>808</v>
      </c>
      <c r="J382" s="17" t="s">
        <v>89</v>
      </c>
      <c r="K382" s="17">
        <v>0</v>
      </c>
      <c r="L382" s="145">
        <v>230000000</v>
      </c>
      <c r="M382" s="17" t="s">
        <v>1017</v>
      </c>
      <c r="N382" s="17" t="s">
        <v>329</v>
      </c>
      <c r="O382" s="17" t="s">
        <v>246</v>
      </c>
      <c r="P382" s="17" t="s">
        <v>247</v>
      </c>
      <c r="Q382" s="17" t="s">
        <v>472</v>
      </c>
      <c r="R382" s="17" t="s">
        <v>249</v>
      </c>
      <c r="S382" s="17">
        <v>796</v>
      </c>
      <c r="T382" s="17" t="s">
        <v>250</v>
      </c>
      <c r="U382" s="136">
        <v>205</v>
      </c>
      <c r="V382" s="136">
        <v>27500</v>
      </c>
      <c r="W382" s="136">
        <f t="shared" si="16"/>
        <v>5637500</v>
      </c>
      <c r="X382" s="136">
        <f t="shared" si="17"/>
        <v>6314000.0000000009</v>
      </c>
      <c r="Y382" s="26"/>
      <c r="Z382" s="26">
        <v>2014</v>
      </c>
      <c r="AA382" s="26"/>
    </row>
    <row r="383" spans="1:27" ht="76.5" outlineLevel="1">
      <c r="A383" s="135" t="s">
        <v>1340</v>
      </c>
      <c r="B383" s="17" t="s">
        <v>33</v>
      </c>
      <c r="C383" s="17" t="s">
        <v>810</v>
      </c>
      <c r="D383" s="17" t="s">
        <v>783</v>
      </c>
      <c r="E383" s="17" t="s">
        <v>352</v>
      </c>
      <c r="F383" s="17" t="s">
        <v>811</v>
      </c>
      <c r="G383" s="17" t="s">
        <v>352</v>
      </c>
      <c r="H383" s="17" t="s">
        <v>812</v>
      </c>
      <c r="I383" s="17" t="s">
        <v>813</v>
      </c>
      <c r="J383" s="17" t="s">
        <v>89</v>
      </c>
      <c r="K383" s="17">
        <v>45</v>
      </c>
      <c r="L383" s="145">
        <v>230000000</v>
      </c>
      <c r="M383" s="17" t="s">
        <v>1017</v>
      </c>
      <c r="N383" s="17" t="s">
        <v>56</v>
      </c>
      <c r="O383" s="17" t="s">
        <v>246</v>
      </c>
      <c r="P383" s="17" t="s">
        <v>247</v>
      </c>
      <c r="Q383" s="17" t="s">
        <v>472</v>
      </c>
      <c r="R383" s="17" t="s">
        <v>272</v>
      </c>
      <c r="S383" s="17">
        <v>168</v>
      </c>
      <c r="T383" s="17" t="s">
        <v>295</v>
      </c>
      <c r="U383" s="136">
        <v>10</v>
      </c>
      <c r="V383" s="136">
        <v>550125</v>
      </c>
      <c r="W383" s="136">
        <f t="shared" si="16"/>
        <v>5501250</v>
      </c>
      <c r="X383" s="136">
        <f t="shared" si="17"/>
        <v>6161400.0000000009</v>
      </c>
      <c r="Y383" s="17" t="s">
        <v>339</v>
      </c>
      <c r="Z383" s="26">
        <v>2015</v>
      </c>
      <c r="AA383" s="132"/>
    </row>
    <row r="384" spans="1:27" ht="76.5" outlineLevel="1">
      <c r="A384" s="135" t="s">
        <v>1341</v>
      </c>
      <c r="B384" s="17" t="s">
        <v>33</v>
      </c>
      <c r="C384" s="17" t="s">
        <v>1342</v>
      </c>
      <c r="D384" s="17" t="s">
        <v>783</v>
      </c>
      <c r="E384" s="17" t="s">
        <v>788</v>
      </c>
      <c r="F384" s="17" t="s">
        <v>1343</v>
      </c>
      <c r="G384" s="17" t="s">
        <v>1344</v>
      </c>
      <c r="H384" s="17" t="s">
        <v>1345</v>
      </c>
      <c r="I384" s="17" t="s">
        <v>1346</v>
      </c>
      <c r="J384" s="17" t="s">
        <v>89</v>
      </c>
      <c r="K384" s="17">
        <v>45</v>
      </c>
      <c r="L384" s="145">
        <v>230000000</v>
      </c>
      <c r="M384" s="17" t="s">
        <v>1017</v>
      </c>
      <c r="N384" s="17" t="s">
        <v>56</v>
      </c>
      <c r="O384" s="17" t="s">
        <v>246</v>
      </c>
      <c r="P384" s="17" t="s">
        <v>247</v>
      </c>
      <c r="Q384" s="17" t="s">
        <v>472</v>
      </c>
      <c r="R384" s="17" t="s">
        <v>272</v>
      </c>
      <c r="S384" s="17">
        <v>168</v>
      </c>
      <c r="T384" s="17" t="s">
        <v>295</v>
      </c>
      <c r="U384" s="136">
        <v>10</v>
      </c>
      <c r="V384" s="136">
        <v>540500</v>
      </c>
      <c r="W384" s="136">
        <f t="shared" si="16"/>
        <v>5405000</v>
      </c>
      <c r="X384" s="136">
        <f t="shared" si="17"/>
        <v>6053600.0000000009</v>
      </c>
      <c r="Y384" s="17" t="s">
        <v>339</v>
      </c>
      <c r="Z384" s="26">
        <v>2014</v>
      </c>
      <c r="AA384" s="26" t="s">
        <v>1018</v>
      </c>
    </row>
    <row r="385" spans="1:27" ht="76.5" outlineLevel="1">
      <c r="A385" s="135" t="s">
        <v>1347</v>
      </c>
      <c r="B385" s="17" t="s">
        <v>33</v>
      </c>
      <c r="C385" s="17" t="s">
        <v>815</v>
      </c>
      <c r="D385" s="17" t="s">
        <v>816</v>
      </c>
      <c r="E385" s="17" t="s">
        <v>352</v>
      </c>
      <c r="F385" s="17" t="s">
        <v>817</v>
      </c>
      <c r="G385" s="17" t="s">
        <v>352</v>
      </c>
      <c r="H385" s="17" t="s">
        <v>818</v>
      </c>
      <c r="I385" s="17" t="s">
        <v>819</v>
      </c>
      <c r="J385" s="17" t="s">
        <v>89</v>
      </c>
      <c r="K385" s="17">
        <v>45</v>
      </c>
      <c r="L385" s="145">
        <v>230000000</v>
      </c>
      <c r="M385" s="17" t="s">
        <v>1017</v>
      </c>
      <c r="N385" s="17" t="s">
        <v>56</v>
      </c>
      <c r="O385" s="17" t="s">
        <v>246</v>
      </c>
      <c r="P385" s="17" t="s">
        <v>247</v>
      </c>
      <c r="Q385" s="17" t="s">
        <v>472</v>
      </c>
      <c r="R385" s="17" t="s">
        <v>272</v>
      </c>
      <c r="S385" s="17">
        <v>168</v>
      </c>
      <c r="T385" s="17" t="s">
        <v>295</v>
      </c>
      <c r="U385" s="136">
        <v>3</v>
      </c>
      <c r="V385" s="136">
        <v>525900</v>
      </c>
      <c r="W385" s="136">
        <f t="shared" si="16"/>
        <v>1577700</v>
      </c>
      <c r="X385" s="136">
        <f t="shared" si="17"/>
        <v>1767024.0000000002</v>
      </c>
      <c r="Y385" s="17" t="s">
        <v>339</v>
      </c>
      <c r="Z385" s="26">
        <v>2015</v>
      </c>
      <c r="AA385" s="132"/>
    </row>
    <row r="386" spans="1:27" ht="76.5" outlineLevel="1">
      <c r="A386" s="135" t="s">
        <v>1348</v>
      </c>
      <c r="B386" s="17" t="s">
        <v>33</v>
      </c>
      <c r="C386" s="17" t="s">
        <v>815</v>
      </c>
      <c r="D386" s="17" t="s">
        <v>816</v>
      </c>
      <c r="E386" s="17" t="s">
        <v>352</v>
      </c>
      <c r="F386" s="17" t="s">
        <v>817</v>
      </c>
      <c r="G386" s="17" t="s">
        <v>352</v>
      </c>
      <c r="H386" s="17" t="s">
        <v>821</v>
      </c>
      <c r="I386" s="17" t="s">
        <v>822</v>
      </c>
      <c r="J386" s="17" t="s">
        <v>89</v>
      </c>
      <c r="K386" s="17">
        <v>45</v>
      </c>
      <c r="L386" s="145">
        <v>230000000</v>
      </c>
      <c r="M386" s="17" t="s">
        <v>1017</v>
      </c>
      <c r="N386" s="17" t="s">
        <v>56</v>
      </c>
      <c r="O386" s="17" t="s">
        <v>246</v>
      </c>
      <c r="P386" s="17" t="s">
        <v>247</v>
      </c>
      <c r="Q386" s="17" t="s">
        <v>472</v>
      </c>
      <c r="R386" s="17" t="s">
        <v>272</v>
      </c>
      <c r="S386" s="17">
        <v>168</v>
      </c>
      <c r="T386" s="17" t="s">
        <v>295</v>
      </c>
      <c r="U386" s="136">
        <v>3</v>
      </c>
      <c r="V386" s="136">
        <v>575250</v>
      </c>
      <c r="W386" s="136">
        <f t="shared" si="16"/>
        <v>1725750</v>
      </c>
      <c r="X386" s="136">
        <f t="shared" si="17"/>
        <v>1932840.0000000002</v>
      </c>
      <c r="Y386" s="17" t="s">
        <v>339</v>
      </c>
      <c r="Z386" s="26">
        <v>2015</v>
      </c>
      <c r="AA386" s="132"/>
    </row>
    <row r="387" spans="1:27" ht="76.5" outlineLevel="1">
      <c r="A387" s="135" t="s">
        <v>1349</v>
      </c>
      <c r="B387" s="17" t="s">
        <v>33</v>
      </c>
      <c r="C387" s="17" t="s">
        <v>782</v>
      </c>
      <c r="D387" s="17" t="s">
        <v>783</v>
      </c>
      <c r="E387" s="17" t="s">
        <v>788</v>
      </c>
      <c r="F387" s="17" t="s">
        <v>784</v>
      </c>
      <c r="G387" s="17" t="s">
        <v>1350</v>
      </c>
      <c r="H387" s="17" t="s">
        <v>1351</v>
      </c>
      <c r="I387" s="17" t="s">
        <v>1352</v>
      </c>
      <c r="J387" s="17" t="s">
        <v>89</v>
      </c>
      <c r="K387" s="17">
        <v>45</v>
      </c>
      <c r="L387" s="145">
        <v>230000000</v>
      </c>
      <c r="M387" s="17" t="s">
        <v>1017</v>
      </c>
      <c r="N387" s="17" t="s">
        <v>56</v>
      </c>
      <c r="O387" s="17" t="s">
        <v>246</v>
      </c>
      <c r="P387" s="17" t="s">
        <v>247</v>
      </c>
      <c r="Q387" s="17" t="s">
        <v>472</v>
      </c>
      <c r="R387" s="17" t="s">
        <v>272</v>
      </c>
      <c r="S387" s="17">
        <v>168</v>
      </c>
      <c r="T387" s="17" t="s">
        <v>295</v>
      </c>
      <c r="U387" s="136">
        <v>15</v>
      </c>
      <c r="V387" s="136">
        <v>620150</v>
      </c>
      <c r="W387" s="136">
        <f t="shared" si="16"/>
        <v>9302250</v>
      </c>
      <c r="X387" s="136">
        <f t="shared" si="17"/>
        <v>10418520.000000002</v>
      </c>
      <c r="Y387" s="17" t="s">
        <v>339</v>
      </c>
      <c r="Z387" s="26">
        <v>2014</v>
      </c>
      <c r="AA387" s="26" t="s">
        <v>1018</v>
      </c>
    </row>
    <row r="388" spans="1:27" ht="76.5" outlineLevel="1">
      <c r="A388" s="135" t="s">
        <v>1353</v>
      </c>
      <c r="B388" s="156" t="s">
        <v>33</v>
      </c>
      <c r="C388" s="156" t="s">
        <v>1354</v>
      </c>
      <c r="D388" s="156" t="s">
        <v>1355</v>
      </c>
      <c r="E388" s="156" t="s">
        <v>1356</v>
      </c>
      <c r="F388" s="156" t="s">
        <v>1357</v>
      </c>
      <c r="G388" s="156" t="s">
        <v>1358</v>
      </c>
      <c r="H388" s="17" t="s">
        <v>1359</v>
      </c>
      <c r="I388" s="156" t="s">
        <v>1360</v>
      </c>
      <c r="J388" s="156" t="s">
        <v>41</v>
      </c>
      <c r="K388" s="156">
        <v>45</v>
      </c>
      <c r="L388" s="145">
        <v>230000000</v>
      </c>
      <c r="M388" s="156" t="s">
        <v>1017</v>
      </c>
      <c r="N388" s="156" t="s">
        <v>56</v>
      </c>
      <c r="O388" s="156" t="s">
        <v>706</v>
      </c>
      <c r="P388" s="156" t="s">
        <v>247</v>
      </c>
      <c r="Q388" s="156" t="s">
        <v>472</v>
      </c>
      <c r="R388" s="156" t="s">
        <v>272</v>
      </c>
      <c r="S388" s="156">
        <v>168</v>
      </c>
      <c r="T388" s="156" t="s">
        <v>1361</v>
      </c>
      <c r="U388" s="157">
        <v>4</v>
      </c>
      <c r="V388" s="157">
        <v>450199.99999999994</v>
      </c>
      <c r="W388" s="136">
        <f t="shared" si="16"/>
        <v>1800799.9999999998</v>
      </c>
      <c r="X388" s="136">
        <f t="shared" si="17"/>
        <v>2016896</v>
      </c>
      <c r="Y388" s="132" t="s">
        <v>339</v>
      </c>
      <c r="Z388" s="132">
        <v>2015</v>
      </c>
      <c r="AA388" s="26" t="s">
        <v>1018</v>
      </c>
    </row>
    <row r="389" spans="1:27" ht="76.5" outlineLevel="1">
      <c r="A389" s="135" t="s">
        <v>1362</v>
      </c>
      <c r="B389" s="156" t="s">
        <v>33</v>
      </c>
      <c r="C389" s="156" t="s">
        <v>1354</v>
      </c>
      <c r="D389" s="156" t="s">
        <v>1355</v>
      </c>
      <c r="E389" s="156" t="s">
        <v>1356</v>
      </c>
      <c r="F389" s="156" t="s">
        <v>1357</v>
      </c>
      <c r="G389" s="156" t="s">
        <v>1358</v>
      </c>
      <c r="H389" s="17" t="s">
        <v>1363</v>
      </c>
      <c r="I389" s="156" t="s">
        <v>1360</v>
      </c>
      <c r="J389" s="156" t="s">
        <v>41</v>
      </c>
      <c r="K389" s="156">
        <v>45</v>
      </c>
      <c r="L389" s="145">
        <v>230000000</v>
      </c>
      <c r="M389" s="156" t="s">
        <v>1017</v>
      </c>
      <c r="N389" s="156" t="s">
        <v>56</v>
      </c>
      <c r="O389" s="156" t="s">
        <v>706</v>
      </c>
      <c r="P389" s="156" t="s">
        <v>247</v>
      </c>
      <c r="Q389" s="156" t="s">
        <v>472</v>
      </c>
      <c r="R389" s="156" t="s">
        <v>272</v>
      </c>
      <c r="S389" s="156">
        <v>168</v>
      </c>
      <c r="T389" s="156" t="s">
        <v>1361</v>
      </c>
      <c r="U389" s="157">
        <v>4</v>
      </c>
      <c r="V389" s="157">
        <v>450199.99999999994</v>
      </c>
      <c r="W389" s="136">
        <f t="shared" si="16"/>
        <v>1800799.9999999998</v>
      </c>
      <c r="X389" s="136">
        <f t="shared" si="17"/>
        <v>2016896</v>
      </c>
      <c r="Y389" s="132" t="s">
        <v>339</v>
      </c>
      <c r="Z389" s="132">
        <v>2015</v>
      </c>
      <c r="AA389" s="26" t="s">
        <v>1018</v>
      </c>
    </row>
    <row r="390" spans="1:27" ht="178.5" outlineLevel="1">
      <c r="A390" s="135" t="s">
        <v>1364</v>
      </c>
      <c r="B390" s="156" t="s">
        <v>33</v>
      </c>
      <c r="C390" s="156" t="s">
        <v>1365</v>
      </c>
      <c r="D390" s="156" t="s">
        <v>1366</v>
      </c>
      <c r="E390" s="156" t="s">
        <v>1367</v>
      </c>
      <c r="F390" s="156" t="s">
        <v>1368</v>
      </c>
      <c r="G390" s="156" t="s">
        <v>1369</v>
      </c>
      <c r="H390" s="17" t="s">
        <v>1370</v>
      </c>
      <c r="I390" s="156" t="s">
        <v>1371</v>
      </c>
      <c r="J390" s="156" t="s">
        <v>41</v>
      </c>
      <c r="K390" s="156">
        <v>45</v>
      </c>
      <c r="L390" s="145">
        <v>230000000</v>
      </c>
      <c r="M390" s="156" t="s">
        <v>1017</v>
      </c>
      <c r="N390" s="156" t="s">
        <v>56</v>
      </c>
      <c r="O390" s="156" t="s">
        <v>246</v>
      </c>
      <c r="P390" s="156" t="s">
        <v>247</v>
      </c>
      <c r="Q390" s="156" t="s">
        <v>472</v>
      </c>
      <c r="R390" s="156" t="s">
        <v>272</v>
      </c>
      <c r="S390" s="156">
        <v>168</v>
      </c>
      <c r="T390" s="156" t="s">
        <v>439</v>
      </c>
      <c r="U390" s="158">
        <v>10</v>
      </c>
      <c r="V390" s="157">
        <v>400774.99999999994</v>
      </c>
      <c r="W390" s="136">
        <f t="shared" si="16"/>
        <v>4007749.9999999995</v>
      </c>
      <c r="X390" s="136">
        <f t="shared" si="17"/>
        <v>4488680</v>
      </c>
      <c r="Y390" s="132" t="s">
        <v>339</v>
      </c>
      <c r="Z390" s="132">
        <v>2015</v>
      </c>
      <c r="AA390" s="26" t="s">
        <v>1018</v>
      </c>
    </row>
    <row r="391" spans="1:27" ht="76.5" outlineLevel="1">
      <c r="A391" s="135" t="s">
        <v>1372</v>
      </c>
      <c r="B391" s="132" t="s">
        <v>33</v>
      </c>
      <c r="C391" s="132" t="s">
        <v>824</v>
      </c>
      <c r="D391" s="132" t="s">
        <v>825</v>
      </c>
      <c r="E391" s="132" t="s">
        <v>825</v>
      </c>
      <c r="F391" s="132" t="s">
        <v>826</v>
      </c>
      <c r="G391" s="132" t="s">
        <v>827</v>
      </c>
      <c r="H391" s="132" t="s">
        <v>828</v>
      </c>
      <c r="I391" s="132" t="s">
        <v>829</v>
      </c>
      <c r="J391" s="132" t="s">
        <v>37</v>
      </c>
      <c r="K391" s="132">
        <v>30</v>
      </c>
      <c r="L391" s="145">
        <v>230000000</v>
      </c>
      <c r="M391" s="132" t="s">
        <v>1017</v>
      </c>
      <c r="N391" s="132" t="s">
        <v>405</v>
      </c>
      <c r="O391" s="132" t="s">
        <v>246</v>
      </c>
      <c r="P391" s="132" t="s">
        <v>247</v>
      </c>
      <c r="Q391" s="132" t="s">
        <v>248</v>
      </c>
      <c r="R391" s="132" t="s">
        <v>272</v>
      </c>
      <c r="S391" s="132">
        <v>796</v>
      </c>
      <c r="T391" s="132" t="s">
        <v>250</v>
      </c>
      <c r="U391" s="136">
        <v>4</v>
      </c>
      <c r="V391" s="136">
        <v>10508000</v>
      </c>
      <c r="W391" s="136">
        <f t="shared" si="16"/>
        <v>42032000</v>
      </c>
      <c r="X391" s="136">
        <f t="shared" si="17"/>
        <v>47075840.000000007</v>
      </c>
      <c r="Y391" s="132" t="s">
        <v>339</v>
      </c>
      <c r="Z391" s="132">
        <v>2015</v>
      </c>
      <c r="AA391" s="26"/>
    </row>
    <row r="392" spans="1:27" ht="76.5" outlineLevel="1">
      <c r="A392" s="135" t="s">
        <v>1373</v>
      </c>
      <c r="B392" s="132" t="s">
        <v>33</v>
      </c>
      <c r="C392" s="132" t="s">
        <v>832</v>
      </c>
      <c r="D392" s="132" t="s">
        <v>833</v>
      </c>
      <c r="E392" s="132" t="s">
        <v>834</v>
      </c>
      <c r="F392" s="132" t="s">
        <v>835</v>
      </c>
      <c r="G392" s="132" t="s">
        <v>836</v>
      </c>
      <c r="H392" s="132" t="s">
        <v>837</v>
      </c>
      <c r="I392" s="132" t="s">
        <v>838</v>
      </c>
      <c r="J392" s="132" t="s">
        <v>37</v>
      </c>
      <c r="K392" s="132">
        <v>30</v>
      </c>
      <c r="L392" s="145">
        <v>230000000</v>
      </c>
      <c r="M392" s="132" t="s">
        <v>1017</v>
      </c>
      <c r="N392" s="132" t="s">
        <v>405</v>
      </c>
      <c r="O392" s="132" t="s">
        <v>246</v>
      </c>
      <c r="P392" s="132" t="s">
        <v>247</v>
      </c>
      <c r="Q392" s="132" t="s">
        <v>248</v>
      </c>
      <c r="R392" s="132" t="s">
        <v>272</v>
      </c>
      <c r="S392" s="132">
        <v>796</v>
      </c>
      <c r="T392" s="132" t="s">
        <v>250</v>
      </c>
      <c r="U392" s="136">
        <v>2</v>
      </c>
      <c r="V392" s="136">
        <v>56515000</v>
      </c>
      <c r="W392" s="136">
        <f t="shared" si="16"/>
        <v>113030000</v>
      </c>
      <c r="X392" s="136">
        <f t="shared" si="17"/>
        <v>126593600.00000001</v>
      </c>
      <c r="Y392" s="132" t="s">
        <v>339</v>
      </c>
      <c r="Z392" s="132">
        <v>2015</v>
      </c>
      <c r="AA392" s="26"/>
    </row>
    <row r="393" spans="1:27" ht="76.5" outlineLevel="1">
      <c r="A393" s="135" t="s">
        <v>1374</v>
      </c>
      <c r="B393" s="132" t="s">
        <v>33</v>
      </c>
      <c r="C393" s="132" t="s">
        <v>840</v>
      </c>
      <c r="D393" s="132" t="s">
        <v>841</v>
      </c>
      <c r="E393" s="132" t="s">
        <v>842</v>
      </c>
      <c r="F393" s="132" t="s">
        <v>843</v>
      </c>
      <c r="G393" s="132" t="s">
        <v>844</v>
      </c>
      <c r="H393" s="132" t="s">
        <v>845</v>
      </c>
      <c r="I393" s="132" t="s">
        <v>846</v>
      </c>
      <c r="J393" s="132" t="s">
        <v>37</v>
      </c>
      <c r="K393" s="132">
        <v>30</v>
      </c>
      <c r="L393" s="145">
        <v>230000000</v>
      </c>
      <c r="M393" s="132" t="s">
        <v>1017</v>
      </c>
      <c r="N393" s="132" t="s">
        <v>405</v>
      </c>
      <c r="O393" s="132" t="s">
        <v>246</v>
      </c>
      <c r="P393" s="132" t="s">
        <v>247</v>
      </c>
      <c r="Q393" s="132" t="s">
        <v>248</v>
      </c>
      <c r="R393" s="132" t="s">
        <v>272</v>
      </c>
      <c r="S393" s="132">
        <v>796</v>
      </c>
      <c r="T393" s="132" t="s">
        <v>250</v>
      </c>
      <c r="U393" s="136">
        <v>2</v>
      </c>
      <c r="V393" s="136">
        <v>46000000</v>
      </c>
      <c r="W393" s="136">
        <f t="shared" si="16"/>
        <v>92000000</v>
      </c>
      <c r="X393" s="136">
        <f t="shared" si="17"/>
        <v>103040000.00000001</v>
      </c>
      <c r="Y393" s="132" t="s">
        <v>339</v>
      </c>
      <c r="Z393" s="132">
        <v>2015</v>
      </c>
      <c r="AA393" s="26"/>
    </row>
    <row r="394" spans="1:27" ht="76.5" outlineLevel="1">
      <c r="A394" s="135" t="s">
        <v>1375</v>
      </c>
      <c r="B394" s="132" t="s">
        <v>33</v>
      </c>
      <c r="C394" s="132" t="s">
        <v>848</v>
      </c>
      <c r="D394" s="132" t="s">
        <v>849</v>
      </c>
      <c r="E394" s="132" t="s">
        <v>850</v>
      </c>
      <c r="F394" s="132" t="s">
        <v>851</v>
      </c>
      <c r="G394" s="132" t="s">
        <v>852</v>
      </c>
      <c r="H394" s="132" t="s">
        <v>853</v>
      </c>
      <c r="I394" s="132" t="s">
        <v>854</v>
      </c>
      <c r="J394" s="132" t="s">
        <v>72</v>
      </c>
      <c r="K394" s="132">
        <v>30</v>
      </c>
      <c r="L394" s="145">
        <v>230000000</v>
      </c>
      <c r="M394" s="132" t="s">
        <v>1017</v>
      </c>
      <c r="N394" s="132" t="s">
        <v>56</v>
      </c>
      <c r="O394" s="132" t="s">
        <v>246</v>
      </c>
      <c r="P394" s="132" t="s">
        <v>247</v>
      </c>
      <c r="Q394" s="132" t="s">
        <v>472</v>
      </c>
      <c r="R394" s="132" t="s">
        <v>272</v>
      </c>
      <c r="S394" s="132">
        <v>796</v>
      </c>
      <c r="T394" s="132" t="s">
        <v>250</v>
      </c>
      <c r="U394" s="136">
        <v>8</v>
      </c>
      <c r="V394" s="136">
        <v>7122500</v>
      </c>
      <c r="W394" s="136">
        <f t="shared" si="16"/>
        <v>56980000</v>
      </c>
      <c r="X394" s="136">
        <f t="shared" si="17"/>
        <v>63817600.000000007</v>
      </c>
      <c r="Y394" s="26" t="s">
        <v>339</v>
      </c>
      <c r="Z394" s="132">
        <v>2015</v>
      </c>
      <c r="AA394" s="26"/>
    </row>
    <row r="395" spans="1:27" ht="76.5" outlineLevel="1">
      <c r="A395" s="135" t="s">
        <v>1376</v>
      </c>
      <c r="B395" s="146" t="s">
        <v>33</v>
      </c>
      <c r="C395" s="146" t="s">
        <v>1377</v>
      </c>
      <c r="D395" s="146" t="s">
        <v>1378</v>
      </c>
      <c r="E395" s="146" t="s">
        <v>1379</v>
      </c>
      <c r="F395" s="146" t="s">
        <v>1380</v>
      </c>
      <c r="G395" s="146" t="s">
        <v>1381</v>
      </c>
      <c r="H395" s="146" t="s">
        <v>1382</v>
      </c>
      <c r="I395" s="17" t="s">
        <v>352</v>
      </c>
      <c r="J395" s="146" t="s">
        <v>41</v>
      </c>
      <c r="K395" s="17">
        <v>0</v>
      </c>
      <c r="L395" s="145">
        <v>230000000</v>
      </c>
      <c r="M395" s="146" t="s">
        <v>1017</v>
      </c>
      <c r="N395" s="146" t="s">
        <v>56</v>
      </c>
      <c r="O395" s="146" t="s">
        <v>246</v>
      </c>
      <c r="P395" s="146" t="s">
        <v>247</v>
      </c>
      <c r="Q395" s="146" t="s">
        <v>472</v>
      </c>
      <c r="R395" s="146" t="s">
        <v>249</v>
      </c>
      <c r="S395" s="146">
        <v>796</v>
      </c>
      <c r="T395" s="146" t="s">
        <v>250</v>
      </c>
      <c r="U395" s="136">
        <v>54</v>
      </c>
      <c r="V395" s="136">
        <v>129200</v>
      </c>
      <c r="W395" s="136">
        <f t="shared" si="16"/>
        <v>6976800</v>
      </c>
      <c r="X395" s="136">
        <f t="shared" si="17"/>
        <v>7814016.0000000009</v>
      </c>
      <c r="Y395" s="146"/>
      <c r="Z395" s="147">
        <v>2015</v>
      </c>
      <c r="AA395" s="26" t="s">
        <v>1018</v>
      </c>
    </row>
    <row r="396" spans="1:27" ht="76.5" outlineLevel="1">
      <c r="A396" s="135" t="s">
        <v>1383</v>
      </c>
      <c r="B396" s="146" t="s">
        <v>33</v>
      </c>
      <c r="C396" s="146" t="s">
        <v>1384</v>
      </c>
      <c r="D396" s="146" t="s">
        <v>1378</v>
      </c>
      <c r="E396" s="146" t="s">
        <v>1379</v>
      </c>
      <c r="F396" s="146" t="s">
        <v>1380</v>
      </c>
      <c r="G396" s="146" t="s">
        <v>1381</v>
      </c>
      <c r="H396" s="146" t="s">
        <v>1385</v>
      </c>
      <c r="I396" s="17" t="s">
        <v>352</v>
      </c>
      <c r="J396" s="146" t="s">
        <v>41</v>
      </c>
      <c r="K396" s="17">
        <v>0</v>
      </c>
      <c r="L396" s="145">
        <v>230000000</v>
      </c>
      <c r="M396" s="146" t="s">
        <v>1017</v>
      </c>
      <c r="N396" s="146" t="s">
        <v>56</v>
      </c>
      <c r="O396" s="146" t="s">
        <v>246</v>
      </c>
      <c r="P396" s="146" t="s">
        <v>247</v>
      </c>
      <c r="Q396" s="146" t="s">
        <v>472</v>
      </c>
      <c r="R396" s="146" t="s">
        <v>249</v>
      </c>
      <c r="S396" s="146">
        <v>796</v>
      </c>
      <c r="T396" s="146" t="s">
        <v>250</v>
      </c>
      <c r="U396" s="136">
        <v>54</v>
      </c>
      <c r="V396" s="136">
        <v>129200</v>
      </c>
      <c r="W396" s="136">
        <f t="shared" si="16"/>
        <v>6976800</v>
      </c>
      <c r="X396" s="136">
        <f t="shared" si="17"/>
        <v>7814016.0000000009</v>
      </c>
      <c r="Y396" s="146"/>
      <c r="Z396" s="147">
        <v>2015</v>
      </c>
      <c r="AA396" s="26" t="s">
        <v>1018</v>
      </c>
    </row>
    <row r="397" spans="1:27" ht="76.5" outlineLevel="1">
      <c r="A397" s="135" t="s">
        <v>1386</v>
      </c>
      <c r="B397" s="146" t="s">
        <v>33</v>
      </c>
      <c r="C397" s="146" t="s">
        <v>1387</v>
      </c>
      <c r="D397" s="146" t="s">
        <v>1378</v>
      </c>
      <c r="E397" s="146" t="s">
        <v>1379</v>
      </c>
      <c r="F397" s="146" t="s">
        <v>1380</v>
      </c>
      <c r="G397" s="146" t="s">
        <v>1381</v>
      </c>
      <c r="H397" s="146" t="s">
        <v>1388</v>
      </c>
      <c r="I397" s="17" t="s">
        <v>352</v>
      </c>
      <c r="J397" s="146" t="s">
        <v>41</v>
      </c>
      <c r="K397" s="17">
        <v>0</v>
      </c>
      <c r="L397" s="145">
        <v>230000000</v>
      </c>
      <c r="M397" s="146" t="s">
        <v>1017</v>
      </c>
      <c r="N397" s="146" t="s">
        <v>56</v>
      </c>
      <c r="O397" s="146" t="s">
        <v>246</v>
      </c>
      <c r="P397" s="146" t="s">
        <v>247</v>
      </c>
      <c r="Q397" s="146" t="s">
        <v>472</v>
      </c>
      <c r="R397" s="146" t="s">
        <v>249</v>
      </c>
      <c r="S397" s="146">
        <v>796</v>
      </c>
      <c r="T397" s="146" t="s">
        <v>250</v>
      </c>
      <c r="U397" s="136">
        <v>8</v>
      </c>
      <c r="V397" s="136">
        <v>72000</v>
      </c>
      <c r="W397" s="136">
        <f t="shared" si="16"/>
        <v>576000</v>
      </c>
      <c r="X397" s="136">
        <f t="shared" si="17"/>
        <v>645120.00000000012</v>
      </c>
      <c r="Y397" s="146"/>
      <c r="Z397" s="147">
        <v>2015</v>
      </c>
      <c r="AA397" s="26" t="s">
        <v>1018</v>
      </c>
    </row>
    <row r="398" spans="1:27" ht="76.5" outlineLevel="1">
      <c r="A398" s="135" t="s">
        <v>1389</v>
      </c>
      <c r="B398" s="146" t="s">
        <v>33</v>
      </c>
      <c r="C398" s="146" t="s">
        <v>1390</v>
      </c>
      <c r="D398" s="146" t="s">
        <v>1391</v>
      </c>
      <c r="E398" s="146" t="s">
        <v>1392</v>
      </c>
      <c r="F398" s="146" t="s">
        <v>1393</v>
      </c>
      <c r="G398" s="146" t="s">
        <v>1394</v>
      </c>
      <c r="H398" s="146" t="s">
        <v>1395</v>
      </c>
      <c r="I398" s="17" t="s">
        <v>352</v>
      </c>
      <c r="J398" s="146" t="s">
        <v>41</v>
      </c>
      <c r="K398" s="17">
        <v>0</v>
      </c>
      <c r="L398" s="145">
        <v>230000000</v>
      </c>
      <c r="M398" s="146" t="s">
        <v>1017</v>
      </c>
      <c r="N398" s="146" t="s">
        <v>56</v>
      </c>
      <c r="O398" s="146" t="s">
        <v>246</v>
      </c>
      <c r="P398" s="146" t="s">
        <v>247</v>
      </c>
      <c r="Q398" s="146" t="s">
        <v>472</v>
      </c>
      <c r="R398" s="146" t="s">
        <v>249</v>
      </c>
      <c r="S398" s="146">
        <v>796</v>
      </c>
      <c r="T398" s="146" t="s">
        <v>250</v>
      </c>
      <c r="U398" s="136">
        <v>1226</v>
      </c>
      <c r="V398" s="136">
        <v>3593.75</v>
      </c>
      <c r="W398" s="136">
        <f t="shared" si="16"/>
        <v>4405937.5</v>
      </c>
      <c r="X398" s="136">
        <f t="shared" si="17"/>
        <v>4934650.0000000009</v>
      </c>
      <c r="Y398" s="146"/>
      <c r="Z398" s="147">
        <v>2015</v>
      </c>
      <c r="AA398" s="26" t="s">
        <v>1018</v>
      </c>
    </row>
    <row r="399" spans="1:27" ht="76.5" outlineLevel="1">
      <c r="A399" s="135" t="s">
        <v>1396</v>
      </c>
      <c r="B399" s="146" t="s">
        <v>33</v>
      </c>
      <c r="C399" s="146" t="s">
        <v>1397</v>
      </c>
      <c r="D399" s="146" t="s">
        <v>1398</v>
      </c>
      <c r="E399" s="146" t="s">
        <v>1399</v>
      </c>
      <c r="F399" s="146" t="s">
        <v>1400</v>
      </c>
      <c r="G399" s="146" t="s">
        <v>1401</v>
      </c>
      <c r="H399" s="146" t="s">
        <v>1402</v>
      </c>
      <c r="I399" s="17" t="s">
        <v>352</v>
      </c>
      <c r="J399" s="146" t="s">
        <v>89</v>
      </c>
      <c r="K399" s="17">
        <v>0</v>
      </c>
      <c r="L399" s="145">
        <v>230000000</v>
      </c>
      <c r="M399" s="146" t="s">
        <v>1017</v>
      </c>
      <c r="N399" s="146" t="s">
        <v>56</v>
      </c>
      <c r="O399" s="146" t="s">
        <v>246</v>
      </c>
      <c r="P399" s="146" t="s">
        <v>247</v>
      </c>
      <c r="Q399" s="146" t="s">
        <v>472</v>
      </c>
      <c r="R399" s="146" t="s">
        <v>249</v>
      </c>
      <c r="S399" s="146"/>
      <c r="T399" s="146" t="s">
        <v>1403</v>
      </c>
      <c r="U399" s="136">
        <v>1</v>
      </c>
      <c r="V399" s="136">
        <v>37500000</v>
      </c>
      <c r="W399" s="136">
        <f t="shared" si="16"/>
        <v>37500000</v>
      </c>
      <c r="X399" s="136">
        <f t="shared" si="17"/>
        <v>42000000.000000007</v>
      </c>
      <c r="Y399" s="146"/>
      <c r="Z399" s="147">
        <v>2015</v>
      </c>
      <c r="AA399" s="26" t="s">
        <v>1018</v>
      </c>
    </row>
    <row r="400" spans="1:27" ht="76.5" outlineLevel="1">
      <c r="A400" s="135" t="s">
        <v>1404</v>
      </c>
      <c r="B400" s="17" t="s">
        <v>33</v>
      </c>
      <c r="C400" s="17" t="s">
        <v>856</v>
      </c>
      <c r="D400" s="17" t="s">
        <v>857</v>
      </c>
      <c r="E400" s="17" t="s">
        <v>352</v>
      </c>
      <c r="F400" s="17" t="s">
        <v>858</v>
      </c>
      <c r="G400" s="17" t="s">
        <v>352</v>
      </c>
      <c r="H400" s="17" t="s">
        <v>859</v>
      </c>
      <c r="I400" s="17" t="s">
        <v>860</v>
      </c>
      <c r="J400" s="17" t="s">
        <v>89</v>
      </c>
      <c r="K400" s="17">
        <v>40</v>
      </c>
      <c r="L400" s="145">
        <v>230000000</v>
      </c>
      <c r="M400" s="17" t="s">
        <v>1017</v>
      </c>
      <c r="N400" s="17" t="s">
        <v>56</v>
      </c>
      <c r="O400" s="17" t="s">
        <v>246</v>
      </c>
      <c r="P400" s="17" t="s">
        <v>247</v>
      </c>
      <c r="Q400" s="17" t="s">
        <v>1405</v>
      </c>
      <c r="R400" s="17" t="s">
        <v>272</v>
      </c>
      <c r="S400" s="17">
        <v>796</v>
      </c>
      <c r="T400" s="17" t="s">
        <v>250</v>
      </c>
      <c r="U400" s="136">
        <v>16338</v>
      </c>
      <c r="V400" s="136">
        <v>989.99999999999989</v>
      </c>
      <c r="W400" s="136">
        <f t="shared" si="16"/>
        <v>16174619.999999998</v>
      </c>
      <c r="X400" s="136">
        <f t="shared" si="17"/>
        <v>18115574.399999999</v>
      </c>
      <c r="Y400" s="26" t="s">
        <v>339</v>
      </c>
      <c r="Z400" s="26">
        <v>2015</v>
      </c>
      <c r="AA400" s="142"/>
    </row>
    <row r="401" spans="1:27" ht="76.5" outlineLevel="1">
      <c r="A401" s="135" t="s">
        <v>1406</v>
      </c>
      <c r="B401" s="17" t="s">
        <v>33</v>
      </c>
      <c r="C401" s="17" t="s">
        <v>1407</v>
      </c>
      <c r="D401" s="17" t="s">
        <v>1408</v>
      </c>
      <c r="E401" s="17" t="s">
        <v>1409</v>
      </c>
      <c r="F401" s="17" t="s">
        <v>1410</v>
      </c>
      <c r="G401" s="17" t="s">
        <v>1411</v>
      </c>
      <c r="H401" s="17" t="s">
        <v>1412</v>
      </c>
      <c r="I401" s="17" t="s">
        <v>1413</v>
      </c>
      <c r="J401" s="17" t="s">
        <v>37</v>
      </c>
      <c r="K401" s="17">
        <v>0</v>
      </c>
      <c r="L401" s="145">
        <v>230000000</v>
      </c>
      <c r="M401" s="17" t="s">
        <v>1017</v>
      </c>
      <c r="N401" s="17" t="s">
        <v>56</v>
      </c>
      <c r="O401" s="17" t="s">
        <v>246</v>
      </c>
      <c r="P401" s="17" t="s">
        <v>247</v>
      </c>
      <c r="Q401" s="17" t="s">
        <v>472</v>
      </c>
      <c r="R401" s="17" t="s">
        <v>249</v>
      </c>
      <c r="S401" s="17">
        <v>796</v>
      </c>
      <c r="T401" s="17" t="s">
        <v>250</v>
      </c>
      <c r="U401" s="136">
        <v>85</v>
      </c>
      <c r="V401" s="136">
        <v>29565</v>
      </c>
      <c r="W401" s="136">
        <f t="shared" si="16"/>
        <v>2513025</v>
      </c>
      <c r="X401" s="136">
        <f t="shared" si="17"/>
        <v>2814588.0000000005</v>
      </c>
      <c r="Y401" s="132"/>
      <c r="Z401" s="26">
        <v>2015</v>
      </c>
      <c r="AA401" s="26" t="s">
        <v>1018</v>
      </c>
    </row>
    <row r="402" spans="1:27" ht="76.5" outlineLevel="1">
      <c r="A402" s="135" t="s">
        <v>1414</v>
      </c>
      <c r="B402" s="17" t="s">
        <v>33</v>
      </c>
      <c r="C402" s="17" t="s">
        <v>862</v>
      </c>
      <c r="D402" s="17" t="s">
        <v>863</v>
      </c>
      <c r="E402" s="17" t="s">
        <v>864</v>
      </c>
      <c r="F402" s="17" t="s">
        <v>865</v>
      </c>
      <c r="G402" s="17" t="s">
        <v>866</v>
      </c>
      <c r="H402" s="17" t="s">
        <v>867</v>
      </c>
      <c r="I402" s="17" t="s">
        <v>868</v>
      </c>
      <c r="J402" s="17" t="s">
        <v>41</v>
      </c>
      <c r="K402" s="17">
        <v>0</v>
      </c>
      <c r="L402" s="145">
        <v>230000000</v>
      </c>
      <c r="M402" s="17" t="s">
        <v>1017</v>
      </c>
      <c r="N402" s="17" t="s">
        <v>348</v>
      </c>
      <c r="O402" s="17" t="s">
        <v>246</v>
      </c>
      <c r="P402" s="17" t="s">
        <v>247</v>
      </c>
      <c r="Q402" s="17" t="s">
        <v>869</v>
      </c>
      <c r="R402" s="17" t="s">
        <v>249</v>
      </c>
      <c r="S402" s="17">
        <v>796</v>
      </c>
      <c r="T402" s="17" t="s">
        <v>250</v>
      </c>
      <c r="U402" s="136">
        <v>795</v>
      </c>
      <c r="V402" s="136">
        <v>340</v>
      </c>
      <c r="W402" s="136">
        <f t="shared" si="16"/>
        <v>270300</v>
      </c>
      <c r="X402" s="136">
        <f t="shared" si="17"/>
        <v>302736</v>
      </c>
      <c r="Y402" s="17"/>
      <c r="Z402" s="26">
        <v>2015</v>
      </c>
      <c r="AA402" s="26"/>
    </row>
    <row r="403" spans="1:27" ht="76.5" outlineLevel="1">
      <c r="A403" s="135" t="s">
        <v>1415</v>
      </c>
      <c r="B403" s="17" t="s">
        <v>33</v>
      </c>
      <c r="C403" s="17" t="s">
        <v>871</v>
      </c>
      <c r="D403" s="17" t="s">
        <v>872</v>
      </c>
      <c r="E403" s="17" t="s">
        <v>873</v>
      </c>
      <c r="F403" s="17" t="s">
        <v>874</v>
      </c>
      <c r="G403" s="17" t="s">
        <v>875</v>
      </c>
      <c r="H403" s="17" t="s">
        <v>872</v>
      </c>
      <c r="I403" s="17" t="s">
        <v>876</v>
      </c>
      <c r="J403" s="17" t="s">
        <v>41</v>
      </c>
      <c r="K403" s="17">
        <v>0</v>
      </c>
      <c r="L403" s="145">
        <v>230000000</v>
      </c>
      <c r="M403" s="17" t="s">
        <v>1017</v>
      </c>
      <c r="N403" s="17" t="s">
        <v>348</v>
      </c>
      <c r="O403" s="17" t="s">
        <v>246</v>
      </c>
      <c r="P403" s="17" t="s">
        <v>247</v>
      </c>
      <c r="Q403" s="17" t="s">
        <v>869</v>
      </c>
      <c r="R403" s="17" t="s">
        <v>249</v>
      </c>
      <c r="S403" s="17">
        <v>796</v>
      </c>
      <c r="T403" s="17" t="s">
        <v>250</v>
      </c>
      <c r="U403" s="136">
        <v>13300</v>
      </c>
      <c r="V403" s="136">
        <v>107</v>
      </c>
      <c r="W403" s="136">
        <f t="shared" si="16"/>
        <v>1423100</v>
      </c>
      <c r="X403" s="136">
        <f t="shared" si="17"/>
        <v>1593872.0000000002</v>
      </c>
      <c r="Y403" s="17"/>
      <c r="Z403" s="26">
        <v>2015</v>
      </c>
      <c r="AA403" s="26"/>
    </row>
    <row r="404" spans="1:27" ht="76.5" outlineLevel="1">
      <c r="A404" s="135" t="s">
        <v>1416</v>
      </c>
      <c r="B404" s="17" t="s">
        <v>33</v>
      </c>
      <c r="C404" s="17" t="s">
        <v>878</v>
      </c>
      <c r="D404" s="17" t="s">
        <v>879</v>
      </c>
      <c r="E404" s="17" t="s">
        <v>880</v>
      </c>
      <c r="F404" s="17" t="s">
        <v>881</v>
      </c>
      <c r="G404" s="17" t="s">
        <v>882</v>
      </c>
      <c r="H404" s="17" t="s">
        <v>883</v>
      </c>
      <c r="I404" s="17" t="s">
        <v>884</v>
      </c>
      <c r="J404" s="17" t="s">
        <v>41</v>
      </c>
      <c r="K404" s="17">
        <v>45</v>
      </c>
      <c r="L404" s="145">
        <v>230000000</v>
      </c>
      <c r="M404" s="17" t="s">
        <v>1017</v>
      </c>
      <c r="N404" s="17" t="s">
        <v>329</v>
      </c>
      <c r="O404" s="17" t="s">
        <v>246</v>
      </c>
      <c r="P404" s="17" t="s">
        <v>247</v>
      </c>
      <c r="Q404" s="17" t="s">
        <v>869</v>
      </c>
      <c r="R404" s="17" t="s">
        <v>272</v>
      </c>
      <c r="S404" s="17">
        <v>796</v>
      </c>
      <c r="T404" s="17" t="s">
        <v>250</v>
      </c>
      <c r="U404" s="136">
        <v>6310</v>
      </c>
      <c r="V404" s="136">
        <v>170</v>
      </c>
      <c r="W404" s="136">
        <f t="shared" si="16"/>
        <v>1072700</v>
      </c>
      <c r="X404" s="136">
        <f t="shared" si="17"/>
        <v>1201424</v>
      </c>
      <c r="Y404" s="17" t="s">
        <v>339</v>
      </c>
      <c r="Z404" s="26">
        <v>2014</v>
      </c>
      <c r="AA404" s="26"/>
    </row>
    <row r="405" spans="1:27" ht="76.5" outlineLevel="1">
      <c r="A405" s="135" t="s">
        <v>1417</v>
      </c>
      <c r="B405" s="17" t="s">
        <v>33</v>
      </c>
      <c r="C405" s="17" t="s">
        <v>886</v>
      </c>
      <c r="D405" s="17" t="s">
        <v>879</v>
      </c>
      <c r="E405" s="17" t="s">
        <v>880</v>
      </c>
      <c r="F405" s="17" t="s">
        <v>887</v>
      </c>
      <c r="G405" s="17" t="s">
        <v>888</v>
      </c>
      <c r="H405" s="17" t="s">
        <v>889</v>
      </c>
      <c r="I405" s="17" t="s">
        <v>890</v>
      </c>
      <c r="J405" s="17" t="s">
        <v>41</v>
      </c>
      <c r="K405" s="17">
        <v>45</v>
      </c>
      <c r="L405" s="145">
        <v>230000000</v>
      </c>
      <c r="M405" s="17" t="s">
        <v>1017</v>
      </c>
      <c r="N405" s="17" t="s">
        <v>329</v>
      </c>
      <c r="O405" s="17" t="s">
        <v>246</v>
      </c>
      <c r="P405" s="17" t="s">
        <v>247</v>
      </c>
      <c r="Q405" s="17" t="s">
        <v>869</v>
      </c>
      <c r="R405" s="17" t="s">
        <v>272</v>
      </c>
      <c r="S405" s="17">
        <v>796</v>
      </c>
      <c r="T405" s="17" t="s">
        <v>250</v>
      </c>
      <c r="U405" s="136">
        <v>8473</v>
      </c>
      <c r="V405" s="136">
        <v>396</v>
      </c>
      <c r="W405" s="136">
        <f t="shared" si="16"/>
        <v>3355308</v>
      </c>
      <c r="X405" s="136">
        <f t="shared" si="17"/>
        <v>3757944.9600000004</v>
      </c>
      <c r="Y405" s="17" t="s">
        <v>339</v>
      </c>
      <c r="Z405" s="26">
        <v>2014</v>
      </c>
      <c r="AA405" s="26"/>
    </row>
    <row r="406" spans="1:27" ht="76.5" outlineLevel="1">
      <c r="A406" s="135" t="s">
        <v>1418</v>
      </c>
      <c r="B406" s="17" t="s">
        <v>33</v>
      </c>
      <c r="C406" s="17" t="s">
        <v>892</v>
      </c>
      <c r="D406" s="17" t="s">
        <v>893</v>
      </c>
      <c r="E406" s="17" t="s">
        <v>894</v>
      </c>
      <c r="F406" s="17" t="s">
        <v>895</v>
      </c>
      <c r="G406" s="17" t="s">
        <v>896</v>
      </c>
      <c r="H406" s="17" t="s">
        <v>897</v>
      </c>
      <c r="I406" s="17" t="s">
        <v>898</v>
      </c>
      <c r="J406" s="17" t="s">
        <v>41</v>
      </c>
      <c r="K406" s="17">
        <v>45</v>
      </c>
      <c r="L406" s="145">
        <v>230000000</v>
      </c>
      <c r="M406" s="17" t="s">
        <v>1017</v>
      </c>
      <c r="N406" s="17" t="s">
        <v>329</v>
      </c>
      <c r="O406" s="17" t="s">
        <v>246</v>
      </c>
      <c r="P406" s="17" t="s">
        <v>247</v>
      </c>
      <c r="Q406" s="17" t="s">
        <v>248</v>
      </c>
      <c r="R406" s="17" t="s">
        <v>272</v>
      </c>
      <c r="S406" s="17">
        <v>5111</v>
      </c>
      <c r="T406" s="17" t="s">
        <v>899</v>
      </c>
      <c r="U406" s="136">
        <v>1126</v>
      </c>
      <c r="V406" s="136">
        <v>1086.75</v>
      </c>
      <c r="W406" s="136">
        <f t="shared" si="16"/>
        <v>1223680.5</v>
      </c>
      <c r="X406" s="136">
        <f t="shared" si="17"/>
        <v>1370522.1600000001</v>
      </c>
      <c r="Y406" s="17" t="s">
        <v>339</v>
      </c>
      <c r="Z406" s="26">
        <v>2014</v>
      </c>
      <c r="AA406" s="26"/>
    </row>
    <row r="407" spans="1:27" ht="76.5" outlineLevel="1">
      <c r="A407" s="135" t="s">
        <v>1419</v>
      </c>
      <c r="B407" s="17" t="s">
        <v>33</v>
      </c>
      <c r="C407" s="17" t="s">
        <v>892</v>
      </c>
      <c r="D407" s="17" t="s">
        <v>893</v>
      </c>
      <c r="E407" s="17" t="s">
        <v>894</v>
      </c>
      <c r="F407" s="17" t="s">
        <v>895</v>
      </c>
      <c r="G407" s="17" t="s">
        <v>896</v>
      </c>
      <c r="H407" s="17" t="s">
        <v>901</v>
      </c>
      <c r="I407" s="17" t="s">
        <v>902</v>
      </c>
      <c r="J407" s="17" t="s">
        <v>41</v>
      </c>
      <c r="K407" s="17">
        <v>45</v>
      </c>
      <c r="L407" s="145">
        <v>230000000</v>
      </c>
      <c r="M407" s="17" t="s">
        <v>1017</v>
      </c>
      <c r="N407" s="17" t="s">
        <v>329</v>
      </c>
      <c r="O407" s="17" t="s">
        <v>246</v>
      </c>
      <c r="P407" s="17" t="s">
        <v>247</v>
      </c>
      <c r="Q407" s="17" t="s">
        <v>248</v>
      </c>
      <c r="R407" s="17" t="s">
        <v>272</v>
      </c>
      <c r="S407" s="17">
        <v>5111</v>
      </c>
      <c r="T407" s="17" t="s">
        <v>899</v>
      </c>
      <c r="U407" s="136">
        <v>3015</v>
      </c>
      <c r="V407" s="136">
        <v>163</v>
      </c>
      <c r="W407" s="136">
        <f t="shared" si="16"/>
        <v>491445</v>
      </c>
      <c r="X407" s="136">
        <f t="shared" si="17"/>
        <v>550418.4</v>
      </c>
      <c r="Y407" s="17" t="s">
        <v>339</v>
      </c>
      <c r="Z407" s="26">
        <v>2014</v>
      </c>
      <c r="AA407" s="26"/>
    </row>
    <row r="408" spans="1:27" ht="76.5" outlineLevel="1">
      <c r="A408" s="135" t="s">
        <v>1420</v>
      </c>
      <c r="B408" s="17" t="s">
        <v>33</v>
      </c>
      <c r="C408" s="17" t="s">
        <v>904</v>
      </c>
      <c r="D408" s="17" t="s">
        <v>905</v>
      </c>
      <c r="E408" s="17" t="s">
        <v>906</v>
      </c>
      <c r="F408" s="17" t="s">
        <v>907</v>
      </c>
      <c r="G408" s="17" t="s">
        <v>908</v>
      </c>
      <c r="H408" s="17" t="s">
        <v>909</v>
      </c>
      <c r="I408" s="17" t="s">
        <v>910</v>
      </c>
      <c r="J408" s="17" t="s">
        <v>89</v>
      </c>
      <c r="K408" s="17">
        <v>45</v>
      </c>
      <c r="L408" s="145">
        <v>230000000</v>
      </c>
      <c r="M408" s="17" t="s">
        <v>1017</v>
      </c>
      <c r="N408" s="17" t="s">
        <v>329</v>
      </c>
      <c r="O408" s="17" t="s">
        <v>246</v>
      </c>
      <c r="P408" s="17" t="s">
        <v>247</v>
      </c>
      <c r="Q408" s="17" t="s">
        <v>869</v>
      </c>
      <c r="R408" s="17" t="s">
        <v>272</v>
      </c>
      <c r="S408" s="17">
        <v>796</v>
      </c>
      <c r="T408" s="17" t="s">
        <v>397</v>
      </c>
      <c r="U408" s="136">
        <v>9100</v>
      </c>
      <c r="V408" s="136">
        <v>2810</v>
      </c>
      <c r="W408" s="136">
        <f t="shared" si="16"/>
        <v>25571000</v>
      </c>
      <c r="X408" s="136">
        <f t="shared" si="17"/>
        <v>28639520.000000004</v>
      </c>
      <c r="Y408" s="17" t="s">
        <v>912</v>
      </c>
      <c r="Z408" s="26">
        <v>2014</v>
      </c>
      <c r="AA408" s="26"/>
    </row>
    <row r="409" spans="1:27" ht="76.5" outlineLevel="1">
      <c r="A409" s="135" t="s">
        <v>1421</v>
      </c>
      <c r="B409" s="132" t="s">
        <v>33</v>
      </c>
      <c r="C409" s="132" t="s">
        <v>914</v>
      </c>
      <c r="D409" s="132" t="s">
        <v>915</v>
      </c>
      <c r="E409" s="132" t="s">
        <v>916</v>
      </c>
      <c r="F409" s="132" t="s">
        <v>917</v>
      </c>
      <c r="G409" s="132" t="s">
        <v>918</v>
      </c>
      <c r="H409" s="132" t="s">
        <v>919</v>
      </c>
      <c r="I409" s="132" t="s">
        <v>920</v>
      </c>
      <c r="J409" s="132" t="s">
        <v>41</v>
      </c>
      <c r="K409" s="132">
        <v>0</v>
      </c>
      <c r="L409" s="145">
        <v>230000000</v>
      </c>
      <c r="M409" s="132" t="s">
        <v>1017</v>
      </c>
      <c r="N409" s="132" t="s">
        <v>302</v>
      </c>
      <c r="O409" s="132" t="s">
        <v>246</v>
      </c>
      <c r="P409" s="132" t="s">
        <v>247</v>
      </c>
      <c r="Q409" s="132" t="s">
        <v>472</v>
      </c>
      <c r="R409" s="132" t="s">
        <v>249</v>
      </c>
      <c r="S409" s="132">
        <v>796</v>
      </c>
      <c r="T409" s="132" t="s">
        <v>250</v>
      </c>
      <c r="U409" s="136">
        <v>4</v>
      </c>
      <c r="V409" s="136">
        <v>454854.91</v>
      </c>
      <c r="W409" s="136">
        <f t="shared" si="16"/>
        <v>1819419.64</v>
      </c>
      <c r="X409" s="136">
        <f t="shared" si="17"/>
        <v>2037749.9968000001</v>
      </c>
      <c r="Y409" s="132"/>
      <c r="Z409" s="132">
        <v>2015</v>
      </c>
      <c r="AA409" s="26"/>
    </row>
    <row r="410" spans="1:27" ht="89.25" outlineLevel="1">
      <c r="A410" s="135" t="s">
        <v>1422</v>
      </c>
      <c r="B410" s="17" t="s">
        <v>33</v>
      </c>
      <c r="C410" s="17" t="s">
        <v>922</v>
      </c>
      <c r="D410" s="17" t="s">
        <v>923</v>
      </c>
      <c r="E410" s="17" t="s">
        <v>352</v>
      </c>
      <c r="F410" s="17" t="s">
        <v>924</v>
      </c>
      <c r="G410" s="17" t="s">
        <v>352</v>
      </c>
      <c r="H410" s="17" t="s">
        <v>925</v>
      </c>
      <c r="I410" s="17" t="s">
        <v>926</v>
      </c>
      <c r="J410" s="17" t="s">
        <v>41</v>
      </c>
      <c r="K410" s="17">
        <v>0</v>
      </c>
      <c r="L410" s="145">
        <v>230000000</v>
      </c>
      <c r="M410" s="17" t="s">
        <v>1017</v>
      </c>
      <c r="N410" s="17" t="s">
        <v>348</v>
      </c>
      <c r="O410" s="17" t="s">
        <v>246</v>
      </c>
      <c r="P410" s="17" t="s">
        <v>247</v>
      </c>
      <c r="Q410" s="17" t="s">
        <v>869</v>
      </c>
      <c r="R410" s="17" t="s">
        <v>249</v>
      </c>
      <c r="S410" s="17">
        <v>796</v>
      </c>
      <c r="T410" s="17" t="s">
        <v>250</v>
      </c>
      <c r="U410" s="136">
        <v>2</v>
      </c>
      <c r="V410" s="136">
        <v>352678.57</v>
      </c>
      <c r="W410" s="136">
        <f t="shared" si="16"/>
        <v>705357.14</v>
      </c>
      <c r="X410" s="136">
        <f t="shared" si="17"/>
        <v>789999.99680000008</v>
      </c>
      <c r="Y410" s="17"/>
      <c r="Z410" s="26">
        <v>2015</v>
      </c>
      <c r="AA410" s="26"/>
    </row>
    <row r="411" spans="1:27" ht="76.5" outlineLevel="1">
      <c r="A411" s="135" t="s">
        <v>1423</v>
      </c>
      <c r="B411" s="17" t="s">
        <v>33</v>
      </c>
      <c r="C411" s="17" t="s">
        <v>1424</v>
      </c>
      <c r="D411" s="17" t="s">
        <v>1425</v>
      </c>
      <c r="E411" s="17" t="s">
        <v>352</v>
      </c>
      <c r="F411" s="17" t="s">
        <v>1426</v>
      </c>
      <c r="G411" s="17" t="s">
        <v>352</v>
      </c>
      <c r="H411" s="17" t="s">
        <v>1427</v>
      </c>
      <c r="I411" s="17" t="s">
        <v>1427</v>
      </c>
      <c r="J411" s="17" t="s">
        <v>41</v>
      </c>
      <c r="K411" s="17">
        <v>45</v>
      </c>
      <c r="L411" s="145">
        <v>230000000</v>
      </c>
      <c r="M411" s="17" t="s">
        <v>1017</v>
      </c>
      <c r="N411" s="17" t="s">
        <v>56</v>
      </c>
      <c r="O411" s="17" t="s">
        <v>246</v>
      </c>
      <c r="P411" s="17" t="s">
        <v>247</v>
      </c>
      <c r="Q411" s="17" t="s">
        <v>472</v>
      </c>
      <c r="R411" s="17" t="s">
        <v>272</v>
      </c>
      <c r="S411" s="17">
        <v>796</v>
      </c>
      <c r="T411" s="17" t="s">
        <v>250</v>
      </c>
      <c r="U411" s="136">
        <v>509</v>
      </c>
      <c r="V411" s="136">
        <v>58</v>
      </c>
      <c r="W411" s="136">
        <f t="shared" si="16"/>
        <v>29522</v>
      </c>
      <c r="X411" s="136">
        <f t="shared" si="17"/>
        <v>33064.640000000007</v>
      </c>
      <c r="Y411" s="26" t="s">
        <v>339</v>
      </c>
      <c r="Z411" s="26">
        <v>2014</v>
      </c>
      <c r="AA411" s="26" t="s">
        <v>1018</v>
      </c>
    </row>
    <row r="412" spans="1:27" ht="76.5" outlineLevel="1">
      <c r="A412" s="135" t="s">
        <v>1428</v>
      </c>
      <c r="B412" s="17" t="s">
        <v>33</v>
      </c>
      <c r="C412" s="17" t="s">
        <v>952</v>
      </c>
      <c r="D412" s="17" t="s">
        <v>953</v>
      </c>
      <c r="E412" s="17" t="s">
        <v>352</v>
      </c>
      <c r="F412" s="17" t="s">
        <v>954</v>
      </c>
      <c r="G412" s="17" t="s">
        <v>352</v>
      </c>
      <c r="H412" s="17" t="s">
        <v>955</v>
      </c>
      <c r="I412" s="17" t="s">
        <v>956</v>
      </c>
      <c r="J412" s="17" t="s">
        <v>41</v>
      </c>
      <c r="K412" s="17">
        <v>0</v>
      </c>
      <c r="L412" s="145">
        <v>230000000</v>
      </c>
      <c r="M412" s="17" t="s">
        <v>1017</v>
      </c>
      <c r="N412" s="17" t="s">
        <v>302</v>
      </c>
      <c r="O412" s="17" t="s">
        <v>246</v>
      </c>
      <c r="P412" s="17" t="s">
        <v>247</v>
      </c>
      <c r="Q412" s="17" t="s">
        <v>248</v>
      </c>
      <c r="R412" s="17" t="s">
        <v>249</v>
      </c>
      <c r="S412" s="17">
        <v>168</v>
      </c>
      <c r="T412" s="17" t="s">
        <v>295</v>
      </c>
      <c r="U412" s="136">
        <v>8</v>
      </c>
      <c r="V412" s="136">
        <v>108898.93</v>
      </c>
      <c r="W412" s="136">
        <f t="shared" si="16"/>
        <v>871191.44</v>
      </c>
      <c r="X412" s="136">
        <f t="shared" si="17"/>
        <v>975734.41280000005</v>
      </c>
      <c r="Y412" s="26"/>
      <c r="Z412" s="26">
        <v>2015</v>
      </c>
      <c r="AA412" s="26"/>
    </row>
    <row r="413" spans="1:27" ht="76.5" outlineLevel="1">
      <c r="A413" s="135" t="s">
        <v>1429</v>
      </c>
      <c r="B413" s="17" t="s">
        <v>33</v>
      </c>
      <c r="C413" s="17" t="s">
        <v>958</v>
      </c>
      <c r="D413" s="17" t="s">
        <v>959</v>
      </c>
      <c r="E413" s="17" t="s">
        <v>352</v>
      </c>
      <c r="F413" s="17" t="s">
        <v>960</v>
      </c>
      <c r="G413" s="17" t="s">
        <v>352</v>
      </c>
      <c r="H413" s="17" t="s">
        <v>961</v>
      </c>
      <c r="I413" s="17" t="s">
        <v>962</v>
      </c>
      <c r="J413" s="17" t="s">
        <v>41</v>
      </c>
      <c r="K413" s="17">
        <v>0</v>
      </c>
      <c r="L413" s="145">
        <v>230000000</v>
      </c>
      <c r="M413" s="17" t="s">
        <v>1017</v>
      </c>
      <c r="N413" s="17" t="s">
        <v>302</v>
      </c>
      <c r="O413" s="17" t="s">
        <v>246</v>
      </c>
      <c r="P413" s="17" t="s">
        <v>247</v>
      </c>
      <c r="Q413" s="17" t="s">
        <v>248</v>
      </c>
      <c r="R413" s="17" t="s">
        <v>249</v>
      </c>
      <c r="S413" s="17">
        <v>168</v>
      </c>
      <c r="T413" s="17" t="s">
        <v>295</v>
      </c>
      <c r="U413" s="136">
        <v>3.2</v>
      </c>
      <c r="V413" s="136">
        <v>239466.52</v>
      </c>
      <c r="W413" s="136">
        <f t="shared" si="16"/>
        <v>766292.86400000006</v>
      </c>
      <c r="X413" s="136">
        <f t="shared" si="17"/>
        <v>858248.00768000016</v>
      </c>
      <c r="Y413" s="26"/>
      <c r="Z413" s="26">
        <v>2015</v>
      </c>
      <c r="AA413" s="26"/>
    </row>
    <row r="414" spans="1:27" ht="76.5" outlineLevel="1">
      <c r="A414" s="135" t="s">
        <v>1430</v>
      </c>
      <c r="B414" s="17" t="s">
        <v>33</v>
      </c>
      <c r="C414" s="17" t="s">
        <v>964</v>
      </c>
      <c r="D414" s="17" t="s">
        <v>965</v>
      </c>
      <c r="E414" s="17" t="s">
        <v>352</v>
      </c>
      <c r="F414" s="17" t="s">
        <v>966</v>
      </c>
      <c r="G414" s="17" t="s">
        <v>352</v>
      </c>
      <c r="H414" s="17" t="s">
        <v>967</v>
      </c>
      <c r="I414" s="17" t="s">
        <v>968</v>
      </c>
      <c r="J414" s="17" t="s">
        <v>41</v>
      </c>
      <c r="K414" s="17">
        <v>0</v>
      </c>
      <c r="L414" s="145">
        <v>230000000</v>
      </c>
      <c r="M414" s="17" t="s">
        <v>1017</v>
      </c>
      <c r="N414" s="17" t="s">
        <v>302</v>
      </c>
      <c r="O414" s="17" t="s">
        <v>246</v>
      </c>
      <c r="P414" s="17" t="s">
        <v>247</v>
      </c>
      <c r="Q414" s="17" t="s">
        <v>248</v>
      </c>
      <c r="R414" s="17" t="s">
        <v>249</v>
      </c>
      <c r="S414" s="17">
        <v>168</v>
      </c>
      <c r="T414" s="17" t="s">
        <v>295</v>
      </c>
      <c r="U414" s="136">
        <v>3.2</v>
      </c>
      <c r="V414" s="136">
        <v>68880</v>
      </c>
      <c r="W414" s="136">
        <f t="shared" si="16"/>
        <v>220416</v>
      </c>
      <c r="X414" s="136">
        <f t="shared" si="17"/>
        <v>246865.92000000001</v>
      </c>
      <c r="Y414" s="26"/>
      <c r="Z414" s="26">
        <v>2015</v>
      </c>
      <c r="AA414" s="26"/>
    </row>
    <row r="415" spans="1:27" ht="76.5" outlineLevel="1">
      <c r="A415" s="135" t="s">
        <v>1431</v>
      </c>
      <c r="B415" s="17" t="s">
        <v>33</v>
      </c>
      <c r="C415" s="17" t="s">
        <v>970</v>
      </c>
      <c r="D415" s="17" t="s">
        <v>971</v>
      </c>
      <c r="E415" s="17" t="s">
        <v>352</v>
      </c>
      <c r="F415" s="17" t="s">
        <v>972</v>
      </c>
      <c r="G415" s="17" t="s">
        <v>352</v>
      </c>
      <c r="H415" s="17" t="s">
        <v>973</v>
      </c>
      <c r="I415" s="17" t="s">
        <v>974</v>
      </c>
      <c r="J415" s="17" t="s">
        <v>41</v>
      </c>
      <c r="K415" s="17">
        <v>0</v>
      </c>
      <c r="L415" s="145">
        <v>230000000</v>
      </c>
      <c r="M415" s="17" t="s">
        <v>1017</v>
      </c>
      <c r="N415" s="17" t="s">
        <v>119</v>
      </c>
      <c r="O415" s="17" t="s">
        <v>246</v>
      </c>
      <c r="P415" s="17" t="s">
        <v>247</v>
      </c>
      <c r="Q415" s="17" t="s">
        <v>248</v>
      </c>
      <c r="R415" s="17" t="s">
        <v>249</v>
      </c>
      <c r="S415" s="17" t="s">
        <v>975</v>
      </c>
      <c r="T415" s="17" t="s">
        <v>976</v>
      </c>
      <c r="U415" s="136">
        <v>1500</v>
      </c>
      <c r="V415" s="136">
        <v>401.79</v>
      </c>
      <c r="W415" s="136">
        <f t="shared" si="16"/>
        <v>602685</v>
      </c>
      <c r="X415" s="136">
        <f t="shared" si="17"/>
        <v>675007.20000000007</v>
      </c>
      <c r="Y415" s="26"/>
      <c r="Z415" s="26">
        <v>2015</v>
      </c>
      <c r="AA415" s="26"/>
    </row>
    <row r="416" spans="1:27" ht="76.5" outlineLevel="1">
      <c r="A416" s="135" t="s">
        <v>1432</v>
      </c>
      <c r="B416" s="17" t="s">
        <v>33</v>
      </c>
      <c r="C416" s="17" t="s">
        <v>978</v>
      </c>
      <c r="D416" s="17" t="s">
        <v>971</v>
      </c>
      <c r="E416" s="17" t="s">
        <v>352</v>
      </c>
      <c r="F416" s="17" t="s">
        <v>979</v>
      </c>
      <c r="G416" s="17" t="s">
        <v>352</v>
      </c>
      <c r="H416" s="17" t="s">
        <v>980</v>
      </c>
      <c r="I416" s="17" t="s">
        <v>981</v>
      </c>
      <c r="J416" s="17" t="s">
        <v>41</v>
      </c>
      <c r="K416" s="17">
        <v>0</v>
      </c>
      <c r="L416" s="145">
        <v>230000000</v>
      </c>
      <c r="M416" s="17" t="s">
        <v>1017</v>
      </c>
      <c r="N416" s="17" t="s">
        <v>119</v>
      </c>
      <c r="O416" s="17" t="s">
        <v>246</v>
      </c>
      <c r="P416" s="17" t="s">
        <v>247</v>
      </c>
      <c r="Q416" s="17" t="s">
        <v>248</v>
      </c>
      <c r="R416" s="17" t="s">
        <v>249</v>
      </c>
      <c r="S416" s="17" t="s">
        <v>975</v>
      </c>
      <c r="T416" s="17" t="s">
        <v>976</v>
      </c>
      <c r="U416" s="136">
        <v>1500</v>
      </c>
      <c r="V416" s="136">
        <v>401.79</v>
      </c>
      <c r="W416" s="136">
        <f t="shared" si="16"/>
        <v>602685</v>
      </c>
      <c r="X416" s="136">
        <f t="shared" si="17"/>
        <v>675007.20000000007</v>
      </c>
      <c r="Y416" s="26"/>
      <c r="Z416" s="26">
        <v>2015</v>
      </c>
      <c r="AA416" s="26"/>
    </row>
    <row r="417" spans="1:27" ht="76.5" outlineLevel="1">
      <c r="A417" s="135" t="s">
        <v>1433</v>
      </c>
      <c r="B417" s="17" t="s">
        <v>33</v>
      </c>
      <c r="C417" s="17" t="s">
        <v>983</v>
      </c>
      <c r="D417" s="17" t="s">
        <v>971</v>
      </c>
      <c r="E417" s="17" t="s">
        <v>352</v>
      </c>
      <c r="F417" s="17" t="s">
        <v>984</v>
      </c>
      <c r="G417" s="17" t="s">
        <v>352</v>
      </c>
      <c r="H417" s="17" t="s">
        <v>985</v>
      </c>
      <c r="I417" s="17" t="s">
        <v>986</v>
      </c>
      <c r="J417" s="17" t="s">
        <v>41</v>
      </c>
      <c r="K417" s="17">
        <v>0</v>
      </c>
      <c r="L417" s="145">
        <v>230000000</v>
      </c>
      <c r="M417" s="17" t="s">
        <v>1017</v>
      </c>
      <c r="N417" s="17" t="s">
        <v>119</v>
      </c>
      <c r="O417" s="17" t="s">
        <v>246</v>
      </c>
      <c r="P417" s="17" t="s">
        <v>247</v>
      </c>
      <c r="Q417" s="17" t="s">
        <v>248</v>
      </c>
      <c r="R417" s="17" t="s">
        <v>249</v>
      </c>
      <c r="S417" s="17" t="s">
        <v>975</v>
      </c>
      <c r="T417" s="17" t="s">
        <v>976</v>
      </c>
      <c r="U417" s="136">
        <v>1000</v>
      </c>
      <c r="V417" s="136">
        <v>428.57</v>
      </c>
      <c r="W417" s="136">
        <f t="shared" si="16"/>
        <v>428570</v>
      </c>
      <c r="X417" s="136">
        <f t="shared" si="17"/>
        <v>479998.4</v>
      </c>
      <c r="Y417" s="26"/>
      <c r="Z417" s="26">
        <v>2015</v>
      </c>
      <c r="AA417" s="26"/>
    </row>
    <row r="418" spans="1:27" ht="76.5" outlineLevel="1">
      <c r="A418" s="135" t="s">
        <v>1434</v>
      </c>
      <c r="B418" s="17" t="s">
        <v>33</v>
      </c>
      <c r="C418" s="17" t="s">
        <v>988</v>
      </c>
      <c r="D418" s="17" t="s">
        <v>989</v>
      </c>
      <c r="E418" s="17" t="s">
        <v>352</v>
      </c>
      <c r="F418" s="17" t="s">
        <v>989</v>
      </c>
      <c r="G418" s="17" t="s">
        <v>352</v>
      </c>
      <c r="H418" s="17" t="s">
        <v>990</v>
      </c>
      <c r="I418" s="17" t="s">
        <v>991</v>
      </c>
      <c r="J418" s="17" t="s">
        <v>89</v>
      </c>
      <c r="K418" s="17">
        <v>45</v>
      </c>
      <c r="L418" s="145">
        <v>230000000</v>
      </c>
      <c r="M418" s="17" t="s">
        <v>1017</v>
      </c>
      <c r="N418" s="17" t="s">
        <v>329</v>
      </c>
      <c r="O418" s="17" t="s">
        <v>246</v>
      </c>
      <c r="P418" s="17" t="s">
        <v>247</v>
      </c>
      <c r="Q418" s="17" t="s">
        <v>248</v>
      </c>
      <c r="R418" s="17" t="s">
        <v>272</v>
      </c>
      <c r="S418" s="17">
        <v>796</v>
      </c>
      <c r="T418" s="17" t="s">
        <v>250</v>
      </c>
      <c r="U418" s="136">
        <v>45</v>
      </c>
      <c r="V418" s="136">
        <v>285820.53999999998</v>
      </c>
      <c r="W418" s="136">
        <f t="shared" si="16"/>
        <v>12861924.299999999</v>
      </c>
      <c r="X418" s="136">
        <f t="shared" si="17"/>
        <v>14405355.216</v>
      </c>
      <c r="Y418" s="66" t="s">
        <v>339</v>
      </c>
      <c r="Z418" s="26">
        <v>2014</v>
      </c>
      <c r="AA418" s="26"/>
    </row>
    <row r="419" spans="1:27" ht="76.5" outlineLevel="1">
      <c r="A419" s="135" t="s">
        <v>1435</v>
      </c>
      <c r="B419" s="17" t="s">
        <v>33</v>
      </c>
      <c r="C419" s="17" t="s">
        <v>988</v>
      </c>
      <c r="D419" s="17" t="s">
        <v>989</v>
      </c>
      <c r="E419" s="17" t="s">
        <v>352</v>
      </c>
      <c r="F419" s="17" t="s">
        <v>989</v>
      </c>
      <c r="G419" s="17" t="s">
        <v>352</v>
      </c>
      <c r="H419" s="17" t="s">
        <v>993</v>
      </c>
      <c r="I419" s="17" t="s">
        <v>994</v>
      </c>
      <c r="J419" s="17" t="s">
        <v>89</v>
      </c>
      <c r="K419" s="17">
        <v>45</v>
      </c>
      <c r="L419" s="145">
        <v>230000000</v>
      </c>
      <c r="M419" s="17" t="s">
        <v>1017</v>
      </c>
      <c r="N419" s="17" t="s">
        <v>329</v>
      </c>
      <c r="O419" s="17" t="s">
        <v>246</v>
      </c>
      <c r="P419" s="17" t="s">
        <v>247</v>
      </c>
      <c r="Q419" s="17" t="s">
        <v>248</v>
      </c>
      <c r="R419" s="17" t="s">
        <v>272</v>
      </c>
      <c r="S419" s="17">
        <v>796</v>
      </c>
      <c r="T419" s="17" t="s">
        <v>250</v>
      </c>
      <c r="U419" s="136">
        <v>25</v>
      </c>
      <c r="V419" s="136">
        <v>285659.82</v>
      </c>
      <c r="W419" s="136">
        <f t="shared" si="16"/>
        <v>7141495.5</v>
      </c>
      <c r="X419" s="136">
        <f t="shared" si="17"/>
        <v>7998474.9600000009</v>
      </c>
      <c r="Y419" s="66" t="s">
        <v>339</v>
      </c>
      <c r="Z419" s="26">
        <v>2014</v>
      </c>
      <c r="AA419" s="26"/>
    </row>
    <row r="420" spans="1:27" ht="76.5" outlineLevel="1">
      <c r="A420" s="135" t="s">
        <v>1436</v>
      </c>
      <c r="B420" s="17" t="s">
        <v>33</v>
      </c>
      <c r="C420" s="17" t="s">
        <v>1437</v>
      </c>
      <c r="D420" s="17" t="s">
        <v>1438</v>
      </c>
      <c r="E420" s="17" t="s">
        <v>352</v>
      </c>
      <c r="F420" s="17" t="s">
        <v>1439</v>
      </c>
      <c r="G420" s="17" t="s">
        <v>352</v>
      </c>
      <c r="H420" s="17" t="s">
        <v>1440</v>
      </c>
      <c r="I420" s="17" t="s">
        <v>1441</v>
      </c>
      <c r="J420" s="17" t="s">
        <v>37</v>
      </c>
      <c r="K420" s="17">
        <v>0</v>
      </c>
      <c r="L420" s="145">
        <v>230000000</v>
      </c>
      <c r="M420" s="17" t="s">
        <v>1017</v>
      </c>
      <c r="N420" s="17" t="s">
        <v>56</v>
      </c>
      <c r="O420" s="17" t="s">
        <v>246</v>
      </c>
      <c r="P420" s="17" t="s">
        <v>247</v>
      </c>
      <c r="Q420" s="17" t="s">
        <v>472</v>
      </c>
      <c r="R420" s="17" t="s">
        <v>249</v>
      </c>
      <c r="S420" s="17">
        <v>796</v>
      </c>
      <c r="T420" s="17" t="s">
        <v>250</v>
      </c>
      <c r="U420" s="136">
        <v>3</v>
      </c>
      <c r="V420" s="136">
        <v>2425000</v>
      </c>
      <c r="W420" s="136">
        <f t="shared" si="16"/>
        <v>7275000</v>
      </c>
      <c r="X420" s="136">
        <f t="shared" si="17"/>
        <v>8148000.0000000009</v>
      </c>
      <c r="Y420" s="17"/>
      <c r="Z420" s="26">
        <v>2015</v>
      </c>
      <c r="AA420" s="26" t="s">
        <v>1018</v>
      </c>
    </row>
    <row r="421" spans="1:27" ht="76.5" outlineLevel="1">
      <c r="A421" s="135" t="s">
        <v>1442</v>
      </c>
      <c r="B421" s="146" t="s">
        <v>33</v>
      </c>
      <c r="C421" s="146" t="s">
        <v>1443</v>
      </c>
      <c r="D421" s="146" t="s">
        <v>1444</v>
      </c>
      <c r="E421" s="146" t="s">
        <v>1445</v>
      </c>
      <c r="F421" s="146" t="s">
        <v>1446</v>
      </c>
      <c r="G421" s="146" t="s">
        <v>1447</v>
      </c>
      <c r="H421" s="146" t="s">
        <v>1448</v>
      </c>
      <c r="I421" s="17" t="s">
        <v>352</v>
      </c>
      <c r="J421" s="146" t="s">
        <v>41</v>
      </c>
      <c r="K421" s="146">
        <v>45</v>
      </c>
      <c r="L421" s="145">
        <v>230000000</v>
      </c>
      <c r="M421" s="146" t="s">
        <v>1017</v>
      </c>
      <c r="N421" s="146" t="s">
        <v>56</v>
      </c>
      <c r="O421" s="146" t="s">
        <v>246</v>
      </c>
      <c r="P421" s="146" t="s">
        <v>247</v>
      </c>
      <c r="Q421" s="146" t="s">
        <v>472</v>
      </c>
      <c r="R421" s="17" t="s">
        <v>272</v>
      </c>
      <c r="S421" s="146"/>
      <c r="T421" s="146" t="s">
        <v>1449</v>
      </c>
      <c r="U421" s="136">
        <v>3</v>
      </c>
      <c r="V421" s="136">
        <v>139285.71</v>
      </c>
      <c r="W421" s="136">
        <f t="shared" si="16"/>
        <v>417857.13</v>
      </c>
      <c r="X421" s="136">
        <f t="shared" si="17"/>
        <v>467999.98560000007</v>
      </c>
      <c r="Y421" s="146" t="s">
        <v>339</v>
      </c>
      <c r="Z421" s="147">
        <v>2015</v>
      </c>
      <c r="AA421" s="26" t="s">
        <v>1018</v>
      </c>
    </row>
    <row r="422" spans="1:27" ht="76.5" outlineLevel="1">
      <c r="A422" s="135" t="s">
        <v>1450</v>
      </c>
      <c r="B422" s="146" t="s">
        <v>33</v>
      </c>
      <c r="C422" s="146" t="s">
        <v>1451</v>
      </c>
      <c r="D422" s="146" t="s">
        <v>1452</v>
      </c>
      <c r="E422" s="146" t="s">
        <v>1453</v>
      </c>
      <c r="F422" s="146" t="s">
        <v>1454</v>
      </c>
      <c r="G422" s="146" t="s">
        <v>1455</v>
      </c>
      <c r="H422" s="146" t="s">
        <v>1456</v>
      </c>
      <c r="I422" s="17" t="s">
        <v>352</v>
      </c>
      <c r="J422" s="146" t="s">
        <v>41</v>
      </c>
      <c r="K422" s="146">
        <v>45</v>
      </c>
      <c r="L422" s="145">
        <v>230000000</v>
      </c>
      <c r="M422" s="146" t="s">
        <v>1017</v>
      </c>
      <c r="N422" s="146" t="s">
        <v>56</v>
      </c>
      <c r="O422" s="146" t="s">
        <v>246</v>
      </c>
      <c r="P422" s="146" t="s">
        <v>247</v>
      </c>
      <c r="Q422" s="146" t="s">
        <v>472</v>
      </c>
      <c r="R422" s="17" t="s">
        <v>272</v>
      </c>
      <c r="S422" s="146">
        <v>796</v>
      </c>
      <c r="T422" s="146" t="s">
        <v>250</v>
      </c>
      <c r="U422" s="136">
        <v>10</v>
      </c>
      <c r="V422" s="136">
        <v>352678.57</v>
      </c>
      <c r="W422" s="136">
        <f t="shared" si="16"/>
        <v>3526785.7</v>
      </c>
      <c r="X422" s="136">
        <f t="shared" si="17"/>
        <v>3949999.9840000006</v>
      </c>
      <c r="Y422" s="146" t="s">
        <v>339</v>
      </c>
      <c r="Z422" s="147">
        <v>2015</v>
      </c>
      <c r="AA422" s="26" t="s">
        <v>1018</v>
      </c>
    </row>
    <row r="423" spans="1:27" ht="76.5" outlineLevel="1">
      <c r="A423" s="135" t="s">
        <v>1457</v>
      </c>
      <c r="B423" s="146" t="s">
        <v>33</v>
      </c>
      <c r="C423" s="146" t="s">
        <v>1458</v>
      </c>
      <c r="D423" s="146" t="s">
        <v>1452</v>
      </c>
      <c r="E423" s="146" t="s">
        <v>1453</v>
      </c>
      <c r="F423" s="146" t="s">
        <v>1454</v>
      </c>
      <c r="G423" s="146" t="s">
        <v>1455</v>
      </c>
      <c r="H423" s="146" t="s">
        <v>1459</v>
      </c>
      <c r="I423" s="17" t="s">
        <v>352</v>
      </c>
      <c r="J423" s="146" t="s">
        <v>41</v>
      </c>
      <c r="K423" s="146">
        <v>45</v>
      </c>
      <c r="L423" s="145">
        <v>230000000</v>
      </c>
      <c r="M423" s="146" t="s">
        <v>1017</v>
      </c>
      <c r="N423" s="146" t="s">
        <v>56</v>
      </c>
      <c r="O423" s="146" t="s">
        <v>246</v>
      </c>
      <c r="P423" s="146" t="s">
        <v>247</v>
      </c>
      <c r="Q423" s="146" t="s">
        <v>472</v>
      </c>
      <c r="R423" s="17" t="s">
        <v>272</v>
      </c>
      <c r="S423" s="146">
        <v>796</v>
      </c>
      <c r="T423" s="146" t="s">
        <v>250</v>
      </c>
      <c r="U423" s="136">
        <v>10</v>
      </c>
      <c r="V423" s="136">
        <v>290178.57</v>
      </c>
      <c r="W423" s="136">
        <f t="shared" si="16"/>
        <v>2901785.7</v>
      </c>
      <c r="X423" s="136">
        <f t="shared" si="17"/>
        <v>3249999.9840000006</v>
      </c>
      <c r="Y423" s="146" t="s">
        <v>339</v>
      </c>
      <c r="Z423" s="147">
        <v>2015</v>
      </c>
      <c r="AA423" s="26" t="s">
        <v>1018</v>
      </c>
    </row>
    <row r="424" spans="1:27" ht="76.5" outlineLevel="1">
      <c r="A424" s="135" t="s">
        <v>1460</v>
      </c>
      <c r="B424" s="146" t="s">
        <v>33</v>
      </c>
      <c r="C424" s="146" t="s">
        <v>1461</v>
      </c>
      <c r="D424" s="146" t="s">
        <v>1462</v>
      </c>
      <c r="E424" s="146" t="s">
        <v>1463</v>
      </c>
      <c r="F424" s="146" t="s">
        <v>1464</v>
      </c>
      <c r="G424" s="146" t="s">
        <v>1465</v>
      </c>
      <c r="H424" s="146" t="s">
        <v>1466</v>
      </c>
      <c r="I424" s="17" t="s">
        <v>352</v>
      </c>
      <c r="J424" s="146" t="s">
        <v>89</v>
      </c>
      <c r="K424" s="17">
        <v>0</v>
      </c>
      <c r="L424" s="145">
        <v>230000000</v>
      </c>
      <c r="M424" s="146" t="s">
        <v>1017</v>
      </c>
      <c r="N424" s="146" t="s">
        <v>56</v>
      </c>
      <c r="O424" s="146" t="s">
        <v>246</v>
      </c>
      <c r="P424" s="146" t="s">
        <v>247</v>
      </c>
      <c r="Q424" s="146" t="s">
        <v>472</v>
      </c>
      <c r="R424" s="146" t="s">
        <v>249</v>
      </c>
      <c r="S424" s="146">
        <v>796</v>
      </c>
      <c r="T424" s="146" t="s">
        <v>250</v>
      </c>
      <c r="U424" s="136">
        <v>3</v>
      </c>
      <c r="V424" s="136">
        <v>4285714.29</v>
      </c>
      <c r="W424" s="136">
        <f t="shared" si="16"/>
        <v>12857142.870000001</v>
      </c>
      <c r="X424" s="136">
        <f t="shared" si="17"/>
        <v>14400000.014400002</v>
      </c>
      <c r="Y424" s="146"/>
      <c r="Z424" s="147">
        <v>2015</v>
      </c>
      <c r="AA424" s="26" t="s">
        <v>1018</v>
      </c>
    </row>
    <row r="425" spans="1:27" ht="76.5" outlineLevel="1">
      <c r="A425" s="135" t="s">
        <v>1467</v>
      </c>
      <c r="B425" s="146" t="s">
        <v>33</v>
      </c>
      <c r="C425" s="146" t="s">
        <v>1468</v>
      </c>
      <c r="D425" s="146" t="s">
        <v>1469</v>
      </c>
      <c r="E425" s="146" t="s">
        <v>1469</v>
      </c>
      <c r="F425" s="146" t="s">
        <v>1470</v>
      </c>
      <c r="G425" s="146" t="s">
        <v>1471</v>
      </c>
      <c r="H425" s="146" t="s">
        <v>1472</v>
      </c>
      <c r="I425" s="17" t="s">
        <v>352</v>
      </c>
      <c r="J425" s="146" t="s">
        <v>41</v>
      </c>
      <c r="K425" s="17">
        <v>0</v>
      </c>
      <c r="L425" s="145">
        <v>230000000</v>
      </c>
      <c r="M425" s="146" t="s">
        <v>1017</v>
      </c>
      <c r="N425" s="146" t="s">
        <v>56</v>
      </c>
      <c r="O425" s="146" t="s">
        <v>246</v>
      </c>
      <c r="P425" s="146" t="s">
        <v>247</v>
      </c>
      <c r="Q425" s="146" t="s">
        <v>472</v>
      </c>
      <c r="R425" s="146" t="s">
        <v>249</v>
      </c>
      <c r="S425" s="146"/>
      <c r="T425" s="146" t="s">
        <v>1449</v>
      </c>
      <c r="U425" s="136">
        <v>2</v>
      </c>
      <c r="V425" s="136">
        <v>1785714.29</v>
      </c>
      <c r="W425" s="136">
        <f t="shared" si="16"/>
        <v>3571428.58</v>
      </c>
      <c r="X425" s="136">
        <f t="shared" si="17"/>
        <v>4000000.0096000005</v>
      </c>
      <c r="Y425" s="146"/>
      <c r="Z425" s="147">
        <v>2015</v>
      </c>
      <c r="AA425" s="26" t="s">
        <v>1018</v>
      </c>
    </row>
    <row r="426" spans="1:27" ht="76.5" outlineLevel="1">
      <c r="A426" s="135" t="s">
        <v>1473</v>
      </c>
      <c r="B426" s="146" t="s">
        <v>33</v>
      </c>
      <c r="C426" s="146" t="s">
        <v>1474</v>
      </c>
      <c r="D426" s="146" t="s">
        <v>1475</v>
      </c>
      <c r="E426" s="146" t="s">
        <v>1476</v>
      </c>
      <c r="F426" s="146" t="s">
        <v>1477</v>
      </c>
      <c r="G426" s="146" t="s">
        <v>1478</v>
      </c>
      <c r="H426" s="146" t="s">
        <v>1479</v>
      </c>
      <c r="I426" s="17" t="s">
        <v>352</v>
      </c>
      <c r="J426" s="146" t="s">
        <v>37</v>
      </c>
      <c r="K426" s="146">
        <v>45</v>
      </c>
      <c r="L426" s="145">
        <v>230000000</v>
      </c>
      <c r="M426" s="146" t="s">
        <v>1017</v>
      </c>
      <c r="N426" s="146" t="s">
        <v>56</v>
      </c>
      <c r="O426" s="146" t="s">
        <v>246</v>
      </c>
      <c r="P426" s="146" t="s">
        <v>247</v>
      </c>
      <c r="Q426" s="146" t="s">
        <v>472</v>
      </c>
      <c r="R426" s="17" t="s">
        <v>272</v>
      </c>
      <c r="S426" s="146">
        <v>796</v>
      </c>
      <c r="T426" s="146" t="s">
        <v>250</v>
      </c>
      <c r="U426" s="136">
        <v>1</v>
      </c>
      <c r="V426" s="136">
        <v>4464285.71</v>
      </c>
      <c r="W426" s="136">
        <f t="shared" si="16"/>
        <v>4464285.71</v>
      </c>
      <c r="X426" s="136">
        <f t="shared" si="17"/>
        <v>4999999.9952000007</v>
      </c>
      <c r="Y426" s="146" t="s">
        <v>339</v>
      </c>
      <c r="Z426" s="147">
        <v>2015</v>
      </c>
      <c r="AA426" s="26" t="s">
        <v>1018</v>
      </c>
    </row>
    <row r="427" spans="1:27" ht="76.5" outlineLevel="1">
      <c r="A427" s="135" t="s">
        <v>1480</v>
      </c>
      <c r="B427" s="146" t="s">
        <v>33</v>
      </c>
      <c r="C427" s="146" t="s">
        <v>1481</v>
      </c>
      <c r="D427" s="146" t="s">
        <v>1482</v>
      </c>
      <c r="E427" s="146" t="s">
        <v>1482</v>
      </c>
      <c r="F427" s="146" t="s">
        <v>1483</v>
      </c>
      <c r="G427" s="146" t="s">
        <v>1484</v>
      </c>
      <c r="H427" s="146" t="s">
        <v>1485</v>
      </c>
      <c r="I427" s="17" t="s">
        <v>352</v>
      </c>
      <c r="J427" s="146" t="s">
        <v>89</v>
      </c>
      <c r="K427" s="17">
        <v>0</v>
      </c>
      <c r="L427" s="145">
        <v>230000000</v>
      </c>
      <c r="M427" s="146" t="s">
        <v>1017</v>
      </c>
      <c r="N427" s="146" t="s">
        <v>56</v>
      </c>
      <c r="O427" s="146" t="s">
        <v>246</v>
      </c>
      <c r="P427" s="146" t="s">
        <v>247</v>
      </c>
      <c r="Q427" s="146" t="s">
        <v>472</v>
      </c>
      <c r="R427" s="146" t="s">
        <v>249</v>
      </c>
      <c r="S427" s="146">
        <v>796</v>
      </c>
      <c r="T427" s="146" t="s">
        <v>250</v>
      </c>
      <c r="U427" s="136">
        <v>39</v>
      </c>
      <c r="V427" s="136">
        <v>267866.07</v>
      </c>
      <c r="W427" s="136">
        <f t="shared" si="16"/>
        <v>10446776.73</v>
      </c>
      <c r="X427" s="136">
        <f t="shared" si="17"/>
        <v>11700389.937600002</v>
      </c>
      <c r="Y427" s="146"/>
      <c r="Z427" s="147">
        <v>2015</v>
      </c>
      <c r="AA427" s="26" t="s">
        <v>1018</v>
      </c>
    </row>
    <row r="428" spans="1:27" ht="76.5" outlineLevel="1">
      <c r="A428" s="135" t="s">
        <v>1486</v>
      </c>
      <c r="B428" s="146" t="s">
        <v>33</v>
      </c>
      <c r="C428" s="146" t="s">
        <v>1487</v>
      </c>
      <c r="D428" s="146" t="s">
        <v>1482</v>
      </c>
      <c r="E428" s="146" t="s">
        <v>1482</v>
      </c>
      <c r="F428" s="146" t="s">
        <v>1483</v>
      </c>
      <c r="G428" s="146" t="s">
        <v>1484</v>
      </c>
      <c r="H428" s="146" t="s">
        <v>1488</v>
      </c>
      <c r="I428" s="17" t="s">
        <v>352</v>
      </c>
      <c r="J428" s="146" t="s">
        <v>89</v>
      </c>
      <c r="K428" s="17">
        <v>0</v>
      </c>
      <c r="L428" s="145">
        <v>230000000</v>
      </c>
      <c r="M428" s="146" t="s">
        <v>1017</v>
      </c>
      <c r="N428" s="146" t="s">
        <v>56</v>
      </c>
      <c r="O428" s="146" t="s">
        <v>246</v>
      </c>
      <c r="P428" s="146" t="s">
        <v>247</v>
      </c>
      <c r="Q428" s="146" t="s">
        <v>472</v>
      </c>
      <c r="R428" s="146" t="s">
        <v>249</v>
      </c>
      <c r="S428" s="146">
        <v>796</v>
      </c>
      <c r="T428" s="146" t="s">
        <v>250</v>
      </c>
      <c r="U428" s="136">
        <v>40</v>
      </c>
      <c r="V428" s="136">
        <v>267866.07</v>
      </c>
      <c r="W428" s="136">
        <f t="shared" si="16"/>
        <v>10714642.800000001</v>
      </c>
      <c r="X428" s="136">
        <f t="shared" si="17"/>
        <v>12000399.936000003</v>
      </c>
      <c r="Y428" s="146"/>
      <c r="Z428" s="147">
        <v>2015</v>
      </c>
      <c r="AA428" s="26" t="s">
        <v>1018</v>
      </c>
    </row>
    <row r="429" spans="1:27" ht="76.5" outlineLevel="1">
      <c r="A429" s="135" t="s">
        <v>1489</v>
      </c>
      <c r="B429" s="146" t="s">
        <v>33</v>
      </c>
      <c r="C429" s="146" t="s">
        <v>1490</v>
      </c>
      <c r="D429" s="146" t="s">
        <v>1425</v>
      </c>
      <c r="E429" s="146" t="s">
        <v>1491</v>
      </c>
      <c r="F429" s="146" t="s">
        <v>1425</v>
      </c>
      <c r="G429" s="146" t="s">
        <v>1492</v>
      </c>
      <c r="H429" s="146" t="s">
        <v>1493</v>
      </c>
      <c r="I429" s="17" t="s">
        <v>352</v>
      </c>
      <c r="J429" s="146" t="s">
        <v>41</v>
      </c>
      <c r="K429" s="17">
        <v>0</v>
      </c>
      <c r="L429" s="145">
        <v>230000000</v>
      </c>
      <c r="M429" s="146" t="s">
        <v>1017</v>
      </c>
      <c r="N429" s="146" t="s">
        <v>56</v>
      </c>
      <c r="O429" s="146" t="s">
        <v>246</v>
      </c>
      <c r="P429" s="146" t="s">
        <v>247</v>
      </c>
      <c r="Q429" s="146" t="s">
        <v>472</v>
      </c>
      <c r="R429" s="146" t="s">
        <v>249</v>
      </c>
      <c r="S429" s="146">
        <v>796</v>
      </c>
      <c r="T429" s="146" t="s">
        <v>250</v>
      </c>
      <c r="U429" s="136">
        <v>246</v>
      </c>
      <c r="V429" s="136">
        <v>58</v>
      </c>
      <c r="W429" s="136">
        <f t="shared" si="16"/>
        <v>14268</v>
      </c>
      <c r="X429" s="136">
        <f t="shared" si="17"/>
        <v>15980.160000000002</v>
      </c>
      <c r="Y429" s="146"/>
      <c r="Z429" s="147">
        <v>2015</v>
      </c>
      <c r="AA429" s="26" t="s">
        <v>1018</v>
      </c>
    </row>
    <row r="430" spans="1:27" ht="76.5" outlineLevel="1">
      <c r="A430" s="135" t="s">
        <v>1494</v>
      </c>
      <c r="B430" s="146" t="s">
        <v>33</v>
      </c>
      <c r="C430" s="146" t="s">
        <v>1495</v>
      </c>
      <c r="D430" s="146" t="s">
        <v>1496</v>
      </c>
      <c r="E430" s="146" t="s">
        <v>1497</v>
      </c>
      <c r="F430" s="146" t="s">
        <v>1498</v>
      </c>
      <c r="G430" s="146" t="s">
        <v>1499</v>
      </c>
      <c r="H430" s="146" t="s">
        <v>1500</v>
      </c>
      <c r="I430" s="17" t="s">
        <v>352</v>
      </c>
      <c r="J430" s="146" t="s">
        <v>41</v>
      </c>
      <c r="K430" s="17">
        <v>0</v>
      </c>
      <c r="L430" s="145">
        <v>230000000</v>
      </c>
      <c r="M430" s="146" t="s">
        <v>1017</v>
      </c>
      <c r="N430" s="146" t="s">
        <v>56</v>
      </c>
      <c r="O430" s="146" t="s">
        <v>246</v>
      </c>
      <c r="P430" s="146" t="s">
        <v>247</v>
      </c>
      <c r="Q430" s="146" t="s">
        <v>472</v>
      </c>
      <c r="R430" s="146" t="s">
        <v>249</v>
      </c>
      <c r="S430" s="146">
        <v>796</v>
      </c>
      <c r="T430" s="146" t="s">
        <v>250</v>
      </c>
      <c r="U430" s="136">
        <v>40</v>
      </c>
      <c r="V430" s="136">
        <v>10584</v>
      </c>
      <c r="W430" s="136">
        <f t="shared" si="16"/>
        <v>423360</v>
      </c>
      <c r="X430" s="136">
        <f t="shared" si="17"/>
        <v>474163.20000000007</v>
      </c>
      <c r="Y430" s="146"/>
      <c r="Z430" s="147">
        <v>2015</v>
      </c>
      <c r="AA430" s="26" t="s">
        <v>1018</v>
      </c>
    </row>
    <row r="431" spans="1:27" ht="76.5" outlineLevel="1">
      <c r="A431" s="135" t="s">
        <v>1501</v>
      </c>
      <c r="B431" s="146" t="s">
        <v>33</v>
      </c>
      <c r="C431" s="146" t="s">
        <v>1502</v>
      </c>
      <c r="D431" s="146" t="s">
        <v>1503</v>
      </c>
      <c r="E431" s="146" t="s">
        <v>1504</v>
      </c>
      <c r="F431" s="146" t="s">
        <v>1505</v>
      </c>
      <c r="G431" s="146" t="s">
        <v>1506</v>
      </c>
      <c r="H431" s="146" t="s">
        <v>1507</v>
      </c>
      <c r="I431" s="17" t="s">
        <v>352</v>
      </c>
      <c r="J431" s="146" t="s">
        <v>41</v>
      </c>
      <c r="K431" s="17">
        <v>0</v>
      </c>
      <c r="L431" s="145">
        <v>230000000</v>
      </c>
      <c r="M431" s="146" t="s">
        <v>1017</v>
      </c>
      <c r="N431" s="146" t="s">
        <v>56</v>
      </c>
      <c r="O431" s="146" t="s">
        <v>246</v>
      </c>
      <c r="P431" s="146" t="s">
        <v>247</v>
      </c>
      <c r="Q431" s="146" t="s">
        <v>472</v>
      </c>
      <c r="R431" s="146" t="s">
        <v>249</v>
      </c>
      <c r="S431" s="146">
        <v>796</v>
      </c>
      <c r="T431" s="146" t="s">
        <v>250</v>
      </c>
      <c r="U431" s="136">
        <v>50</v>
      </c>
      <c r="V431" s="136">
        <v>6642</v>
      </c>
      <c r="W431" s="136">
        <f t="shared" si="16"/>
        <v>332100</v>
      </c>
      <c r="X431" s="136">
        <f t="shared" si="17"/>
        <v>371952.00000000006</v>
      </c>
      <c r="Y431" s="146"/>
      <c r="Z431" s="147">
        <v>2015</v>
      </c>
      <c r="AA431" s="26" t="s">
        <v>1018</v>
      </c>
    </row>
    <row r="432" spans="1:27" ht="76.5" outlineLevel="1">
      <c r="A432" s="135" t="s">
        <v>1508</v>
      </c>
      <c r="B432" s="146" t="s">
        <v>33</v>
      </c>
      <c r="C432" s="146" t="s">
        <v>1509</v>
      </c>
      <c r="D432" s="146" t="s">
        <v>1503</v>
      </c>
      <c r="E432" s="146" t="s">
        <v>1504</v>
      </c>
      <c r="F432" s="146" t="s">
        <v>1505</v>
      </c>
      <c r="G432" s="146" t="s">
        <v>1506</v>
      </c>
      <c r="H432" s="146" t="s">
        <v>1510</v>
      </c>
      <c r="I432" s="17" t="s">
        <v>352</v>
      </c>
      <c r="J432" s="146" t="s">
        <v>41</v>
      </c>
      <c r="K432" s="17">
        <v>0</v>
      </c>
      <c r="L432" s="145">
        <v>230000000</v>
      </c>
      <c r="M432" s="146" t="s">
        <v>1017</v>
      </c>
      <c r="N432" s="146" t="s">
        <v>56</v>
      </c>
      <c r="O432" s="146" t="s">
        <v>246</v>
      </c>
      <c r="P432" s="146" t="s">
        <v>247</v>
      </c>
      <c r="Q432" s="146" t="s">
        <v>472</v>
      </c>
      <c r="R432" s="146" t="s">
        <v>249</v>
      </c>
      <c r="S432" s="146">
        <v>796</v>
      </c>
      <c r="T432" s="146" t="s">
        <v>250</v>
      </c>
      <c r="U432" s="136">
        <v>50</v>
      </c>
      <c r="V432" s="136">
        <v>7344</v>
      </c>
      <c r="W432" s="136">
        <f t="shared" si="16"/>
        <v>367200</v>
      </c>
      <c r="X432" s="136">
        <f t="shared" si="17"/>
        <v>411264.00000000006</v>
      </c>
      <c r="Y432" s="146"/>
      <c r="Z432" s="147">
        <v>2015</v>
      </c>
      <c r="AA432" s="26" t="s">
        <v>1018</v>
      </c>
    </row>
    <row r="433" spans="1:27" ht="76.5" outlineLevel="1">
      <c r="A433" s="135" t="s">
        <v>1511</v>
      </c>
      <c r="B433" s="146" t="s">
        <v>33</v>
      </c>
      <c r="C433" s="146" t="s">
        <v>1512</v>
      </c>
      <c r="D433" s="146" t="s">
        <v>1503</v>
      </c>
      <c r="E433" s="146" t="s">
        <v>1504</v>
      </c>
      <c r="F433" s="146" t="s">
        <v>1505</v>
      </c>
      <c r="G433" s="146" t="s">
        <v>1506</v>
      </c>
      <c r="H433" s="146" t="s">
        <v>1513</v>
      </c>
      <c r="I433" s="17" t="s">
        <v>352</v>
      </c>
      <c r="J433" s="146" t="s">
        <v>41</v>
      </c>
      <c r="K433" s="17">
        <v>0</v>
      </c>
      <c r="L433" s="145">
        <v>230000000</v>
      </c>
      <c r="M433" s="146" t="s">
        <v>1017</v>
      </c>
      <c r="N433" s="146" t="s">
        <v>56</v>
      </c>
      <c r="O433" s="146" t="s">
        <v>246</v>
      </c>
      <c r="P433" s="146" t="s">
        <v>247</v>
      </c>
      <c r="Q433" s="146" t="s">
        <v>472</v>
      </c>
      <c r="R433" s="146" t="s">
        <v>249</v>
      </c>
      <c r="S433" s="146">
        <v>796</v>
      </c>
      <c r="T433" s="146" t="s">
        <v>250</v>
      </c>
      <c r="U433" s="136">
        <v>50</v>
      </c>
      <c r="V433" s="136">
        <v>7344</v>
      </c>
      <c r="W433" s="136">
        <f t="shared" si="16"/>
        <v>367200</v>
      </c>
      <c r="X433" s="136">
        <f t="shared" si="17"/>
        <v>411264.00000000006</v>
      </c>
      <c r="Y433" s="146"/>
      <c r="Z433" s="147">
        <v>2015</v>
      </c>
      <c r="AA433" s="26" t="s">
        <v>1018</v>
      </c>
    </row>
    <row r="434" spans="1:27" ht="76.5" outlineLevel="1">
      <c r="A434" s="135" t="s">
        <v>1514</v>
      </c>
      <c r="B434" s="146" t="s">
        <v>33</v>
      </c>
      <c r="C434" s="146" t="s">
        <v>1515</v>
      </c>
      <c r="D434" s="146" t="s">
        <v>1516</v>
      </c>
      <c r="E434" s="146" t="s">
        <v>1516</v>
      </c>
      <c r="F434" s="146" t="s">
        <v>1517</v>
      </c>
      <c r="G434" s="146" t="s">
        <v>1518</v>
      </c>
      <c r="H434" s="146" t="s">
        <v>1519</v>
      </c>
      <c r="I434" s="17" t="s">
        <v>352</v>
      </c>
      <c r="J434" s="146" t="s">
        <v>41</v>
      </c>
      <c r="K434" s="17">
        <v>0</v>
      </c>
      <c r="L434" s="145">
        <v>230000000</v>
      </c>
      <c r="M434" s="146" t="s">
        <v>1017</v>
      </c>
      <c r="N434" s="146" t="s">
        <v>56</v>
      </c>
      <c r="O434" s="146" t="s">
        <v>246</v>
      </c>
      <c r="P434" s="146" t="s">
        <v>247</v>
      </c>
      <c r="Q434" s="146" t="s">
        <v>472</v>
      </c>
      <c r="R434" s="146" t="s">
        <v>249</v>
      </c>
      <c r="S434" s="146">
        <v>796</v>
      </c>
      <c r="T434" s="146" t="s">
        <v>250</v>
      </c>
      <c r="U434" s="136">
        <v>50</v>
      </c>
      <c r="V434" s="136">
        <v>19980</v>
      </c>
      <c r="W434" s="136">
        <f t="shared" si="16"/>
        <v>999000</v>
      </c>
      <c r="X434" s="136">
        <f t="shared" si="17"/>
        <v>1118880</v>
      </c>
      <c r="Y434" s="146"/>
      <c r="Z434" s="147">
        <v>2015</v>
      </c>
      <c r="AA434" s="26" t="s">
        <v>1018</v>
      </c>
    </row>
    <row r="435" spans="1:27" ht="76.5" outlineLevel="1">
      <c r="A435" s="135" t="s">
        <v>1520</v>
      </c>
      <c r="B435" s="146" t="s">
        <v>33</v>
      </c>
      <c r="C435" s="17" t="s">
        <v>352</v>
      </c>
      <c r="D435" s="17" t="s">
        <v>352</v>
      </c>
      <c r="E435" s="17" t="s">
        <v>352</v>
      </c>
      <c r="F435" s="17" t="s">
        <v>352</v>
      </c>
      <c r="G435" s="17" t="s">
        <v>352</v>
      </c>
      <c r="H435" s="146" t="s">
        <v>1521</v>
      </c>
      <c r="I435" s="17" t="s">
        <v>352</v>
      </c>
      <c r="J435" s="146" t="s">
        <v>41</v>
      </c>
      <c r="K435" s="17">
        <v>0</v>
      </c>
      <c r="L435" s="145">
        <v>230000000</v>
      </c>
      <c r="M435" s="146" t="s">
        <v>1017</v>
      </c>
      <c r="N435" s="146" t="s">
        <v>56</v>
      </c>
      <c r="O435" s="146" t="s">
        <v>246</v>
      </c>
      <c r="P435" s="146" t="s">
        <v>247</v>
      </c>
      <c r="Q435" s="146" t="s">
        <v>472</v>
      </c>
      <c r="R435" s="146" t="s">
        <v>249</v>
      </c>
      <c r="S435" s="146">
        <v>796</v>
      </c>
      <c r="T435" s="146" t="s">
        <v>250</v>
      </c>
      <c r="U435" s="136">
        <v>1</v>
      </c>
      <c r="V435" s="136">
        <v>778000</v>
      </c>
      <c r="W435" s="136">
        <f t="shared" si="16"/>
        <v>778000</v>
      </c>
      <c r="X435" s="136">
        <f t="shared" si="17"/>
        <v>871360.00000000012</v>
      </c>
      <c r="Y435" s="146"/>
      <c r="Z435" s="147">
        <v>2015</v>
      </c>
      <c r="AA435" s="26" t="s">
        <v>1018</v>
      </c>
    </row>
    <row r="436" spans="1:27" ht="76.5" outlineLevel="1">
      <c r="A436" s="135" t="s">
        <v>1522</v>
      </c>
      <c r="B436" s="146" t="s">
        <v>33</v>
      </c>
      <c r="C436" s="146" t="s">
        <v>1523</v>
      </c>
      <c r="D436" s="146" t="s">
        <v>1022</v>
      </c>
      <c r="E436" s="146" t="s">
        <v>1022</v>
      </c>
      <c r="F436" s="146" t="s">
        <v>1524</v>
      </c>
      <c r="G436" s="146" t="s">
        <v>1525</v>
      </c>
      <c r="H436" s="146" t="s">
        <v>1526</v>
      </c>
      <c r="I436" s="17" t="s">
        <v>352</v>
      </c>
      <c r="J436" s="146" t="s">
        <v>41</v>
      </c>
      <c r="K436" s="17">
        <v>0</v>
      </c>
      <c r="L436" s="145">
        <v>230000000</v>
      </c>
      <c r="M436" s="146" t="s">
        <v>1017</v>
      </c>
      <c r="N436" s="146" t="s">
        <v>56</v>
      </c>
      <c r="O436" s="146" t="s">
        <v>246</v>
      </c>
      <c r="P436" s="146" t="s">
        <v>247</v>
      </c>
      <c r="Q436" s="146" t="s">
        <v>472</v>
      </c>
      <c r="R436" s="146" t="s">
        <v>249</v>
      </c>
      <c r="S436" s="146">
        <v>796</v>
      </c>
      <c r="T436" s="146" t="s">
        <v>250</v>
      </c>
      <c r="U436" s="136">
        <v>50</v>
      </c>
      <c r="V436" s="136">
        <v>66960</v>
      </c>
      <c r="W436" s="136">
        <f t="shared" si="16"/>
        <v>3348000</v>
      </c>
      <c r="X436" s="136">
        <f t="shared" si="17"/>
        <v>3749760.0000000005</v>
      </c>
      <c r="Y436" s="146"/>
      <c r="Z436" s="147">
        <v>2015</v>
      </c>
      <c r="AA436" s="26" t="s">
        <v>1018</v>
      </c>
    </row>
    <row r="437" spans="1:27" ht="76.5" outlineLevel="1">
      <c r="A437" s="135" t="s">
        <v>1527</v>
      </c>
      <c r="B437" s="146" t="s">
        <v>33</v>
      </c>
      <c r="C437" s="146" t="s">
        <v>996</v>
      </c>
      <c r="D437" s="146" t="s">
        <v>997</v>
      </c>
      <c r="E437" s="146" t="s">
        <v>998</v>
      </c>
      <c r="F437" s="146" t="s">
        <v>999</v>
      </c>
      <c r="G437" s="146" t="s">
        <v>352</v>
      </c>
      <c r="H437" s="146" t="s">
        <v>1000</v>
      </c>
      <c r="I437" s="17" t="s">
        <v>1000</v>
      </c>
      <c r="J437" s="146" t="s">
        <v>41</v>
      </c>
      <c r="K437" s="17">
        <v>45</v>
      </c>
      <c r="L437" s="145">
        <v>230000000</v>
      </c>
      <c r="M437" s="146" t="s">
        <v>34</v>
      </c>
      <c r="N437" s="146" t="s">
        <v>56</v>
      </c>
      <c r="O437" s="146" t="s">
        <v>246</v>
      </c>
      <c r="P437" s="146" t="s">
        <v>247</v>
      </c>
      <c r="Q437" s="146" t="s">
        <v>248</v>
      </c>
      <c r="R437" s="146" t="s">
        <v>272</v>
      </c>
      <c r="S437" s="146">
        <v>778</v>
      </c>
      <c r="T437" s="146" t="s">
        <v>1001</v>
      </c>
      <c r="U437" s="136">
        <v>100</v>
      </c>
      <c r="V437" s="136">
        <v>1964.285714285714</v>
      </c>
      <c r="W437" s="136">
        <f t="shared" si="16"/>
        <v>196428.57142857139</v>
      </c>
      <c r="X437" s="136">
        <f t="shared" si="17"/>
        <v>219999.99999999997</v>
      </c>
      <c r="Y437" s="146" t="s">
        <v>339</v>
      </c>
      <c r="Z437" s="147">
        <v>2015</v>
      </c>
      <c r="AA437" s="26"/>
    </row>
    <row r="438" spans="1:27" ht="76.5" outlineLevel="1">
      <c r="A438" s="135" t="s">
        <v>1528</v>
      </c>
      <c r="B438" s="146" t="s">
        <v>33</v>
      </c>
      <c r="C438" s="146" t="s">
        <v>1004</v>
      </c>
      <c r="D438" s="146" t="s">
        <v>1005</v>
      </c>
      <c r="E438" s="146" t="s">
        <v>1006</v>
      </c>
      <c r="F438" s="146" t="s">
        <v>1007</v>
      </c>
      <c r="G438" s="146" t="s">
        <v>352</v>
      </c>
      <c r="H438" s="146" t="s">
        <v>1008</v>
      </c>
      <c r="I438" s="17" t="s">
        <v>1008</v>
      </c>
      <c r="J438" s="146" t="s">
        <v>41</v>
      </c>
      <c r="K438" s="17">
        <v>45</v>
      </c>
      <c r="L438" s="145">
        <v>230000000</v>
      </c>
      <c r="M438" s="146" t="s">
        <v>34</v>
      </c>
      <c r="N438" s="146" t="s">
        <v>56</v>
      </c>
      <c r="O438" s="146" t="s">
        <v>246</v>
      </c>
      <c r="P438" s="146" t="s">
        <v>247</v>
      </c>
      <c r="Q438" s="146" t="s">
        <v>248</v>
      </c>
      <c r="R438" s="146" t="s">
        <v>272</v>
      </c>
      <c r="S438" s="146">
        <v>166</v>
      </c>
      <c r="T438" s="146" t="s">
        <v>338</v>
      </c>
      <c r="U438" s="136">
        <v>355</v>
      </c>
      <c r="V438" s="136">
        <v>2642.0074999999997</v>
      </c>
      <c r="W438" s="136">
        <f t="shared" si="16"/>
        <v>937912.66249999986</v>
      </c>
      <c r="X438" s="136">
        <f t="shared" si="17"/>
        <v>1050462.182</v>
      </c>
      <c r="Y438" s="146" t="s">
        <v>339</v>
      </c>
      <c r="Z438" s="147">
        <v>2015</v>
      </c>
      <c r="AA438" s="26"/>
    </row>
    <row r="439" spans="1:27" ht="76.5" outlineLevel="1">
      <c r="A439" s="135" t="s">
        <v>1200</v>
      </c>
      <c r="B439" s="159" t="s">
        <v>33</v>
      </c>
      <c r="C439" s="152" t="s">
        <v>1201</v>
      </c>
      <c r="D439" s="151" t="s">
        <v>1202</v>
      </c>
      <c r="E439" s="114" t="s">
        <v>1202</v>
      </c>
      <c r="F439" s="151" t="s">
        <v>1203</v>
      </c>
      <c r="G439" s="17" t="s">
        <v>1204</v>
      </c>
      <c r="H439" s="160" t="s">
        <v>1203</v>
      </c>
      <c r="I439" s="146" t="s">
        <v>1205</v>
      </c>
      <c r="J439" s="146" t="s">
        <v>41</v>
      </c>
      <c r="K439" s="145">
        <v>0</v>
      </c>
      <c r="L439" s="145">
        <v>230000000</v>
      </c>
      <c r="M439" s="146" t="s">
        <v>1017</v>
      </c>
      <c r="N439" s="146" t="s">
        <v>56</v>
      </c>
      <c r="O439" s="146" t="s">
        <v>246</v>
      </c>
      <c r="P439" s="146" t="s">
        <v>247</v>
      </c>
      <c r="Q439" s="146" t="s">
        <v>472</v>
      </c>
      <c r="R439" s="146" t="s">
        <v>249</v>
      </c>
      <c r="S439" s="146">
        <v>796</v>
      </c>
      <c r="T439" s="146" t="s">
        <v>250</v>
      </c>
      <c r="U439" s="136">
        <v>2</v>
      </c>
      <c r="V439" s="136">
        <v>79890</v>
      </c>
      <c r="W439" s="136">
        <f t="shared" si="16"/>
        <v>159780</v>
      </c>
      <c r="X439" s="136">
        <f t="shared" si="17"/>
        <v>178953.60000000001</v>
      </c>
      <c r="Y439" s="146"/>
      <c r="Z439" s="147">
        <v>2015</v>
      </c>
      <c r="AA439" s="26" t="s">
        <v>1018</v>
      </c>
    </row>
    <row r="440" spans="1:27" ht="76.5" outlineLevel="1">
      <c r="A440" s="135" t="s">
        <v>1213</v>
      </c>
      <c r="B440" s="159" t="s">
        <v>33</v>
      </c>
      <c r="C440" s="151" t="s">
        <v>1207</v>
      </c>
      <c r="D440" s="151" t="s">
        <v>1208</v>
      </c>
      <c r="E440" s="114" t="s">
        <v>1209</v>
      </c>
      <c r="F440" s="151" t="s">
        <v>1210</v>
      </c>
      <c r="G440" s="17" t="s">
        <v>1211</v>
      </c>
      <c r="H440" s="160" t="s">
        <v>1217</v>
      </c>
      <c r="I440" s="146" t="s">
        <v>1219</v>
      </c>
      <c r="J440" s="146" t="s">
        <v>41</v>
      </c>
      <c r="K440" s="147">
        <v>45</v>
      </c>
      <c r="L440" s="145">
        <v>230000000</v>
      </c>
      <c r="M440" s="146" t="s">
        <v>1017</v>
      </c>
      <c r="N440" s="146" t="s">
        <v>56</v>
      </c>
      <c r="O440" s="146" t="s">
        <v>246</v>
      </c>
      <c r="P440" s="146" t="s">
        <v>247</v>
      </c>
      <c r="Q440" s="146" t="s">
        <v>472</v>
      </c>
      <c r="R440" s="17" t="s">
        <v>272</v>
      </c>
      <c r="S440" s="146">
        <v>166</v>
      </c>
      <c r="T440" s="146" t="s">
        <v>338</v>
      </c>
      <c r="U440" s="136">
        <v>100</v>
      </c>
      <c r="V440" s="136">
        <v>2550</v>
      </c>
      <c r="W440" s="136">
        <f t="shared" si="16"/>
        <v>255000</v>
      </c>
      <c r="X440" s="136">
        <f t="shared" si="17"/>
        <v>285600</v>
      </c>
      <c r="Y440" s="146" t="s">
        <v>339</v>
      </c>
      <c r="Z440" s="147">
        <v>2015</v>
      </c>
      <c r="AA440" s="26" t="s">
        <v>1018</v>
      </c>
    </row>
    <row r="441" spans="1:27" ht="76.5" outlineLevel="1">
      <c r="A441" s="135" t="s">
        <v>1220</v>
      </c>
      <c r="B441" s="159" t="s">
        <v>33</v>
      </c>
      <c r="C441" s="151" t="s">
        <v>1214</v>
      </c>
      <c r="D441" s="151" t="s">
        <v>1215</v>
      </c>
      <c r="E441" s="114" t="s">
        <v>1216</v>
      </c>
      <c r="F441" s="151" t="s">
        <v>1217</v>
      </c>
      <c r="G441" s="17" t="s">
        <v>1218</v>
      </c>
      <c r="H441" s="160" t="s">
        <v>1223</v>
      </c>
      <c r="I441" s="146" t="s">
        <v>1225</v>
      </c>
      <c r="J441" s="146" t="s">
        <v>41</v>
      </c>
      <c r="K441" s="145">
        <v>0</v>
      </c>
      <c r="L441" s="145">
        <v>230000000</v>
      </c>
      <c r="M441" s="146" t="s">
        <v>1017</v>
      </c>
      <c r="N441" s="146" t="s">
        <v>56</v>
      </c>
      <c r="O441" s="146" t="s">
        <v>246</v>
      </c>
      <c r="P441" s="146" t="s">
        <v>247</v>
      </c>
      <c r="Q441" s="146" t="s">
        <v>472</v>
      </c>
      <c r="R441" s="146" t="s">
        <v>249</v>
      </c>
      <c r="S441" s="146">
        <v>796</v>
      </c>
      <c r="T441" s="146" t="s">
        <v>250</v>
      </c>
      <c r="U441" s="136">
        <v>60</v>
      </c>
      <c r="V441" s="136">
        <v>5500</v>
      </c>
      <c r="W441" s="136">
        <f t="shared" ref="W441" si="18">U441*V441</f>
        <v>330000</v>
      </c>
      <c r="X441" s="136">
        <f t="shared" ref="X441" si="19">W441*1.12</f>
        <v>369600.00000000006</v>
      </c>
      <c r="Y441" s="146"/>
      <c r="Z441" s="147">
        <v>2015</v>
      </c>
      <c r="AA441" s="26" t="s">
        <v>1018</v>
      </c>
    </row>
    <row r="442" spans="1:27" s="13" customFormat="1" ht="14.25" outlineLevel="1">
      <c r="A442" s="101" t="s">
        <v>1009</v>
      </c>
      <c r="B442" s="71"/>
      <c r="C442" s="22"/>
      <c r="D442" s="22"/>
      <c r="E442" s="22"/>
      <c r="F442" s="22"/>
      <c r="G442" s="22"/>
      <c r="H442" s="22"/>
      <c r="I442" s="22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2"/>
      <c r="W442" s="72">
        <f>SUM(W248:W441)</f>
        <v>974068773.02050006</v>
      </c>
      <c r="X442" s="72">
        <f>SUM(X248:X441)</f>
        <v>1090957025.7829599</v>
      </c>
      <c r="Y442" s="71"/>
      <c r="Z442" s="71"/>
      <c r="AA442" s="22"/>
    </row>
    <row r="443" spans="1:27" s="13" customFormat="1" ht="14.25" outlineLevel="1">
      <c r="A443" s="100" t="s">
        <v>29</v>
      </c>
      <c r="B443" s="40"/>
      <c r="C443" s="37"/>
      <c r="D443" s="37"/>
      <c r="E443" s="37"/>
      <c r="F443" s="37"/>
      <c r="G443" s="37"/>
      <c r="H443" s="37"/>
      <c r="I443" s="3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1"/>
      <c r="W443" s="41">
        <f>W442</f>
        <v>974068773.02050006</v>
      </c>
      <c r="X443" s="41">
        <f>X442</f>
        <v>1090957025.7829599</v>
      </c>
      <c r="Y443" s="40"/>
      <c r="Z443" s="40"/>
      <c r="AA443" s="37"/>
    </row>
  </sheetData>
  <protectedRanges>
    <protectedRange password="CA9C" sqref="B12:M12 B13:P13 O23:P23 B23:M23 B24:P24 O12:P12 R12:Z13 R23:Z24" name="Диапазон3_74_6" securityDescriptor="O:WDG:WDD:(A;;CC;;;S-1-5-21-1281035640-548247933-376692995-11259)(A;;CC;;;S-1-5-21-1281035640-548247933-376692995-11258)(A;;CC;;;S-1-5-21-1281035640-548247933-376692995-5864)"/>
    <protectedRange password="CA9C" sqref="X18" name="Диапазон3_74_6_1" securityDescriptor="O:WDG:WDD:(A;;CC;;;S-1-5-21-1281035640-548247933-376692995-11259)(A;;CC;;;S-1-5-21-1281035640-548247933-376692995-11258)(A;;CC;;;S-1-5-21-1281035640-548247933-376692995-5864)"/>
    <protectedRange password="CA9C" sqref="Z18 N18 S18:T18" name="Диапазон3_1" securityDescriptor="O:WDG:WDD:(A;;CC;;;S-1-5-21-1281035640-548247933-376692995-11259)(A;;CC;;;S-1-5-21-1281035640-548247933-376692995-11258)(A;;CC;;;S-1-5-21-1281035640-548247933-376692995-5864)"/>
    <protectedRange password="CA9C" sqref="Y18 A18:M18 O18:Q18 U18:W18" name="Диапазон3_74_5_1_1" securityDescriptor="O:WDG:WDD:(A;;CC;;;S-1-5-21-1281035640-548247933-376692995-11259)(A;;CC;;;S-1-5-21-1281035640-548247933-376692995-11258)(A;;CC;;;S-1-5-21-1281035640-548247933-376692995-5864)"/>
    <protectedRange password="CA9C" sqref="W61:W71" name="Диапазон3_2_4_1_3" securityDescriptor="O:WDG:WDD:(A;;CC;;;S-1-5-21-1281035640-548247933-376692995-11259)(A;;CC;;;S-1-5-21-1281035640-548247933-376692995-11258)(A;;CC;;;S-1-5-21-1281035640-548247933-376692995-5864)"/>
    <protectedRange password="CA9C" sqref="J70 J63 J61 J67:J68 J65" name="Диапазон3_5_2_1" securityDescriptor="O:WDG:WDD:(A;;CC;;;S-1-5-21-1281035640-548247933-376692995-11259)(A;;CC;;;S-1-5-21-1281035640-548247933-376692995-11258)(A;;CC;;;S-1-5-21-1281035640-548247933-376692995-5864)"/>
    <protectedRange password="CA9C" sqref="J69 J64 J62 J66 J71" name="Диапазон3_5_2_2" securityDescriptor="O:WDG:WDD:(A;;CC;;;S-1-5-21-1281035640-548247933-376692995-11259)(A;;CC;;;S-1-5-21-1281035640-548247933-376692995-11258)(A;;CC;;;S-1-5-21-1281035640-548247933-376692995-5864)"/>
    <protectedRange password="CA9C" sqref="N23 N12" name="Диапазон3_2_2" securityDescriptor="O:WDG:WDD:(A;;CC;;;S-1-5-21-1281035640-548247933-376692995-11259)(A;;CC;;;S-1-5-21-1281035640-548247933-376692995-11258)(A;;CC;;;S-1-5-21-1281035640-548247933-376692995-5864)"/>
    <protectedRange password="CA9C" sqref="Q12:Q13 Q23:Q24" name="Диапазон3_2_4" securityDescriptor="O:WDG:WDD:(A;;CC;;;S-1-5-21-1281035640-548247933-376692995-11259)(A;;CC;;;S-1-5-21-1281035640-548247933-376692995-11258)(A;;CC;;;S-1-5-21-1281035640-548247933-376692995-5864)"/>
    <protectedRange password="CA9C" sqref="B30:Z30 Z36:Z40 Z45:Z46" name="Диапазон3_2_1_1" securityDescriptor="O:WDG:WDD:(A;;CC;;;S-1-5-21-1281035640-548247933-376692995-11259)(A;;CC;;;S-1-5-21-1281035640-548247933-376692995-11258)(A;;CC;;;S-1-5-21-1281035640-548247933-376692995-5864)"/>
    <protectedRange password="CA9C" sqref="AA73" name="Диапазон3_35" securityDescriptor="O:WDG:WDD:(A;;CC;;;S-1-5-21-1281035640-548247933-376692995-11259)(A;;CC;;;S-1-5-21-1281035640-548247933-376692995-11258)(A;;CC;;;S-1-5-21-1281035640-548247933-376692995-5864)"/>
    <protectedRange password="CA9C" sqref="AA54" name="Диапазон3_35_1" securityDescriptor="O:WDG:WDD:(A;;CC;;;S-1-5-21-1281035640-548247933-376692995-11259)(A;;CC;;;S-1-5-21-1281035640-548247933-376692995-11258)(A;;CC;;;S-1-5-21-1281035640-548247933-376692995-5864)"/>
    <protectedRange password="CA9C" sqref="X54" name="Диапазон3_31_2" securityDescriptor="O:WDG:WDD:(A;;CC;;;S-1-5-21-1281035640-548247933-376692995-11259)(A;;CC;;;S-1-5-21-1281035640-548247933-376692995-11258)(A;;CC;;;S-1-5-21-1281035640-548247933-376692995-5864)"/>
    <protectedRange password="CA9C" sqref="B86 H86:Z86" name="Диапазон3_3" securityDescriptor="O:WDG:WDD:(A;;CC;;;S-1-5-21-1281035640-548247933-376692995-11259)(A;;CC;;;S-1-5-21-1281035640-548247933-376692995-11258)(A;;CC;;;S-1-5-21-1281035640-548247933-376692995-5864)"/>
    <protectedRange password="CA9C" sqref="C86:G86 A86" name="Диапазон3_1_1" securityDescriptor="O:WDG:WDD:(A;;CC;;;S-1-5-21-1281035640-548247933-376692995-11259)(A;;CC;;;S-1-5-21-1281035640-548247933-376692995-11258)(A;;CC;;;S-1-5-21-1281035640-548247933-376692995-5864)"/>
    <protectedRange password="CA9C" sqref="B92 H92:Z92" name="Диапазон3_3_1" securityDescriptor="O:WDG:WDD:(A;;CC;;;S-1-5-21-1281035640-548247933-376692995-11259)(A;;CC;;;S-1-5-21-1281035640-548247933-376692995-11258)(A;;CC;;;S-1-5-21-1281035640-548247933-376692995-5864)"/>
    <protectedRange password="CA9C" sqref="C92:G92 A92" name="Диапазон3_1_1_1" securityDescriptor="O:WDG:WDD:(A;;CC;;;S-1-5-21-1281035640-548247933-376692995-11259)(A;;CC;;;S-1-5-21-1281035640-548247933-376692995-11258)(A;;CC;;;S-1-5-21-1281035640-548247933-376692995-5864)"/>
    <protectedRange password="CA9C" sqref="AA55:AA56" name="Диапазон3_35_2" securityDescriptor="O:WDG:WDD:(A;;CC;;;S-1-5-21-1281035640-548247933-376692995-11259)(A;;CC;;;S-1-5-21-1281035640-548247933-376692995-11258)(A;;CC;;;S-1-5-21-1281035640-548247933-376692995-5864)"/>
    <protectedRange password="CA9C" sqref="B55:Z55 A56:Z56" name="Диапазон3_74_6_2" securityDescriptor="O:WDG:WDD:(A;;CC;;;S-1-5-21-1281035640-548247933-376692995-11259)(A;;CC;;;S-1-5-21-1281035640-548247933-376692995-11258)(A;;CC;;;S-1-5-21-1281035640-548247933-376692995-5864)"/>
    <protectedRange password="CA9C" sqref="B74:Z74 A75:Z75" name="Диапазон3_74_6_2_2" securityDescriptor="O:WDG:WDD:(A;;CC;;;S-1-5-21-1281035640-548247933-376692995-11259)(A;;CC;;;S-1-5-21-1281035640-548247933-376692995-11258)(A;;CC;;;S-1-5-21-1281035640-548247933-376692995-5864)"/>
    <protectedRange password="CA9C" sqref="J36:J37" name="Диапазон3_2_1" securityDescriptor="O:WDG:WDD:(A;;CC;;;S-1-5-21-1281035640-548247933-376692995-11259)(A;;CC;;;S-1-5-21-1281035640-548247933-376692995-11258)(A;;CC;;;S-1-5-21-1281035640-548247933-376692995-5864)"/>
    <protectedRange password="CA9C" sqref="AA36:AA40" name="Диапазон3_35_3" securityDescriptor="O:WDG:WDD:(A;;CC;;;S-1-5-21-1281035640-548247933-376692995-11259)(A;;CC;;;S-1-5-21-1281035640-548247933-376692995-11258)(A;;CC;;;S-1-5-21-1281035640-548247933-376692995-5864)"/>
    <protectedRange password="CA9C" sqref="A38:Y40 A47:A49" name="Диапазон3_74_6_3_1" securityDescriptor="O:WDG:WDD:(A;;CC;;;S-1-5-21-1281035640-548247933-376692995-11259)(A;;CC;;;S-1-5-21-1281035640-548247933-376692995-11258)(A;;CC;;;S-1-5-21-1281035640-548247933-376692995-5864)"/>
    <protectedRange password="CA9C" sqref="J45:J46" name="Диапазон3_2_5" securityDescriptor="O:WDG:WDD:(A;;CC;;;S-1-5-21-1281035640-548247933-376692995-11259)(A;;CC;;;S-1-5-21-1281035640-548247933-376692995-11258)(A;;CC;;;S-1-5-21-1281035640-548247933-376692995-5864)"/>
    <protectedRange password="CA9C" sqref="AA45:AA46" name="Диапазон3_35_5" securityDescriptor="O:WDG:WDD:(A;;CC;;;S-1-5-21-1281035640-548247933-376692995-11259)(A;;CC;;;S-1-5-21-1281035640-548247933-376692995-11258)(A;;CC;;;S-1-5-21-1281035640-548247933-376692995-5864)"/>
    <protectedRange password="CA9C" sqref="N47 Q47" name="Диапазон3_74_6_2_4" securityDescriptor="O:WDG:WDD:(A;;CC;;;S-1-5-21-1281035640-548247933-376692995-11259)(A;;CC;;;S-1-5-21-1281035640-548247933-376692995-11258)(A;;CC;;;S-1-5-21-1281035640-548247933-376692995-5864)"/>
    <protectedRange password="CA9C" sqref="B47:M49 R47:Z47 O47:P47 O48:Z49" name="Диапазон3_74_6_3_3" securityDescriptor="O:WDG:WDD:(A;;CC;;;S-1-5-21-1281035640-548247933-376692995-11259)(A;;CC;;;S-1-5-21-1281035640-548247933-376692995-11258)(A;;CC;;;S-1-5-21-1281035640-548247933-376692995-5864)"/>
    <protectedRange password="CA9C" sqref="B87:Z87" name="Диапазон3_1_2" securityDescriptor="O:WDG:WDD:(A;;CC;;;S-1-5-21-1281035640-548247933-376692995-11259)(A;;CC;;;S-1-5-21-1281035640-548247933-376692995-11258)(A;;CC;;;S-1-5-21-1281035640-548247933-376692995-5864)"/>
    <protectedRange password="CA9C" sqref="J93 N93 Q93:R93" name="Диапазон3_3_2" securityDescriptor="O:WDG:WDD:(A;;CC;;;S-1-5-21-1281035640-548247933-376692995-11259)(A;;CC;;;S-1-5-21-1281035640-548247933-376692995-11258)(A;;CC;;;S-1-5-21-1281035640-548247933-376692995-5864)"/>
    <protectedRange password="CA9C" sqref="A93:I93 K93:M93 O93:P93 S93:Z93" name="Диапазон3_1_2_1" securityDescriptor="O:WDG:WDD:(A;;CC;;;S-1-5-21-1281035640-548247933-376692995-11259)(A;;CC;;;S-1-5-21-1281035640-548247933-376692995-11258)(A;;CC;;;S-1-5-21-1281035640-548247933-376692995-5864)"/>
    <protectedRange algorithmName="SHA-512" hashValue="XCZALMJYY5l8t3vWbNr9fch/KqLcDYqv7DCFRUxo3w30FHOgFmgQuivlWbxEjZXAaYfiYuKPNjlVZCpnYH2zTg==" saltValue="5a9OAy2lyRmuF/61Z6wevA==" spinCount="100000" sqref="A87" name="Диапазон3_2_5_1_3" securityDescriptor="O:WDG:WDD:(A;;CC;;;S-1-5-21-1281035640-548247933-376692995-11259)(A;;CC;;;S-1-5-21-1281035640-548247933-376692995-11258)(A;;CC;;;S-1-5-21-1281035640-548247933-376692995-5864)"/>
    <protectedRange password="CA9C" sqref="N63 N61 N65:N71" name="Диапазон3_2_4_73_2_5_2" securityDescriptor="O:WDG:WDD:(A;;CC;;;S-1-5-21-1281035640-548247933-376692995-11259)(A;;CC;;;S-1-5-21-1281035640-548247933-376692995-11258)(A;;CC;;;S-1-5-21-1281035640-548247933-376692995-5864)"/>
    <protectedRange password="CA9C" sqref="N64 N62" name="Диапазон3_2_4_73_2_5_1_1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12" name="Диапазон3_6_2_1_1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13" name="Диапазон3_6_2_1_1_1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30" name="Диапазон3_6_2_1_1_2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81" name="Диапазон3_6_2_1_1_3" securityDescriptor="O:WDG:WDD:(A;;CC;;;S-1-5-21-1281035640-548247933-376692995-11259)(A;;CC;;;S-1-5-21-1281035640-548247933-376692995-11258)(A;;CC;;;S-1-5-21-1281035640-548247933-376692995-5864)"/>
    <protectedRange password="CA9C" sqref="G145" name="Диапазон3_2_4_7_2_1" securityDescriptor="O:WDG:WDD:(A;;CC;;;S-1-5-21-1281035640-548247933-376692995-11259)(A;;CC;;;S-1-5-21-1281035640-548247933-376692995-11258)(A;;CC;;;S-1-5-21-1281035640-548247933-376692995-5864)"/>
    <protectedRange password="CA9C" sqref="A143:A147" name="Диапазон3_98_1_1_1_5_3" securityDescriptor="O:WDG:WDD:(A;;CC;;;S-1-5-21-1281035640-548247933-376692995-11259)(A;;CC;;;S-1-5-21-1281035640-548247933-376692995-11258)(A;;CC;;;S-1-5-21-1281035640-548247933-376692995-5864)"/>
    <protectedRange password="CA9C" sqref="B148:D148 F148 Y148:Z148 S148:V148 H148:Q148" name="Диапазон3_12_1" securityDescriptor="O:WDG:WDD:(A;;CC;;;S-1-5-21-1281035640-548247933-376692995-11259)(A;;CC;;;S-1-5-21-1281035640-548247933-376692995-11258)(A;;CC;;;S-1-5-21-1281035640-548247933-376692995-5864)"/>
    <protectedRange password="CA9C" sqref="A148" name="Диапазон3_98_1_1_1_5_1_1" securityDescriptor="O:WDG:WDD:(A;;CC;;;S-1-5-21-1281035640-548247933-376692995-11259)(A;;CC;;;S-1-5-21-1281035640-548247933-376692995-11258)(A;;CC;;;S-1-5-21-1281035640-548247933-376692995-5864)"/>
    <protectedRange password="CA9C" sqref="E148 G148" name="Диапазон3_74_15_1" securityDescriptor="O:WDG:WDD:(A;;CC;;;S-1-5-21-1281035640-548247933-376692995-11259)(A;;CC;;;S-1-5-21-1281035640-548247933-376692995-11258)(A;;CC;;;S-1-5-21-1281035640-548247933-376692995-5864)"/>
    <protectedRange password="CA9C" sqref="A149" name="Диапазон3_98_1_1_1_5_2_1" securityDescriptor="O:WDG:WDD:(A;;CC;;;S-1-5-21-1281035640-548247933-376692995-11259)(A;;CC;;;S-1-5-21-1281035640-548247933-376692995-11258)(A;;CC;;;S-1-5-21-1281035640-548247933-376692995-5864)"/>
    <protectedRange password="CA9C" sqref="E149 G149" name="Диапазон3_74_16_1" securityDescriptor="O:WDG:WDD:(A;;CC;;;S-1-5-21-1281035640-548247933-376692995-11259)(A;;CC;;;S-1-5-21-1281035640-548247933-376692995-11258)(A;;CC;;;S-1-5-21-1281035640-548247933-376692995-5864)"/>
    <protectedRange password="CA9C" sqref="A150" name="Диапазон3_98_1_1_1_5" securityDescriptor="O:WDG:WDD:(A;;CC;;;S-1-5-21-1281035640-548247933-376692995-11259)(A;;CC;;;S-1-5-21-1281035640-548247933-376692995-11258)(A;;CC;;;S-1-5-21-1281035640-548247933-376692995-5864)"/>
    <protectedRange password="CA9C" sqref="A151" name="Диапазон3_98_1_1_1_5_1" securityDescriptor="O:WDG:WDD:(A;;CC;;;S-1-5-21-1281035640-548247933-376692995-11259)(A;;CC;;;S-1-5-21-1281035640-548247933-376692995-11258)(A;;CC;;;S-1-5-21-1281035640-548247933-376692995-5864)"/>
    <protectedRange password="CA9C" sqref="K152:Q152 S152:V152 Y152:Z152 B152:I152" name="Диапазон3_74_8" securityDescriptor="O:WDG:WDD:(A;;CC;;;S-1-5-21-1281035640-548247933-376692995-11259)(A;;CC;;;S-1-5-21-1281035640-548247933-376692995-11258)(A;;CC;;;S-1-5-21-1281035640-548247933-376692995-5864)"/>
    <protectedRange password="CA9C" sqref="J152" name="Диапазон3_74_6_3" securityDescriptor="O:WDG:WDD:(A;;CC;;;S-1-5-21-1281035640-548247933-376692995-11259)(A;;CC;;;S-1-5-21-1281035640-548247933-376692995-11258)(A;;CC;;;S-1-5-21-1281035640-548247933-376692995-5864)"/>
    <protectedRange password="CA9C" sqref="A152" name="Диапазон3_98_1_1_1_5_2" securityDescriptor="O:WDG:WDD:(A;;CC;;;S-1-5-21-1281035640-548247933-376692995-11259)(A;;CC;;;S-1-5-21-1281035640-548247933-376692995-11258)(A;;CC;;;S-1-5-21-1281035640-548247933-376692995-5864)"/>
    <protectedRange password="CA9C" sqref="R152" name="Диапазон3_74_2" securityDescriptor="O:WDG:WDD:(A;;CC;;;S-1-5-21-1281035640-548247933-376692995-11259)(A;;CC;;;S-1-5-21-1281035640-548247933-376692995-11258)(A;;CC;;;S-1-5-21-1281035640-548247933-376692995-5864)"/>
    <protectedRange password="CA9C" sqref="Z153" name="Диапазон3_98_1_1_1_16_1" securityDescriptor="O:WDG:WDD:(A;;CC;;;S-1-5-21-1281035640-548247933-376692995-11259)(A;;CC;;;S-1-5-21-1281035640-548247933-376692995-11258)(A;;CC;;;S-1-5-21-1281035640-548247933-376692995-5864)"/>
    <protectedRange password="CA9C" sqref="Y153 A153 J153:K153 S153:V153" name="Диапазон3_98_1_1_1_5_4" securityDescriptor="O:WDG:WDD:(A;;CC;;;S-1-5-21-1281035640-548247933-376692995-11259)(A;;CC;;;S-1-5-21-1281035640-548247933-376692995-11258)(A;;CC;;;S-1-5-21-1281035640-548247933-376692995-5864)"/>
    <protectedRange password="CA9C" sqref="L153:M153 O153:P153 B153:I153" name="Диапазон3_74_3" securityDescriptor="O:WDG:WDD:(A;;CC;;;S-1-5-21-1281035640-548247933-376692995-11259)(A;;CC;;;S-1-5-21-1281035640-548247933-376692995-11258)(A;;CC;;;S-1-5-21-1281035640-548247933-376692995-5864)"/>
    <protectedRange password="CA9C" sqref="N153" name="Диапазон3_2_4_4" securityDescriptor="O:WDG:WDD:(A;;CC;;;S-1-5-21-1281035640-548247933-376692995-11259)(A;;CC;;;S-1-5-21-1281035640-548247933-376692995-11258)(A;;CC;;;S-1-5-21-1281035640-548247933-376692995-5864)"/>
    <protectedRange password="CA9C" sqref="Q153:R153" name="Диапазон3_13" securityDescriptor="O:WDG:WDD:(A;;CC;;;S-1-5-21-1281035640-548247933-376692995-11259)(A;;CC;;;S-1-5-21-1281035640-548247933-376692995-11258)(A;;CC;;;S-1-5-21-1281035640-548247933-376692995-5864)"/>
    <protectedRange password="CA9C" sqref="Z155 J155" name="Диапазон3_98_1_1_1_10" securityDescriptor="O:WDG:WDD:(A;;CC;;;S-1-5-21-1281035640-548247933-376692995-11259)(A;;CC;;;S-1-5-21-1281035640-548247933-376692995-11258)(A;;CC;;;S-1-5-21-1281035640-548247933-376692995-5864)"/>
    <protectedRange password="CA9C" sqref="Q155" name="Диапазон3_13_27" securityDescriptor="O:WDG:WDD:(A;;CC;;;S-1-5-21-1281035640-548247933-376692995-11259)(A;;CC;;;S-1-5-21-1281035640-548247933-376692995-11258)(A;;CC;;;S-1-5-21-1281035640-548247933-376692995-5864)"/>
    <protectedRange password="CA9C" sqref="Z154 J154" name="Диапазон3_98_1_1_1_9" securityDescriptor="O:WDG:WDD:(A;;CC;;;S-1-5-21-1281035640-548247933-376692995-11259)(A;;CC;;;S-1-5-21-1281035640-548247933-376692995-11258)(A;;CC;;;S-1-5-21-1281035640-548247933-376692995-5864)"/>
    <protectedRange password="CA9C" sqref="Q154" name="Диапазон3_13_26" securityDescriptor="O:WDG:WDD:(A;;CC;;;S-1-5-21-1281035640-548247933-376692995-11259)(A;;CC;;;S-1-5-21-1281035640-548247933-376692995-11258)(A;;CC;;;S-1-5-21-1281035640-548247933-376692995-5864)"/>
    <protectedRange password="CA9C" sqref="Y154:Y155 K154:K155 M154:P155 S154:T155 B154:I155" name="Диапазон3_2_4_7_2" securityDescriptor="O:WDG:WDD:(A;;CC;;;S-1-5-21-1281035640-548247933-376692995-11259)(A;;CC;;;S-1-5-21-1281035640-548247933-376692995-11258)(A;;CC;;;S-1-5-21-1281035640-548247933-376692995-5864)"/>
    <protectedRange password="CA9C" sqref="L154:L155 U154:V155" name="Диапазон3" securityDescriptor="O:WDG:WDD:(A;;CC;;;S-1-5-21-1281035640-548247933-376692995-11259)(A;;CC;;;S-1-5-21-1281035640-548247933-376692995-11258)(A;;CC;;;S-1-5-21-1281035640-548247933-376692995-5864)"/>
    <protectedRange password="CA9C" sqref="A154:A155" name="Диапазон3_98_1_1_1_5_5" securityDescriptor="O:WDG:WDD:(A;;CC;;;S-1-5-21-1281035640-548247933-376692995-11259)(A;;CC;;;S-1-5-21-1281035640-548247933-376692995-11258)(A;;CC;;;S-1-5-21-1281035640-548247933-376692995-5864)"/>
    <protectedRange password="CA9C" sqref="Z156 J156" name="Диапазон3_98_1_1_1_16" securityDescriptor="O:WDG:WDD:(A;;CC;;;S-1-5-21-1281035640-548247933-376692995-11259)(A;;CC;;;S-1-5-21-1281035640-548247933-376692995-11258)(A;;CC;;;S-1-5-21-1281035640-548247933-376692995-5864)"/>
    <protectedRange password="CA9C" sqref="Q156" name="Диапазон3_13_33" securityDescriptor="O:WDG:WDD:(A;;CC;;;S-1-5-21-1281035640-548247933-376692995-11259)(A;;CC;;;S-1-5-21-1281035640-548247933-376692995-11258)(A;;CC;;;S-1-5-21-1281035640-548247933-376692995-5864)"/>
    <protectedRange password="CA9C" sqref="Y156 K156 M156:P156 S156:T156 B156:I156" name="Диапазон3_2_4_7_2_2" securityDescriptor="O:WDG:WDD:(A;;CC;;;S-1-5-21-1281035640-548247933-376692995-11259)(A;;CC;;;S-1-5-21-1281035640-548247933-376692995-11258)(A;;CC;;;S-1-5-21-1281035640-548247933-376692995-5864)"/>
    <protectedRange password="CA9C" sqref="L156 U156:V156" name="Диапазон3_1_3" securityDescriptor="O:WDG:WDD:(A;;CC;;;S-1-5-21-1281035640-548247933-376692995-11259)(A;;CC;;;S-1-5-21-1281035640-548247933-376692995-11258)(A;;CC;;;S-1-5-21-1281035640-548247933-376692995-5864)"/>
    <protectedRange password="CA9C" sqref="A156" name="Диапазон3_98_1_1_1_5_6" securityDescriptor="O:WDG:WDD:(A;;CC;;;S-1-5-21-1281035640-548247933-376692995-11259)(A;;CC;;;S-1-5-21-1281035640-548247933-376692995-11258)(A;;CC;;;S-1-5-21-1281035640-548247933-376692995-5864)"/>
    <protectedRange password="CA9C" sqref="Z157 J157" name="Диапазон3_98_1_1_1_24" securityDescriptor="O:WDG:WDD:(A;;CC;;;S-1-5-21-1281035640-548247933-376692995-11259)(A;;CC;;;S-1-5-21-1281035640-548247933-376692995-11258)(A;;CC;;;S-1-5-21-1281035640-548247933-376692995-5864)"/>
    <protectedRange password="CA9C" sqref="Q157" name="Диапазон3_13_41" securityDescriptor="O:WDG:WDD:(A;;CC;;;S-1-5-21-1281035640-548247933-376692995-11259)(A;;CC;;;S-1-5-21-1281035640-548247933-376692995-11258)(A;;CC;;;S-1-5-21-1281035640-548247933-376692995-5864)"/>
    <protectedRange password="CA9C" sqref="K157 Y157 M157:P157 S157:T157 B157:I157" name="Диапазон3_2_4_7_2_3" securityDescriptor="O:WDG:WDD:(A;;CC;;;S-1-5-21-1281035640-548247933-376692995-11259)(A;;CC;;;S-1-5-21-1281035640-548247933-376692995-11258)(A;;CC;;;S-1-5-21-1281035640-548247933-376692995-5864)"/>
    <protectedRange password="CA9C" sqref="L157 U157:V157" name="Диапазон3_2" securityDescriptor="O:WDG:WDD:(A;;CC;;;S-1-5-21-1281035640-548247933-376692995-11259)(A;;CC;;;S-1-5-21-1281035640-548247933-376692995-11258)(A;;CC;;;S-1-5-21-1281035640-548247933-376692995-5864)"/>
    <protectedRange password="CA9C" sqref="A157" name="Диапазон3_98_1_1_1_5_7" securityDescriptor="O:WDG:WDD:(A;;CC;;;S-1-5-21-1281035640-548247933-376692995-11259)(A;;CC;;;S-1-5-21-1281035640-548247933-376692995-11258)(A;;CC;;;S-1-5-21-1281035640-548247933-376692995-5864)"/>
    <protectedRange password="CA9C" sqref="S158:V158 Y158:Z158 B158:Q158" name="Диапазон3_3_3" securityDescriptor="O:WDG:WDD:(A;;CC;;;S-1-5-21-1281035640-548247933-376692995-11259)(A;;CC;;;S-1-5-21-1281035640-548247933-376692995-11258)(A;;CC;;;S-1-5-21-1281035640-548247933-376692995-5864)"/>
    <protectedRange password="CA9C" sqref="A158" name="Диапазон3_98_1_1_1_5_8" securityDescriptor="O:WDG:WDD:(A;;CC;;;S-1-5-21-1281035640-548247933-376692995-11259)(A;;CC;;;S-1-5-21-1281035640-548247933-376692995-11258)(A;;CC;;;S-1-5-21-1281035640-548247933-376692995-5864)"/>
    <protectedRange password="CA9C" sqref="Y159 K159" name="Диапазон3_2_4_7_2_4" securityDescriptor="O:WDG:WDD:(A;;CC;;;S-1-5-21-1281035640-548247933-376692995-11259)(A;;CC;;;S-1-5-21-1281035640-548247933-376692995-11258)(A;;CC;;;S-1-5-21-1281035640-548247933-376692995-5864)"/>
    <protectedRange password="CA9C" sqref="Z159 L159:Q159 S159:V159 B159:J159" name="Диапазон3_4" securityDescriptor="O:WDG:WDD:(A;;CC;;;S-1-5-21-1281035640-548247933-376692995-11259)(A;;CC;;;S-1-5-21-1281035640-548247933-376692995-11258)(A;;CC;;;S-1-5-21-1281035640-548247933-376692995-5864)"/>
    <protectedRange password="CA9C" sqref="A159" name="Диапазон3_98_1_1_1_5_9" securityDescriptor="O:WDG:WDD:(A;;CC;;;S-1-5-21-1281035640-548247933-376692995-11259)(A;;CC;;;S-1-5-21-1281035640-548247933-376692995-11258)(A;;CC;;;S-1-5-21-1281035640-548247933-376692995-5864)"/>
    <protectedRange password="CA9C" sqref="R159" name="Диапазон3_74_10" securityDescriptor="O:WDG:WDD:(A;;CC;;;S-1-5-21-1281035640-548247933-376692995-11259)(A;;CC;;;S-1-5-21-1281035640-548247933-376692995-11258)(A;;CC;;;S-1-5-21-1281035640-548247933-376692995-5864)"/>
    <protectedRange password="CA9C" sqref="M160:Q160 S160:T160 Y160:Z160 C160:K160" name="Диапазон3_4_6_2_3_1" securityDescriptor="O:WDG:WDD:(A;;CC;;;S-1-5-21-1281035640-548247933-376692995-11259)(A;;CC;;;S-1-5-21-1281035640-548247933-376692995-11258)(A;;CC;;;S-1-5-21-1281035640-548247933-376692995-5864)"/>
    <protectedRange password="CA9C" sqref="B160 L160 U160:V160" name="Диапазон3_5" securityDescriptor="O:WDG:WDD:(A;;CC;;;S-1-5-21-1281035640-548247933-376692995-11259)(A;;CC;;;S-1-5-21-1281035640-548247933-376692995-11258)(A;;CC;;;S-1-5-21-1281035640-548247933-376692995-5864)"/>
    <protectedRange password="CA9C" sqref="A160" name="Диапазон3_98_1_1_1_5_10" securityDescriptor="O:WDG:WDD:(A;;CC;;;S-1-5-21-1281035640-548247933-376692995-11259)(A;;CC;;;S-1-5-21-1281035640-548247933-376692995-11258)(A;;CC;;;S-1-5-21-1281035640-548247933-376692995-5864)"/>
    <protectedRange password="CA9C" sqref="K161" name="Диапазон3_2_4_7_2_5" securityDescriptor="O:WDG:WDD:(A;;CC;;;S-1-5-21-1281035640-548247933-376692995-11259)(A;;CC;;;S-1-5-21-1281035640-548247933-376692995-11258)(A;;CC;;;S-1-5-21-1281035640-548247933-376692995-5864)"/>
    <protectedRange password="CA9C" sqref="L161:Q161 S161:V161 Y161:Z161 B161:J161" name="Диапазон3_6" securityDescriptor="O:WDG:WDD:(A;;CC;;;S-1-5-21-1281035640-548247933-376692995-11259)(A;;CC;;;S-1-5-21-1281035640-548247933-376692995-11258)(A;;CC;;;S-1-5-21-1281035640-548247933-376692995-5864)"/>
    <protectedRange password="CA9C" sqref="A161" name="Диапазон3_98_1_1_1_5_11" securityDescriptor="O:WDG:WDD:(A;;CC;;;S-1-5-21-1281035640-548247933-376692995-11259)(A;;CC;;;S-1-5-21-1281035640-548247933-376692995-11258)(A;;CC;;;S-1-5-21-1281035640-548247933-376692995-5864)"/>
    <protectedRange password="CA9C" sqref="G163" name="Диапазон3_2_4_7_2_6" securityDescriptor="O:WDG:WDD:(A;;CC;;;S-1-5-21-1281035640-548247933-376692995-11259)(A;;CC;;;S-1-5-21-1281035640-548247933-376692995-11258)(A;;CC;;;S-1-5-21-1281035640-548247933-376692995-5864)"/>
    <protectedRange password="CA9C" sqref="A162:A165" name="Диапазон3_98_1_1_1_5_12" securityDescriptor="O:WDG:WDD:(A;;CC;;;S-1-5-21-1281035640-548247933-376692995-11259)(A;;CC;;;S-1-5-21-1281035640-548247933-376692995-11258)(A;;CC;;;S-1-5-21-1281035640-548247933-376692995-5864)"/>
    <protectedRange password="CA9C" sqref="B163:F163 B162:H162 H163 B164:H165 I162:Q165 S162:V165 Y162:Z165" name="Диапазон3_74_13" securityDescriptor="O:WDG:WDD:(A;;CC;;;S-1-5-21-1281035640-548247933-376692995-11259)(A;;CC;;;S-1-5-21-1281035640-548247933-376692995-11258)(A;;CC;;;S-1-5-21-1281035640-548247933-376692995-5864)"/>
    <protectedRange password="CA9C" sqref="G166" name="Диапазон3_2_4_7_2_7" securityDescriptor="O:WDG:WDD:(A;;CC;;;S-1-5-21-1281035640-548247933-376692995-11259)(A;;CC;;;S-1-5-21-1281035640-548247933-376692995-11258)(A;;CC;;;S-1-5-21-1281035640-548247933-376692995-5864)"/>
    <protectedRange password="CA9C" sqref="A166" name="Диапазон3_98_1_1_1_5_13" securityDescriptor="O:WDG:WDD:(A;;CC;;;S-1-5-21-1281035640-548247933-376692995-11259)(A;;CC;;;S-1-5-21-1281035640-548247933-376692995-11258)(A;;CC;;;S-1-5-21-1281035640-548247933-376692995-5864)"/>
    <protectedRange password="CA9C" sqref="B166:F166 Y166:Z166 H166:V166" name="Диапазон3_74_14" securityDescriptor="O:WDG:WDD:(A;;CC;;;S-1-5-21-1281035640-548247933-376692995-11259)(A;;CC;;;S-1-5-21-1281035640-548247933-376692995-11258)(A;;CC;;;S-1-5-21-1281035640-548247933-376692995-5864)"/>
    <protectedRange password="DF6A" sqref="R168" name="Диапазон815" securityDescriptor="O:WDG:WDD:(A;;CC;;;S-1-5-21-1281035640-548247933-376692995-10647)"/>
    <protectedRange password="CA9C" sqref="H167" name="Диапазон3_1_1_2" securityDescriptor="O:WDG:WDD:(A;;CC;;;S-1-5-21-1281035640-548247933-376692995-11259)(A;;CC;;;S-1-5-21-1281035640-548247933-376692995-11258)(A;;CC;;;S-1-5-21-1281035640-548247933-376692995-5864)"/>
    <protectedRange password="CA9C" sqref="K168" name="Диапазон3_2_4_7_2_8" securityDescriptor="O:WDG:WDD:(A;;CC;;;S-1-5-21-1281035640-548247933-376692995-11259)(A;;CC;;;S-1-5-21-1281035640-548247933-376692995-11258)(A;;CC;;;S-1-5-21-1281035640-548247933-376692995-5864)"/>
    <protectedRange password="CA9C" sqref="L168:Q168 S168:V168 Y168:Z168 B168:J168" name="Диапазон3_7" securityDescriptor="O:WDG:WDD:(A;;CC;;;S-1-5-21-1281035640-548247933-376692995-11259)(A;;CC;;;S-1-5-21-1281035640-548247933-376692995-11258)(A;;CC;;;S-1-5-21-1281035640-548247933-376692995-5864)"/>
    <protectedRange password="CA9C" sqref="A167" name="Диапазон3_98_1_1_1_5_14" securityDescriptor="O:WDG:WDD:(A;;CC;;;S-1-5-21-1281035640-548247933-376692995-11259)(A;;CC;;;S-1-5-21-1281035640-548247933-376692995-11258)(A;;CC;;;S-1-5-21-1281035640-548247933-376692995-5864)"/>
    <protectedRange password="CA9C" sqref="A168" name="Диапазон3_2_1_2" securityDescriptor="O:WDG:WDD:(A;;CC;;;S-1-5-21-1281035640-548247933-376692995-11259)(A;;CC;;;S-1-5-21-1281035640-548247933-376692995-11258)(A;;CC;;;S-1-5-21-1281035640-548247933-376692995-5864)"/>
    <protectedRange password="DF6A" sqref="R169" name="Диапазон815_1" securityDescriptor="O:WDG:WDD:(A;;CC;;;S-1-5-21-1281035640-548247933-376692995-10647)"/>
    <protectedRange password="CA9C" sqref="K169 G169" name="Диапазон3_2_4_7_2_9" securityDescriptor="O:WDG:WDD:(A;;CC;;;S-1-5-21-1281035640-548247933-376692995-11259)(A;;CC;;;S-1-5-21-1281035640-548247933-376692995-11258)(A;;CC;;;S-1-5-21-1281035640-548247933-376692995-5864)"/>
    <protectedRange password="CA9C" sqref="B169:F169 L169:Q169 S169:V169 Y169:Z169 H169:J169" name="Диапазон3_8" securityDescriptor="O:WDG:WDD:(A;;CC;;;S-1-5-21-1281035640-548247933-376692995-11259)(A;;CC;;;S-1-5-21-1281035640-548247933-376692995-11258)(A;;CC;;;S-1-5-21-1281035640-548247933-376692995-5864)"/>
    <protectedRange password="CA9C" sqref="A169" name="Диапазон3_98_1_1_1_5_15" securityDescriptor="O:WDG:WDD:(A;;CC;;;S-1-5-21-1281035640-548247933-376692995-11259)(A;;CC;;;S-1-5-21-1281035640-548247933-376692995-11258)(A;;CC;;;S-1-5-21-1281035640-548247933-376692995-5864)"/>
    <protectedRange password="CA9C" sqref="A170" name="Диапазон3_98_1_1_1_5_16" securityDescriptor="O:WDG:WDD:(A;;CC;;;S-1-5-21-1281035640-548247933-376692995-11259)(A;;CC;;;S-1-5-21-1281035640-548247933-376692995-11258)(A;;CC;;;S-1-5-21-1281035640-548247933-376692995-5864)"/>
    <protectedRange password="CA9C" sqref="Y170:Z170 S170:V170 B170:Q170" name="Диапазон3_74_17" securityDescriptor="O:WDG:WDD:(A;;CC;;;S-1-5-21-1281035640-548247933-376692995-11259)(A;;CC;;;S-1-5-21-1281035640-548247933-376692995-11258)(A;;CC;;;S-1-5-21-1281035640-548247933-376692995-5864)"/>
    <protectedRange password="CA9C" sqref="G172" name="Диапазон3_2_4_7_2_10" securityDescriptor="O:WDG:WDD:(A;;CC;;;S-1-5-21-1281035640-548247933-376692995-11259)(A;;CC;;;S-1-5-21-1281035640-548247933-376692995-11258)(A;;CC;;;S-1-5-21-1281035640-548247933-376692995-5864)"/>
    <protectedRange password="CA9C" sqref="A171:A172" name="Диапазон3_98_1_1_1_5_17" securityDescriptor="O:WDG:WDD:(A;;CC;;;S-1-5-21-1281035640-548247933-376692995-11259)(A;;CC;;;S-1-5-21-1281035640-548247933-376692995-11258)(A;;CC;;;S-1-5-21-1281035640-548247933-376692995-5864)"/>
    <protectedRange password="CA9C" sqref="B171:H171 B172:F172 Y171:Z172 H172 I171:Q172 S171:V172" name="Диапазон3_74_18" securityDescriptor="O:WDG:WDD:(A;;CC;;;S-1-5-21-1281035640-548247933-376692995-11259)(A;;CC;;;S-1-5-21-1281035640-548247933-376692995-11258)(A;;CC;;;S-1-5-21-1281035640-548247933-376692995-5864)"/>
    <protectedRange password="CA9C" sqref="G173:G176 G179" name="Диапазон3_2_4_7_2_11" securityDescriptor="O:WDG:WDD:(A;;CC;;;S-1-5-21-1281035640-548247933-376692995-11259)(A;;CC;;;S-1-5-21-1281035640-548247933-376692995-11258)(A;;CC;;;S-1-5-21-1281035640-548247933-376692995-5864)"/>
    <protectedRange password="CA9C" sqref="A173:A179" name="Диапазон3_98_1_1_1_5_18" securityDescriptor="O:WDG:WDD:(A;;CC;;;S-1-5-21-1281035640-548247933-376692995-11259)(A;;CC;;;S-1-5-21-1281035640-548247933-376692995-11258)(A;;CC;;;S-1-5-21-1281035640-548247933-376692995-5864)"/>
    <protectedRange password="CA9C" sqref="H179 B173:F176 B179:F179 B177:H178 Y173:Z179 H173:H176 I173:Q179 S173:V179" name="Диапазон3_74_19" securityDescriptor="O:WDG:WDD:(A;;CC;;;S-1-5-21-1281035640-548247933-376692995-11259)(A;;CC;;;S-1-5-21-1281035640-548247933-376692995-11258)(A;;CC;;;S-1-5-21-1281035640-548247933-376692995-5864)"/>
    <protectedRange password="CA9C" sqref="G180:G185 G188:G189" name="Диапазон3_2_4_7_2_12" securityDescriptor="O:WDG:WDD:(A;;CC;;;S-1-5-21-1281035640-548247933-376692995-11259)(A;;CC;;;S-1-5-21-1281035640-548247933-376692995-11258)(A;;CC;;;S-1-5-21-1281035640-548247933-376692995-5864)"/>
    <protectedRange password="CA9C" sqref="A180:A189" name="Диапазон3_98_1_1_1_5_19" securityDescriptor="O:WDG:WDD:(A;;CC;;;S-1-5-21-1281035640-548247933-376692995-11259)(A;;CC;;;S-1-5-21-1281035640-548247933-376692995-11258)(A;;CC;;;S-1-5-21-1281035640-548247933-376692995-5864)"/>
    <protectedRange password="CA9C" sqref="H180:H185 B180:F185 B188:F189 B186:H187 Y180:Z189 H188:H189 I180:Q189 S180:V189" name="Диапазон3_74_20" securityDescriptor="O:WDG:WDD:(A;;CC;;;S-1-5-21-1281035640-548247933-376692995-11259)(A;;CC;;;S-1-5-21-1281035640-548247933-376692995-11258)(A;;CC;;;S-1-5-21-1281035640-548247933-376692995-5864)"/>
    <protectedRange password="CA9C" sqref="G190:G194 G197" name="Диапазон3_2_4_7_2_13" securityDescriptor="O:WDG:WDD:(A;;CC;;;S-1-5-21-1281035640-548247933-376692995-11259)(A;;CC;;;S-1-5-21-1281035640-548247933-376692995-11258)(A;;CC;;;S-1-5-21-1281035640-548247933-376692995-5864)"/>
    <protectedRange password="CA9C" sqref="A190:A198" name="Диапазон3_98_1_1_1_5_20" securityDescriptor="O:WDG:WDD:(A;;CC;;;S-1-5-21-1281035640-548247933-376692995-11259)(A;;CC;;;S-1-5-21-1281035640-548247933-376692995-11258)(A;;CC;;;S-1-5-21-1281035640-548247933-376692995-5864)"/>
    <protectedRange password="CA9C" sqref="B198:H198 B190:F194 B197:F197 H197 H190:H194 S190:V198 I190:Q198 Y190:Z198 B195:H196" name="Диапазон3_74_21" securityDescriptor="O:WDG:WDD:(A;;CC;;;S-1-5-21-1281035640-548247933-376692995-11259)(A;;CC;;;S-1-5-21-1281035640-548247933-376692995-11258)(A;;CC;;;S-1-5-21-1281035640-548247933-376692995-5864)"/>
    <protectedRange password="CA9C" sqref="A199:A204" name="Диапазон3_98_1_1_1_5_21" securityDescriptor="O:WDG:WDD:(A;;CC;;;S-1-5-21-1281035640-548247933-376692995-11259)(A;;CC;;;S-1-5-21-1281035640-548247933-376692995-11258)(A;;CC;;;S-1-5-21-1281035640-548247933-376692995-5864)"/>
    <protectedRange password="CA9C" sqref="Y199:Z204 S199:V204 B199:Q204" name="Диапазон3_74_22" securityDescriptor="O:WDG:WDD:(A;;CC;;;S-1-5-21-1281035640-548247933-376692995-11259)(A;;CC;;;S-1-5-21-1281035640-548247933-376692995-11258)(A;;CC;;;S-1-5-21-1281035640-548247933-376692995-5864)"/>
    <protectedRange password="CA9C" sqref="G208 G210" name="Диапазон3_2_4_7_2_14" securityDescriptor="O:WDG:WDD:(A;;CC;;;S-1-5-21-1281035640-548247933-376692995-11259)(A;;CC;;;S-1-5-21-1281035640-548247933-376692995-11258)(A;;CC;;;S-1-5-21-1281035640-548247933-376692995-5864)"/>
    <protectedRange password="CA9C" sqref="A205:A210" name="Диапазон3_98_1_1_1_5_22" securityDescriptor="O:WDG:WDD:(A;;CC;;;S-1-5-21-1281035640-548247933-376692995-11259)(A;;CC;;;S-1-5-21-1281035640-548247933-376692995-11258)(A;;CC;;;S-1-5-21-1281035640-548247933-376692995-5864)"/>
    <protectedRange password="CA9C" sqref="B209:H209 B205:H207 B208:F208 B210:F210 Y205:Z210 H210 H208 I205:Q210 S205:V210" name="Диапазон3_74_23" securityDescriptor="O:WDG:WDD:(A;;CC;;;S-1-5-21-1281035640-548247933-376692995-11259)(A;;CC;;;S-1-5-21-1281035640-548247933-376692995-11258)(A;;CC;;;S-1-5-21-1281035640-548247933-376692995-5864)"/>
    <protectedRange password="CA9C" sqref="A211" name="Диапазон3_98_1_1_1_5_23" securityDescriptor="O:WDG:WDD:(A;;CC;;;S-1-5-21-1281035640-548247933-376692995-11259)(A;;CC;;;S-1-5-21-1281035640-548247933-376692995-11258)(A;;CC;;;S-1-5-21-1281035640-548247933-376692995-5864)"/>
    <protectedRange password="CA9C" sqref="Y211:Z211 B211:V211" name="Диапазон3_74_24" securityDescriptor="O:WDG:WDD:(A;;CC;;;S-1-5-21-1281035640-548247933-376692995-11259)(A;;CC;;;S-1-5-21-1281035640-548247933-376692995-11258)(A;;CC;;;S-1-5-21-1281035640-548247933-376692995-5864)"/>
    <protectedRange password="CA9C" sqref="A212" name="Диапазон3_98_1_1_1_5_24" securityDescriptor="O:WDG:WDD:(A;;CC;;;S-1-5-21-1281035640-548247933-376692995-11259)(A;;CC;;;S-1-5-21-1281035640-548247933-376692995-11258)(A;;CC;;;S-1-5-21-1281035640-548247933-376692995-5864)"/>
    <protectedRange password="CA9C" sqref="S212:V212 Y212:Z212 B212:Q212" name="Диапазон3_74_25" securityDescriptor="O:WDG:WDD:(A;;CC;;;S-1-5-21-1281035640-548247933-376692995-11259)(A;;CC;;;S-1-5-21-1281035640-548247933-376692995-11258)(A;;CC;;;S-1-5-21-1281035640-548247933-376692995-5864)"/>
    <protectedRange password="CA9C" sqref="A213:A214" name="Диапазон3_98_1_1_1_5_25" securityDescriptor="O:WDG:WDD:(A;;CC;;;S-1-5-21-1281035640-548247933-376692995-11259)(A;;CC;;;S-1-5-21-1281035640-548247933-376692995-11258)(A;;CC;;;S-1-5-21-1281035640-548247933-376692995-5864)"/>
    <protectedRange password="CA9C" sqref="Y213:Z214 S213:V214 B213:Q214" name="Диапазон3_74_26" securityDescriptor="O:WDG:WDD:(A;;CC;;;S-1-5-21-1281035640-548247933-376692995-11259)(A;;CC;;;S-1-5-21-1281035640-548247933-376692995-11258)(A;;CC;;;S-1-5-21-1281035640-548247933-376692995-5864)"/>
    <protectedRange password="CA9C" sqref="A215" name="Диапазон3_98_1_1_1_5_26" securityDescriptor="O:WDG:WDD:(A;;CC;;;S-1-5-21-1281035640-548247933-376692995-11259)(A;;CC;;;S-1-5-21-1281035640-548247933-376692995-11258)(A;;CC;;;S-1-5-21-1281035640-548247933-376692995-5864)"/>
    <protectedRange password="CA9C" sqref="S215:V215 H215:Q215 F215 B215:D215 Y215:Z215" name="Диапазон3_74_27" securityDescriptor="O:WDG:WDD:(A;;CC;;;S-1-5-21-1281035640-548247933-376692995-11259)(A;;CC;;;S-1-5-21-1281035640-548247933-376692995-11258)(A;;CC;;;S-1-5-21-1281035640-548247933-376692995-5864)"/>
    <protectedRange password="CA9C" sqref="A216" name="Диапазон3_98_1_1_1_5_27" securityDescriptor="O:WDG:WDD:(A;;CC;;;S-1-5-21-1281035640-548247933-376692995-11259)(A;;CC;;;S-1-5-21-1281035640-548247933-376692995-11258)(A;;CC;;;S-1-5-21-1281035640-548247933-376692995-5864)"/>
    <protectedRange password="CA9C" sqref="Y216:Z216 B216:V216" name="Диапазон3_74_28" securityDescriptor="O:WDG:WDD:(A;;CC;;;S-1-5-21-1281035640-548247933-376692995-11259)(A;;CC;;;S-1-5-21-1281035640-548247933-376692995-11258)(A;;CC;;;S-1-5-21-1281035640-548247933-376692995-5864)"/>
    <protectedRange password="CA9C" sqref="A217" name="Диапазон3_98_1_1_1_5_28" securityDescriptor="O:WDG:WDD:(A;;CC;;;S-1-5-21-1281035640-548247933-376692995-11259)(A;;CC;;;S-1-5-21-1281035640-548247933-376692995-11258)(A;;CC;;;S-1-5-21-1281035640-548247933-376692995-5864)"/>
    <protectedRange password="CA9C" sqref="Y217:Z217 B217:V217" name="Диапазон3_74_29" securityDescriptor="O:WDG:WDD:(A;;CC;;;S-1-5-21-1281035640-548247933-376692995-11259)(A;;CC;;;S-1-5-21-1281035640-548247933-376692995-11258)(A;;CC;;;S-1-5-21-1281035640-548247933-376692995-5864)"/>
    <protectedRange password="CA9C" sqref="A218" name="Диапазон3_98_1_1_1_5_29" securityDescriptor="O:WDG:WDD:(A;;CC;;;S-1-5-21-1281035640-548247933-376692995-11259)(A;;CC;;;S-1-5-21-1281035640-548247933-376692995-11258)(A;;CC;;;S-1-5-21-1281035640-548247933-376692995-5864)"/>
    <protectedRange password="CA9C" sqref="Y218:Z218 S218:V218 B218:Q218" name="Диапазон3_74_30" securityDescriptor="O:WDG:WDD:(A;;CC;;;S-1-5-21-1281035640-548247933-376692995-11259)(A;;CC;;;S-1-5-21-1281035640-548247933-376692995-11258)(A;;CC;;;S-1-5-21-1281035640-548247933-376692995-5864)"/>
    <protectedRange password="CA9C" sqref="A219" name="Диапазон3_98_1_1_1_5_30" securityDescriptor="O:WDG:WDD:(A;;CC;;;S-1-5-21-1281035640-548247933-376692995-11259)(A;;CC;;;S-1-5-21-1281035640-548247933-376692995-11258)(A;;CC;;;S-1-5-21-1281035640-548247933-376692995-5864)"/>
    <protectedRange password="CA9C" sqref="Y219:Z219 S219:V219 B219:Q219" name="Диапазон3_74_31" securityDescriptor="O:WDG:WDD:(A;;CC;;;S-1-5-21-1281035640-548247933-376692995-11259)(A;;CC;;;S-1-5-21-1281035640-548247933-376692995-11258)(A;;CC;;;S-1-5-21-1281035640-548247933-376692995-5864)"/>
    <protectedRange password="CA9C" sqref="A220" name="Диапазон3_98_1_1_1_5_31" securityDescriptor="O:WDG:WDD:(A;;CC;;;S-1-5-21-1281035640-548247933-376692995-11259)(A;;CC;;;S-1-5-21-1281035640-548247933-376692995-11258)(A;;CC;;;S-1-5-21-1281035640-548247933-376692995-5864)"/>
    <protectedRange password="CA9C" sqref="Y220:Z220 S220:V220 B220:Q220" name="Диапазон3_74_32" securityDescriptor="O:WDG:WDD:(A;;CC;;;S-1-5-21-1281035640-548247933-376692995-11259)(A;;CC;;;S-1-5-21-1281035640-548247933-376692995-11258)(A;;CC;;;S-1-5-21-1281035640-548247933-376692995-5864)"/>
    <protectedRange password="CA9C" sqref="A221" name="Диапазон3_98_1_1_1_5_32" securityDescriptor="O:WDG:WDD:(A;;CC;;;S-1-5-21-1281035640-548247933-376692995-11259)(A;;CC;;;S-1-5-21-1281035640-548247933-376692995-11258)(A;;CC;;;S-1-5-21-1281035640-548247933-376692995-5864)"/>
    <protectedRange password="CA9C" sqref="S221:V221 Y221:Z221 B221:Q221" name="Диапазон3_74_33" securityDescriptor="O:WDG:WDD:(A;;CC;;;S-1-5-21-1281035640-548247933-376692995-11259)(A;;CC;;;S-1-5-21-1281035640-548247933-376692995-11258)(A;;CC;;;S-1-5-21-1281035640-548247933-376692995-5864)"/>
    <protectedRange password="CA9C" sqref="A222" name="Диапазон3_98_1_1_1_5_33" securityDescriptor="O:WDG:WDD:(A;;CC;;;S-1-5-21-1281035640-548247933-376692995-11259)(A;;CC;;;S-1-5-21-1281035640-548247933-376692995-11258)(A;;CC;;;S-1-5-21-1281035640-548247933-376692995-5864)"/>
    <protectedRange password="CA9C" sqref="S222:V222 Y222:Z222 B222:Q222" name="Диапазон3_74_34" securityDescriptor="O:WDG:WDD:(A;;CC;;;S-1-5-21-1281035640-548247933-376692995-11259)(A;;CC;;;S-1-5-21-1281035640-548247933-376692995-11258)(A;;CC;;;S-1-5-21-1281035640-548247933-376692995-5864)"/>
    <protectedRange password="CA9C" sqref="Z223" name="Диапазон3_22_16_1_3_1" securityDescriptor="O:WDG:WDD:(A;;CC;;;S-1-5-21-1281035640-548247933-376692995-11259)(A;;CC;;;S-1-5-21-1281035640-548247933-376692995-11258)(A;;CC;;;S-1-5-21-1281035640-548247933-376692995-5864)"/>
    <protectedRange password="CA9C" sqref="M223 C223:D223 F223 O223:Q223 S223:T223 H223:J223" name="Диапазон3_19_10_1_3_1" securityDescriptor="O:WDG:WDD:(A;;CC;;;S-1-5-21-1281035640-548247933-376692995-11259)(A;;CC;;;S-1-5-21-1281035640-548247933-376692995-11258)(A;;CC;;;S-1-5-21-1281035640-548247933-376692995-5864)"/>
    <protectedRange password="CA9C" sqref="Y223" name="Диапазон3_3_1_13_1_3_1" securityDescriptor="O:WDG:WDD:(A;;CC;;;S-1-5-21-1281035640-548247933-376692995-11259)(A;;CC;;;S-1-5-21-1281035640-548247933-376692995-11258)(A;;CC;;;S-1-5-21-1281035640-548247933-376692995-5864)"/>
    <protectedRange password="CA9C" sqref="K223" name="Диапазон3_4_29_1_3_1" securityDescriptor="O:WDG:WDD:(A;;CC;;;S-1-5-21-1281035640-548247933-376692995-11259)(A;;CC;;;S-1-5-21-1281035640-548247933-376692995-11258)(A;;CC;;;S-1-5-21-1281035640-548247933-376692995-5864)"/>
    <protectedRange password="CA9C" sqref="N223 L223 B223 U223:V223" name="Диапазон3_81" securityDescriptor="O:WDG:WDD:(A;;CC;;;S-1-5-21-1281035640-548247933-376692995-11259)(A;;CC;;;S-1-5-21-1281035640-548247933-376692995-11258)(A;;CC;;;S-1-5-21-1281035640-548247933-376692995-5864)"/>
    <protectedRange password="CA9C" sqref="A223" name="Диапазон3_98_1_1_1_5_34" securityDescriptor="O:WDG:WDD:(A;;CC;;;S-1-5-21-1281035640-548247933-376692995-11259)(A;;CC;;;S-1-5-21-1281035640-548247933-376692995-11258)(A;;CC;;;S-1-5-21-1281035640-548247933-376692995-5864)"/>
    <protectedRange password="CA9C" sqref="E223 G223 R223" name="Диапазон3_74_35" securityDescriptor="O:WDG:WDD:(A;;CC;;;S-1-5-21-1281035640-548247933-376692995-11259)(A;;CC;;;S-1-5-21-1281035640-548247933-376692995-11258)(A;;CC;;;S-1-5-21-1281035640-548247933-376692995-5864)"/>
    <protectedRange password="CA9C" sqref="A224" name="Диапазон3_98_1_1_1_5_35" securityDescriptor="O:WDG:WDD:(A;;CC;;;S-1-5-21-1281035640-548247933-376692995-11259)(A;;CC;;;S-1-5-21-1281035640-548247933-376692995-11258)(A;;CC;;;S-1-5-21-1281035640-548247933-376692995-5864)"/>
    <protectedRange password="CA9C" sqref="Z224" name="Диапазон3_22_27_1" securityDescriptor="O:WDG:WDD:(A;;CC;;;S-1-5-21-1281035640-548247933-376692995-11259)(A;;CC;;;S-1-5-21-1281035640-548247933-376692995-11258)(A;;CC;;;S-1-5-21-1281035640-548247933-376692995-5864)"/>
    <protectedRange password="CA9C" sqref="C224:D224 F224 O224:Q224 S224:V224 H224:J224 M224" name="Диапазон3_19_21_1" securityDescriptor="O:WDG:WDD:(A;;CC;;;S-1-5-21-1281035640-548247933-376692995-11259)(A;;CC;;;S-1-5-21-1281035640-548247933-376692995-11258)(A;;CC;;;S-1-5-21-1281035640-548247933-376692995-5864)"/>
    <protectedRange password="CA9C" sqref="Y224" name="Диапазон3_3_1_24_1" securityDescriptor="O:WDG:WDD:(A;;CC;;;S-1-5-21-1281035640-548247933-376692995-11259)(A;;CC;;;S-1-5-21-1281035640-548247933-376692995-11258)(A;;CC;;;S-1-5-21-1281035640-548247933-376692995-5864)"/>
    <protectedRange password="CA9C" sqref="N224 K224" name="Диапазон3_4_40_1" securityDescriptor="O:WDG:WDD:(A;;CC;;;S-1-5-21-1281035640-548247933-376692995-11259)(A;;CC;;;S-1-5-21-1281035640-548247933-376692995-11258)(A;;CC;;;S-1-5-21-1281035640-548247933-376692995-5864)"/>
    <protectedRange password="CA9C" sqref="B224 E224 G224 R224 L224" name="Диапазон3_74_36" securityDescriptor="O:WDG:WDD:(A;;CC;;;S-1-5-21-1281035640-548247933-376692995-11259)(A;;CC;;;S-1-5-21-1281035640-548247933-376692995-11258)(A;;CC;;;S-1-5-21-1281035640-548247933-376692995-5864)"/>
    <protectedRange password="CA9C" sqref="N226 L226 U226:V226 B226" name="Диапазон3_10" securityDescriptor="O:WDG:WDD:(A;;CC;;;S-1-5-21-1281035640-548247933-376692995-11259)(A;;CC;;;S-1-5-21-1281035640-548247933-376692995-11258)(A;;CC;;;S-1-5-21-1281035640-548247933-376692995-5864)"/>
    <protectedRange password="CA9C" sqref="E225:F225 B225" name="Диапазон3_66_1" securityDescriptor="O:WDG:WDD:(A;;CC;;;S-1-5-21-1281035640-548247933-376692995-11259)(A;;CC;;;S-1-5-21-1281035640-548247933-376692995-11258)(A;;CC;;;S-1-5-21-1281035640-548247933-376692995-5864)"/>
    <protectedRange password="CA9C" sqref="A225:A226" name="Диапазон3_98_1_1_1_5_38" securityDescriptor="O:WDG:WDD:(A;;CC;;;S-1-5-21-1281035640-548247933-376692995-11259)(A;;CC;;;S-1-5-21-1281035640-548247933-376692995-11258)(A;;CC;;;S-1-5-21-1281035640-548247933-376692995-5864)"/>
    <protectedRange password="CA9C" sqref="L225 E226 G226 R225:R226" name="Диапазон3_74_39" securityDescriptor="O:WDG:WDD:(A;;CC;;;S-1-5-21-1281035640-548247933-376692995-11259)(A;;CC;;;S-1-5-21-1281035640-548247933-376692995-11258)(A;;CC;;;S-1-5-21-1281035640-548247933-376692995-5864)"/>
    <protectedRange password="CA9C" sqref="A227" name="Диапазон3_98_1_1_1_5_43" securityDescriptor="O:WDG:WDD:(A;;CC;;;S-1-5-21-1281035640-548247933-376692995-11259)(A;;CC;;;S-1-5-21-1281035640-548247933-376692995-11258)(A;;CC;;;S-1-5-21-1281035640-548247933-376692995-5864)"/>
    <protectedRange password="CA9C" sqref="E227 G227 R227" name="Диапазон3_74_44" securityDescriptor="O:WDG:WDD:(A;;CC;;;S-1-5-21-1281035640-548247933-376692995-11259)(A;;CC;;;S-1-5-21-1281035640-548247933-376692995-11258)(A;;CC;;;S-1-5-21-1281035640-548247933-376692995-5864)"/>
    <protectedRange password="CA9C" sqref="A228" name="Диапазон3_98_1_1_1_5_44" securityDescriptor="O:WDG:WDD:(A;;CC;;;S-1-5-21-1281035640-548247933-376692995-11259)(A;;CC;;;S-1-5-21-1281035640-548247933-376692995-11258)(A;;CC;;;S-1-5-21-1281035640-548247933-376692995-5864)"/>
    <protectedRange password="CA9C" sqref="E228 G228 R228" name="Диапазон3_74_45" securityDescriptor="O:WDG:WDD:(A;;CC;;;S-1-5-21-1281035640-548247933-376692995-11259)(A;;CC;;;S-1-5-21-1281035640-548247933-376692995-11258)(A;;CC;;;S-1-5-21-1281035640-548247933-376692995-5864)"/>
    <protectedRange password="CA9C" sqref="A229:A230" name="Диапазон3_98_1_1_1_5_45" securityDescriptor="O:WDG:WDD:(A;;CC;;;S-1-5-21-1281035640-548247933-376692995-11259)(A;;CC;;;S-1-5-21-1281035640-548247933-376692995-11258)(A;;CC;;;S-1-5-21-1281035640-548247933-376692995-5864)"/>
    <protectedRange password="CA9C" sqref="E229 G229 R229:R230" name="Диапазон3_74_46" securityDescriptor="O:WDG:WDD:(A;;CC;;;S-1-5-21-1281035640-548247933-376692995-11259)(A;;CC;;;S-1-5-21-1281035640-548247933-376692995-11258)(A;;CC;;;S-1-5-21-1281035640-548247933-376692995-5864)"/>
    <protectedRange password="CA9C" sqref="Y231 A231 J231:K231 S231:V231" name="Диапазон3_98_1_1_1_5_46" securityDescriptor="O:WDG:WDD:(A;;CC;;;S-1-5-21-1281035640-548247933-376692995-11259)(A;;CC;;;S-1-5-21-1281035640-548247933-376692995-11258)(A;;CC;;;S-1-5-21-1281035640-548247933-376692995-5864)"/>
    <protectedRange password="CA9C" sqref="E231 G231" name="Диапазон3_74_47" securityDescriptor="O:WDG:WDD:(A;;CC;;;S-1-5-21-1281035640-548247933-376692995-11259)(A;;CC;;;S-1-5-21-1281035640-548247933-376692995-11258)(A;;CC;;;S-1-5-21-1281035640-548247933-376692995-5864)"/>
    <protectedRange password="CA9C" sqref="N231" name="Диапазон3_2_4_46" securityDescriptor="O:WDG:WDD:(A;;CC;;;S-1-5-21-1281035640-548247933-376692995-11259)(A;;CC;;;S-1-5-21-1281035640-548247933-376692995-11258)(A;;CC;;;S-1-5-21-1281035640-548247933-376692995-5864)"/>
    <protectedRange password="CA9C" sqref="Q231:R231" name="Диапазон3_13_1" securityDescriptor="O:WDG:WDD:(A;;CC;;;S-1-5-21-1281035640-548247933-376692995-11259)(A;;CC;;;S-1-5-21-1281035640-548247933-376692995-11258)(A;;CC;;;S-1-5-21-1281035640-548247933-376692995-5864)"/>
    <protectedRange password="CA9C" sqref="A232" name="Диапазон3_98_1_1_1_5_51" securityDescriptor="O:WDG:WDD:(A;;CC;;;S-1-5-21-1281035640-548247933-376692995-11259)(A;;CC;;;S-1-5-21-1281035640-548247933-376692995-11258)(A;;CC;;;S-1-5-21-1281035640-548247933-376692995-5864)"/>
    <protectedRange password="CA9C" sqref="R232" name="Диапазон3_74_52" securityDescriptor="O:WDG:WDD:(A;;CC;;;S-1-5-21-1281035640-548247933-376692995-11259)(A;;CC;;;S-1-5-21-1281035640-548247933-376692995-11258)(A;;CC;;;S-1-5-21-1281035640-548247933-376692995-5864)"/>
    <protectedRange password="CA9C" sqref="G233" name="Диапазон3_2_4_7_2_18" securityDescriptor="O:WDG:WDD:(A;;CC;;;S-1-5-21-1281035640-548247933-376692995-11259)(A;;CC;;;S-1-5-21-1281035640-548247933-376692995-11258)(A;;CC;;;S-1-5-21-1281035640-548247933-376692995-5864)"/>
    <protectedRange password="CA9C" sqref="A233" name="Диапазон3_98_1_1_1_5_52" securityDescriptor="O:WDG:WDD:(A;;CC;;;S-1-5-21-1281035640-548247933-376692995-11259)(A;;CC;;;S-1-5-21-1281035640-548247933-376692995-11258)(A;;CC;;;S-1-5-21-1281035640-548247933-376692995-5864)"/>
    <protectedRange password="CA9C" sqref="B234" name="Диапазон3_9_40_1_3_1" securityDescriptor="O:WDG:WDD:(A;;CC;;;S-1-5-21-1281035640-548247933-376692995-11259)(A;;CC;;;S-1-5-21-1281035640-548247933-376692995-11258)(A;;CC;;;S-1-5-21-1281035640-548247933-376692995-5864)"/>
    <protectedRange password="CA9C" sqref="J234 N234 L234 U234:V234" name="Диапазон3_77" securityDescriptor="O:WDG:WDD:(A;;CC;;;S-1-5-21-1281035640-548247933-376692995-11259)(A;;CC;;;S-1-5-21-1281035640-548247933-376692995-11258)(A;;CC;;;S-1-5-21-1281035640-548247933-376692995-5864)"/>
    <protectedRange password="CA9C" sqref="A234" name="Диапазон3_98_1_1_1_5_53" securityDescriptor="O:WDG:WDD:(A;;CC;;;S-1-5-21-1281035640-548247933-376692995-11259)(A;;CC;;;S-1-5-21-1281035640-548247933-376692995-11258)(A;;CC;;;S-1-5-21-1281035640-548247933-376692995-5864)"/>
    <protectedRange password="CA9C" sqref="E234 G234" name="Диапазон3_74_54" securityDescriptor="O:WDG:WDD:(A;;CC;;;S-1-5-21-1281035640-548247933-376692995-11259)(A;;CC;;;S-1-5-21-1281035640-548247933-376692995-11258)(A;;CC;;;S-1-5-21-1281035640-548247933-376692995-5864)"/>
    <protectedRange password="CA9C" sqref="B235:D235 F235 S235:V235 Y235:Z235 H235:Q235" name="Диапазон3_12" securityDescriptor="O:WDG:WDD:(A;;CC;;;S-1-5-21-1281035640-548247933-376692995-11259)(A;;CC;;;S-1-5-21-1281035640-548247933-376692995-11258)(A;;CC;;;S-1-5-21-1281035640-548247933-376692995-5864)"/>
    <protectedRange password="CA9C" sqref="A235" name="Диапазон3_98_1_1_1_5_54" securityDescriptor="O:WDG:WDD:(A;;CC;;;S-1-5-21-1281035640-548247933-376692995-11259)(A;;CC;;;S-1-5-21-1281035640-548247933-376692995-11258)(A;;CC;;;S-1-5-21-1281035640-548247933-376692995-5864)"/>
    <protectedRange password="CA9C" sqref="E235 G235" name="Диапазон3_74_55" securityDescriptor="O:WDG:WDD:(A;;CC;;;S-1-5-21-1281035640-548247933-376692995-11259)(A;;CC;;;S-1-5-21-1281035640-548247933-376692995-11258)(A;;CC;;;S-1-5-21-1281035640-548247933-376692995-5864)"/>
    <protectedRange password="CA9C" sqref="B236:D237 F236:F237 S236:V237 Y236:Z237 H236:Q237" name="Диапазон3_12_2" securityDescriptor="O:WDG:WDD:(A;;CC;;;S-1-5-21-1281035640-548247933-376692995-11259)(A;;CC;;;S-1-5-21-1281035640-548247933-376692995-11258)(A;;CC;;;S-1-5-21-1281035640-548247933-376692995-5864)"/>
    <protectedRange password="CA9C" sqref="A236:A237" name="Диапазон3_98_1_1_1_5_55" securityDescriptor="O:WDG:WDD:(A;;CC;;;S-1-5-21-1281035640-548247933-376692995-11259)(A;;CC;;;S-1-5-21-1281035640-548247933-376692995-11258)(A;;CC;;;S-1-5-21-1281035640-548247933-376692995-5864)"/>
    <protectedRange password="CA9C" sqref="E236:E237 G236:G237" name="Диапазон3_74_56" securityDescriptor="O:WDG:WDD:(A;;CC;;;S-1-5-21-1281035640-548247933-376692995-11259)(A;;CC;;;S-1-5-21-1281035640-548247933-376692995-11258)(A;;CC;;;S-1-5-21-1281035640-548247933-376692995-5864)"/>
    <protectedRange password="CA9C" sqref="L238:M240 B238:D240 F238:F240 O238:P240 H238:I240" name="Диапазон3_12_3" securityDescriptor="O:WDG:WDD:(A;;CC;;;S-1-5-21-1281035640-548247933-376692995-11259)(A;;CC;;;S-1-5-21-1281035640-548247933-376692995-11258)(A;;CC;;;S-1-5-21-1281035640-548247933-376692995-5864)"/>
    <protectedRange password="CA9C" sqref="Z238:Z240" name="Диапазон3_98_1_1_1_16_1_1" securityDescriptor="O:WDG:WDD:(A;;CC;;;S-1-5-21-1281035640-548247933-376692995-11259)(A;;CC;;;S-1-5-21-1281035640-548247933-376692995-11258)(A;;CC;;;S-1-5-21-1281035640-548247933-376692995-5864)"/>
    <protectedRange password="CA9C" sqref="Y238:Y240 A238:A240 J238:K240 S238:V240" name="Диапазон3_98_1_1_1_5_56" securityDescriptor="O:WDG:WDD:(A;;CC;;;S-1-5-21-1281035640-548247933-376692995-11259)(A;;CC;;;S-1-5-21-1281035640-548247933-376692995-11258)(A;;CC;;;S-1-5-21-1281035640-548247933-376692995-5864)"/>
    <protectedRange password="CA9C" sqref="E238:E240 G238:G240" name="Диапазон3_74_57" securityDescriptor="O:WDG:WDD:(A;;CC;;;S-1-5-21-1281035640-548247933-376692995-11259)(A;;CC;;;S-1-5-21-1281035640-548247933-376692995-11258)(A;;CC;;;S-1-5-21-1281035640-548247933-376692995-5864)"/>
    <protectedRange password="CA9C" sqref="N238:N240" name="Диапазон3_2_4_56" securityDescriptor="O:WDG:WDD:(A;;CC;;;S-1-5-21-1281035640-548247933-376692995-11259)(A;;CC;;;S-1-5-21-1281035640-548247933-376692995-11258)(A;;CC;;;S-1-5-21-1281035640-548247933-376692995-5864)"/>
    <protectedRange password="CA9C" sqref="Q238:R240" name="Диапазон3_13_2" securityDescriptor="O:WDG:WDD:(A;;CC;;;S-1-5-21-1281035640-548247933-376692995-11259)(A;;CC;;;S-1-5-21-1281035640-548247933-376692995-11258)(A;;CC;;;S-1-5-21-1281035640-548247933-376692995-5864)"/>
    <protectedRange password="CA9C" sqref="A102" name="Диапазон3_98_1_1_1_5_59" securityDescriptor="O:WDG:WDD:(A;;CC;;;S-1-5-21-1281035640-548247933-376692995-11259)(A;;CC;;;S-1-5-21-1281035640-548247933-376692995-11258)(A;;CC;;;S-1-5-21-1281035640-548247933-376692995-5864)"/>
    <protectedRange password="CA9C" sqref="Y102:Z102 B102:V102" name="Диапазон3_74_60" securityDescriptor="O:WDG:WDD:(A;;CC;;;S-1-5-21-1281035640-548247933-376692995-11259)(A;;CC;;;S-1-5-21-1281035640-548247933-376692995-11258)(A;;CC;;;S-1-5-21-1281035640-548247933-376692995-5864)"/>
    <protectedRange password="CA9C" sqref="G103" name="Диапазон3_2_4_7_2_19" securityDescriptor="O:WDG:WDD:(A;;CC;;;S-1-5-21-1281035640-548247933-376692995-11259)(A;;CC;;;S-1-5-21-1281035640-548247933-376692995-11258)(A;;CC;;;S-1-5-21-1281035640-548247933-376692995-5864)"/>
    <protectedRange password="CA9C" sqref="A103" name="Диапазон3_98_1_1_1_5_60" securityDescriptor="O:WDG:WDD:(A;;CC;;;S-1-5-21-1281035640-548247933-376692995-11259)(A;;CC;;;S-1-5-21-1281035640-548247933-376692995-11258)(A;;CC;;;S-1-5-21-1281035640-548247933-376692995-5864)"/>
    <protectedRange password="CA9C" sqref="Y103:Z103 B103:F103 H103:V103" name="Диапазон3_74_63" securityDescriptor="O:WDG:WDD:(A;;CC;;;S-1-5-21-1281035640-548247933-376692995-11259)(A;;CC;;;S-1-5-21-1281035640-548247933-376692995-11258)(A;;CC;;;S-1-5-21-1281035640-548247933-376692995-5864)"/>
    <protectedRange password="CA9C" sqref="B241 J241:R241 J242 N242 Q242" name="Диапазон3_9" securityDescriptor="O:WDG:WDD:(A;;CC;;;S-1-5-21-1281035640-548247933-376692995-11259)(A;;CC;;;S-1-5-21-1281035640-548247933-376692995-11258)(A;;CC;;;S-1-5-21-1281035640-548247933-376692995-5864)"/>
    <protectedRange password="CA9C" sqref="A241:A242" name="Диапазон3_98_1_1_1_5_2_2" securityDescriptor="O:WDG:WDD:(A;;CC;;;S-1-5-21-1281035640-548247933-376692995-11259)(A;;CC;;;S-1-5-21-1281035640-548247933-376692995-11258)(A;;CC;;;S-1-5-21-1281035640-548247933-376692995-5864)"/>
    <protectedRange password="CA9C" sqref="C241" name="Диапазон3_74_38" securityDescriptor="O:WDG:WDD:(A;;CC;;;S-1-5-21-1281035640-548247933-376692995-11259)(A;;CC;;;S-1-5-21-1281035640-548247933-376692995-11258)(A;;CC;;;S-1-5-21-1281035640-548247933-376692995-5864)"/>
    <protectedRange password="CA9C" sqref="D241:H241" name="Диапазон3_74_1_1" securityDescriptor="O:WDG:WDD:(A;;CC;;;S-1-5-21-1281035640-548247933-376692995-11259)(A;;CC;;;S-1-5-21-1281035640-548247933-376692995-11258)(A;;CC;;;S-1-5-21-1281035640-548247933-376692995-5864)"/>
    <protectedRange password="CA9C" sqref="I241" name="Диапазон3_74_2_1" securityDescriptor="O:WDG:WDD:(A;;CC;;;S-1-5-21-1281035640-548247933-376692995-11259)(A;;CC;;;S-1-5-21-1281035640-548247933-376692995-11258)(A;;CC;;;S-1-5-21-1281035640-548247933-376692995-5864)"/>
    <protectedRange password="CA9C" sqref="Z241" name="Диапазон3_98_1_1_1_16_1_2" securityDescriptor="O:WDG:WDD:(A;;CC;;;S-1-5-21-1281035640-548247933-376692995-11259)(A;;CC;;;S-1-5-21-1281035640-548247933-376692995-11258)(A;;CC;;;S-1-5-21-1281035640-548247933-376692995-5864)"/>
    <protectedRange password="CA9C" sqref="Y241 S241:V241" name="Диапазон3_98_1_1_1_5_4_1" securityDescriptor="O:WDG:WDD:(A;;CC;;;S-1-5-21-1281035640-548247933-376692995-11259)(A;;CC;;;S-1-5-21-1281035640-548247933-376692995-11258)(A;;CC;;;S-1-5-21-1281035640-548247933-376692995-5864)"/>
    <protectedRange password="CA9C" sqref="H274" name="Диапазон3_7_1" securityDescriptor="O:WDG:WDD:(A;;CC;;;S-1-5-21-1281035640-548247933-376692995-11259)(A;;CC;;;S-1-5-21-1281035640-548247933-376692995-11258)(A;;CC;;;S-1-5-21-1281035640-548247933-376692995-5864)"/>
    <protectedRange password="CA9C" sqref="Y254:Z254 B254:K254 N255 Y255 J255:K255 Q255 Q275:Q278 N254:V254 Q374:Q378" name="Диапазон3_74_60_1" securityDescriptor="O:WDG:WDD:(A;;CC;;;S-1-5-21-1281035640-548247933-376692995-11259)(A;;CC;;;S-1-5-21-1281035640-548247933-376692995-11258)(A;;CC;;;S-1-5-21-1281035640-548247933-376692995-5864)"/>
    <protectedRange password="CA9C" sqref="G255" name="Диапазон3_2_4_7_2_19_1" securityDescriptor="O:WDG:WDD:(A;;CC;;;S-1-5-21-1281035640-548247933-376692995-11259)(A;;CC;;;S-1-5-21-1281035640-548247933-376692995-11258)(A;;CC;;;S-1-5-21-1281035640-548247933-376692995-5864)"/>
    <protectedRange password="CA9C" sqref="Z255 B255:F255 H255:I255 O255:P255 R255:V255 R249 R268 R272:R274 R279 R354 R369 R426 R421:R423 R419 R378" name="Диапазон3_74_63_1" securityDescriptor="O:WDG:WDD:(A;;CC;;;S-1-5-21-1281035640-548247933-376692995-11259)(A;;CC;;;S-1-5-21-1281035640-548247933-376692995-11258)(A;;CC;;;S-1-5-21-1281035640-548247933-376692995-5864)"/>
    <protectedRange password="CA9C" sqref="A392" name="Диапазон3_98_1_1_1_5_24_1" securityDescriptor="O:WDG:WDD:(A;;CC;;;S-1-5-21-1281035640-548247933-376692995-11259)(A;;CC;;;S-1-5-21-1281035640-548247933-376692995-11258)(A;;CC;;;S-1-5-21-1281035640-548247933-376692995-5864)"/>
    <protectedRange password="CA9C" sqref="S436:V436 Y436:Z436 B436:H436 N436:Q436" name="Диапазон3_74_8_2" securityDescriptor="O:WDG:WDD:(A;;CC;;;S-1-5-21-1281035640-548247933-376692995-11259)(A;;CC;;;S-1-5-21-1281035640-548247933-376692995-11258)(A;;CC;;;S-1-5-21-1281035640-548247933-376692995-5864)"/>
    <protectedRange password="CA9C" sqref="J436" name="Диапазон3_74_6_2_1" securityDescriptor="O:WDG:WDD:(A;;CC;;;S-1-5-21-1281035640-548247933-376692995-11259)(A;;CC;;;S-1-5-21-1281035640-548247933-376692995-11258)(A;;CC;;;S-1-5-21-1281035640-548247933-376692995-5864)"/>
    <protectedRange password="CA9C" sqref="R436" name="Диапазон3_74_2_2" securityDescriptor="O:WDG:WDD:(A;;CC;;;S-1-5-21-1281035640-548247933-376692995-11259)(A;;CC;;;S-1-5-21-1281035640-548247933-376692995-11258)(A;;CC;;;S-1-5-21-1281035640-548247933-376692995-5864)"/>
    <protectedRange password="CA9C" sqref="N438 B437 J437:K437 J438 Q438 M437:R437" name="Диапазон3_11" securityDescriptor="O:WDG:WDD:(A;;CC;;;S-1-5-21-1281035640-548247933-376692995-11259)(A;;CC;;;S-1-5-21-1281035640-548247933-376692995-11258)(A;;CC;;;S-1-5-21-1281035640-548247933-376692995-5864)"/>
    <protectedRange password="CA9C" sqref="A437:A438" name="Диапазон3_98_1_1_1_5_2_3" securityDescriptor="O:WDG:WDD:(A;;CC;;;S-1-5-21-1281035640-548247933-376692995-11259)(A;;CC;;;S-1-5-21-1281035640-548247933-376692995-11258)(A;;CC;;;S-1-5-21-1281035640-548247933-376692995-5864)"/>
    <protectedRange password="CA9C" sqref="C437" name="Диапазон3_74" securityDescriptor="O:WDG:WDD:(A;;CC;;;S-1-5-21-1281035640-548247933-376692995-11259)(A;;CC;;;S-1-5-21-1281035640-548247933-376692995-11258)(A;;CC;;;S-1-5-21-1281035640-548247933-376692995-5864)"/>
    <protectedRange password="CA9C" sqref="D437:H437" name="Диапазон3_74_1" securityDescriptor="O:WDG:WDD:(A;;CC;;;S-1-5-21-1281035640-548247933-376692995-11259)(A;;CC;;;S-1-5-21-1281035640-548247933-376692995-11258)(A;;CC;;;S-1-5-21-1281035640-548247933-376692995-5864)"/>
    <protectedRange password="CA9C" sqref="I437" name="Диапазон3_74_2_3" securityDescriptor="O:WDG:WDD:(A;;CC;;;S-1-5-21-1281035640-548247933-376692995-11259)(A;;CC;;;S-1-5-21-1281035640-548247933-376692995-11258)(A;;CC;;;S-1-5-21-1281035640-548247933-376692995-5864)"/>
    <protectedRange password="CA9C" sqref="Z437" name="Диапазон3_98_1_1_1_16_1_3" securityDescriptor="O:WDG:WDD:(A;;CC;;;S-1-5-21-1281035640-548247933-376692995-11259)(A;;CC;;;S-1-5-21-1281035640-548247933-376692995-11258)(A;;CC;;;S-1-5-21-1281035640-548247933-376692995-5864)"/>
    <protectedRange password="CA9C" sqref="Y437 S437:V437" name="Диапазон3_98_1_1_1_5_4_2" securityDescriptor="O:WDG:WDD:(A;;CC;;;S-1-5-21-1281035640-548247933-376692995-11259)(A;;CC;;;S-1-5-21-1281035640-548247933-376692995-11258)(A;;CC;;;S-1-5-21-1281035640-548247933-376692995-5864)"/>
    <protectedRange password="CA9C" sqref="R440" name="Диапазон3_74_63_3" securityDescriptor="O:WDG:WDD:(A;;CC;;;S-1-5-21-1281035640-548247933-376692995-11259)(A;;CC;;;S-1-5-21-1281035640-548247933-376692995-11258)(A;;CC;;;S-1-5-21-1281035640-548247933-376692995-5864)"/>
  </protectedRanges>
  <autoFilter ref="A7:AA77"/>
  <sortState ref="A337:AE377">
    <sortCondition ref="A337:A377"/>
  </sortState>
  <conditionalFormatting sqref="B439:B441">
    <cfRule type="duplicateValues" dxfId="0" priority="1"/>
  </conditionalFormatting>
  <pageMargins left="0.31496062992125984" right="0.11811023622047245" top="0.35433070866141736" bottom="0.35433070866141736" header="0.31496062992125984" footer="0.31496062992125984"/>
  <pageSetup paperSize="8" scale="24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3179A46-6FC7-4D0E-96F6-D4C1DFB217EB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</vt:lpstr>
      <vt:lpstr>ТРУ!Область_печати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2015-08-27T09:57:02Z</dcterms:modified>
</cp:coreProperties>
</file>