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usipkalieva\Desktop\ГПЗ 2020\сайт эмбы\гпз\"/>
    </mc:Choice>
  </mc:AlternateContent>
  <bookViews>
    <workbookView xWindow="0" yWindow="0" windowWidth="28800" windowHeight="11835"/>
  </bookViews>
  <sheets>
    <sheet name="2020-27" sheetId="1"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'2020-27'!$A$7:$GR$107</definedName>
    <definedName name="атр">'[1]Атрибуты товара'!$A$4:$A$535</definedName>
    <definedName name="атрибут" localSheetId="0">#REF!</definedName>
    <definedName name="вввв">'[2]Приоритет закупок'!$A$3:$A$5</definedName>
    <definedName name="ввввв">'[3]Основание из одного источника'!$A$3:$A$55</definedName>
    <definedName name="ееее">'[2]Способы закупок'!$A$4:$A$11</definedName>
    <definedName name="ЕИ" localSheetId="0">'[1]Единицы измерения'!$B$3:$B$46</definedName>
    <definedName name="Инкотермс">'[4]Справочник Инкотермс'!$A$4:$A$14</definedName>
    <definedName name="м">'[2]Справочник Инкотермс'!$A$4:$A$14</definedName>
    <definedName name="НДС">'[1]Признак НДС'!$B$3:$B$4</definedName>
    <definedName name="осн">'[1]Основание из одного источника'!$A$3:$A$55</definedName>
    <definedName name="основания150">#REF!</definedName>
    <definedName name="пппп">'[2]Справочник Инкотермс'!$A$4:$A$14</definedName>
    <definedName name="Приоритет_закупок">'[1]Приоритет закупок'!$A$3:$A$5</definedName>
    <definedName name="ррр">'[2]Признак НДС'!$B$3:$B$4</definedName>
    <definedName name="Способ_закупок">'[5]Способы закупок'!$A$4:$A$11</definedName>
    <definedName name="Тип_дней">'[1]Тип дней'!$B$2:$B$3</definedName>
    <definedName name="типы_действий">'[6]Типы действий'!$A$1:$A$3</definedName>
    <definedName name="ч">'[2]Способы закупок'!$A$4:$A$11</definedName>
    <definedName name="ыыы">'[3]Основание из одного источника'!$A$3:$A$55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89" i="1" l="1"/>
  <c r="AG106" i="1" l="1"/>
  <c r="AG96" i="1"/>
  <c r="AI76" i="1"/>
  <c r="AJ76" i="1"/>
  <c r="AG76" i="1"/>
  <c r="AG55" i="1"/>
  <c r="AF55" i="1" s="1"/>
  <c r="AG24" i="1"/>
  <c r="AZ85" i="1"/>
  <c r="AH85" i="1"/>
  <c r="AZ74" i="1"/>
  <c r="AH74" i="1"/>
  <c r="AZ84" i="1"/>
  <c r="AH84" i="1"/>
  <c r="AZ73" i="1"/>
  <c r="AH73" i="1"/>
  <c r="AH102" i="1"/>
  <c r="AH94" i="1"/>
  <c r="AH101" i="1" l="1"/>
  <c r="AH100" i="1"/>
  <c r="AH93" i="1"/>
  <c r="AH92" i="1"/>
  <c r="AH67" i="1" l="1"/>
  <c r="AH99" i="1"/>
  <c r="AK78" i="1"/>
  <c r="AH78" i="1"/>
  <c r="AZ66" i="1"/>
  <c r="BA66" i="1" s="1"/>
  <c r="AK66" i="1"/>
  <c r="AK76" i="1" s="1"/>
  <c r="AH66" i="1"/>
  <c r="AH76" i="1" s="1"/>
  <c r="AZ65" i="1"/>
  <c r="BA65" i="1" s="1"/>
  <c r="AH98" i="1"/>
  <c r="AH55" i="1" l="1"/>
  <c r="AH24" i="1"/>
  <c r="AI89" i="1" l="1"/>
  <c r="AJ89" i="1"/>
  <c r="AK96" i="1" l="1"/>
  <c r="AI55" i="1"/>
  <c r="AK89" i="1" l="1"/>
  <c r="AH89" i="1"/>
  <c r="AH106" i="1" l="1"/>
  <c r="AJ96" i="1"/>
  <c r="AI96" i="1"/>
  <c r="AH96" i="1"/>
</calcChain>
</file>

<file path=xl/sharedStrings.xml><?xml version="1.0" encoding="utf-8"?>
<sst xmlns="http://schemas.openxmlformats.org/spreadsheetml/2006/main" count="1729" uniqueCount="493">
  <si>
    <t>Приложение 1</t>
  </si>
  <si>
    <t>АБП</t>
  </si>
  <si>
    <t>Номер материала</t>
  </si>
  <si>
    <t xml:space="preserve">zakup.sk.kz </t>
  </si>
  <si>
    <r>
      <t xml:space="preserve">Идентификатор из внешней системы                                     </t>
    </r>
    <r>
      <rPr>
        <i/>
        <sz val="10"/>
        <rFont val="Times New Roman"/>
        <family val="1"/>
        <charset val="204"/>
      </rPr>
      <t>(необязательное поле)</t>
    </r>
  </si>
  <si>
    <t>№</t>
  </si>
  <si>
    <t>КодпоЕНСТРУ</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</si>
  <si>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</si>
  <si>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</si>
  <si>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</si>
  <si>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</si>
  <si>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</si>
  <si>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</si>
  <si>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</si>
  <si>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</si>
  <si>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Месяцосуществлениязакупок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</si>
  <si>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</si>
  <si>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</si>
  <si>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</si>
  <si>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</si>
  <si>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r>
      <t xml:space="preserve">Сроки поставки товаров, выполнения работ, оказания услуг </t>
    </r>
    <r>
      <rPr>
        <i/>
        <sz val="10"/>
        <rFont val="Times New Roman"/>
        <family val="1"/>
        <charset val="204"/>
      </rPr>
      <t>(заполнить одно из трех значений)</t>
    </r>
  </si>
  <si>
    <t>Условия оплаты</t>
  </si>
  <si>
    <t>Единица измереения</t>
  </si>
  <si>
    <t>Признак Рассчитать без НДС</t>
  </si>
  <si>
    <t>2020 год</t>
  </si>
  <si>
    <t>Заполняется в случае осуществления переходящей закупки на 2021 год</t>
  </si>
  <si>
    <t>БИН организатора</t>
  </si>
  <si>
    <t>Дополнительная характеристика работ и услуг</t>
  </si>
  <si>
    <t>Дополнительная характеристика товаров</t>
  </si>
  <si>
    <t>Примечание</t>
  </si>
  <si>
    <t>Причина, в случае исключения из ПЗ</t>
  </si>
  <si>
    <t>С даты подписания договора в течение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</si>
  <si>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</si>
  <si>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</si>
  <si>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</si>
  <si>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</si>
  <si>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</si>
  <si>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</si>
  <si>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</si>
  <si>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</si>
  <si>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</si>
  <si>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</si>
  <si>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</si>
  <si>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</si>
  <si>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</si>
  <si>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</si>
  <si>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</si>
  <si>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</si>
  <si>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</si>
  <si>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</si>
  <si>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</si>
  <si>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</si>
  <si>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</si>
  <si>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</si>
  <si>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</si>
  <si>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</si>
  <si>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</si>
  <si>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</si>
  <si>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</si>
  <si>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</si>
  <si>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</si>
  <si>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</si>
  <si>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</si>
  <si>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</si>
  <si>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</si>
  <si>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</si>
  <si>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</si>
  <si>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</si>
  <si>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</si>
  <si>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</si>
  <si>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</si>
  <si>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</si>
  <si>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</si>
  <si>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</si>
  <si>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</si>
  <si>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</si>
  <si>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</si>
  <si>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</si>
  <si>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</si>
  <si>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</si>
  <si>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</si>
  <si>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</si>
  <si>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</si>
  <si>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</si>
  <si>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</si>
  <si>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</si>
  <si>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</si>
  <si>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</si>
  <si>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</si>
  <si>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</si>
  <si>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</si>
  <si>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</si>
  <si>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</si>
  <si>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</si>
  <si>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</si>
  <si>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</si>
  <si>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</si>
  <si>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</si>
  <si>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1. Товары</t>
  </si>
  <si>
    <t>исключить</t>
  </si>
  <si>
    <t>Итого по товарам исключить</t>
  </si>
  <si>
    <t>включить</t>
  </si>
  <si>
    <t>Итого по товарам включить</t>
  </si>
  <si>
    <t>2. Работа</t>
  </si>
  <si>
    <t>Итого по работам исключить</t>
  </si>
  <si>
    <t>Итого по работам включить</t>
  </si>
  <si>
    <t xml:space="preserve">3. Услуги </t>
  </si>
  <si>
    <t>Итого по услугам исключить</t>
  </si>
  <si>
    <t>Итого по услугам включить</t>
  </si>
  <si>
    <t>Статья бюджета</t>
  </si>
  <si>
    <t xml:space="preserve">к приказу  АО "Эмбамунайгаз" № </t>
  </si>
  <si>
    <t>KZ</t>
  </si>
  <si>
    <t>С НДС</t>
  </si>
  <si>
    <t>120240021112</t>
  </si>
  <si>
    <t>ОТТ</t>
  </si>
  <si>
    <t>230000000</t>
  </si>
  <si>
    <t>ДКС</t>
  </si>
  <si>
    <t>ДСПиУИО</t>
  </si>
  <si>
    <t>ДДНГ</t>
  </si>
  <si>
    <t>ДМ</t>
  </si>
  <si>
    <t>Насос</t>
  </si>
  <si>
    <t>ДТ</t>
  </si>
  <si>
    <t>ДГП</t>
  </si>
  <si>
    <t>Плитка для внутренней облицовки стен</t>
  </si>
  <si>
    <t>20101650</t>
  </si>
  <si>
    <t>Известь</t>
  </si>
  <si>
    <t>20101627</t>
  </si>
  <si>
    <t>Лист гипсокартонный</t>
  </si>
  <si>
    <t>20101638</t>
  </si>
  <si>
    <t>Рубероид</t>
  </si>
  <si>
    <t>20101656</t>
  </si>
  <si>
    <t>Вата</t>
  </si>
  <si>
    <t>20101617</t>
  </si>
  <si>
    <t>02.2020</t>
  </si>
  <si>
    <t>Подшипник качения</t>
  </si>
  <si>
    <t>Погрузчик-экскаватор</t>
  </si>
  <si>
    <t>20103079</t>
  </si>
  <si>
    <t>ЗЦП</t>
  </si>
  <si>
    <t>0</t>
  </si>
  <si>
    <t>05.2020</t>
  </si>
  <si>
    <t>г.Атырау, ст.Тендык, УПТОиКО</t>
  </si>
  <si>
    <t>DDP</t>
  </si>
  <si>
    <t>Календарные</t>
  </si>
  <si>
    <t>166 Килограмм</t>
  </si>
  <si>
    <t/>
  </si>
  <si>
    <t>Г.АТЫРАУ, УЛ.ВАЛИХАНОВА 1</t>
  </si>
  <si>
    <t>Сокращение или отмена потребности</t>
  </si>
  <si>
    <t>03.2020</t>
  </si>
  <si>
    <t>055 Метр квадратный</t>
  </si>
  <si>
    <t>796 Штука</t>
  </si>
  <si>
    <t>168 Тонна (метрическая)</t>
  </si>
  <si>
    <t>ТПХ</t>
  </si>
  <si>
    <t>592-4 Т</t>
  </si>
  <si>
    <t>Атырауская область, г.Атырау, ст.Тендык, УПТОиКО</t>
  </si>
  <si>
    <t>11, 26, 28, 29</t>
  </si>
  <si>
    <t>201412.430.000001</t>
  </si>
  <si>
    <t>o-Ксилол</t>
  </si>
  <si>
    <t>жидкость</t>
  </si>
  <si>
    <t>08.2020</t>
  </si>
  <si>
    <t>Ортоксилол нефтяной.Представляет собой смесь летучих органических жидкостей и являетсялегковоспламеняющейся жидкостью с характерным запахом.Прозрачная жидкость, не содержащая посторонних примесей и воды.Назначение - для растворения акриловых, виниловых, эпоксидныхкремнийорганических полимеров, нитроцеллюлозы, хлоркаучука, а также дляразбавления меламино- и мочевиноформальдеидных материалов.Кроме того, ортоксилол используется в производстве фталевого ангидрида.Технические характеристики:Формула - С8Н10;Сорт - высший;Плотность при 20 С, г/см3 - 0,878-0,880;Массовая доля основного вещества (ароматических углеводородов C8H10), %,не менее - 99,2;Бромное число, г брома на 100 мл. ортоксилола, не более - 0,18;Температура кристализации, С, не ниже - минус 25,5;Упаковка - металлическая бочка, кг - 180/185;Перечень документов при поставке:- должен поставляться  с сертификатом и другим документом,удостоверяющим происхождение товара, со сроком годности не менее 12месяцев от даты производства.</t>
  </si>
  <si>
    <t>20103453</t>
  </si>
  <si>
    <t>221920.300.000005</t>
  </si>
  <si>
    <t>Шнур</t>
  </si>
  <si>
    <t>резиновый, круглого сечения, типа 4, диаметр 2,0-63,0 мм</t>
  </si>
  <si>
    <t>239919.100.000033</t>
  </si>
  <si>
    <t>минеральная, марка ВМ-70</t>
  </si>
  <si>
    <t>736 Рулон</t>
  </si>
  <si>
    <t>Вата минеральная ВМ.Технические характеристики:Плотность, кг/м3 - 35;Материал - штапельное стекловолокно;Длина в рулоне, м - 15;Применение - изоляция;Перечень документов при поставке:- сертификаты соответствия и гигиенические заключения,;- сертификаты пожарной безопасности;- сертификат по вибро-акустике;- сертификат морского регистра.</t>
  </si>
  <si>
    <t>235210.330.000018</t>
  </si>
  <si>
    <t>негашеная, 1 сорт, порошкообразная без добавок, кальциевая, быстрогасящаяся</t>
  </si>
  <si>
    <t>Известь.Технические характеристики:Вид - воздушная негашенная, порошкообразная.</t>
  </si>
  <si>
    <t>236210.510.000017</t>
  </si>
  <si>
    <t>марка ГКЛВ, толщина 12,5 мм</t>
  </si>
  <si>
    <t>625 Лист</t>
  </si>
  <si>
    <t>Гипсокартонный лист влагостойкий с повышенной сопротивляемостьювоздействию открытого пламени.Технические характеристики:Марка - ГКЛВО;Габаритные размеры, мм:длина - 2050;ширина - 600;толщина - 12,5;Нормативно-технический документ - ГОСТ 6266-97.</t>
  </si>
  <si>
    <t>233110.700.000020</t>
  </si>
  <si>
    <t>керамическая, прямоугольная с завалом четырех граней, глазурованная</t>
  </si>
  <si>
    <t>Плитка керамическая настенная.Технические характеристики:Размер, см - 20х30;Нормативно-технический документ - ГОСТ 6141-91, СТ РК 1954-2010.</t>
  </si>
  <si>
    <t>239912.590.000008</t>
  </si>
  <si>
    <t>марка РКП-350</t>
  </si>
  <si>
    <t>Рубероид рулонный кровельный.Назначение - для верхнего слоя кровельного ковра с защитным слоем инижних слоев кровельного ковра; для рулонной гидроизоляции строительныхконструкций;Технические характеристики:Вид посыпки - пылевидная или мелкозернистая с обеих сторон полотна, илимелкозернистая с лицевой стороны и пылевидная с нижней стороны полотна;Длина полотна в рулоне, м - 1000;Марка - РКП-350.</t>
  </si>
  <si>
    <t>310911.000.000006</t>
  </si>
  <si>
    <t>Кровать</t>
  </si>
  <si>
    <t>специализированная, каркас металлический</t>
  </si>
  <si>
    <t>Кровать одноместная.Технические характеристики:Размеры, мм - 2000х900х800;Спальное место, мм - 1900х800;Высота спального места, мм - 380;Спинка: диаметр трубы, мм - 50;Рама: труба прямоугольная, мм - 25х50;Ложе: труба квадратная, мм - 25х25;Настил ДВП - на 15 рейках;Крепление - клин-петля;Покрытие - полимерное порошковое;Условия поставки:- дизайн, расцветки, оттенки используемых материалов перед изготовлениямебели Поставщик согласовывает с Заказчиком;Нормативно-технический документ - ГОСТ 16371-2014.</t>
  </si>
  <si>
    <t>20101734</t>
  </si>
  <si>
    <t>04.2020</t>
  </si>
  <si>
    <t>Воронка</t>
  </si>
  <si>
    <t>07.2020</t>
  </si>
  <si>
    <t>г. Атырау ул. Валиханова, 1</t>
  </si>
  <si>
    <t>Атырауская область, г.Атырау</t>
  </si>
  <si>
    <t>12.2020</t>
  </si>
  <si>
    <t>ВХК</t>
  </si>
  <si>
    <t>11-2-1</t>
  </si>
  <si>
    <t>контрактный (ПСП)</t>
  </si>
  <si>
    <t>г.Атырау, ул.Валиханова,1</t>
  </si>
  <si>
    <t>Атырауская область, Жылыойский район</t>
  </si>
  <si>
    <t>контрактный</t>
  </si>
  <si>
    <t>ОИ</t>
  </si>
  <si>
    <t>новая позиция</t>
  </si>
  <si>
    <t>12-2-26</t>
  </si>
  <si>
    <t>г.Атырау, ул. Валиханова,1</t>
  </si>
  <si>
    <t xml:space="preserve"> Атырауская область, Жылыойский  район</t>
  </si>
  <si>
    <t>711220.000.000000</t>
  </si>
  <si>
    <t>Услуги по авторскому/техническому надзору</t>
  </si>
  <si>
    <t>12-2-11</t>
  </si>
  <si>
    <t>Атырауская область, Исатайский район</t>
  </si>
  <si>
    <t>09.2020</t>
  </si>
  <si>
    <t>ОТ</t>
  </si>
  <si>
    <t>Атырауская область, Кызылкогинский район</t>
  </si>
  <si>
    <t>сокращение потребности</t>
  </si>
  <si>
    <t>ДГР</t>
  </si>
  <si>
    <t xml:space="preserve"> </t>
  </si>
  <si>
    <t>712019.000.000003</t>
  </si>
  <si>
    <t>Работы по проведению экспертиз/испытаний/тестирований</t>
  </si>
  <si>
    <t>100</t>
  </si>
  <si>
    <t xml:space="preserve">Атырауская область, Жылыойский район </t>
  </si>
  <si>
    <t>Новая позиция</t>
  </si>
  <si>
    <t>12-3-1</t>
  </si>
  <si>
    <t xml:space="preserve">Ембімұнайэнерго басқармасының   нысандарына техникалық бақылау  қызметін көрсету </t>
  </si>
  <si>
    <t xml:space="preserve">Услуги по авторскому надзору объекта Строительство защитной дамбы на Северозападном крыле м/р С.Нуржанова </t>
  </si>
  <si>
    <t>ДАПиИТ</t>
  </si>
  <si>
    <t>Атырауская область, Макатский район</t>
  </si>
  <si>
    <t xml:space="preserve"> 12.2020</t>
  </si>
  <si>
    <t xml:space="preserve"> 12-2-30</t>
  </si>
  <si>
    <t xml:space="preserve">Атырауская область Жылыойский район </t>
  </si>
  <si>
    <t xml:space="preserve">Атырауская область Исатайский район </t>
  </si>
  <si>
    <t>485 Р</t>
  </si>
  <si>
    <t xml:space="preserve">Проведение комплексной вневедомственной экспертизы по РП: "Строительство приустьевых площадок скважин м.р Жанаталап НГДУ "Жайыкмунайгаз"
</t>
  </si>
  <si>
    <t>490 Р</t>
  </si>
  <si>
    <t xml:space="preserve">Атырауская область, Исатайский р-н </t>
  </si>
  <si>
    <t>Проведение комплексной вневедомственной экспертизы по РП: «Строительство РВС-2000м³ на УПН Ю,З.Камышитовое с демонтажем существующего РВС-2000м3 №2 "</t>
  </si>
  <si>
    <t>лабораторная, из стекла</t>
  </si>
  <si>
    <t>485-1 Р</t>
  </si>
  <si>
    <t>490-1 Р</t>
  </si>
  <si>
    <t>2827 Т</t>
  </si>
  <si>
    <t>449 У</t>
  </si>
  <si>
    <t>210019593</t>
  </si>
  <si>
    <t>231923.300.000203</t>
  </si>
  <si>
    <t>Воронка лабораторная.Назначение - для переливания и фильтрования жидкостей;Технические характеристики:Тип воронки - В;Диаметр, мм - 100;Высота, мм - 150;Материал изготовления - химически стойкое стекло;Перечень документов при поставке:- паспорт;Должен поставляться в соответствующей упаковке, не допускающейповреждения;Нормативно-технический документ - ГОСТ 25336-82.</t>
  </si>
  <si>
    <t>20100754</t>
  </si>
  <si>
    <t>210035258</t>
  </si>
  <si>
    <t>210009874</t>
  </si>
  <si>
    <t>691-1 Т</t>
  </si>
  <si>
    <t>239911.990.000017</t>
  </si>
  <si>
    <t>Набивка сальниковая</t>
  </si>
  <si>
    <t>асбестовая, марка АП (АП-31)</t>
  </si>
  <si>
    <t>Набивка сальниковая сквозным пелетением.Назначение - для заполнения сальниковых камер насосов и арматуры приработе в различных средах;Технические характеристики:Форма сечения - квадратная;Тип - ЛП-31;Размер сечения, мм - 10х10;Условия поставки:- сертификат происхождения/качества;Нормативно-технический документ - ГОСТ 5152-84.</t>
  </si>
  <si>
    <t>20102467</t>
  </si>
  <si>
    <t>210030304</t>
  </si>
  <si>
    <t>725-2 Т</t>
  </si>
  <si>
    <t>241062.900.000152</t>
  </si>
  <si>
    <t>Шестигранник</t>
  </si>
  <si>
    <t>стальной, марка Ст.30, диаметр 15-50 мм, горячекатаный</t>
  </si>
  <si>
    <t>Прокат стальной горячекатный шестигранный.Технические характеристики:Диаметр/сторона, мм - 30;Марка стали - ст30-35;Длинна, м - 6;Условия поставки:- сертификат качества;Нормативно-технический документ - ГОСТ 2879-2006.</t>
  </si>
  <si>
    <t>20101307</t>
  </si>
  <si>
    <t>250000150</t>
  </si>
  <si>
    <t>818-1 Т</t>
  </si>
  <si>
    <t>257330.300.000003</t>
  </si>
  <si>
    <t>Ключ</t>
  </si>
  <si>
    <t>гаечный, составной</t>
  </si>
  <si>
    <t>Ключ трубный рычажной.Назначение - для захватывания и вращения труб и соединительных частейтрубопроводов.Технические характеристики:Обозначение ключа - 7813-0004;Диаметры зажимаемых труб, мм - от 25 до 90;Длина, мм - 630;Покрытие - Кд 21.хр;Нормативно-техничесий документ - ГОСТ 18981-73.</t>
  </si>
  <si>
    <t>20101160</t>
  </si>
  <si>
    <t>120010240</t>
  </si>
  <si>
    <t>1528 Т</t>
  </si>
  <si>
    <t>281314.900.000076</t>
  </si>
  <si>
    <t>для химически активных и агрессивных жидкостей, погружной вертикальный, подача до 500 м3/ч</t>
  </si>
  <si>
    <t>Насос погружной дренажный предназначен для отвода сточных дождевых вод,осушения контейнеров, откачивания воды из колодцев и шахт.Насос укомплектован встроенным поплавковым выключателем.Техническая характеристика:Тип - погружной дренажный;Глубина погружения, м - 5;Максимальный напор, м - 5;Производительность, л/мин - 100;Напряжение сети, В - 220/230;Потребляемая мощность, Вт - 250;Габаритные размеры, мм - 160х310х220.</t>
  </si>
  <si>
    <t>20101224</t>
  </si>
  <si>
    <t>220029584</t>
  </si>
  <si>
    <t>1641-1 Т</t>
  </si>
  <si>
    <t>281332.000.000059</t>
  </si>
  <si>
    <t>Фильтр</t>
  </si>
  <si>
    <t>насоса, для газоперекачивающего агрегата (ГПА)</t>
  </si>
  <si>
    <t>Фильтр сапуна редуктора МФНУ.
Назначение - для очистки топлива и масла, поступающего в оборудование от загрязнений в виде частичек пыли, воды, а также ржавчины, которая образуется в металлических емкостях, служащих для транспортировки и хранения топлива и масла;
Технические характеристики:
Тип - не обслуживаемый; 
Фильтрующий элемент - тонкопористый фильтровальный материал; 
Установка - штатная;
Габаритные размеры, мм - 55х8х164;
Перечень документов при поставке:
- паспорт;
- руководство по эксплуатации;
- разрешение на применение от уполномоченного органа РК.</t>
  </si>
  <si>
    <t>20101289</t>
  </si>
  <si>
    <t>220001520</t>
  </si>
  <si>
    <t>1725-2 Т</t>
  </si>
  <si>
    <t>281510.900.000002</t>
  </si>
  <si>
    <t>шариковый, радиально-упорный</t>
  </si>
  <si>
    <t>Подшипник 209 (аналог 6209) шариковый радиальный однорядный.Технические характеристики:Внутренний диаметр подшипника, мм - 45;Наружный диаметр подшипника, мм - 85;Ширина подшипника, мм - 19;Радиус монтажной фаски подшипника, мм - 2,0;Статическая грузоподъемность - С0 18 600 Н;Статическая грузоподъемность - С 33 200 Н;Нормативно-технический документ - ГОСТ 8338-75.</t>
  </si>
  <si>
    <t>20101248</t>
  </si>
  <si>
    <t>250004120</t>
  </si>
  <si>
    <t>2205 Т</t>
  </si>
  <si>
    <t>257330.300.000001</t>
  </si>
  <si>
    <t>гаечный, монолитный</t>
  </si>
  <si>
    <t>Ключ гаечный, с открытым зевом, ударный.Назначение - для закручивания болтов, гаек или элементов имеющих грани;Технические характеристики:Тип - с открытым зевом, ударный;Размер зева, мм -46;Материал - сталь 45 по ГОСТ 4543-71;Покрытие - Х9, оцинкованное по ГОСТ 9.306-85.</t>
  </si>
  <si>
    <t>20102884</t>
  </si>
  <si>
    <t>270006242</t>
  </si>
  <si>
    <t>2338-1 Т</t>
  </si>
  <si>
    <t>309910.000.000001</t>
  </si>
  <si>
    <t>Тележка</t>
  </si>
  <si>
    <t>ручная, двухколесная</t>
  </si>
  <si>
    <t>Тележка  ТРМ-04 для кислородных баллонов.Баллоны укладываются в специальное ложе, фиксация происходитоцинкованной цепью с простой и надежной фиксацией;Технические характеристики:Грузоподъемность, кг, до - 150;Габаритные размеры, мм - 545х575х1300;Условия поставки:- с предоставлением паспорта.</t>
  </si>
  <si>
    <t>20102910</t>
  </si>
  <si>
    <t>210015646</t>
  </si>
  <si>
    <t>2654 Т</t>
  </si>
  <si>
    <t>Шнур резиновый насоса ЦНС.Номер по каталогу - У0094;Условия поставки:- сертификат происхождения/качества;Нормативно-технический документ - ГОСТ 6467-79.</t>
  </si>
  <si>
    <t>20103348</t>
  </si>
  <si>
    <t>250000261</t>
  </si>
  <si>
    <t>2673 Т</t>
  </si>
  <si>
    <t>257340.190.000007</t>
  </si>
  <si>
    <t>Резец токарный</t>
  </si>
  <si>
    <t>отрезной, из твердого сплава</t>
  </si>
  <si>
    <t>Резец токарный отрезной с пластинами из твердого сплаваНазначение - для обработки глухих отверстий.Технические характеристики:Обозначение - 2130-0013;Сечение резца НхВ, мм - 32х20;Длина, мм - 170;Марка сплава - твердый сплав ВК6;Нормативно-технический документ - ГОСт 18884-73.</t>
  </si>
  <si>
    <t>20103335</t>
  </si>
  <si>
    <t>220001572</t>
  </si>
  <si>
    <t>2704 Т</t>
  </si>
  <si>
    <t>Подшипник 308 (аналог 6308) шариковый радиальный однорядный.Технические характеристики:Внутренний диаметр подшипника, мм - 40;Наружный диаметр подшипника, мм - 90;Ширина подшипника, мм - 23;Радиус монтажной фаски подшипника, мм - 2,5;Статическая грузоподъемность - С0 22 400 Н;Динамическая грузоподъемность - С 41 000 Н;Нормативно-технический документ - ГОСТ 8338-75.</t>
  </si>
  <si>
    <t>20103330</t>
  </si>
  <si>
    <t>130001534</t>
  </si>
  <si>
    <t>302013.900.000002</t>
  </si>
  <si>
    <t>для земляных работ</t>
  </si>
  <si>
    <t>233600000</t>
  </si>
  <si>
    <t>Атырауская область, Станция Кульсары, Кульсаринский участок УПТОиКО</t>
  </si>
  <si>
    <t>Экскаватор-погрузчик.Назначение - для рытья траншей и не больших котлованов, выполненияпогрузки, разгрузки и транспортирования на малые расстояния стандартнымили челюстным ковшом сыпучих материалов, планировки площадок, засыпки ями траншей насыпным грунтом, уборочных работ на нефтегазодобывающихместорождениях.Технические характеристики:Базовое трактор:Колесная формула - 4х4, односкатной ошиновкой;Топливный бак, л, не менее - 140;Двигатель:Тип - дизельный с турбонаддувом;Рабочий объём цилиндров, см3, не менее - 4500;Мощность, л.с, не менее - 98;Гидросистема:Давление в системе, бар, не менее бар - 220;Трансмиссия:Тип - автоматическая;Число передач:- вперед, не менее - 5;- назад, не менее - 3;Максимальная скорость, км/час, не менее - 40;Производительность погрузчика:Объём ковша погрузчика, м3, не менее - 1,1;Ширина ковша, м, не менее - 2,4, не более - 2,5;Сила отрыва погрузочной стрелы, кгс, не менее - 6500;Подъёмная сила к максимальной высоте, кгс, не менее - 3200;Ковш погрузчика - 4 в 1;Рабочие показатели экскаватора:Объём ковша, м3, не менее - 0,17;Каретка экскаватора подвижная;Глубина копания, м, не менее - 5,4;Телескопическая стрела;Длина вытянутой стрелы относительно земли, м, не менее - 6,8;Датчик положения ковша; Высота погрузки, м, не менее - 4,5;Рабочая высота, м, не менее - 6,0;Управление - джойстиками;Габаритные размеры экскаватора-погрузчика, мм, не более:Длина - 6000;Ширина - 2500;Высота - 3550;Масса трактора, кг, не более - 9100;Средства безопасности:- огнетушитель;- медицинская аптечка;- знак аварийной остановки;- набор инструментов;Проблесковый маячок оранжевого цвета, шт - 1;Дополнительное оснащение:Кондиционер;Логотип - АҚ «Ембімұнайгаз»;Наличие GSM/GPS-терминала (не ниже версии 7.0, имеющий возможностьиспользовать функцию «EasyLogic») системы мониторинга транспорта свозможностью фиксации координат транспорта и передачи их посредствомGSM-сети на IP-адрес (217.196.24.82) сервера gps-мониторинга АО «ЭМГ».Поставляемые GPS терминалы должны соответствовать следующимхарактеристикам:Пластиковый корпус;ГЛОНАСС/GPS антенна внутренняя;GSM/GPRS антенна внутренняя;ГЛОНАСС/GPS приемник чувствительность, дБм, не менее - 165, холодныйстарт, с - 25, горячий старт, с - 1;Точность определения координат, м, не хуже - 5;GSM модем: GSM 850/900/1800/1900, GPRS класс 12;Размер внутренней памяти, Мб, не менее - 16;Максимальное количество точек во внутренней памяти 450000;Размер внешней памяти, Гб, до - 32, при использовании micro SD-карты до2 500 000 точек на каждый Гб;Тип SIM-карт Nano SIM, шт - 2;Акселерометр встроенный;Интерфейс связи с ПК - USB 2.0;Тип элементов питания: Li-Ion аккумулятор, мАч - 600;Аналогово-дискретные и частотно-импульсные входы, шт, не менее - 6,диапазон напряжений, В - 0-33, максимальная измеряемая частота, кГц - 4;Транзисторные выходы (выход 0/1), шт, не менее - 4, максимальноенапряжение, В - 30, ток, мА, не более - 80;CAN: J1939, FMS, J1979, OBD II, 29-и и 11-и битные идентификаторы,возможность подключения и настройки Датчиков Расхода Топлива;Количество цифровых входов RS232 не менее - 2;Количество цифровых входов RS485 не менее - 1;Цифровой вход 1-Wire не менее - 1;Иметь возможность подключения микрофона;Иметь возможность подключения динамика;Отправка данных мониторинга на 2 сервера;Расширение функциональных возможностей: возможность создания алгоритмов(«EasyLogic»);Пылевлагозащита не менее - IP54;Рабочий диапазон температур - от -40 до +85 °C;Рабочее напряжение питания 9-39 В, защита от любых импульсных бросков вбортовой сети автомобиля;Предельно допустимое напряжение на входе питания, В - от -900 до +200;Диапазон измеряемых напряжений ДАВ, В - 0-33;Максимальное напряжение, подключаемое к выходу терминала, В - 30;Номер порта зависит от типа GSM/GPS-терминала и требует уточнения приего настройке;ДРТ (датчик расхода топлива) - передача данных посредством GPS систем;Согласно приказа Министра по инвестициям и развитию Республики Казахстанот 31 марта 2015 года № 389 «Об установлении требований поэнергоэффективности транспорта», показатель энергоэффективноститранспорта ЭЭ должен соответствовать =55%.Перечень документов при поставке:- паспорт на экскаватор-погрузчика;- сервисная книжка с отметкой о прохождении предпродажной подготовки,руководство по эксплуатации, разрешительные документы (паспорта,сертификаты, свидетельство о безопасности конструкции) и набордокументов экскаватор-погрузчика для регистрации в государственныхорганах, согласно «Правил государственной регистрации тракторов иизготовленных на их базе самоходных шасси и механизмов, прицепов к ним,включая прицепы со смонтированным специальным оборудованием, самоходныхсельскохозяйственных, мелиоративных и дорожно-строительных машин имеханизмов, а также специальных машин повышенной проходимости»;- разрешение на применение технических устройств наопасныхпроизводственных объектах;- соответствующие документы о соответствиях транспортных средств ТР ТС018/2011 и к энергоэффективности транспорта;Все документы на государственном или русском языке.Документы, составленные на ином языке, кроме государственного илирусского языка, переводятся на государственный или русский языки идолжны иметь удостоверяющие подписи нотариуса о верности перевода либодругого лица, имеющего право совершать такие действия.Поставщик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</si>
  <si>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20103544</t>
  </si>
  <si>
    <t>2507-3 Т</t>
  </si>
  <si>
    <t>150004271</t>
  </si>
  <si>
    <t>2727-2 Т</t>
  </si>
  <si>
    <t>259111.000.000005</t>
  </si>
  <si>
    <t>Емкость</t>
  </si>
  <si>
    <t>из черных металлов</t>
  </si>
  <si>
    <t>234200000</t>
  </si>
  <si>
    <t>Атырауская область, Исатайский р/н  НГДУ "Жайыкмунайгаз"</t>
  </si>
  <si>
    <t>Емкость горизонтальная.Назначение - для питьевой воды;Технические характеристики:Объем, м3 - 10;Тип - наземный;Габариты емкости, мм - 3000х2100х2450;Габариты емкости с теплоизоляцией, мм - 3160х2260х2450;Корпус, диаметром, мм - 2100;Днище - плоское;Материал - сталь Ст3;Лист, мм - 4;Торцевой пояс днище швеллер - 6,5;Перегородка, мм - 4;Материал - сталь Ст3;Люк, диаметром - 700, шт - 2, материал - сталь Ст3, лист, мм - 4, 6;Метизы болты - М12х40;Опоры емкости, шт - 2, материал - сталь Ст3, лист, мм - 16, 8;Патрубки подачи, расхода, слива - согласно схеме и тех заданию;Теплоизоляция – плиты из минеральной ваты «BASWOOL BENT», мм - 80,плотность, г/см3 - 50;Наружная обшивка емкости - оцинкованный профнастил, мм - 0,5х1100х10 -высота волны;Площадка обслуживания, лестница, перила - материал сталь 3, листрифленый, м - 4, уголок - 50х50х5, круг, мм - 14, 16;Наружное антикоррозионное покрытие емкости - грунтовка ГФ 021;Внутреннее антикоррозионное покрытие емкости - пищевая грунтовка иэмаль;Дополнительное оборудование:- электронные датчики уровня, шт - 4;- кабель нагревательный с терморегулятором системы «DEVI», «DANFOSS»; -1 комплект;- шкаф для насоса с утеплением и обогревом, шт - 1;- краны, трубная арматура - по схеме и тех заданию;- съемная лестница–стремянка, шт - 1;- гибкий шланг высокого давления, м - 5, количество, шт - 1;- насос, м3 - 50, напор, м - 15, шт - 1.Поставщик предоставляет гарантию на качество на весь объём Товаравтечение 12 месяцев от даты ввода в эксплуатацию Товара, но не более 24месяцев от даты поставки.</t>
  </si>
  <si>
    <t>5, 6, 7, 11, 21, 22, 23</t>
  </si>
  <si>
    <t>20103408</t>
  </si>
  <si>
    <t>150004272</t>
  </si>
  <si>
    <t>2728-2 Т</t>
  </si>
  <si>
    <t>235200000</t>
  </si>
  <si>
    <t>Атырауская область, Макатский р/н. НГДУ "Доссормунайгаз"</t>
  </si>
  <si>
    <t>Емкость горизонтальная.Назначение - для питьевой воды;Технические характеристики:Объем, м3 - 20;Тип - наземный;Габариты емкости, мм - 6000х2100х2450;Габариты емкости с теплоизоляцией, мм - 6160х2260х2450;Корпус, диаметром, мм - 2100;Днище - плоское;Материал - сталь Ст3;Лист, мм - 4;Торцевой пояс днище швеллер - 6,5;Перегородка, мм - 4;Материал - сталь Ст3;Люк, диаметром - 700, шт - 2, материал - сталь Ст3, лист, мм - 4, 6;Метизы болты - М12х40;Опоры емкости, шт - 2, материал - сталь Ст3, лист, мм - 20, 8;Патрубки подачи, расхода, слива - согласно схеме и тех заданиюТеплоизоляция - плиты из минеральной ваты «BASWOOL BENT», мм - 80,плотность, г/см3 - 50;Наружная обшивка емкости - оцинкованный профнастил, мм - 0,5х1100х10 -высота волны;Площадка обслуживания, лестница, перила - материал сталь Ст3, листрифленый, м - 4, уголок - 50х50х5, круг, мм - 14, 16;Наружное антикоррозионное покрытие емкости - грунтовка ГФ 021;Внутреннее антикоррозионное покрытие емкости - пищевая грунтовка иэмаль;Дополнительное оборудование:- электронные датчики уровня, шт - 4;- кабель нагревательный с терморегулятором системы «DEVI», «DANFOSS» - 1комплект;- шкаф для насоса с утеплением и обогревом, шт - 1;- краны, трубная арматура - по схеме и тех заданию;- съемная лестница–стремянка, шт - 1;- насос, м3 - 50, напор, м - 15, шт - 1;- гибкий шланг высокого давления, м - 5, шт - 1.Поставщик предоставляет гарантию на качество на весь объём Товаравтечение 12 месяцев от даты ввода в эксплуатацию Товара, но не более 24месяцев от даты поставки.</t>
  </si>
  <si>
    <t>20103428</t>
  </si>
  <si>
    <t>2729-2 Т</t>
  </si>
  <si>
    <t>20103409</t>
  </si>
  <si>
    <t>150004274</t>
  </si>
  <si>
    <t>2730-2 Т</t>
  </si>
  <si>
    <t>Емкость горизонтальная.Назначение - для питьевой воды;Технические характеристики:Объем, м3 - 30;Габариты емкости, мм - 7400х2300х2650;Габариты емкости с теплоизоляцией, мм - 7560х2460х2650;Геометрический объем, м3 - 30;Корпус, мм - 2300;Днище - плоское;Материал - сталь Ст3;Лист, мм - 4;Торцевой пояс днище швеллер - 8;Перегородка, мм - 4;Материал - сталь Ст3;Лонжероны уголок, мм - 90х90х8;Люк - 700, шт - 2, материал - сталь Ст3, лист, мм - 4, 6;Метизы болты - М12х40;Опоры емкости, шт - 2, материал - сталь Ст3, лист, мм - 20, 10;Патрубки подачи, расхода, слива - согласно схеме и тех заданию;Теплоизоляция - плиты из минеральной ваты «BASWOOL BENT». мм - 80,плотность, г/см3 - 50;Наружная обшивка емкости - оцинкованный профнастил, мм - 0,5х1100х10 -высота волны;Площадка обслуживания, лестница, перила - материал сталь 3, листрифленый, м - 4, уголок - 50х50х5, круг, мм - 14, 16;Наружное антикоррозионное покрытие емкости - грунтовка ГФ 021;Внутреннее антикоррозионное покрытие емкости - пищевая грунтовка иэмаль;Дополнительное оборудование:- электронные датчики уровня, шт - 4;- кабель нагревательный с терморегулятором системы «DEVI», «DANFOSS»; -1 комплект;- шкаф для насоса с утеплением и обогревом, шт - 1;- краны, трубная арматура - по схеме и тех заданию;- съемная лестница–стремянка - 1;- насос, м3 - 50, напор, м - 15, шт - 1;- гибкий шланг высокого давления, м - 10, шт - 1.Поставщик предоставляет гарантию на качество на весь объём Товаравтечение 12 месяцев от даты ввода в эксплуатацию Товара, но не более 24месяцев от даты поставки.</t>
  </si>
  <si>
    <t>20103429</t>
  </si>
  <si>
    <t>2731-2 Т</t>
  </si>
  <si>
    <t>20103430</t>
  </si>
  <si>
    <t>150004275</t>
  </si>
  <si>
    <t>2732-2 Т</t>
  </si>
  <si>
    <t>Атырауская область, Жылыойский р/н. НГДУ "Жылыоймунайгаз"</t>
  </si>
  <si>
    <t>Емкость горизонтальная.Назначение - для питьевой воды;Технические хаарктеристики:Объем, м3 - 50;Габариты емкости, мм - 9000х2670х3020;Габариты емкости с теплоизоляцией, мм - 9160х2830х3020;Геометрический объем, м3 - 50;Корпус, мм - 2670;Днище - плоское;Материал - сталь Ст3;Лист, мм - 4;Торцевой пояс днище швеллер - 8;Перегородка, мм - 4;Материал - сталь Ст3;Инжероны уголок, мм - 90х90х8;Люк - 700, шт - 2, материал - сталь Ст3, лист, мм - 4, 6;Метизы болты - М12х40;Опоры емкости, шт - 2;Материал - сталь Ст3;Лист, мм - 20, 12;Патрубки подачи, расхода, слива - согласно схеме и тех заданию;Теплоизоляция – плиты из минеральной ваты «BASWOOL BENT». мм - 80,плотность, г/см3 - 50;Наружная обшивка емкости - оцинкованный профнастил, высота волны, мм -0,5х1100х10;Площадка обслуживания, лестница, перила, материал - сталь 3, листрифленый, м - 4, уголок - 50х50х5, круг, мм - 14, 16;Наружное антикоррозионное покрытие емкости - грунтовка ГФ 021;Внутреннее антикоррозионное покрытие емкости - пищевая грунтовка иэмаль;Дополнительное оборудование:- электронные датчики уровня, шт - 4;- кабель нагревательный с терморегулятором системы «DEVI», «DANFOSS»; -1 комплект;- шкаф для насоса с утеплением и обогревом, шт - 1;- краны, трубная арматура - по схеме и тех заданию;- съемная лестница–стремянка, шт - 1;- насос, м3 - 50, напор, м - 15, шт - 1;- гибкий шланг высокого давления, м - 10, шт - 1.Поставщик предоставляет гарантию на качество на весь объём Товаравтечение 12 месяцев от даты ввода в эксплуатацию Товара, но не более 24месяцев от даты поставки.</t>
  </si>
  <si>
    <t>20103449</t>
  </si>
  <si>
    <t>2733-2 Т</t>
  </si>
  <si>
    <t>20103450</t>
  </si>
  <si>
    <t>150004276</t>
  </si>
  <si>
    <t>2734-2 Т</t>
  </si>
  <si>
    <t>Емкость горизонтальная.Назначение - для питьевой воды;Технические характеристики:Объем, м3 - 100;Тип - наземный;Габариты емкости, мм - 13500х3080х3430;Габариты емкости с теплоизоляцией, мм - 13660х3240х3430;Геометрический объем, м3 - 100;Корпус, мм - 3080;Днище - плоское;Материал - сталь Ст3;Лист, мм - 4;Торцевой пояс днище швеллер - 8;Перегородка, мм - 4;Материал сталь - Ст3,Лонжероны уголок, мм - 90х90х8;Люк - 700, шт - 2, материал - сталь Ст3, лист, мм - 4, 6;Метизы болты - М12х40;Опоры емкости, шт - 2, материал - сталь Ст3, лист, мм - 20, 12;Патрубки подачи, расхода, слива - согласно схеме и тех заданию;Теплоизоляция - плиты из минеральной ваты «BASWOOL BENT», мм - 80,плотность. г/см3 - 50;Наружная обшивка емкости - оцинкованный профнастил, высота длины, мм -0,5х1100х10;Площадка обслуживания, лестница, перила, материал - сталь 3, листрифленый, м - 4, уголок - 50х50х5, круг, мм - 14, 16;Наружное антикоррозионное покрытие емкости - грунтовка ГФ 021;Внутреннее антикоррозионное покрытие емкости - пищевая грунтовка иэмаль;Дополнительное оборудование:- электронные датчики уровня. шт - 4;- кабель нагревательный с терморегулятором системы «DEVI», «DANFOSS»; -1 комплект;- шкаф для насоса с утеплением и обогревом. шт - 1;- краны, трубная арматура - по схеме и тех заданию;- съемная лестница–стремянка, шт - 1;- насос, м3 - 50, напор, м - 15, шт - 1;- гибкий шланг высокого давления, м - 10, шт - 1.Поставщик предоставляет гарантию на качество на весь объём Товаравтечение 12 месяцев от даты ввода в эксплуатацию Товара, но не более 24месяцев от даты поставки.</t>
  </si>
  <si>
    <t>20103422</t>
  </si>
  <si>
    <t>2735-2 Т</t>
  </si>
  <si>
    <t>20103421</t>
  </si>
  <si>
    <t>2736-2 Т</t>
  </si>
  <si>
    <t>20103423</t>
  </si>
  <si>
    <t>2737-2 Т</t>
  </si>
  <si>
    <t>234800000</t>
  </si>
  <si>
    <t>Атырауская область, Кзылкугинский р/н. НГДУ "Кайнармунайгаз"</t>
  </si>
  <si>
    <t>20103411</t>
  </si>
  <si>
    <t>2738-2 Т</t>
  </si>
  <si>
    <t>20103413</t>
  </si>
  <si>
    <t>2739-2 Т</t>
  </si>
  <si>
    <t>20103419</t>
  </si>
  <si>
    <t>2740-2 Т</t>
  </si>
  <si>
    <t>20103424</t>
  </si>
  <si>
    <t>2741-2 Т</t>
  </si>
  <si>
    <t>20103420</t>
  </si>
  <si>
    <t>2742-2 Т</t>
  </si>
  <si>
    <t>20103425</t>
  </si>
  <si>
    <t>2743-2 Т</t>
  </si>
  <si>
    <t>20103418</t>
  </si>
  <si>
    <t>2744-2 Т</t>
  </si>
  <si>
    <t>20103427</t>
  </si>
  <si>
    <t>2745-2 Т</t>
  </si>
  <si>
    <t>20103426</t>
  </si>
  <si>
    <t>230000616</t>
  </si>
  <si>
    <t>650-4 Т</t>
  </si>
  <si>
    <t>7, 8, 21, 22</t>
  </si>
  <si>
    <t>230000182</t>
  </si>
  <si>
    <t>676-3 Т</t>
  </si>
  <si>
    <t>230001111</t>
  </si>
  <si>
    <t>680-4 Т</t>
  </si>
  <si>
    <t>230000380</t>
  </si>
  <si>
    <t>696-4 Т</t>
  </si>
  <si>
    <t>230001021</t>
  </si>
  <si>
    <t>698-3 Т</t>
  </si>
  <si>
    <t>150003368</t>
  </si>
  <si>
    <t>1912-5 Т</t>
  </si>
  <si>
    <t>27 изменения и дополнения в План закупок товаров, работ и услуг АО "Эмбамунайгаз" на 2020 год</t>
  </si>
  <si>
    <t>172-3 Р</t>
  </si>
  <si>
    <t>20200215</t>
  </si>
  <si>
    <t>410040.300.000001</t>
  </si>
  <si>
    <t>Работы по ремонту нежилых зданий/сооружений/помещений</t>
  </si>
  <si>
    <t>Работы по ремонту нежилых зданий/сооружений/помещений (кроме оборудования, инженерных систем и коммуникаций)</t>
  </si>
  <si>
    <t>05.2021</t>
  </si>
  <si>
    <t xml:space="preserve">"Жайықмұнайгаз" МГӨБ-ң О.Б.Қамысты к/р 50 орындық асхананы жөндеуден өткізу </t>
  </si>
  <si>
    <t xml:space="preserve"> "Ремонт столовой на 50 мест месторождения ""Ю.З.Камышитовое"" НГДУ ""Жайыкмунайгаз"""</t>
  </si>
  <si>
    <t>170-3 Р</t>
  </si>
  <si>
    <t>20200217</t>
  </si>
  <si>
    <t xml:space="preserve">"Каспий Самалы" ВҚ №1 жатаханасын жөндеуден өткізу  </t>
  </si>
  <si>
    <t xml:space="preserve"> "Ремонт общежития №1 ВП ""Каспий Самалы"" "</t>
  </si>
  <si>
    <t>176-3 Р</t>
  </si>
  <si>
    <t>20200220</t>
  </si>
  <si>
    <t>«Жылыоймұнайгаз» НГДУ Қисымбай к/о "Балкан" ғимаратын жөндеуден өткізу</t>
  </si>
  <si>
    <t xml:space="preserve"> "Ремонт здания ""Балкан"" месторождения ""Кисымбай"" НГДУ Жылыоймунайгаз"</t>
  </si>
  <si>
    <t>177-3 Р</t>
  </si>
  <si>
    <t>20200221</t>
  </si>
  <si>
    <t>«Жылыоймұнайгаз» НГДУ Акінген к/о әкімшілік ғимаратын жөндеуден өткізу</t>
  </si>
  <si>
    <t>"Ремонт административного здания на месторождения ""Акинген"" НГДУ ""Жылыоймунайгаз"</t>
  </si>
  <si>
    <t>178-3 Р</t>
  </si>
  <si>
    <t>20200222</t>
  </si>
  <si>
    <t>«Жылыоймұнайгаз» НГДУ Терең-Өзек к/о 50 орындық жатахана ғимартын жөндеуден өткізу</t>
  </si>
  <si>
    <t>"Ремонт здания общежития на 50 мест  №2 месторождения ""Терень-Узек""  НГДУ ""Жылыоймунайгаз"""</t>
  </si>
  <si>
    <t>181-3 Р</t>
  </si>
  <si>
    <t>20200227</t>
  </si>
  <si>
    <t>"Кайнармұнайгаз" МГӨБ-ң Кенбай к/о №4 жатахананы жөндеуден өткізу</t>
  </si>
  <si>
    <t>"Ремонт общежития №4 в в/п Кайнар НГДУ ""Кайнармунайгаз"""</t>
  </si>
  <si>
    <t>173-3 Р</t>
  </si>
  <si>
    <t>20200228</t>
  </si>
  <si>
    <t>"Ембімұнайэнерго" басқармасының ғимараттарын жөндеуден өткізу</t>
  </si>
  <si>
    <t>"Ремонт зданий Управление ""Эмбамунайэнерго"""</t>
  </si>
  <si>
    <t>620920.000.000001</t>
  </si>
  <si>
    <t>Услуги по администрированию и техническому обслуживанию программного обеспечения</t>
  </si>
  <si>
    <t>Oracle бағдарламасына техникалық қолдау көрсету қызметтерін көрсету</t>
  </si>
  <si>
    <t>Услуги по технической поддержке ПО Oracle</t>
  </si>
  <si>
    <t xml:space="preserve">Атырауская область, Кызылкугинский р-н </t>
  </si>
  <si>
    <t>Проведение комплексной вневедомственной экспертизы по РП: «Строительство РВС-2000м3 (нефтяной) на месторождении УАЗ"</t>
  </si>
  <si>
    <t>783016.000.000000</t>
  </si>
  <si>
    <t>Услуги по предоставлению медицинского обслуживания персонала</t>
  </si>
  <si>
    <t>ДСПи УИО</t>
  </si>
  <si>
    <t>387-2 Р</t>
  </si>
  <si>
    <t>721950.200.000000</t>
  </si>
  <si>
    <t>Работы научно-исследовательские в нефтегазовой отрасли</t>
  </si>
  <si>
    <t>ЭМГ АҚ кен орындарының тауөкен бөлісімнің жобасын жасау</t>
  </si>
  <si>
    <t>Составление проектов горных отводов месторождений АО Эмбамунайгаз</t>
  </si>
  <si>
    <t>195 У</t>
  </si>
  <si>
    <t>712019.000.000008</t>
  </si>
  <si>
    <t>Услуги по калибровке средств измерений</t>
  </si>
  <si>
    <t xml:space="preserve">"Жайықмұнайгаз" МГӨБ  метрологиялық шикі мұнай зертханасын калибрлеу қызметтері </t>
  </si>
  <si>
    <t>Услуги по калибровке лаборатории метрологической сырой нефти НГДУ "Жаикмунайгаз"</t>
  </si>
  <si>
    <t>196 У</t>
  </si>
  <si>
    <t xml:space="preserve">"Жылыоймунайгаз" МГӨБ метрологиялық шикі мұнай зертханасын калибрлеу қызметтері </t>
  </si>
  <si>
    <t>Услуги по калибровке лаборатории метрологической сырой нефти НГДУ "Жылыоймунайгаз"</t>
  </si>
  <si>
    <t>454-1 Р</t>
  </si>
  <si>
    <t>454 Р</t>
  </si>
  <si>
    <t>433210.200.000001</t>
  </si>
  <si>
    <t>Работы по установке (монтажу) дверей/ворот/турникетных систем/ограждений</t>
  </si>
  <si>
    <t>Работы связанные с установкой/монтажем дверей/ворот/турникетных систем/ограждений и аналогичных изделий</t>
  </si>
  <si>
    <t>90</t>
  </si>
  <si>
    <t>"Ембімұнайгаз" АҚ - ның әлеуметтік нысандарына темір есіктерді орнату (алу) жұмыстары</t>
  </si>
  <si>
    <t xml:space="preserve">Работы по установке (монтажу) металлических дверей на социальных объектах АО «Эмбамунайгаз»
</t>
  </si>
  <si>
    <t>456-1 Р</t>
  </si>
  <si>
    <t>456 Р</t>
  </si>
  <si>
    <t>455-1 Р</t>
  </si>
  <si>
    <t>455 Р</t>
  </si>
  <si>
    <t>458-1 Р</t>
  </si>
  <si>
    <t>458 Р</t>
  </si>
  <si>
    <t>Атырауская область, Кызылкугинский район</t>
  </si>
  <si>
    <t>457-1 Р</t>
  </si>
  <si>
    <t>457 Р</t>
  </si>
  <si>
    <t>ДНТиТ</t>
  </si>
  <si>
    <t>27-2 Р</t>
  </si>
  <si>
    <t>27-1 Р</t>
  </si>
  <si>
    <t>091012.900.000003</t>
  </si>
  <si>
    <t>Работы по изоляции водопритоков</t>
  </si>
  <si>
    <t>Работы по изоляции водопритоков в скважинах</t>
  </si>
  <si>
    <t>Атырауская область, Макатский район.</t>
  </si>
  <si>
    <t xml:space="preserve">опытно-промышоленные испытания (ОПИ) технологии ограничения водопритока НГДУ "Доссормунайгаз". 
</t>
  </si>
  <si>
    <t>14,34,35</t>
  </si>
  <si>
    <t>изменение доп. Характеристики в связи с изменением тех.части работ</t>
  </si>
  <si>
    <t>169-3 Р</t>
  </si>
  <si>
    <t>169-2 Р</t>
  </si>
  <si>
    <t>410040.300.000000</t>
  </si>
  <si>
    <t>Работы по возведению (строительству) нежилых зданий/сооружений</t>
  </si>
  <si>
    <t>С.Балғымбаев кенорнындағы ГДҚ-ны қайта құру жұмыстары</t>
  </si>
  <si>
    <t>Реконструкция УПГ С.Балгимбаева</t>
  </si>
  <si>
    <t>454-2 Р</t>
  </si>
  <si>
    <t>456-2 Р</t>
  </si>
  <si>
    <t>455-2 Р</t>
  </si>
  <si>
    <t>458-2 Р</t>
  </si>
  <si>
    <t>457-2 Р</t>
  </si>
  <si>
    <t>27-3 Р</t>
  </si>
  <si>
    <t>169-4 Р</t>
  </si>
  <si>
    <t>195-1 У</t>
  </si>
  <si>
    <t>196-1 У</t>
  </si>
  <si>
    <t>449-1 У</t>
  </si>
  <si>
    <t>2876 Т</t>
  </si>
  <si>
    <t>499 Р</t>
  </si>
  <si>
    <t>451 У</t>
  </si>
  <si>
    <t>452 У</t>
  </si>
  <si>
    <t>Услуги по медицинскому обслуживанию
работников АО «Эмбамунайгаз" с заболеваниями, не исключающих COVID-19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</si>
</sst>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0000"/>
    <numFmt numFmtId="165" formatCode="0.000"/>
    <numFmt numFmtId="166" formatCode="#,##0.000"/>
    <numFmt numFmtId="167" formatCode="#,##0.00\ _₽"/>
    <numFmt numFmtId="168" formatCode="_-* #,##0.00\ _₸_-;\-* #,##0.00\ _₸_-;_-* &quot;-&quot;??\ _₸_-;_-@_-"/>
  </numFmts>
  <fonts count="3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Times New Roman"/>
      <family val="1"/>
      <charset val="204"/>
    </font>
    <font>
      <sz val="10"/>
      <name val="Arial Cyr"/>
      <charset val="204"/>
    </font>
    <font>
      <b/>
      <sz val="10"/>
      <name val="Times New Roman"/>
      <family val="1"/>
      <charset val="204"/>
    </font>
    <font>
      <sz val="10"/>
      <color rgb="FFFF0000"/>
      <name val="Times New Roman"/>
      <family val="1"/>
      <charset val="204"/>
    </font>
    <font>
      <i/>
      <sz val="10"/>
      <name val="Times New Roman"/>
      <family val="1"/>
      <charset val="204"/>
    </font>
    <font>
      <b/>
      <sz val="10"/>
      <color theme="1"/>
      <name val="Times New Roman"/>
      <family val="1"/>
      <charset val="204"/>
    </font>
    <font>
      <b/>
      <sz val="10"/>
      <color rgb="FFFF0000"/>
      <name val="Times New Roman"/>
      <family val="1"/>
      <charset val="204"/>
    </font>
    <font>
      <sz val="10"/>
      <name val="Arial"/>
      <family val="2"/>
      <charset val="204"/>
    </font>
    <font>
      <sz val="10"/>
      <color theme="1"/>
      <name val="Times New Roman"/>
      <family val="1"/>
      <charset val="204"/>
    </font>
    <font>
      <sz val="10"/>
      <color indexed="8"/>
      <name val="Times New Roman"/>
      <family val="1"/>
      <charset val="204"/>
    </font>
    <font>
      <sz val="10"/>
      <name val="Helv"/>
    </font>
    <font>
      <sz val="11"/>
      <color indexed="8"/>
      <name val="Calibri"/>
      <family val="2"/>
      <scheme val="minor"/>
    </font>
    <font>
      <sz val="10"/>
      <color rgb="FF000000"/>
      <name val="Times New Roman"/>
      <family val="1"/>
      <charset val="204"/>
    </font>
    <font>
      <sz val="10"/>
      <name val="Arial"/>
      <family val="2"/>
      <charset val="204"/>
    </font>
    <font>
      <sz val="10"/>
      <name val="Arial"/>
      <family val="2"/>
      <charset val="204"/>
    </font>
    <font>
      <sz val="10"/>
      <name val="Tahoma"/>
      <family val="2"/>
      <charset val="204"/>
    </font>
    <font>
      <sz val="10"/>
      <color indexed="8"/>
      <name val="Arial"/>
      <family val="2"/>
      <charset val="204"/>
    </font>
    <font>
      <sz val="11"/>
      <name val="Times New Roman"/>
      <family val="1"/>
      <charset val="204"/>
    </font>
    <font>
      <sz val="11"/>
      <color theme="1"/>
      <name val="Times New Roman"/>
      <family val="1"/>
      <charset val="204"/>
    </font>
    <font>
      <sz val="13"/>
      <color theme="1"/>
      <name val="Times New Roman"/>
      <family val="1"/>
      <charset val="204"/>
    </font>
    <font>
      <b/>
      <sz val="13"/>
      <color theme="1"/>
      <name val="Times New Roman"/>
      <family val="1"/>
      <charset val="204"/>
    </font>
    <font>
      <sz val="11"/>
      <name val="Calibri"/>
    </font>
    <font>
      <b/>
      <sz val="13"/>
      <color rgb="FFFF0000"/>
      <name val="Times New Roman"/>
      <family val="1"/>
      <charset val="204"/>
    </font>
    <font>
      <sz val="10"/>
      <color rgb="FF212529"/>
      <name val="Times New Roman"/>
      <family val="1"/>
      <charset val="204"/>
    </font>
  </fonts>
  <fills count="7">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99C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theme="1"/>
      </left>
      <right style="thin">
        <color theme="1"/>
      </right>
      <top style="thin">
        <color theme="1"/>
      </top>
      <bottom style="thin">
        <color theme="1"/>
      </bottom>
      <diagonal/>
    </border>
    <border>
      <left style="thin">
        <color indexed="8"/>
      </left>
      <right style="thin">
        <color indexed="8"/>
      </right>
      <top style="thin">
        <color indexed="8"/>
      </top>
      <bottom style="thin">
        <color indexed="8"/>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indexed="64"/>
      </right>
      <top style="thin">
        <color indexed="64"/>
      </top>
      <bottom/>
      <diagonal/>
    </border>
    <border>
      <left style="thin">
        <color indexed="64"/>
      </left>
      <right/>
      <top style="thin">
        <color indexed="64"/>
      </top>
      <bottom/>
      <diagonal/>
    </border>
  </borders>
  <cellStyleXfs count="32">
    <xf numFmtId="0" fontId="0" fillId="0" borderId="0"/>
    <xf numFmtId="43" fontId="5" fillId="0" borderId="0" applyFont="0" applyFill="0" applyBorder="0" applyAlignment="0" applyProtection="0"/>
    <xf numFmtId="9" fontId="5" fillId="0" borderId="0" applyFont="0" applyFill="0" applyBorder="0" applyAlignment="0" applyProtection="0"/>
    <xf numFmtId="0" fontId="7" fillId="0" borderId="0"/>
    <xf numFmtId="0" fontId="13" fillId="0" borderId="0"/>
    <xf numFmtId="0" fontId="13" fillId="0" borderId="0"/>
    <xf numFmtId="0" fontId="16" fillId="0" borderId="0"/>
    <xf numFmtId="0" fontId="16" fillId="0" borderId="0"/>
    <xf numFmtId="0" fontId="17" fillId="0" borderId="0"/>
    <xf numFmtId="0" fontId="13" fillId="0" borderId="0"/>
    <xf numFmtId="0" fontId="13" fillId="0" borderId="0"/>
    <xf numFmtId="168" fontId="4" fillId="0" borderId="0" applyFont="0" applyFill="0" applyBorder="0" applyAlignment="0" applyProtection="0"/>
    <xf numFmtId="0" fontId="4" fillId="0" borderId="0"/>
    <xf numFmtId="0" fontId="4" fillId="0" borderId="0"/>
    <xf numFmtId="168" fontId="4" fillId="0" borderId="0" applyFont="0" applyFill="0" applyBorder="0" applyAlignment="0" applyProtection="0"/>
    <xf numFmtId="0" fontId="4" fillId="0" borderId="0"/>
    <xf numFmtId="168" fontId="4" fillId="0" borderId="0" applyFont="0" applyFill="0" applyBorder="0" applyAlignment="0" applyProtection="0"/>
    <xf numFmtId="168" fontId="3" fillId="0" borderId="0" applyFont="0" applyFill="0" applyBorder="0" applyAlignment="0" applyProtection="0"/>
    <xf numFmtId="0" fontId="17" fillId="0" borderId="0"/>
    <xf numFmtId="168" fontId="2" fillId="0" borderId="0" applyFont="0" applyFill="0" applyBorder="0" applyAlignment="0" applyProtection="0"/>
    <xf numFmtId="0" fontId="19" fillId="0" borderId="0"/>
    <xf numFmtId="0" fontId="20" fillId="0" borderId="0"/>
    <xf numFmtId="43" fontId="21" fillId="0" borderId="0" applyFont="0" applyFill="0" applyBorder="0" applyAlignment="0" applyProtection="0"/>
    <xf numFmtId="43" fontId="22" fillId="0" borderId="0" applyFont="0" applyFill="0" applyBorder="0" applyAlignment="0" applyProtection="0"/>
    <xf numFmtId="0" fontId="22" fillId="0" borderId="0"/>
    <xf numFmtId="0" fontId="21" fillId="0" borderId="0"/>
    <xf numFmtId="0" fontId="22" fillId="0" borderId="0"/>
    <xf numFmtId="0" fontId="5" fillId="0" borderId="0"/>
    <xf numFmtId="0" fontId="16" fillId="0" borderId="0"/>
    <xf numFmtId="0" fontId="5" fillId="0" borderId="0"/>
    <xf numFmtId="168" fontId="1" fillId="0" borderId="0" applyFont="0" applyFill="0" applyBorder="0" applyAlignment="0" applyProtection="0"/>
    <xf numFmtId="0" fontId="13" fillId="0" borderId="0"/>
  </cellStyleXfs>
  <cellXfs count="445">
    <xf numFmtId="0" fontId="0" fillId="0" borderId="0" xfId="0"/>
    <xf numFmtId="49" fontId="6" fillId="0" borderId="1" xfId="0" applyNumberFormat="1" applyFont="1" applyFill="1" applyBorder="1" applyAlignment="1">
      <alignment horizontal="left" vertical="top"/>
    </xf>
    <xf numFmtId="0" fontId="14" fillId="0" borderId="1" xfId="0" applyNumberFormat="1" applyFont="1" applyFill="1" applyBorder="1" applyAlignment="1">
      <alignment horizontal="left" vertical="top"/>
    </xf>
    <xf numFmtId="49" fontId="6" fillId="0" borderId="1" xfId="0" applyNumberFormat="1" applyFont="1" applyFill="1" applyBorder="1" applyAlignment="1">
      <alignment horizontal="left" vertical="center"/>
    </xf>
    <xf numFmtId="49" fontId="14" fillId="0" borderId="1" xfId="0" applyNumberFormat="1" applyFont="1" applyFill="1" applyBorder="1" applyAlignment="1">
      <alignment horizontal="left" vertical="top"/>
    </xf>
    <xf numFmtId="0" fontId="6" fillId="0" borderId="1" xfId="0" applyFont="1" applyFill="1" applyBorder="1" applyAlignment="1">
      <alignment horizontal="left"/>
    </xf>
    <xf numFmtId="49" fontId="6" fillId="0" borderId="1" xfId="0" applyNumberFormat="1" applyFont="1" applyFill="1" applyBorder="1" applyAlignment="1">
      <alignment horizontal="left"/>
    </xf>
    <xf numFmtId="49" fontId="14" fillId="0" borderId="1" xfId="0" applyNumberFormat="1" applyFont="1" applyFill="1" applyBorder="1" applyAlignment="1">
      <alignment horizontal="left" vertical="center"/>
    </xf>
    <xf numFmtId="0" fontId="6" fillId="0" borderId="1" xfId="0" applyNumberFormat="1" applyFont="1" applyFill="1" applyBorder="1" applyAlignment="1">
      <alignment horizontal="left" vertical="top"/>
    </xf>
    <xf numFmtId="2" fontId="14" fillId="0" borderId="1" xfId="0" applyNumberFormat="1" applyFont="1" applyFill="1" applyBorder="1" applyAlignment="1">
      <alignment horizontal="left" vertical="top"/>
    </xf>
    <xf numFmtId="49" fontId="14" fillId="0" borderId="1" xfId="0" applyNumberFormat="1" applyFont="1" applyFill="1" applyBorder="1" applyAlignment="1">
      <alignment horizontal="left"/>
    </xf>
    <xf numFmtId="0" fontId="6" fillId="0" borderId="1" xfId="0" applyFont="1" applyFill="1" applyBorder="1" applyAlignment="1">
      <alignment horizontal="left" vertical="center"/>
    </xf>
    <xf numFmtId="0" fontId="6" fillId="0" borderId="1" xfId="0" applyNumberFormat="1" applyFont="1" applyFill="1" applyBorder="1" applyAlignment="1">
      <alignment horizontal="left" vertical="center"/>
    </xf>
    <xf numFmtId="0" fontId="6" fillId="0" borderId="1" xfId="0" applyFont="1" applyFill="1" applyBorder="1" applyAlignment="1">
      <alignment horizontal="left" vertical="top"/>
    </xf>
    <xf numFmtId="0" fontId="6" fillId="0" borderId="1" xfId="3" applyFont="1" applyFill="1" applyBorder="1" applyAlignment="1">
      <alignment horizontal="left" vertical="top"/>
    </xf>
    <xf numFmtId="0" fontId="6" fillId="0" borderId="1" xfId="7" applyFont="1" applyFill="1" applyBorder="1" applyAlignment="1">
      <alignment horizontal="left" vertical="top"/>
    </xf>
    <xf numFmtId="0" fontId="14" fillId="0" borderId="1" xfId="0" applyFont="1" applyFill="1" applyBorder="1" applyAlignment="1">
      <alignment horizontal="left" vertical="center"/>
    </xf>
    <xf numFmtId="49" fontId="6" fillId="0" borderId="0" xfId="0" applyNumberFormat="1" applyFont="1" applyFill="1" applyBorder="1" applyAlignment="1">
      <alignment horizontal="left" wrapText="1"/>
    </xf>
    <xf numFmtId="49" fontId="14" fillId="0" borderId="0" xfId="0" applyNumberFormat="1" applyFont="1" applyFill="1" applyBorder="1" applyAlignment="1">
      <alignment horizontal="left" wrapText="1"/>
    </xf>
    <xf numFmtId="49" fontId="14" fillId="0" borderId="0" xfId="0" applyNumberFormat="1" applyFont="1" applyFill="1" applyBorder="1" applyAlignment="1">
      <alignment wrapText="1"/>
    </xf>
    <xf numFmtId="49" fontId="6" fillId="0" borderId="0" xfId="0" applyNumberFormat="1" applyFont="1" applyFill="1" applyBorder="1" applyAlignment="1">
      <alignment horizontal="left" vertical="center"/>
    </xf>
    <xf numFmtId="49" fontId="8" fillId="0" borderId="0" xfId="0" applyNumberFormat="1" applyFont="1" applyFill="1" applyBorder="1" applyAlignment="1">
      <alignment horizontal="left" vertical="center"/>
    </xf>
    <xf numFmtId="49" fontId="8" fillId="2" borderId="1" xfId="0" applyNumberFormat="1" applyFont="1" applyFill="1" applyBorder="1" applyAlignment="1">
      <alignment horizontal="left" vertical="center"/>
    </xf>
    <xf numFmtId="164" fontId="8" fillId="2" borderId="1" xfId="0" applyNumberFormat="1" applyFont="1" applyFill="1" applyBorder="1" applyAlignment="1">
      <alignment horizontal="left" vertical="center"/>
    </xf>
    <xf numFmtId="0" fontId="6" fillId="2" borderId="1" xfId="0" applyFont="1" applyFill="1" applyBorder="1" applyAlignment="1">
      <alignment horizontal="left" vertical="center"/>
    </xf>
    <xf numFmtId="49" fontId="6" fillId="2" borderId="1" xfId="0" applyNumberFormat="1" applyFont="1" applyFill="1" applyBorder="1" applyAlignment="1">
      <alignment horizontal="left" vertical="center"/>
    </xf>
    <xf numFmtId="0" fontId="6" fillId="2" borderId="1" xfId="3" applyFont="1" applyFill="1" applyBorder="1" applyAlignment="1">
      <alignment horizontal="left" vertical="center"/>
    </xf>
    <xf numFmtId="164" fontId="6" fillId="2" borderId="1" xfId="0" applyNumberFormat="1" applyFont="1" applyFill="1" applyBorder="1" applyAlignment="1">
      <alignment horizontal="left" vertical="center"/>
    </xf>
    <xf numFmtId="0" fontId="6" fillId="2" borderId="1" xfId="4" applyFont="1" applyFill="1" applyBorder="1" applyAlignment="1">
      <alignment horizontal="left" vertical="center"/>
    </xf>
    <xf numFmtId="4" fontId="8" fillId="2" borderId="1" xfId="1" applyNumberFormat="1" applyFont="1" applyFill="1" applyBorder="1" applyAlignment="1">
      <alignment horizontal="left" vertical="center"/>
    </xf>
    <xf numFmtId="164"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9" fillId="0" borderId="0" xfId="0" applyNumberFormat="1" applyFont="1" applyFill="1" applyBorder="1" applyAlignment="1">
      <alignment horizontal="left" vertical="center"/>
    </xf>
    <xf numFmtId="0" fontId="14" fillId="0" borderId="0" xfId="0" applyFont="1" applyFill="1" applyBorder="1" applyAlignment="1">
      <alignment horizontal="left" vertical="center"/>
    </xf>
    <xf numFmtId="4" fontId="11" fillId="2" borderId="1" xfId="0" applyNumberFormat="1" applyFont="1" applyFill="1" applyBorder="1" applyAlignment="1">
      <alignment horizontal="left" vertical="center"/>
    </xf>
    <xf numFmtId="49" fontId="9" fillId="2" borderId="1" xfId="0" applyNumberFormat="1" applyFont="1" applyFill="1" applyBorder="1" applyAlignment="1">
      <alignment horizontal="left" vertical="center"/>
    </xf>
    <xf numFmtId="49" fontId="12" fillId="2" borderId="1" xfId="0" applyNumberFormat="1" applyFont="1" applyFill="1" applyBorder="1" applyAlignment="1">
      <alignment horizontal="left" vertical="center"/>
    </xf>
    <xf numFmtId="49" fontId="14" fillId="0" borderId="0" xfId="0" applyNumberFormat="1" applyFont="1" applyFill="1" applyBorder="1" applyAlignment="1">
      <alignment horizontal="left" vertical="center"/>
    </xf>
    <xf numFmtId="49" fontId="6" fillId="2" borderId="1" xfId="4" applyNumberFormat="1" applyFont="1" applyFill="1" applyBorder="1" applyAlignment="1">
      <alignment horizontal="left" vertical="center"/>
    </xf>
    <xf numFmtId="166" fontId="6" fillId="2" borderId="1" xfId="4" applyNumberFormat="1" applyFont="1" applyFill="1" applyBorder="1" applyAlignment="1">
      <alignment horizontal="left" vertical="center"/>
    </xf>
    <xf numFmtId="0" fontId="14" fillId="0" borderId="1" xfId="0" applyNumberFormat="1" applyFont="1" applyFill="1" applyBorder="1" applyAlignment="1">
      <alignment horizontal="left" vertical="center"/>
    </xf>
    <xf numFmtId="0" fontId="9" fillId="2" borderId="1" xfId="0" applyFont="1" applyFill="1" applyBorder="1" applyAlignment="1">
      <alignment horizontal="left" vertical="center"/>
    </xf>
    <xf numFmtId="49" fontId="11" fillId="2" borderId="1" xfId="0" applyNumberFormat="1" applyFont="1" applyFill="1" applyBorder="1" applyAlignment="1">
      <alignment horizontal="left" vertical="center"/>
    </xf>
    <xf numFmtId="4" fontId="11" fillId="2" borderId="1" xfId="2"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Fill="1" applyBorder="1" applyAlignment="1">
      <alignment horizontal="left" wrapText="1"/>
    </xf>
    <xf numFmtId="4" fontId="6" fillId="0" borderId="1" xfId="0" applyNumberFormat="1" applyFont="1" applyFill="1" applyBorder="1" applyAlignment="1">
      <alignment horizontal="left" vertical="top"/>
    </xf>
    <xf numFmtId="49" fontId="9" fillId="0" borderId="0" xfId="0" applyNumberFormat="1" applyFont="1" applyFill="1" applyBorder="1" applyAlignment="1">
      <alignment horizontal="left" wrapText="1"/>
    </xf>
    <xf numFmtId="49" fontId="8" fillId="2" borderId="5" xfId="0" applyNumberFormat="1" applyFont="1" applyFill="1" applyBorder="1" applyAlignment="1">
      <alignment horizontal="left" vertical="center"/>
    </xf>
    <xf numFmtId="49" fontId="6" fillId="2" borderId="5" xfId="0" applyNumberFormat="1" applyFont="1" applyFill="1" applyBorder="1" applyAlignment="1">
      <alignment horizontal="left" vertical="center"/>
    </xf>
    <xf numFmtId="49" fontId="6" fillId="0" borderId="1" xfId="0" applyNumberFormat="1" applyFont="1" applyBorder="1"/>
    <xf numFmtId="0" fontId="6" fillId="0" borderId="1" xfId="0" applyFont="1" applyBorder="1" applyAlignment="1">
      <alignment wrapText="1"/>
    </xf>
    <xf numFmtId="49" fontId="6" fillId="0" borderId="1" xfId="0" applyNumberFormat="1" applyFont="1" applyBorder="1" applyAlignment="1">
      <alignment wrapText="1"/>
    </xf>
    <xf numFmtId="49" fontId="6" fillId="0" borderId="1" xfId="0" applyNumberFormat="1" applyFont="1" applyBorder="1" applyAlignment="1">
      <alignment horizontal="center" wrapText="1"/>
    </xf>
    <xf numFmtId="166" fontId="6" fillId="0" borderId="1" xfId="0" applyNumberFormat="1" applyFont="1" applyBorder="1" applyAlignment="1">
      <alignment wrapText="1"/>
    </xf>
    <xf numFmtId="4" fontId="6" fillId="0" borderId="1" xfId="0" applyNumberFormat="1" applyFont="1" applyBorder="1" applyAlignment="1">
      <alignment wrapText="1"/>
    </xf>
    <xf numFmtId="0" fontId="6" fillId="0" borderId="0" xfId="0" applyFont="1" applyFill="1" applyAlignment="1">
      <alignment horizontal="left" vertical="center" wrapText="1"/>
    </xf>
    <xf numFmtId="49" fontId="14" fillId="0" borderId="1" xfId="0" applyNumberFormat="1" applyFont="1" applyFill="1" applyBorder="1" applyAlignment="1">
      <alignment vertical="center"/>
    </xf>
    <xf numFmtId="0" fontId="14" fillId="0" borderId="1" xfId="0" applyNumberFormat="1" applyFont="1" applyFill="1" applyBorder="1" applyAlignment="1">
      <alignment horizontal="left"/>
    </xf>
    <xf numFmtId="0" fontId="6" fillId="0" borderId="0" xfId="0" applyFont="1" applyFill="1"/>
    <xf numFmtId="49" fontId="6" fillId="0" borderId="1" xfId="0" applyNumberFormat="1" applyFont="1" applyFill="1" applyBorder="1"/>
    <xf numFmtId="0" fontId="6" fillId="0" borderId="1" xfId="0" applyFont="1" applyFill="1" applyBorder="1" applyAlignment="1">
      <alignment wrapText="1"/>
    </xf>
    <xf numFmtId="49" fontId="6" fillId="0" borderId="1" xfId="0" applyNumberFormat="1" applyFont="1" applyFill="1" applyBorder="1" applyAlignment="1">
      <alignment wrapText="1"/>
    </xf>
    <xf numFmtId="49" fontId="6" fillId="0" borderId="1" xfId="0" applyNumberFormat="1" applyFont="1" applyFill="1" applyBorder="1" applyAlignment="1">
      <alignment horizontal="center" wrapText="1"/>
    </xf>
    <xf numFmtId="166" fontId="6" fillId="0" borderId="1" xfId="0" applyNumberFormat="1" applyFont="1" applyFill="1" applyBorder="1" applyAlignment="1">
      <alignment wrapText="1"/>
    </xf>
    <xf numFmtId="4" fontId="6" fillId="0" borderId="1" xfId="0" applyNumberFormat="1" applyFont="1" applyFill="1" applyBorder="1" applyAlignment="1">
      <alignment wrapText="1"/>
    </xf>
    <xf numFmtId="4" fontId="14" fillId="0" borderId="1" xfId="0" applyNumberFormat="1" applyFont="1" applyFill="1" applyBorder="1" applyAlignment="1">
      <alignment vertical="center"/>
    </xf>
    <xf numFmtId="1" fontId="6" fillId="0" borderId="1" xfId="0" applyNumberFormat="1" applyFont="1" applyFill="1" applyBorder="1" applyAlignment="1">
      <alignment horizontal="left" vertical="center"/>
    </xf>
    <xf numFmtId="2" fontId="6" fillId="0" borderId="1" xfId="0" applyNumberFormat="1" applyFont="1" applyFill="1" applyBorder="1" applyAlignment="1">
      <alignment horizontal="left" vertical="center"/>
    </xf>
    <xf numFmtId="49" fontId="6" fillId="0" borderId="1" xfId="0" applyNumberFormat="1" applyFont="1" applyFill="1" applyBorder="1" applyAlignment="1">
      <alignment horizontal="left" vertical="center" wrapText="1"/>
    </xf>
    <xf numFmtId="49" fontId="14" fillId="0" borderId="1" xfId="0" applyNumberFormat="1" applyFont="1" applyFill="1" applyBorder="1" applyAlignment="1">
      <alignment horizontal="left" vertical="center" wrapText="1"/>
    </xf>
    <xf numFmtId="2" fontId="14" fillId="0" borderId="1" xfId="0" applyNumberFormat="1" applyFont="1" applyFill="1" applyBorder="1" applyAlignment="1">
      <alignment horizontal="right" vertical="center"/>
    </xf>
    <xf numFmtId="4"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vertical="center"/>
    </xf>
    <xf numFmtId="49" fontId="14"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165" fontId="14" fillId="0" borderId="1" xfId="0" applyNumberFormat="1" applyFont="1" applyFill="1" applyBorder="1" applyAlignment="1">
      <alignment horizontal="right" vertical="center"/>
    </xf>
    <xf numFmtId="4" fontId="14" fillId="0" borderId="1" xfId="0" applyNumberFormat="1" applyFont="1" applyFill="1" applyBorder="1" applyAlignment="1">
      <alignment horizontal="right" vertical="center"/>
    </xf>
    <xf numFmtId="0" fontId="14" fillId="0" borderId="1" xfId="0" applyFont="1" applyFill="1" applyBorder="1" applyAlignment="1">
      <alignment horizontal="left" vertical="top"/>
    </xf>
    <xf numFmtId="49" fontId="6" fillId="0" borderId="1" xfId="28" applyNumberFormat="1" applyFont="1" applyFill="1" applyBorder="1" applyAlignment="1">
      <alignment horizontal="left" vertical="top"/>
    </xf>
    <xf numFmtId="49" fontId="6" fillId="0" borderId="1" xfId="5" applyNumberFormat="1" applyFont="1" applyFill="1" applyBorder="1" applyAlignment="1">
      <alignment horizontal="left" vertical="top"/>
    </xf>
    <xf numFmtId="0" fontId="15" fillId="0" borderId="1" xfId="0" applyNumberFormat="1" applyFont="1" applyFill="1" applyBorder="1" applyAlignment="1">
      <alignment horizontal="left" vertical="top"/>
    </xf>
    <xf numFmtId="0" fontId="6" fillId="0" borderId="0" xfId="0" applyFont="1" applyFill="1" applyBorder="1" applyAlignment="1">
      <alignment horizontal="left" vertical="top" wrapText="1"/>
    </xf>
    <xf numFmtId="0" fontId="18" fillId="0" borderId="1" xfId="0" applyNumberFormat="1" applyFont="1" applyFill="1" applyBorder="1" applyAlignment="1">
      <alignment horizontal="left" vertical="top"/>
    </xf>
    <xf numFmtId="166" fontId="6" fillId="0" borderId="1" xfId="7" applyNumberFormat="1" applyFont="1" applyFill="1" applyBorder="1" applyAlignment="1">
      <alignment horizontal="left" vertical="top"/>
    </xf>
    <xf numFmtId="0" fontId="6" fillId="0" borderId="1" xfId="0" applyNumberFormat="1" applyFont="1" applyFill="1" applyBorder="1" applyAlignment="1">
      <alignment horizontal="center" vertical="center"/>
    </xf>
    <xf numFmtId="0" fontId="6" fillId="0" borderId="0" xfId="0" applyFont="1"/>
    <xf numFmtId="49" fontId="25" fillId="0" borderId="1" xfId="0" applyNumberFormat="1" applyFont="1" applyFill="1" applyBorder="1" applyAlignment="1">
      <alignment horizontal="left" vertical="center"/>
    </xf>
    <xf numFmtId="49" fontId="25" fillId="0" borderId="1" xfId="0" applyNumberFormat="1" applyFont="1" applyFill="1" applyBorder="1" applyAlignment="1">
      <alignment vertical="center"/>
    </xf>
    <xf numFmtId="49" fontId="6" fillId="4" borderId="1" xfId="0" applyNumberFormat="1" applyFont="1" applyFill="1" applyBorder="1"/>
    <xf numFmtId="4" fontId="23" fillId="0" borderId="1" xfId="0" applyNumberFormat="1" applyFont="1" applyFill="1" applyBorder="1" applyAlignment="1">
      <alignment vertical="top" wrapText="1"/>
    </xf>
    <xf numFmtId="49" fontId="11" fillId="0" borderId="1" xfId="0" applyNumberFormat="1" applyFont="1" applyFill="1" applyBorder="1" applyAlignment="1">
      <alignment horizontal="left" vertical="top"/>
    </xf>
    <xf numFmtId="0" fontId="6" fillId="0" borderId="0" xfId="0" applyFont="1" applyFill="1" applyAlignment="1">
      <alignment horizontal="left" vertical="top"/>
    </xf>
    <xf numFmtId="49" fontId="8" fillId="2" borderId="1" xfId="0" applyNumberFormat="1" applyFont="1" applyFill="1" applyBorder="1" applyAlignment="1">
      <alignment horizontal="right" vertical="center"/>
    </xf>
    <xf numFmtId="49" fontId="11" fillId="2" borderId="1" xfId="0" applyNumberFormat="1" applyFont="1" applyFill="1" applyBorder="1" applyAlignment="1">
      <alignment horizontal="right" vertical="center"/>
    </xf>
    <xf numFmtId="0" fontId="14" fillId="0" borderId="0" xfId="0" applyFont="1" applyAlignment="1">
      <alignment horizontal="right" vertical="center"/>
    </xf>
    <xf numFmtId="49" fontId="6"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left"/>
    </xf>
    <xf numFmtId="4" fontId="14" fillId="0" borderId="1" xfId="0" applyNumberFormat="1" applyFont="1" applyFill="1" applyBorder="1" applyAlignment="1">
      <alignment horizontal="right" vertical="center" wrapText="1"/>
    </xf>
    <xf numFmtId="49" fontId="23" fillId="0" borderId="1" xfId="0" applyNumberFormat="1" applyFont="1" applyFill="1" applyBorder="1" applyAlignment="1">
      <alignment horizontal="center" vertical="top" wrapText="1"/>
    </xf>
    <xf numFmtId="0" fontId="6" fillId="0" borderId="1" xfId="0" applyFont="1" applyFill="1" applyBorder="1" applyAlignment="1">
      <alignment horizontal="center" vertical="center"/>
    </xf>
    <xf numFmtId="43" fontId="6" fillId="0" borderId="1" xfId="1" applyFont="1" applyFill="1" applyBorder="1" applyAlignment="1">
      <alignment horizontal="right" vertical="center" wrapText="1"/>
    </xf>
    <xf numFmtId="49" fontId="0" fillId="0" borderId="1" xfId="0" applyNumberFormat="1" applyFill="1" applyBorder="1" applyAlignment="1">
      <alignment vertical="center" wrapText="1"/>
    </xf>
    <xf numFmtId="49" fontId="26" fillId="0" borderId="1" xfId="0" applyNumberFormat="1" applyFont="1" applyFill="1" applyBorder="1" applyAlignment="1">
      <alignment horizontal="center" wrapText="1"/>
    </xf>
    <xf numFmtId="49" fontId="26" fillId="0" borderId="1" xfId="0" applyNumberFormat="1" applyFont="1" applyFill="1" applyBorder="1" applyAlignment="1">
      <alignment horizontal="center" vertical="center" wrapText="1"/>
    </xf>
    <xf numFmtId="0" fontId="6" fillId="0" borderId="1" xfId="0" applyNumberFormat="1" applyFont="1" applyBorder="1"/>
    <xf numFmtId="49" fontId="6" fillId="3" borderId="1" xfId="5" applyNumberFormat="1" applyFont="1" applyFill="1" applyBorder="1" applyAlignment="1">
      <alignment horizontal="left" vertical="center"/>
    </xf>
    <xf numFmtId="0" fontId="27" fillId="0" borderId="1" xfId="0" applyFont="1" applyFill="1" applyBorder="1" applyAlignment="1">
      <alignment horizontal="left" vertical="top" wrapText="1"/>
    </xf>
    <xf numFmtId="49" fontId="28" fillId="0" borderId="0" xfId="0" applyNumberFormat="1" applyFont="1" applyFill="1" applyBorder="1" applyAlignment="1">
      <alignment wrapText="1"/>
    </xf>
    <xf numFmtId="0" fontId="6" fillId="5" borderId="1" xfId="0" applyFont="1" applyFill="1" applyBorder="1" applyAlignment="1">
      <alignment horizontal="left" vertical="center"/>
    </xf>
    <xf numFmtId="49" fontId="14" fillId="5" borderId="1" xfId="0" applyNumberFormat="1" applyFont="1" applyFill="1" applyBorder="1" applyAlignment="1">
      <alignment horizontal="left" vertical="top"/>
    </xf>
    <xf numFmtId="49" fontId="6" fillId="5" borderId="1" xfId="0" applyNumberFormat="1" applyFont="1" applyFill="1" applyBorder="1" applyAlignment="1">
      <alignment horizontal="left" vertical="center"/>
    </xf>
    <xf numFmtId="49" fontId="8" fillId="5" borderId="1" xfId="0" applyNumberFormat="1" applyFont="1" applyFill="1" applyBorder="1" applyAlignment="1">
      <alignment horizontal="left" vertical="center"/>
    </xf>
    <xf numFmtId="49" fontId="14" fillId="5" borderId="1" xfId="0" applyNumberFormat="1" applyFont="1" applyFill="1" applyBorder="1" applyAlignment="1">
      <alignment horizontal="left" vertical="center"/>
    </xf>
    <xf numFmtId="49" fontId="6" fillId="5" borderId="1" xfId="0" applyNumberFormat="1" applyFont="1" applyFill="1" applyBorder="1" applyAlignment="1">
      <alignment horizontal="left" vertical="top"/>
    </xf>
    <xf numFmtId="49" fontId="9" fillId="5" borderId="1" xfId="0" applyNumberFormat="1" applyFont="1" applyFill="1" applyBorder="1" applyAlignment="1">
      <alignment horizontal="left" vertical="center"/>
    </xf>
    <xf numFmtId="49" fontId="6" fillId="0" borderId="1" xfId="3" applyNumberFormat="1" applyFont="1" applyFill="1" applyBorder="1" applyAlignment="1">
      <alignment horizontal="left" vertical="center"/>
    </xf>
    <xf numFmtId="49" fontId="14" fillId="0" borderId="1" xfId="0" applyNumberFormat="1" applyFont="1" applyFill="1" applyBorder="1" applyAlignment="1">
      <alignment horizontal="center" wrapText="1"/>
    </xf>
    <xf numFmtId="49" fontId="14" fillId="0" borderId="1" xfId="29" applyNumberFormat="1" applyFont="1" applyFill="1" applyBorder="1" applyAlignment="1">
      <alignment horizontal="left" vertical="center"/>
    </xf>
    <xf numFmtId="49" fontId="9" fillId="0" borderId="1" xfId="0" applyNumberFormat="1" applyFont="1" applyFill="1" applyBorder="1" applyAlignment="1">
      <alignment horizontal="left" vertical="top"/>
    </xf>
    <xf numFmtId="49" fontId="14" fillId="6" borderId="1" xfId="0" applyNumberFormat="1" applyFont="1" applyFill="1" applyBorder="1" applyAlignment="1">
      <alignment horizontal="left"/>
    </xf>
    <xf numFmtId="49" fontId="14" fillId="6" borderId="1" xfId="0" applyNumberFormat="1" applyFont="1" applyFill="1" applyBorder="1" applyAlignment="1">
      <alignment horizontal="left" vertical="center"/>
    </xf>
    <xf numFmtId="49" fontId="6" fillId="6" borderId="1" xfId="0" applyNumberFormat="1" applyFont="1" applyFill="1" applyBorder="1" applyAlignment="1">
      <alignment horizontal="left" vertical="top"/>
    </xf>
    <xf numFmtId="49" fontId="14" fillId="6" borderId="1" xfId="0" applyNumberFormat="1" applyFont="1" applyFill="1" applyBorder="1" applyAlignment="1">
      <alignment horizontal="left" vertical="top"/>
    </xf>
    <xf numFmtId="49" fontId="6" fillId="6" borderId="1" xfId="0" applyNumberFormat="1" applyFont="1" applyFill="1" applyBorder="1" applyAlignment="1">
      <alignment horizontal="left" vertical="center"/>
    </xf>
    <xf numFmtId="49" fontId="14" fillId="0" borderId="1" xfId="0" applyNumberFormat="1" applyFont="1" applyFill="1" applyBorder="1" applyAlignment="1">
      <alignment horizontal="right" vertical="center"/>
    </xf>
    <xf numFmtId="49" fontId="14" fillId="0" borderId="1" xfId="0" applyNumberFormat="1" applyFont="1" applyFill="1" applyBorder="1" applyAlignment="1">
      <alignment horizontal="right" vertical="top"/>
    </xf>
    <xf numFmtId="0" fontId="6" fillId="0" borderId="1" xfId="0" applyNumberFormat="1" applyFont="1" applyFill="1" applyBorder="1" applyAlignment="1">
      <alignment horizontal="right" vertical="top"/>
    </xf>
    <xf numFmtId="0" fontId="14" fillId="5" borderId="1" xfId="0" applyFont="1" applyFill="1" applyBorder="1" applyAlignment="1">
      <alignment horizontal="left" vertical="center"/>
    </xf>
    <xf numFmtId="49" fontId="23" fillId="5" borderId="2" xfId="0" applyNumberFormat="1" applyFont="1" applyFill="1" applyBorder="1" applyAlignment="1">
      <alignment horizontal="center" vertical="top" wrapText="1"/>
    </xf>
    <xf numFmtId="49" fontId="23" fillId="5" borderId="1" xfId="0" applyNumberFormat="1" applyFont="1" applyFill="1" applyBorder="1" applyAlignment="1">
      <alignment vertical="top" wrapText="1"/>
    </xf>
    <xf numFmtId="49" fontId="23" fillId="5" borderId="1" xfId="0" applyNumberFormat="1" applyFont="1" applyFill="1" applyBorder="1" applyAlignment="1">
      <alignment horizontal="center" vertical="top" wrapText="1"/>
    </xf>
    <xf numFmtId="0" fontId="23" fillId="5" borderId="2" xfId="0" applyNumberFormat="1" applyFont="1" applyFill="1" applyBorder="1" applyAlignment="1">
      <alignment vertical="top" wrapText="1"/>
    </xf>
    <xf numFmtId="4" fontId="23" fillId="5" borderId="1" xfId="0" applyNumberFormat="1" applyFont="1" applyFill="1" applyBorder="1" applyAlignment="1">
      <alignment vertical="top" wrapText="1"/>
    </xf>
    <xf numFmtId="49" fontId="23" fillId="5" borderId="4" xfId="0" applyNumberFormat="1" applyFont="1" applyFill="1" applyBorder="1" applyAlignment="1">
      <alignment vertical="top" wrapText="1"/>
    </xf>
    <xf numFmtId="49" fontId="23" fillId="5" borderId="5" xfId="0" applyNumberFormat="1" applyFont="1" applyFill="1" applyBorder="1" applyAlignment="1">
      <alignment vertical="top" wrapText="1"/>
    </xf>
    <xf numFmtId="49" fontId="23" fillId="5" borderId="2" xfId="0" applyNumberFormat="1" applyFont="1" applyFill="1" applyBorder="1" applyAlignment="1">
      <alignment vertical="top" wrapText="1"/>
    </xf>
    <xf numFmtId="0" fontId="14" fillId="5" borderId="0" xfId="0" applyFont="1" applyFill="1" applyAlignment="1">
      <alignment horizontal="left" vertical="center"/>
    </xf>
    <xf numFmtId="49" fontId="24" fillId="5" borderId="1" xfId="0" applyNumberFormat="1" applyFont="1" applyFill="1" applyBorder="1" applyAlignment="1">
      <alignment horizontal="left" vertical="center"/>
    </xf>
    <xf numFmtId="49" fontId="6" fillId="5" borderId="1" xfId="0" applyNumberFormat="1" applyFont="1" applyFill="1" applyBorder="1" applyAlignment="1">
      <alignment horizontal="left" vertical="center" wrapText="1"/>
    </xf>
    <xf numFmtId="49" fontId="14" fillId="5" borderId="1" xfId="0" applyNumberFormat="1" applyFont="1" applyFill="1" applyBorder="1" applyAlignment="1">
      <alignment horizontal="left" vertical="center" wrapText="1"/>
    </xf>
    <xf numFmtId="0" fontId="14" fillId="6" borderId="1" xfId="0" applyNumberFormat="1" applyFont="1" applyFill="1" applyBorder="1" applyAlignment="1">
      <alignment horizontal="left" vertical="center"/>
    </xf>
    <xf numFmtId="0" fontId="14" fillId="6" borderId="1" xfId="0" applyNumberFormat="1" applyFont="1" applyFill="1" applyBorder="1" applyAlignment="1">
      <alignment horizontal="left" vertical="top"/>
    </xf>
    <xf numFmtId="0" fontId="6" fillId="6" borderId="1" xfId="0" applyNumberFormat="1" applyFont="1" applyFill="1" applyBorder="1" applyAlignment="1">
      <alignment horizontal="left" vertical="top"/>
    </xf>
    <xf numFmtId="0" fontId="6" fillId="6" borderId="1" xfId="9" applyFont="1" applyFill="1" applyBorder="1" applyAlignment="1">
      <alignment horizontal="left" vertical="top"/>
    </xf>
    <xf numFmtId="0" fontId="23" fillId="5" borderId="2" xfId="9" applyFont="1" applyFill="1" applyBorder="1" applyAlignment="1">
      <alignment horizontal="center" vertical="top" wrapText="1"/>
    </xf>
    <xf numFmtId="49" fontId="23" fillId="5" borderId="7" xfId="0" applyNumberFormat="1" applyFont="1" applyFill="1" applyBorder="1" applyAlignment="1">
      <alignment vertical="top" wrapText="1"/>
    </xf>
    <xf numFmtId="0" fontId="14" fillId="6" borderId="1" xfId="0" applyFont="1" applyFill="1" applyBorder="1" applyAlignment="1">
      <alignment horizontal="left"/>
    </xf>
    <xf numFmtId="0" fontId="14" fillId="6" borderId="1" xfId="0" applyFont="1" applyFill="1" applyBorder="1" applyAlignment="1">
      <alignment horizontal="left" vertical="top"/>
    </xf>
    <xf numFmtId="0" fontId="14" fillId="6" borderId="1" xfId="3" applyFont="1" applyFill="1" applyBorder="1" applyAlignment="1">
      <alignment horizontal="left" vertical="top"/>
    </xf>
    <xf numFmtId="0" fontId="13" fillId="0" borderId="0" xfId="5" applyFill="1" applyAlignment="1">
      <alignment horizontal="left" vertical="top"/>
    </xf>
    <xf numFmtId="49" fontId="6" fillId="6" borderId="0" xfId="0" applyNumberFormat="1" applyFont="1" applyFill="1" applyBorder="1" applyAlignment="1">
      <alignment horizontal="left" wrapText="1"/>
    </xf>
    <xf numFmtId="0" fontId="6" fillId="6" borderId="0" xfId="0" applyFont="1" applyFill="1" applyAlignment="1">
      <alignment horizontal="left" vertical="center" wrapText="1"/>
    </xf>
    <xf numFmtId="49" fontId="14" fillId="6" borderId="0" xfId="0" applyNumberFormat="1" applyFont="1" applyFill="1" applyBorder="1" applyAlignment="1">
      <alignment horizontal="left" wrapText="1"/>
    </xf>
    <xf numFmtId="49" fontId="6" fillId="0" borderId="0" xfId="0" applyNumberFormat="1" applyFont="1" applyFill="1" applyBorder="1" applyAlignment="1">
      <alignment horizontal="right" vertical="center"/>
    </xf>
    <xf numFmtId="49" fontId="8" fillId="0" borderId="0" xfId="0" applyNumberFormat="1" applyFont="1" applyFill="1" applyBorder="1" applyAlignment="1">
      <alignment horizontal="right" vertical="center"/>
    </xf>
    <xf numFmtId="49" fontId="14" fillId="0" borderId="1" xfId="0" applyNumberFormat="1" applyFont="1" applyFill="1" applyBorder="1" applyAlignment="1">
      <alignment horizontal="right"/>
    </xf>
    <xf numFmtId="49" fontId="6" fillId="0" borderId="1" xfId="0" applyNumberFormat="1" applyFont="1" applyFill="1" applyBorder="1" applyAlignment="1">
      <alignment horizontal="right" vertical="center"/>
    </xf>
    <xf numFmtId="49" fontId="6" fillId="0" borderId="1" xfId="0" applyNumberFormat="1" applyFont="1" applyFill="1" applyBorder="1" applyAlignment="1">
      <alignment horizontal="right" vertical="top"/>
    </xf>
    <xf numFmtId="4" fontId="24" fillId="0" borderId="1" xfId="5" applyNumberFormat="1" applyFont="1" applyFill="1" applyBorder="1" applyAlignment="1">
      <alignment horizontal="left" vertical="center" wrapText="1"/>
    </xf>
    <xf numFmtId="0" fontId="23" fillId="0" borderId="1" xfId="9" applyFont="1" applyFill="1" applyBorder="1" applyAlignment="1">
      <alignment horizontal="left" vertical="center"/>
    </xf>
    <xf numFmtId="1" fontId="23" fillId="5" borderId="6" xfId="0" applyNumberFormat="1" applyFont="1" applyFill="1" applyBorder="1" applyAlignment="1">
      <alignment vertical="top" wrapText="1"/>
    </xf>
    <xf numFmtId="1" fontId="6" fillId="2" borderId="1" xfId="0" applyNumberFormat="1" applyFont="1" applyFill="1" applyBorder="1" applyAlignment="1">
      <alignment horizontal="right" vertical="center"/>
    </xf>
    <xf numFmtId="49" fontId="6" fillId="2" borderId="1" xfId="0" applyNumberFormat="1" applyFont="1" applyFill="1" applyBorder="1" applyAlignment="1">
      <alignment horizontal="right" vertical="center"/>
    </xf>
    <xf numFmtId="2" fontId="6" fillId="0" borderId="1" xfId="0" applyNumberFormat="1" applyFont="1" applyBorder="1" applyAlignment="1">
      <alignment horizontal="right" wrapText="1"/>
    </xf>
    <xf numFmtId="0" fontId="6" fillId="0" borderId="1" xfId="0" applyFont="1" applyBorder="1" applyAlignment="1">
      <alignment horizontal="right" wrapText="1"/>
    </xf>
    <xf numFmtId="2" fontId="6" fillId="0" borderId="1" xfId="0" applyNumberFormat="1" applyFont="1" applyFill="1" applyBorder="1" applyAlignment="1">
      <alignment horizontal="right" wrapText="1"/>
    </xf>
    <xf numFmtId="0" fontId="6" fillId="0" borderId="1" xfId="0" applyFont="1" applyFill="1" applyBorder="1" applyAlignment="1">
      <alignment horizontal="right" wrapText="1"/>
    </xf>
    <xf numFmtId="2" fontId="6" fillId="2" borderId="1" xfId="4" applyNumberFormat="1" applyFont="1" applyFill="1" applyBorder="1" applyAlignment="1">
      <alignment horizontal="right" vertical="center"/>
    </xf>
    <xf numFmtId="0" fontId="6" fillId="2" borderId="1" xfId="4" applyFont="1" applyFill="1" applyBorder="1" applyAlignment="1">
      <alignment horizontal="right" vertical="center"/>
    </xf>
    <xf numFmtId="1" fontId="14" fillId="0" borderId="1" xfId="0" applyNumberFormat="1" applyFont="1" applyFill="1" applyBorder="1" applyAlignment="1">
      <alignment horizontal="right" vertical="top"/>
    </xf>
    <xf numFmtId="1" fontId="6" fillId="0" borderId="1" xfId="0" applyNumberFormat="1" applyFont="1" applyFill="1" applyBorder="1" applyAlignment="1">
      <alignment horizontal="right" vertical="top"/>
    </xf>
    <xf numFmtId="1" fontId="14" fillId="0" borderId="1" xfId="0" applyNumberFormat="1" applyFont="1" applyFill="1" applyBorder="1" applyAlignment="1">
      <alignment horizontal="right"/>
    </xf>
    <xf numFmtId="1" fontId="6" fillId="0" borderId="1" xfId="0" applyNumberFormat="1" applyFont="1" applyFill="1" applyBorder="1" applyAlignment="1">
      <alignment horizontal="right" vertical="center"/>
    </xf>
    <xf numFmtId="1" fontId="8" fillId="2" borderId="1" xfId="0" applyNumberFormat="1" applyFont="1" applyFill="1" applyBorder="1" applyAlignment="1">
      <alignment horizontal="right" vertical="center"/>
    </xf>
    <xf numFmtId="49" fontId="6" fillId="0" borderId="1" xfId="0" applyNumberFormat="1" applyFont="1" applyFill="1" applyBorder="1" applyAlignment="1">
      <alignment horizontal="right" vertical="center" wrapText="1"/>
    </xf>
    <xf numFmtId="1" fontId="11" fillId="2" borderId="1" xfId="0" applyNumberFormat="1" applyFont="1" applyFill="1" applyBorder="1" applyAlignment="1">
      <alignment horizontal="right" vertical="center"/>
    </xf>
    <xf numFmtId="4" fontId="6" fillId="0" borderId="0" xfId="0" applyNumberFormat="1" applyFont="1" applyFill="1" applyBorder="1" applyAlignment="1">
      <alignment vertical="center"/>
    </xf>
    <xf numFmtId="4" fontId="8" fillId="0" borderId="0" xfId="3" applyNumberFormat="1" applyFont="1" applyFill="1" applyBorder="1" applyAlignment="1">
      <alignment vertical="center"/>
    </xf>
    <xf numFmtId="4" fontId="8" fillId="0" borderId="0" xfId="0" applyNumberFormat="1" applyFont="1" applyFill="1" applyBorder="1" applyAlignment="1">
      <alignment vertical="center"/>
    </xf>
    <xf numFmtId="4" fontId="8" fillId="2" borderId="1" xfId="0" applyNumberFormat="1" applyFont="1" applyFill="1" applyBorder="1" applyAlignment="1">
      <alignment vertical="center"/>
    </xf>
    <xf numFmtId="4" fontId="6" fillId="2" borderId="1" xfId="1" applyNumberFormat="1" applyFont="1" applyFill="1" applyBorder="1" applyAlignment="1">
      <alignment vertical="center"/>
    </xf>
    <xf numFmtId="4" fontId="6" fillId="2" borderId="1" xfId="0" applyNumberFormat="1" applyFont="1" applyFill="1" applyBorder="1" applyAlignment="1">
      <alignment vertical="center"/>
    </xf>
    <xf numFmtId="4" fontId="8" fillId="2" borderId="1" xfId="1" applyNumberFormat="1" applyFont="1" applyFill="1" applyBorder="1" applyAlignment="1">
      <alignment vertical="center"/>
    </xf>
    <xf numFmtId="4" fontId="6" fillId="0" borderId="1" xfId="0" applyNumberFormat="1" applyFont="1" applyFill="1" applyBorder="1" applyAlignment="1">
      <alignment vertical="top"/>
    </xf>
    <xf numFmtId="4" fontId="6" fillId="0" borderId="1" xfId="0" applyNumberFormat="1" applyFont="1" applyBorder="1" applyAlignment="1"/>
    <xf numFmtId="4" fontId="6" fillId="0" borderId="1" xfId="0" applyNumberFormat="1" applyFont="1" applyFill="1" applyBorder="1" applyAlignment="1"/>
    <xf numFmtId="4" fontId="8" fillId="2" borderId="1" xfId="4" applyNumberFormat="1" applyFont="1" applyFill="1" applyBorder="1" applyAlignment="1">
      <alignment vertical="center"/>
    </xf>
    <xf numFmtId="4" fontId="6" fillId="2" borderId="1" xfId="4" applyNumberFormat="1" applyFont="1" applyFill="1" applyBorder="1" applyAlignment="1">
      <alignment vertical="center"/>
    </xf>
    <xf numFmtId="4" fontId="14" fillId="0" borderId="1" xfId="1" applyNumberFormat="1" applyFont="1" applyFill="1" applyBorder="1" applyAlignment="1"/>
    <xf numFmtId="4" fontId="6" fillId="0" borderId="1" xfId="0" applyNumberFormat="1" applyFont="1" applyFill="1" applyBorder="1" applyAlignment="1">
      <alignment vertical="center"/>
    </xf>
    <xf numFmtId="4" fontId="23" fillId="0" borderId="1" xfId="0" applyNumberFormat="1" applyFont="1" applyFill="1" applyBorder="1" applyAlignment="1">
      <alignment vertical="center"/>
    </xf>
    <xf numFmtId="4" fontId="14" fillId="0" borderId="1" xfId="0" applyNumberFormat="1" applyFont="1" applyFill="1" applyBorder="1" applyAlignment="1">
      <alignment vertical="center" wrapText="1"/>
    </xf>
    <xf numFmtId="4" fontId="14" fillId="0" borderId="1" xfId="0" applyNumberFormat="1" applyFont="1" applyFill="1" applyBorder="1" applyAlignment="1">
      <alignment vertical="top"/>
    </xf>
    <xf numFmtId="4" fontId="11" fillId="2" borderId="1" xfId="2" applyNumberFormat="1" applyFont="1" applyFill="1" applyBorder="1" applyAlignment="1">
      <alignment vertical="center"/>
    </xf>
    <xf numFmtId="4" fontId="11" fillId="2" borderId="1" xfId="0" applyNumberFormat="1" applyFont="1" applyFill="1" applyBorder="1" applyAlignment="1">
      <alignment vertical="center"/>
    </xf>
    <xf numFmtId="4" fontId="14" fillId="0" borderId="1" xfId="0" applyNumberFormat="1" applyFont="1" applyFill="1" applyBorder="1" applyAlignment="1"/>
    <xf numFmtId="4" fontId="6" fillId="0" borderId="1" xfId="1" applyNumberFormat="1" applyFont="1" applyFill="1" applyBorder="1" applyAlignment="1"/>
    <xf numFmtId="4" fontId="6" fillId="0" borderId="1" xfId="1" applyNumberFormat="1" applyFont="1" applyFill="1" applyBorder="1" applyAlignment="1">
      <alignment vertical="center" wrapText="1"/>
    </xf>
    <xf numFmtId="4" fontId="14" fillId="0" borderId="0" xfId="0" applyNumberFormat="1" applyFont="1" applyAlignment="1">
      <alignment vertical="center"/>
    </xf>
    <xf numFmtId="0" fontId="6" fillId="2" borderId="1" xfId="0" applyFont="1" applyFill="1" applyBorder="1" applyAlignment="1">
      <alignment horizontal="right" vertical="center"/>
    </xf>
    <xf numFmtId="49" fontId="6" fillId="0" borderId="1" xfId="0" applyNumberFormat="1" applyFont="1" applyBorder="1" applyAlignment="1">
      <alignment horizontal="right" wrapText="1"/>
    </xf>
    <xf numFmtId="49" fontId="6" fillId="0" borderId="1" xfId="0" applyNumberFormat="1" applyFont="1" applyFill="1" applyBorder="1" applyAlignment="1">
      <alignment horizontal="right" wrapText="1"/>
    </xf>
    <xf numFmtId="49" fontId="6" fillId="2" borderId="1" xfId="4" applyNumberFormat="1" applyFont="1" applyFill="1" applyBorder="1" applyAlignment="1">
      <alignment horizontal="right" vertical="center"/>
    </xf>
    <xf numFmtId="49" fontId="14" fillId="6" borderId="1" xfId="0" applyNumberFormat="1" applyFont="1" applyFill="1" applyBorder="1" applyAlignment="1">
      <alignment horizontal="right" vertical="top"/>
    </xf>
    <xf numFmtId="1" fontId="6" fillId="6" borderId="1" xfId="0" applyNumberFormat="1" applyFont="1" applyFill="1" applyBorder="1" applyAlignment="1">
      <alignment horizontal="right" vertical="top"/>
    </xf>
    <xf numFmtId="4" fontId="6" fillId="2" borderId="1" xfId="0" applyNumberFormat="1" applyFont="1" applyFill="1" applyBorder="1" applyAlignment="1">
      <alignment vertical="top"/>
    </xf>
    <xf numFmtId="49" fontId="26" fillId="0" borderId="0" xfId="0" applyNumberFormat="1" applyFont="1" applyFill="1" applyBorder="1" applyAlignment="1">
      <alignment wrapText="1"/>
    </xf>
    <xf numFmtId="0" fontId="6" fillId="6" borderId="1" xfId="0" applyFont="1" applyFill="1" applyBorder="1" applyAlignment="1">
      <alignment horizontal="left" vertical="top"/>
    </xf>
    <xf numFmtId="0" fontId="13" fillId="0" borderId="0" xfId="5"/>
    <xf numFmtId="0" fontId="6" fillId="0" borderId="0" xfId="0" applyFont="1" applyAlignment="1">
      <alignment horizontal="left" vertical="top"/>
    </xf>
    <xf numFmtId="0" fontId="0" fillId="0" borderId="0" xfId="0" applyAlignment="1">
      <alignment horizontal="left" vertical="top"/>
    </xf>
    <xf numFmtId="0" fontId="14" fillId="0" borderId="1" xfId="0" applyFont="1" applyFill="1" applyBorder="1" applyAlignment="1">
      <alignment horizontal="left"/>
    </xf>
    <xf numFmtId="1" fontId="6" fillId="6" borderId="1" xfId="0" applyNumberFormat="1" applyFont="1" applyFill="1" applyBorder="1" applyAlignment="1">
      <alignment horizontal="left" vertical="top"/>
    </xf>
    <xf numFmtId="165" fontId="6" fillId="6" borderId="1" xfId="0" applyNumberFormat="1" applyFont="1" applyFill="1" applyBorder="1" applyAlignment="1">
      <alignment horizontal="left" vertical="top"/>
    </xf>
    <xf numFmtId="2" fontId="6" fillId="6" borderId="1" xfId="0" applyNumberFormat="1" applyFont="1" applyFill="1" applyBorder="1" applyAlignment="1">
      <alignment horizontal="left" vertical="top"/>
    </xf>
    <xf numFmtId="4" fontId="6" fillId="6" borderId="1" xfId="0" applyNumberFormat="1" applyFont="1" applyFill="1" applyBorder="1" applyAlignment="1">
      <alignment horizontal="left" vertical="top"/>
    </xf>
    <xf numFmtId="4" fontId="9" fillId="6" borderId="1" xfId="0" applyNumberFormat="1" applyFont="1" applyFill="1" applyBorder="1" applyAlignment="1">
      <alignment horizontal="left" vertical="top"/>
    </xf>
    <xf numFmtId="49" fontId="9" fillId="6" borderId="0" xfId="0" applyNumberFormat="1" applyFont="1" applyFill="1" applyBorder="1" applyAlignment="1">
      <alignment horizontal="left" vertical="top" wrapText="1"/>
    </xf>
    <xf numFmtId="0" fontId="23" fillId="5" borderId="1" xfId="0" applyNumberFormat="1" applyFont="1" applyFill="1" applyBorder="1" applyAlignment="1">
      <alignment horizontal="center" vertical="top" wrapText="1"/>
    </xf>
    <xf numFmtId="1" fontId="23" fillId="5" borderId="1" xfId="0" applyNumberFormat="1" applyFont="1" applyFill="1" applyBorder="1" applyAlignment="1">
      <alignment horizontal="center" vertical="top" wrapText="1"/>
    </xf>
    <xf numFmtId="165" fontId="23" fillId="5" borderId="1" xfId="0" applyNumberFormat="1" applyFont="1" applyFill="1" applyBorder="1" applyAlignment="1">
      <alignment vertical="top" wrapText="1"/>
    </xf>
    <xf numFmtId="2" fontId="23" fillId="5" borderId="1" xfId="0" applyNumberFormat="1" applyFont="1" applyFill="1" applyBorder="1" applyAlignment="1">
      <alignment vertical="top" wrapText="1"/>
    </xf>
    <xf numFmtId="4" fontId="23" fillId="5" borderId="1" xfId="0" applyNumberFormat="1" applyFont="1" applyFill="1" applyBorder="1" applyAlignment="1">
      <alignment horizontal="center" vertical="top" wrapText="1"/>
    </xf>
    <xf numFmtId="4" fontId="23" fillId="5" borderId="2" xfId="0" applyNumberFormat="1" applyFont="1" applyFill="1" applyBorder="1" applyAlignment="1">
      <alignment horizontal="center" vertical="top" wrapText="1"/>
    </xf>
    <xf numFmtId="4" fontId="23" fillId="5" borderId="2" xfId="0" applyNumberFormat="1" applyFont="1" applyFill="1" applyBorder="1" applyAlignment="1">
      <alignment horizontal="right" vertical="top" wrapText="1"/>
    </xf>
    <xf numFmtId="49" fontId="6" fillId="5" borderId="0" xfId="0" applyNumberFormat="1" applyFont="1" applyFill="1" applyBorder="1" applyAlignment="1">
      <alignment horizontal="left" vertical="center"/>
    </xf>
    <xf numFmtId="0" fontId="6" fillId="0" borderId="1" xfId="9" applyFont="1" applyFill="1" applyBorder="1" applyAlignment="1">
      <alignment horizontal="left" vertical="top" wrapText="1"/>
    </xf>
    <xf numFmtId="49" fontId="6" fillId="0" borderId="1" xfId="0" applyNumberFormat="1" applyFont="1" applyFill="1" applyBorder="1" applyAlignment="1">
      <alignment horizontal="center" vertical="top" wrapText="1"/>
    </xf>
    <xf numFmtId="4" fontId="14" fillId="0" borderId="1" xfId="0" applyNumberFormat="1" applyFont="1" applyFill="1" applyBorder="1" applyAlignment="1">
      <alignment wrapText="1"/>
    </xf>
    <xf numFmtId="4" fontId="24" fillId="0" borderId="1" xfId="0" applyNumberFormat="1" applyFont="1" applyFill="1" applyBorder="1" applyAlignment="1">
      <alignment vertical="top"/>
    </xf>
    <xf numFmtId="0" fontId="23" fillId="5" borderId="1" xfId="0" applyFont="1" applyFill="1" applyBorder="1" applyAlignment="1">
      <alignment horizontal="left" vertical="center"/>
    </xf>
    <xf numFmtId="1" fontId="24" fillId="5" borderId="1" xfId="0" applyNumberFormat="1" applyFont="1" applyFill="1" applyBorder="1" applyAlignment="1">
      <alignment horizontal="left" vertical="center"/>
    </xf>
    <xf numFmtId="49" fontId="6" fillId="5" borderId="1" xfId="28" applyNumberFormat="1" applyFont="1" applyFill="1" applyBorder="1" applyAlignment="1">
      <alignment horizontal="left" vertical="center"/>
    </xf>
    <xf numFmtId="49" fontId="6" fillId="5" borderId="1" xfId="5" applyNumberFormat="1" applyFont="1" applyFill="1" applyBorder="1" applyAlignment="1">
      <alignment horizontal="left" vertical="center"/>
    </xf>
    <xf numFmtId="0" fontId="15" fillId="5" borderId="1" xfId="0" applyNumberFormat="1" applyFont="1" applyFill="1" applyBorder="1" applyAlignment="1">
      <alignment horizontal="left" vertical="center"/>
    </xf>
    <xf numFmtId="49" fontId="23" fillId="5" borderId="1" xfId="0" applyNumberFormat="1" applyFont="1" applyFill="1" applyBorder="1" applyAlignment="1">
      <alignment horizontal="center" vertical="center"/>
    </xf>
    <xf numFmtId="49" fontId="14" fillId="5" borderId="1" xfId="0" applyNumberFormat="1" applyFont="1" applyFill="1" applyBorder="1" applyAlignment="1">
      <alignment horizontal="center" vertical="center"/>
    </xf>
    <xf numFmtId="43" fontId="24" fillId="5" borderId="1" xfId="1" applyFont="1" applyFill="1" applyBorder="1" applyAlignment="1">
      <alignment horizontal="left" vertical="top"/>
    </xf>
    <xf numFmtId="43" fontId="6" fillId="5" borderId="1" xfId="1" applyFont="1" applyFill="1" applyBorder="1" applyAlignment="1">
      <alignment horizontal="right" vertical="center"/>
    </xf>
    <xf numFmtId="43" fontId="23" fillId="5" borderId="1" xfId="1" applyFont="1" applyFill="1" applyBorder="1" applyAlignment="1">
      <alignment horizontal="center" vertical="center"/>
    </xf>
    <xf numFmtId="49" fontId="23" fillId="5" borderId="1" xfId="0" applyNumberFormat="1" applyFont="1" applyFill="1" applyBorder="1" applyAlignment="1">
      <alignment horizontal="center" vertical="center" wrapText="1"/>
    </xf>
    <xf numFmtId="49" fontId="23" fillId="5" borderId="0" xfId="0" applyNumberFormat="1" applyFont="1" applyFill="1" applyAlignment="1">
      <alignment horizontal="center" vertical="center"/>
    </xf>
    <xf numFmtId="49" fontId="23" fillId="5" borderId="0" xfId="0" applyNumberFormat="1" applyFont="1" applyFill="1" applyAlignment="1">
      <alignment vertical="center"/>
    </xf>
    <xf numFmtId="4" fontId="6" fillId="5" borderId="1" xfId="0" applyNumberFormat="1" applyFont="1" applyFill="1" applyBorder="1" applyAlignment="1">
      <alignment horizontal="left" vertical="center" wrapText="1"/>
    </xf>
    <xf numFmtId="49" fontId="25" fillId="5" borderId="1" xfId="0" applyNumberFormat="1" applyFont="1" applyFill="1" applyBorder="1" applyAlignment="1">
      <alignment vertical="center"/>
    </xf>
    <xf numFmtId="0" fontId="6" fillId="5" borderId="4" xfId="0" applyNumberFormat="1" applyFont="1" applyFill="1" applyBorder="1" applyAlignment="1">
      <alignment horizontal="center" vertical="center"/>
    </xf>
    <xf numFmtId="0" fontId="6" fillId="5" borderId="1" xfId="0" applyNumberFormat="1" applyFont="1" applyFill="1" applyBorder="1" applyAlignment="1">
      <alignment vertical="center"/>
    </xf>
    <xf numFmtId="49" fontId="14" fillId="5" borderId="1" xfId="0" applyNumberFormat="1" applyFont="1" applyFill="1" applyBorder="1" applyAlignment="1">
      <alignment horizontal="center" vertical="center" wrapText="1"/>
    </xf>
    <xf numFmtId="49" fontId="14" fillId="5" borderId="1" xfId="0" applyNumberFormat="1" applyFont="1" applyFill="1" applyBorder="1" applyAlignment="1">
      <alignment vertical="center"/>
    </xf>
    <xf numFmtId="49" fontId="6" fillId="5" borderId="1" xfId="0" applyNumberFormat="1" applyFont="1" applyFill="1" applyBorder="1" applyAlignment="1">
      <alignment horizontal="center" vertical="center" wrapText="1"/>
    </xf>
    <xf numFmtId="0" fontId="6" fillId="5" borderId="1" xfId="0" applyFont="1" applyFill="1" applyBorder="1" applyAlignment="1">
      <alignment horizontal="left" vertical="center" wrapText="1"/>
    </xf>
    <xf numFmtId="165" fontId="14" fillId="5" borderId="1" xfId="0" applyNumberFormat="1" applyFont="1" applyFill="1" applyBorder="1" applyAlignment="1">
      <alignment horizontal="right" vertical="center"/>
    </xf>
    <xf numFmtId="2" fontId="14" fillId="5" borderId="1" xfId="0" applyNumberFormat="1" applyFont="1" applyFill="1" applyBorder="1" applyAlignment="1">
      <alignment horizontal="right" vertical="center"/>
    </xf>
    <xf numFmtId="4" fontId="14" fillId="5" borderId="1" xfId="0" applyNumberFormat="1" applyFont="1" applyFill="1" applyBorder="1" applyAlignment="1">
      <alignment horizontal="right" vertical="center" wrapText="1"/>
    </xf>
    <xf numFmtId="43" fontId="6" fillId="5" borderId="1" xfId="1" applyFont="1" applyFill="1" applyBorder="1" applyAlignment="1">
      <alignment horizontal="right" vertical="center" wrapText="1"/>
    </xf>
    <xf numFmtId="4" fontId="14" fillId="5" borderId="1" xfId="0" applyNumberFormat="1" applyFont="1" applyFill="1" applyBorder="1" applyAlignment="1">
      <alignment horizontal="right" vertical="center"/>
    </xf>
    <xf numFmtId="49" fontId="26" fillId="5" borderId="1" xfId="0" applyNumberFormat="1" applyFont="1" applyFill="1" applyBorder="1" applyAlignment="1">
      <alignment horizontal="center" wrapText="1"/>
    </xf>
    <xf numFmtId="49" fontId="26" fillId="5" borderId="1" xfId="0" applyNumberFormat="1" applyFont="1" applyFill="1" applyBorder="1" applyAlignment="1">
      <alignment horizontal="center" vertical="center" wrapText="1"/>
    </xf>
    <xf numFmtId="0" fontId="14" fillId="5" borderId="0" xfId="0" applyFont="1" applyFill="1" applyBorder="1" applyAlignment="1">
      <alignment horizontal="left" vertical="center"/>
    </xf>
    <xf numFmtId="0" fontId="6" fillId="6" borderId="1" xfId="0" applyFont="1" applyFill="1" applyBorder="1" applyAlignment="1">
      <alignment horizontal="left" vertical="top" wrapText="1"/>
    </xf>
    <xf numFmtId="49" fontId="6" fillId="6" borderId="1" xfId="0" applyNumberFormat="1" applyFont="1" applyFill="1" applyBorder="1" applyAlignment="1">
      <alignment vertical="top" wrapText="1"/>
    </xf>
    <xf numFmtId="0" fontId="6" fillId="6" borderId="1" xfId="0" applyNumberFormat="1" applyFont="1" applyFill="1" applyBorder="1" applyAlignment="1">
      <alignment horizontal="right" vertical="top" wrapText="1"/>
    </xf>
    <xf numFmtId="49" fontId="6" fillId="6" borderId="1" xfId="0" applyNumberFormat="1" applyFont="1" applyFill="1" applyBorder="1" applyAlignment="1">
      <alignment horizontal="right" vertical="top" wrapText="1"/>
    </xf>
    <xf numFmtId="1" fontId="6" fillId="6" borderId="1" xfId="0" applyNumberFormat="1" applyFont="1" applyFill="1" applyBorder="1" applyAlignment="1">
      <alignment horizontal="right" vertical="top" wrapText="1"/>
    </xf>
    <xf numFmtId="49" fontId="6" fillId="6" borderId="1" xfId="0" applyNumberFormat="1" applyFont="1" applyFill="1" applyBorder="1" applyAlignment="1">
      <alignment horizontal="center" vertical="top" wrapText="1"/>
    </xf>
    <xf numFmtId="49" fontId="6" fillId="6" borderId="1" xfId="5" applyNumberFormat="1" applyFont="1" applyFill="1" applyBorder="1" applyAlignment="1">
      <alignment vertical="center"/>
    </xf>
    <xf numFmtId="0" fontId="6" fillId="6" borderId="1" xfId="0" applyNumberFormat="1" applyFont="1" applyFill="1" applyBorder="1" applyAlignment="1">
      <alignment vertical="top" wrapText="1"/>
    </xf>
    <xf numFmtId="0" fontId="6" fillId="6" borderId="1" xfId="9" applyFont="1" applyFill="1" applyBorder="1" applyAlignment="1">
      <alignment horizontal="center" vertical="top" wrapText="1"/>
    </xf>
    <xf numFmtId="4" fontId="6" fillId="6" borderId="1" xfId="0" applyNumberFormat="1" applyFont="1" applyFill="1" applyBorder="1" applyAlignment="1">
      <alignment vertical="top" wrapText="1"/>
    </xf>
    <xf numFmtId="0" fontId="6" fillId="6" borderId="0" xfId="0" applyFont="1" applyFill="1" applyAlignment="1">
      <alignment horizontal="left" vertical="top"/>
    </xf>
    <xf numFmtId="0" fontId="14" fillId="6" borderId="0" xfId="0" applyNumberFormat="1" applyFont="1" applyFill="1" applyBorder="1" applyAlignment="1">
      <alignment horizontal="left"/>
    </xf>
    <xf numFmtId="49" fontId="14" fillId="6" borderId="0" xfId="0" applyNumberFormat="1" applyFont="1" applyFill="1" applyBorder="1" applyAlignment="1">
      <alignment horizontal="left"/>
    </xf>
    <xf numFmtId="0" fontId="29" fillId="6" borderId="1" xfId="0" applyFont="1" applyFill="1" applyBorder="1" applyAlignment="1">
      <alignment horizontal="left" vertical="top"/>
    </xf>
    <xf numFmtId="0" fontId="6" fillId="6" borderId="1" xfId="3" applyFont="1" applyFill="1" applyBorder="1" applyAlignment="1">
      <alignment horizontal="left" vertical="top"/>
    </xf>
    <xf numFmtId="2" fontId="14" fillId="6" borderId="1" xfId="0" applyNumberFormat="1" applyFont="1" applyFill="1" applyBorder="1" applyAlignment="1">
      <alignment horizontal="left" vertical="top"/>
    </xf>
    <xf numFmtId="4" fontId="14" fillId="6" borderId="1" xfId="1" applyNumberFormat="1" applyFont="1" applyFill="1" applyBorder="1" applyAlignment="1">
      <alignment horizontal="left" vertical="top"/>
    </xf>
    <xf numFmtId="3" fontId="14" fillId="6" borderId="1" xfId="0" applyNumberFormat="1" applyFont="1" applyFill="1" applyBorder="1" applyAlignment="1">
      <alignment horizontal="left" vertical="top"/>
    </xf>
    <xf numFmtId="1" fontId="14" fillId="0" borderId="1" xfId="0" applyNumberFormat="1" applyFont="1" applyFill="1" applyBorder="1" applyAlignment="1">
      <alignment horizontal="left" vertical="top"/>
    </xf>
    <xf numFmtId="49" fontId="6" fillId="0" borderId="2" xfId="5" applyNumberFormat="1" applyFont="1" applyFill="1" applyBorder="1" applyAlignment="1">
      <alignment horizontal="left" vertical="top"/>
    </xf>
    <xf numFmtId="43" fontId="14" fillId="0" borderId="1" xfId="1" applyFont="1" applyFill="1" applyBorder="1" applyAlignment="1">
      <alignment horizontal="left" vertical="top"/>
    </xf>
    <xf numFmtId="167" fontId="14" fillId="0" borderId="1" xfId="1" applyNumberFormat="1" applyFont="1" applyFill="1" applyBorder="1" applyAlignment="1">
      <alignment horizontal="left" vertical="top"/>
    </xf>
    <xf numFmtId="165" fontId="14" fillId="0" borderId="1" xfId="0" applyNumberFormat="1" applyFont="1" applyFill="1" applyBorder="1" applyAlignment="1">
      <alignment horizontal="left" vertical="top"/>
    </xf>
    <xf numFmtId="49" fontId="6" fillId="0" borderId="9" xfId="0" applyNumberFormat="1" applyFont="1" applyFill="1" applyBorder="1" applyAlignment="1">
      <alignment horizontal="left" vertical="top" wrapText="1"/>
    </xf>
    <xf numFmtId="49" fontId="6" fillId="0" borderId="7" xfId="0" applyNumberFormat="1" applyFont="1" applyFill="1" applyBorder="1" applyAlignment="1">
      <alignment horizontal="center" vertical="top" wrapText="1"/>
    </xf>
    <xf numFmtId="0" fontId="6" fillId="0" borderId="2" xfId="0" applyNumberFormat="1" applyFont="1" applyFill="1" applyBorder="1" applyAlignment="1">
      <alignment horizontal="right" vertical="top" wrapText="1"/>
    </xf>
    <xf numFmtId="49" fontId="6" fillId="0" borderId="7" xfId="0" applyNumberFormat="1" applyFont="1" applyFill="1" applyBorder="1" applyAlignment="1">
      <alignment horizontal="right" vertical="top" wrapText="1"/>
    </xf>
    <xf numFmtId="49" fontId="6" fillId="0" borderId="7" xfId="0" applyNumberFormat="1" applyFont="1" applyFill="1" applyBorder="1" applyAlignment="1">
      <alignment horizontal="left" vertical="top" wrapText="1"/>
    </xf>
    <xf numFmtId="49" fontId="6" fillId="0" borderId="2" xfId="0" applyNumberFormat="1" applyFont="1" applyFill="1" applyBorder="1" applyAlignment="1">
      <alignment horizontal="center" vertical="top" wrapText="1"/>
    </xf>
    <xf numFmtId="4" fontId="6" fillId="0" borderId="7" xfId="0" applyNumberFormat="1" applyFont="1" applyFill="1" applyBorder="1" applyAlignment="1">
      <alignment vertical="top" wrapText="1"/>
    </xf>
    <xf numFmtId="4" fontId="6" fillId="0" borderId="2" xfId="0" applyNumberFormat="1" applyFont="1" applyFill="1" applyBorder="1" applyAlignment="1">
      <alignment vertical="top" wrapText="1"/>
    </xf>
    <xf numFmtId="49" fontId="6" fillId="0" borderId="10" xfId="0" applyNumberFormat="1" applyFont="1" applyFill="1" applyBorder="1" applyAlignment="1">
      <alignment horizontal="right" vertical="top" wrapText="1"/>
    </xf>
    <xf numFmtId="49" fontId="6" fillId="0" borderId="11" xfId="0" applyNumberFormat="1" applyFont="1" applyFill="1" applyBorder="1" applyAlignment="1">
      <alignment vertical="top" wrapText="1"/>
    </xf>
    <xf numFmtId="49" fontId="6" fillId="0" borderId="3" xfId="0" applyNumberFormat="1" applyFont="1" applyFill="1" applyBorder="1" applyAlignment="1">
      <alignment vertical="top" wrapText="1"/>
    </xf>
    <xf numFmtId="49" fontId="6" fillId="0" borderId="12" xfId="0" applyNumberFormat="1" applyFont="1" applyFill="1" applyBorder="1" applyAlignment="1">
      <alignment vertical="top" wrapText="1"/>
    </xf>
    <xf numFmtId="49" fontId="6" fillId="0" borderId="1" xfId="0" applyNumberFormat="1" applyFont="1" applyFill="1" applyBorder="1" applyAlignment="1">
      <alignment vertical="top" wrapText="1"/>
    </xf>
    <xf numFmtId="49" fontId="6" fillId="0" borderId="2" xfId="0" applyNumberFormat="1" applyFont="1" applyFill="1" applyBorder="1" applyAlignment="1">
      <alignment vertical="top" wrapText="1"/>
    </xf>
    <xf numFmtId="0" fontId="14" fillId="0" borderId="0" xfId="0" applyFont="1" applyFill="1" applyAlignment="1">
      <alignment horizontal="left" vertical="center"/>
    </xf>
    <xf numFmtId="49" fontId="23" fillId="3" borderId="7" xfId="0" applyNumberFormat="1" applyFont="1" applyFill="1" applyBorder="1" applyAlignment="1">
      <alignment horizontal="center" vertical="top" wrapText="1"/>
    </xf>
    <xf numFmtId="0" fontId="14" fillId="0" borderId="1" xfId="0" applyFont="1" applyFill="1" applyBorder="1"/>
    <xf numFmtId="49" fontId="6" fillId="0" borderId="1" xfId="0" applyNumberFormat="1" applyFont="1" applyFill="1" applyBorder="1" applyAlignment="1">
      <alignment vertical="center"/>
    </xf>
    <xf numFmtId="49" fontId="11" fillId="0" borderId="1" xfId="0" applyNumberFormat="1" applyFont="1" applyFill="1" applyBorder="1" applyAlignment="1">
      <alignment horizontal="center" wrapText="1"/>
    </xf>
    <xf numFmtId="49" fontId="11" fillId="0" borderId="1" xfId="0" applyNumberFormat="1" applyFont="1" applyFill="1" applyBorder="1" applyAlignment="1">
      <alignment horizontal="center" vertical="center" wrapText="1"/>
    </xf>
    <xf numFmtId="49" fontId="14" fillId="0" borderId="1" xfId="29" applyNumberFormat="1" applyFont="1" applyFill="1" applyBorder="1" applyAlignment="1">
      <alignment horizontal="left"/>
    </xf>
    <xf numFmtId="0" fontId="6" fillId="0" borderId="0" xfId="0" applyFont="1" applyFill="1" applyAlignment="1">
      <alignment horizontal="left" vertical="center"/>
    </xf>
    <xf numFmtId="49" fontId="11" fillId="0" borderId="0" xfId="0" applyNumberFormat="1" applyFont="1" applyFill="1" applyBorder="1" applyAlignment="1">
      <alignment wrapText="1"/>
    </xf>
    <xf numFmtId="0" fontId="6" fillId="0" borderId="1" xfId="0" applyNumberFormat="1" applyFont="1" applyFill="1" applyBorder="1" applyAlignment="1">
      <alignment horizontal="left"/>
    </xf>
    <xf numFmtId="165" fontId="14" fillId="0" borderId="1" xfId="0" applyNumberFormat="1" applyFont="1" applyFill="1" applyBorder="1" applyAlignment="1">
      <alignment horizontal="left"/>
    </xf>
    <xf numFmtId="2" fontId="14" fillId="0" borderId="1" xfId="0" applyNumberFormat="1" applyFont="1" applyFill="1" applyBorder="1" applyAlignment="1">
      <alignment horizontal="left"/>
    </xf>
    <xf numFmtId="49" fontId="23" fillId="3" borderId="2" xfId="0" applyNumberFormat="1" applyFont="1" applyFill="1" applyBorder="1" applyAlignment="1">
      <alignment horizontal="center" vertical="top" wrapText="1"/>
    </xf>
    <xf numFmtId="43" fontId="14" fillId="0" borderId="1" xfId="1" applyFont="1" applyFill="1" applyBorder="1" applyAlignment="1">
      <alignment horizontal="left" vertical="center"/>
    </xf>
    <xf numFmtId="4" fontId="14" fillId="0" borderId="1" xfId="0" applyNumberFormat="1" applyFont="1" applyFill="1" applyBorder="1" applyAlignment="1">
      <alignment horizontal="left" vertical="center"/>
    </xf>
    <xf numFmtId="165" fontId="6" fillId="0" borderId="1" xfId="0" applyNumberFormat="1" applyFont="1" applyFill="1" applyBorder="1" applyAlignment="1">
      <alignment horizontal="left" vertical="center"/>
    </xf>
    <xf numFmtId="0" fontId="14" fillId="0" borderId="1" xfId="29" applyFont="1" applyFill="1" applyBorder="1" applyAlignment="1">
      <alignment horizontal="left" vertical="center"/>
    </xf>
    <xf numFmtId="0" fontId="15" fillId="0" borderId="1" xfId="29" applyNumberFormat="1" applyFont="1" applyFill="1" applyBorder="1" applyAlignment="1">
      <alignment horizontal="left" vertical="center"/>
    </xf>
    <xf numFmtId="0" fontId="15" fillId="0" borderId="1" xfId="29" applyNumberFormat="1" applyFont="1" applyFill="1" applyBorder="1" applyAlignment="1">
      <alignment horizontal="left" vertical="top"/>
    </xf>
    <xf numFmtId="1" fontId="14" fillId="0" borderId="1" xfId="29" applyNumberFormat="1" applyFont="1" applyFill="1" applyBorder="1" applyAlignment="1">
      <alignment horizontal="left" vertical="center"/>
    </xf>
    <xf numFmtId="49" fontId="6" fillId="0" borderId="1" xfId="29" applyNumberFormat="1" applyFont="1" applyFill="1" applyBorder="1" applyAlignment="1">
      <alignment horizontal="left" vertical="center"/>
    </xf>
    <xf numFmtId="0" fontId="6" fillId="0" borderId="1" xfId="29" applyNumberFormat="1" applyFont="1" applyFill="1" applyBorder="1" applyAlignment="1">
      <alignment horizontal="left" vertical="center"/>
    </xf>
    <xf numFmtId="1" fontId="14" fillId="0" borderId="1" xfId="29" applyNumberFormat="1" applyFont="1" applyFill="1" applyBorder="1" applyAlignment="1">
      <alignment horizontal="right" vertical="center"/>
    </xf>
    <xf numFmtId="4" fontId="15" fillId="0" borderId="1" xfId="29" applyNumberFormat="1" applyFont="1" applyFill="1" applyBorder="1" applyAlignment="1">
      <alignment horizontal="left" vertical="center"/>
    </xf>
    <xf numFmtId="167" fontId="14" fillId="0" borderId="1" xfId="30" applyNumberFormat="1" applyFont="1" applyFill="1" applyBorder="1" applyAlignment="1">
      <alignment horizontal="left" vertical="center"/>
    </xf>
    <xf numFmtId="167" fontId="14" fillId="0" borderId="1" xfId="29" applyNumberFormat="1" applyFont="1" applyFill="1" applyBorder="1" applyAlignment="1">
      <alignment horizontal="left" vertical="center"/>
    </xf>
    <xf numFmtId="165" fontId="14" fillId="0" borderId="1" xfId="29" applyNumberFormat="1" applyFont="1" applyFill="1" applyBorder="1" applyAlignment="1">
      <alignment horizontal="left" vertical="center"/>
    </xf>
    <xf numFmtId="2" fontId="14" fillId="0" borderId="1" xfId="29" applyNumberFormat="1" applyFont="1" applyFill="1" applyBorder="1" applyAlignment="1">
      <alignment horizontal="left" vertical="center"/>
    </xf>
    <xf numFmtId="49" fontId="14" fillId="0" borderId="1" xfId="29" applyNumberFormat="1" applyFont="1" applyFill="1" applyBorder="1" applyAlignment="1">
      <alignment horizontal="right" vertical="center"/>
    </xf>
    <xf numFmtId="0" fontId="14" fillId="0" borderId="1" xfId="29" applyNumberFormat="1" applyFont="1" applyFill="1" applyBorder="1" applyAlignment="1">
      <alignment horizontal="left"/>
    </xf>
    <xf numFmtId="4" fontId="14" fillId="0" borderId="1" xfId="29" applyNumberFormat="1" applyFont="1" applyFill="1" applyBorder="1" applyAlignment="1">
      <alignment horizontal="left"/>
    </xf>
    <xf numFmtId="0" fontId="27" fillId="5" borderId="8" xfId="0" applyFont="1" applyFill="1" applyBorder="1" applyAlignment="1">
      <alignment horizontal="left" vertical="top" wrapText="1"/>
    </xf>
    <xf numFmtId="49" fontId="14" fillId="4" borderId="1" xfId="0" applyNumberFormat="1" applyFont="1" applyFill="1" applyBorder="1" applyAlignment="1">
      <alignment horizontal="left" vertical="center"/>
    </xf>
    <xf numFmtId="0" fontId="14" fillId="4" borderId="1" xfId="0" applyNumberFormat="1" applyFont="1" applyFill="1" applyBorder="1" applyAlignment="1">
      <alignment horizontal="left" vertical="center"/>
    </xf>
    <xf numFmtId="0" fontId="14" fillId="4" borderId="1" xfId="0" applyFont="1" applyFill="1" applyBorder="1"/>
    <xf numFmtId="49" fontId="14" fillId="4" borderId="1" xfId="0" applyNumberFormat="1" applyFont="1" applyFill="1" applyBorder="1" applyAlignment="1">
      <alignment vertical="center"/>
    </xf>
    <xf numFmtId="49" fontId="14" fillId="4" borderId="1" xfId="0" applyNumberFormat="1" applyFont="1" applyFill="1" applyBorder="1" applyAlignment="1">
      <alignment horizontal="left" vertical="center" wrapText="1"/>
    </xf>
    <xf numFmtId="49" fontId="6" fillId="4" borderId="1" xfId="0" applyNumberFormat="1" applyFont="1" applyFill="1" applyBorder="1" applyAlignment="1">
      <alignment vertical="center"/>
    </xf>
    <xf numFmtId="49" fontId="6" fillId="4" borderId="1" xfId="0" applyNumberFormat="1" applyFont="1" applyFill="1" applyBorder="1" applyAlignment="1">
      <alignment horizontal="left" vertical="center" wrapText="1"/>
    </xf>
    <xf numFmtId="4" fontId="6" fillId="4" borderId="1" xfId="0" applyNumberFormat="1" applyFont="1" applyFill="1" applyBorder="1" applyAlignment="1">
      <alignment horizontal="left" vertical="center" wrapText="1"/>
    </xf>
    <xf numFmtId="49" fontId="6" fillId="4" borderId="1" xfId="0" applyNumberFormat="1" applyFont="1" applyFill="1" applyBorder="1" applyAlignment="1">
      <alignment horizontal="left" vertical="center"/>
    </xf>
    <xf numFmtId="49" fontId="6" fillId="4" borderId="1" xfId="0" applyNumberFormat="1" applyFont="1" applyFill="1" applyBorder="1" applyAlignment="1">
      <alignment horizontal="left" vertical="top"/>
    </xf>
    <xf numFmtId="0" fontId="14" fillId="4" borderId="1" xfId="0" applyNumberFormat="1" applyFont="1" applyFill="1" applyBorder="1" applyAlignment="1">
      <alignment horizontal="left" vertical="top"/>
    </xf>
    <xf numFmtId="0" fontId="6" fillId="4" borderId="1" xfId="0" applyFont="1" applyFill="1" applyBorder="1" applyAlignment="1">
      <alignment horizontal="left" vertical="center"/>
    </xf>
    <xf numFmtId="1" fontId="6" fillId="4" borderId="1" xfId="0" applyNumberFormat="1" applyFont="1" applyFill="1" applyBorder="1" applyAlignment="1">
      <alignment horizontal="left" vertical="center"/>
    </xf>
    <xf numFmtId="49" fontId="14" fillId="4" borderId="1" xfId="29" applyNumberFormat="1" applyFont="1" applyFill="1" applyBorder="1" applyAlignment="1">
      <alignment horizontal="left" vertical="center"/>
    </xf>
    <xf numFmtId="0" fontId="14" fillId="4" borderId="1" xfId="29" applyFont="1" applyFill="1" applyBorder="1" applyAlignment="1">
      <alignment horizontal="left" vertical="center"/>
    </xf>
    <xf numFmtId="0" fontId="15" fillId="4" borderId="1" xfId="29" applyNumberFormat="1" applyFont="1" applyFill="1" applyBorder="1" applyAlignment="1">
      <alignment horizontal="left" vertical="center"/>
    </xf>
    <xf numFmtId="0" fontId="15" fillId="4" borderId="1" xfId="29" applyNumberFormat="1" applyFont="1" applyFill="1" applyBorder="1" applyAlignment="1">
      <alignment horizontal="left" vertical="top"/>
    </xf>
    <xf numFmtId="1" fontId="14" fillId="4" borderId="1" xfId="29" applyNumberFormat="1" applyFont="1" applyFill="1" applyBorder="1" applyAlignment="1">
      <alignment horizontal="left" vertical="center"/>
    </xf>
    <xf numFmtId="0" fontId="6" fillId="4" borderId="1" xfId="0" applyNumberFormat="1" applyFont="1" applyFill="1" applyBorder="1" applyAlignment="1">
      <alignment horizontal="center" vertical="center"/>
    </xf>
    <xf numFmtId="0" fontId="6" fillId="4" borderId="1" xfId="0" applyNumberFormat="1" applyFont="1" applyFill="1" applyBorder="1" applyAlignment="1">
      <alignment vertical="center"/>
    </xf>
    <xf numFmtId="49" fontId="14" fillId="4" borderId="1" xfId="0" applyNumberFormat="1" applyFont="1" applyFill="1" applyBorder="1" applyAlignment="1">
      <alignment horizontal="center" vertical="center" wrapText="1"/>
    </xf>
    <xf numFmtId="165" fontId="14" fillId="4" borderId="1" xfId="0" applyNumberFormat="1" applyFont="1" applyFill="1" applyBorder="1" applyAlignment="1">
      <alignment horizontal="right" vertical="center"/>
    </xf>
    <xf numFmtId="2" fontId="14" fillId="4" borderId="1" xfId="0" applyNumberFormat="1" applyFont="1" applyFill="1" applyBorder="1" applyAlignment="1">
      <alignment horizontal="right" vertical="center"/>
    </xf>
    <xf numFmtId="4" fontId="14" fillId="4" borderId="1" xfId="0" applyNumberFormat="1" applyFont="1" applyFill="1" applyBorder="1" applyAlignment="1">
      <alignment horizontal="right" vertical="center" wrapText="1"/>
    </xf>
    <xf numFmtId="43" fontId="6" fillId="4" borderId="1" xfId="1" applyFont="1" applyFill="1" applyBorder="1" applyAlignment="1">
      <alignment horizontal="right" vertical="center" wrapText="1"/>
    </xf>
    <xf numFmtId="4" fontId="14" fillId="4" borderId="1" xfId="0" applyNumberFormat="1" applyFont="1" applyFill="1" applyBorder="1" applyAlignment="1">
      <alignment horizontal="right" vertical="center"/>
    </xf>
    <xf numFmtId="1" fontId="6" fillId="4" borderId="1" xfId="0" applyNumberFormat="1" applyFont="1" applyFill="1" applyBorder="1" applyAlignment="1">
      <alignment horizontal="right" vertical="center"/>
    </xf>
    <xf numFmtId="49" fontId="11" fillId="4" borderId="1" xfId="0" applyNumberFormat="1" applyFont="1" applyFill="1" applyBorder="1" applyAlignment="1">
      <alignment horizontal="center" wrapText="1"/>
    </xf>
    <xf numFmtId="49" fontId="11" fillId="4" borderId="1" xfId="0" applyNumberFormat="1" applyFont="1" applyFill="1" applyBorder="1" applyAlignment="1">
      <alignment horizontal="center" vertical="center" wrapText="1"/>
    </xf>
    <xf numFmtId="49" fontId="14" fillId="4" borderId="1" xfId="29" applyNumberFormat="1" applyFont="1" applyFill="1" applyBorder="1" applyAlignment="1">
      <alignment horizontal="left"/>
    </xf>
    <xf numFmtId="49" fontId="14" fillId="4" borderId="1" xfId="0" applyNumberFormat="1" applyFont="1" applyFill="1" applyBorder="1" applyAlignment="1">
      <alignment horizontal="left" vertical="top"/>
    </xf>
    <xf numFmtId="0" fontId="6" fillId="4" borderId="1" xfId="0" applyNumberFormat="1" applyFont="1" applyFill="1" applyBorder="1" applyAlignment="1">
      <alignment horizontal="left"/>
    </xf>
    <xf numFmtId="49" fontId="14" fillId="4" borderId="1" xfId="0" applyNumberFormat="1" applyFont="1" applyFill="1" applyBorder="1" applyAlignment="1">
      <alignment horizontal="left"/>
    </xf>
    <xf numFmtId="165" fontId="14" fillId="4" borderId="1" xfId="0" applyNumberFormat="1" applyFont="1" applyFill="1" applyBorder="1" applyAlignment="1">
      <alignment horizontal="left"/>
    </xf>
    <xf numFmtId="2" fontId="14" fillId="4" borderId="1" xfId="0" applyNumberFormat="1" applyFont="1" applyFill="1" applyBorder="1" applyAlignment="1">
      <alignment horizontal="left"/>
    </xf>
    <xf numFmtId="0" fontId="6" fillId="4" borderId="1" xfId="0" applyNumberFormat="1" applyFont="1" applyFill="1" applyBorder="1" applyAlignment="1">
      <alignment horizontal="left" vertical="center"/>
    </xf>
    <xf numFmtId="0" fontId="14" fillId="4" borderId="1" xfId="0" applyFont="1" applyFill="1" applyBorder="1" applyAlignment="1">
      <alignment horizontal="left" vertical="top"/>
    </xf>
    <xf numFmtId="2" fontId="6" fillId="4" borderId="1" xfId="0" applyNumberFormat="1" applyFont="1" applyFill="1" applyBorder="1" applyAlignment="1">
      <alignment horizontal="left" vertical="center"/>
    </xf>
    <xf numFmtId="43" fontId="14" fillId="4" borderId="1" xfId="1" applyFont="1" applyFill="1" applyBorder="1" applyAlignment="1">
      <alignment horizontal="left" vertical="center"/>
    </xf>
    <xf numFmtId="4" fontId="14" fillId="4" borderId="1" xfId="0" applyNumberFormat="1" applyFont="1" applyFill="1" applyBorder="1" applyAlignment="1">
      <alignment horizontal="left" vertical="center"/>
    </xf>
    <xf numFmtId="165" fontId="6" fillId="4" borderId="1" xfId="0" applyNumberFormat="1" applyFont="1" applyFill="1" applyBorder="1" applyAlignment="1">
      <alignment horizontal="left" vertical="center"/>
    </xf>
    <xf numFmtId="49" fontId="6" fillId="4" borderId="1" xfId="0" applyNumberFormat="1" applyFont="1" applyFill="1" applyBorder="1" applyAlignment="1">
      <alignment horizontal="right" vertical="center"/>
    </xf>
    <xf numFmtId="0" fontId="14" fillId="4" borderId="1" xfId="0" applyNumberFormat="1" applyFont="1" applyFill="1" applyBorder="1" applyAlignment="1">
      <alignment horizontal="left"/>
    </xf>
    <xf numFmtId="0" fontId="14" fillId="4" borderId="1" xfId="0" applyFont="1" applyFill="1" applyBorder="1" applyAlignment="1">
      <alignment horizontal="left"/>
    </xf>
    <xf numFmtId="49" fontId="6" fillId="4" borderId="1" xfId="29" applyNumberFormat="1" applyFont="1" applyFill="1" applyBorder="1" applyAlignment="1">
      <alignment horizontal="left" vertical="center"/>
    </xf>
    <xf numFmtId="0" fontId="6" fillId="4" borderId="1" xfId="29" applyNumberFormat="1" applyFont="1" applyFill="1" applyBorder="1" applyAlignment="1">
      <alignment horizontal="left" vertical="center"/>
    </xf>
    <xf numFmtId="1" fontId="14" fillId="4" borderId="1" xfId="29" applyNumberFormat="1" applyFont="1" applyFill="1" applyBorder="1" applyAlignment="1">
      <alignment horizontal="right" vertical="center"/>
    </xf>
    <xf numFmtId="0" fontId="6" fillId="4" borderId="1" xfId="0" applyFont="1" applyFill="1" applyBorder="1" applyAlignment="1">
      <alignment horizontal="left"/>
    </xf>
    <xf numFmtId="4" fontId="15" fillId="4" borderId="1" xfId="29" applyNumberFormat="1" applyFont="1" applyFill="1" applyBorder="1" applyAlignment="1">
      <alignment horizontal="left" vertical="center"/>
    </xf>
    <xf numFmtId="167" fontId="14" fillId="4" borderId="1" xfId="30" applyNumberFormat="1" applyFont="1" applyFill="1" applyBorder="1" applyAlignment="1">
      <alignment horizontal="left" vertical="center"/>
    </xf>
    <xf numFmtId="167" fontId="14" fillId="4" borderId="1" xfId="29" applyNumberFormat="1" applyFont="1" applyFill="1" applyBorder="1" applyAlignment="1">
      <alignment horizontal="left" vertical="center"/>
    </xf>
    <xf numFmtId="165" fontId="14" fillId="4" borderId="1" xfId="29" applyNumberFormat="1" applyFont="1" applyFill="1" applyBorder="1" applyAlignment="1">
      <alignment horizontal="left" vertical="center"/>
    </xf>
    <xf numFmtId="2" fontId="14" fillId="4" borderId="1" xfId="29" applyNumberFormat="1" applyFont="1" applyFill="1" applyBorder="1" applyAlignment="1">
      <alignment horizontal="left" vertical="center"/>
    </xf>
    <xf numFmtId="49" fontId="14" fillId="4" borderId="1" xfId="29" applyNumberFormat="1" applyFont="1" applyFill="1" applyBorder="1" applyAlignment="1">
      <alignment horizontal="right" vertical="center"/>
    </xf>
    <xf numFmtId="0" fontId="14" fillId="4" borderId="1" xfId="29" applyNumberFormat="1" applyFont="1" applyFill="1" applyBorder="1" applyAlignment="1">
      <alignment horizontal="left"/>
    </xf>
    <xf numFmtId="4" fontId="14" fillId="4" borderId="1" xfId="29" applyNumberFormat="1" applyFont="1" applyFill="1" applyBorder="1" applyAlignment="1">
      <alignment horizontal="left"/>
    </xf>
    <xf numFmtId="0" fontId="14" fillId="4" borderId="1" xfId="0" applyFont="1" applyFill="1" applyBorder="1" applyAlignment="1">
      <alignment horizontal="left" vertical="center"/>
    </xf>
    <xf numFmtId="49" fontId="6" fillId="4" borderId="1" xfId="0" applyNumberFormat="1" applyFont="1" applyFill="1" applyBorder="1" applyAlignment="1">
      <alignment horizontal="center" vertical="top" wrapText="1"/>
    </xf>
    <xf numFmtId="49" fontId="6" fillId="4" borderId="9" xfId="0" applyNumberFormat="1" applyFont="1" applyFill="1" applyBorder="1" applyAlignment="1">
      <alignment horizontal="left" vertical="top" wrapText="1"/>
    </xf>
    <xf numFmtId="49" fontId="6" fillId="4" borderId="7" xfId="0" applyNumberFormat="1" applyFont="1" applyFill="1" applyBorder="1" applyAlignment="1">
      <alignment horizontal="center" vertical="top" wrapText="1"/>
    </xf>
    <xf numFmtId="0" fontId="6" fillId="4" borderId="2" xfId="0" applyNumberFormat="1" applyFont="1" applyFill="1" applyBorder="1" applyAlignment="1">
      <alignment horizontal="right" vertical="top" wrapText="1"/>
    </xf>
    <xf numFmtId="1" fontId="14" fillId="4" borderId="1" xfId="0" applyNumberFormat="1" applyFont="1" applyFill="1" applyBorder="1" applyAlignment="1">
      <alignment horizontal="left" vertical="top"/>
    </xf>
    <xf numFmtId="49" fontId="6" fillId="4" borderId="1" xfId="28" applyNumberFormat="1" applyFont="1" applyFill="1" applyBorder="1" applyAlignment="1">
      <alignment horizontal="left" vertical="top"/>
    </xf>
    <xf numFmtId="49" fontId="6" fillId="4" borderId="7" xfId="0" applyNumberFormat="1" applyFont="1" applyFill="1" applyBorder="1" applyAlignment="1">
      <alignment horizontal="right" vertical="top" wrapText="1"/>
    </xf>
    <xf numFmtId="49" fontId="6" fillId="4" borderId="7" xfId="0" applyNumberFormat="1" applyFont="1" applyFill="1" applyBorder="1" applyAlignment="1">
      <alignment horizontal="left" vertical="top" wrapText="1"/>
    </xf>
    <xf numFmtId="49" fontId="6" fillId="4" borderId="2" xfId="0" applyNumberFormat="1" applyFont="1" applyFill="1" applyBorder="1" applyAlignment="1">
      <alignment horizontal="center" vertical="top" wrapText="1"/>
    </xf>
    <xf numFmtId="0" fontId="15" fillId="4" borderId="1" xfId="0" applyNumberFormat="1" applyFont="1" applyFill="1" applyBorder="1" applyAlignment="1">
      <alignment horizontal="left" vertical="top"/>
    </xf>
    <xf numFmtId="0" fontId="6" fillId="4" borderId="1" xfId="0" applyNumberFormat="1" applyFont="1" applyFill="1" applyBorder="1" applyAlignment="1">
      <alignment horizontal="left" vertical="top"/>
    </xf>
    <xf numFmtId="43" fontId="14" fillId="4" borderId="1" xfId="1" applyFont="1" applyFill="1" applyBorder="1" applyAlignment="1">
      <alignment horizontal="left" vertical="top"/>
    </xf>
    <xf numFmtId="167" fontId="14" fillId="4" borderId="1" xfId="1" applyNumberFormat="1" applyFont="1" applyFill="1" applyBorder="1" applyAlignment="1">
      <alignment horizontal="left" vertical="top"/>
    </xf>
    <xf numFmtId="165" fontId="14" fillId="4" borderId="1" xfId="0" applyNumberFormat="1" applyFont="1" applyFill="1" applyBorder="1" applyAlignment="1">
      <alignment horizontal="left" vertical="top"/>
    </xf>
    <xf numFmtId="2" fontId="14" fillId="4" borderId="1" xfId="0" applyNumberFormat="1" applyFont="1" applyFill="1" applyBorder="1" applyAlignment="1">
      <alignment horizontal="left" vertical="top"/>
    </xf>
    <xf numFmtId="49" fontId="6" fillId="4" borderId="1" xfId="0" applyNumberFormat="1" applyFont="1" applyFill="1" applyBorder="1" applyAlignment="1">
      <alignment horizontal="right" vertical="top"/>
    </xf>
    <xf numFmtId="0" fontId="6" fillId="4" borderId="1" xfId="9" applyFont="1" applyFill="1" applyBorder="1" applyAlignment="1">
      <alignment horizontal="left" vertical="top" wrapText="1"/>
    </xf>
    <xf numFmtId="4" fontId="6" fillId="4" borderId="7" xfId="0" applyNumberFormat="1" applyFont="1" applyFill="1" applyBorder="1" applyAlignment="1">
      <alignment vertical="top" wrapText="1"/>
    </xf>
    <xf numFmtId="4" fontId="6" fillId="4" borderId="2" xfId="0" applyNumberFormat="1" applyFont="1" applyFill="1" applyBorder="1" applyAlignment="1">
      <alignment vertical="top" wrapText="1"/>
    </xf>
    <xf numFmtId="49" fontId="6" fillId="4" borderId="10" xfId="0" applyNumberFormat="1" applyFont="1" applyFill="1" applyBorder="1" applyAlignment="1">
      <alignment horizontal="right" vertical="top" wrapText="1"/>
    </xf>
    <xf numFmtId="49" fontId="6" fillId="4" borderId="11" xfId="0" applyNumberFormat="1" applyFont="1" applyFill="1" applyBorder="1" applyAlignment="1">
      <alignment vertical="top" wrapText="1"/>
    </xf>
    <xf numFmtId="49" fontId="6" fillId="4" borderId="3" xfId="0" applyNumberFormat="1" applyFont="1" applyFill="1" applyBorder="1" applyAlignment="1">
      <alignment vertical="top" wrapText="1"/>
    </xf>
    <xf numFmtId="49" fontId="6" fillId="4" borderId="12" xfId="0" applyNumberFormat="1" applyFont="1" applyFill="1" applyBorder="1" applyAlignment="1">
      <alignment vertical="top" wrapText="1"/>
    </xf>
    <xf numFmtId="49" fontId="6" fillId="4" borderId="1" xfId="0" applyNumberFormat="1" applyFont="1" applyFill="1" applyBorder="1" applyAlignment="1">
      <alignment vertical="top" wrapText="1"/>
    </xf>
    <xf numFmtId="49" fontId="6" fillId="4" borderId="2" xfId="0" applyNumberFormat="1" applyFont="1" applyFill="1" applyBorder="1" applyAlignment="1">
      <alignment vertical="top" wrapText="1"/>
    </xf>
    <xf numFmtId="0" fontId="14" fillId="4" borderId="0" xfId="0" applyFont="1" applyFill="1" applyAlignment="1">
      <alignment horizontal="left" vertical="center"/>
    </xf>
    <xf numFmtId="0" fontId="6" fillId="4" borderId="1" xfId="0" applyFont="1" applyFill="1" applyBorder="1" applyAlignment="1">
      <alignment wrapText="1"/>
    </xf>
    <xf numFmtId="49" fontId="6" fillId="4" borderId="1" xfId="0" applyNumberFormat="1" applyFont="1" applyFill="1" applyBorder="1" applyAlignment="1">
      <alignment wrapText="1"/>
    </xf>
    <xf numFmtId="49" fontId="6" fillId="4" borderId="1" xfId="0" applyNumberFormat="1" applyFont="1" applyFill="1" applyBorder="1" applyAlignment="1">
      <alignment horizontal="center" wrapText="1"/>
    </xf>
    <xf numFmtId="2" fontId="6" fillId="4" borderId="1" xfId="0" applyNumberFormat="1" applyFont="1" applyFill="1" applyBorder="1" applyAlignment="1">
      <alignment wrapText="1"/>
    </xf>
    <xf numFmtId="166" fontId="6" fillId="4" borderId="1" xfId="0" applyNumberFormat="1" applyFont="1" applyFill="1" applyBorder="1" applyAlignment="1">
      <alignment wrapText="1"/>
    </xf>
    <xf numFmtId="4" fontId="6" fillId="4" borderId="1" xfId="0" applyNumberFormat="1" applyFont="1" applyFill="1" applyBorder="1" applyAlignment="1">
      <alignment wrapText="1"/>
    </xf>
    <xf numFmtId="4" fontId="6" fillId="4" borderId="1" xfId="0" applyNumberFormat="1" applyFont="1" applyFill="1" applyBorder="1"/>
    <xf numFmtId="166" fontId="6" fillId="4" borderId="1" xfId="0" applyNumberFormat="1" applyFont="1" applyFill="1" applyBorder="1"/>
    <xf numFmtId="0" fontId="6" fillId="4" borderId="1" xfId="0" applyFont="1" applyFill="1" applyBorder="1" applyAlignment="1">
      <alignment horizontal="left" vertical="top" wrapText="1"/>
    </xf>
    <xf numFmtId="49" fontId="6" fillId="4" borderId="1" xfId="0" applyNumberFormat="1" applyFont="1" applyFill="1" applyBorder="1" applyAlignment="1">
      <alignment horizontal="left" vertical="top" wrapText="1"/>
    </xf>
    <xf numFmtId="2" fontId="6" fillId="4" borderId="1" xfId="0" applyNumberFormat="1" applyFont="1" applyFill="1" applyBorder="1" applyAlignment="1">
      <alignment horizontal="left" vertical="top" wrapText="1"/>
    </xf>
    <xf numFmtId="166" fontId="6" fillId="4" borderId="1" xfId="0" applyNumberFormat="1" applyFont="1" applyFill="1" applyBorder="1" applyAlignment="1">
      <alignment horizontal="left" vertical="top" wrapText="1"/>
    </xf>
    <xf numFmtId="4" fontId="6" fillId="4" borderId="1" xfId="0" applyNumberFormat="1" applyFont="1" applyFill="1" applyBorder="1" applyAlignment="1">
      <alignment horizontal="left" vertical="top" wrapText="1"/>
    </xf>
    <xf numFmtId="4" fontId="6" fillId="4" borderId="1" xfId="0" applyNumberFormat="1" applyFont="1" applyFill="1" applyBorder="1" applyAlignment="1">
      <alignment horizontal="left" vertical="top"/>
    </xf>
    <xf numFmtId="166" fontId="6" fillId="4" borderId="1" xfId="0" applyNumberFormat="1" applyFont="1" applyFill="1" applyBorder="1" applyAlignment="1">
      <alignment horizontal="left" vertical="top"/>
    </xf>
    <xf numFmtId="49" fontId="6" fillId="5" borderId="1" xfId="0" applyNumberFormat="1" applyFont="1" applyFill="1" applyBorder="1"/>
    <xf numFmtId="0" fontId="6" fillId="5" borderId="1" xfId="0" applyFont="1" applyFill="1" applyBorder="1" applyAlignment="1">
      <alignment wrapText="1"/>
    </xf>
    <xf numFmtId="49" fontId="6" fillId="5" borderId="1" xfId="0" applyNumberFormat="1" applyFont="1" applyFill="1" applyBorder="1" applyAlignment="1">
      <alignment wrapText="1"/>
    </xf>
    <xf numFmtId="49" fontId="6" fillId="5" borderId="1" xfId="0" applyNumberFormat="1" applyFont="1" applyFill="1" applyBorder="1" applyAlignment="1">
      <alignment horizontal="center" wrapText="1"/>
    </xf>
    <xf numFmtId="2" fontId="6" fillId="5" borderId="1" xfId="0" applyNumberFormat="1" applyFont="1" applyFill="1" applyBorder="1" applyAlignment="1">
      <alignment wrapText="1"/>
    </xf>
    <xf numFmtId="166" fontId="6" fillId="5" borderId="1" xfId="0" applyNumberFormat="1" applyFont="1" applyFill="1" applyBorder="1" applyAlignment="1">
      <alignment wrapText="1"/>
    </xf>
    <xf numFmtId="4" fontId="6" fillId="5" borderId="1" xfId="0" applyNumberFormat="1" applyFont="1" applyFill="1" applyBorder="1" applyAlignment="1">
      <alignment wrapText="1"/>
    </xf>
    <xf numFmtId="4" fontId="6" fillId="5" borderId="1" xfId="0" applyNumberFormat="1" applyFont="1" applyFill="1" applyBorder="1"/>
    <xf numFmtId="166" fontId="6" fillId="5" borderId="1" xfId="0" applyNumberFormat="1" applyFont="1" applyFill="1" applyBorder="1"/>
    <xf numFmtId="49" fontId="6" fillId="6" borderId="1" xfId="5" applyNumberFormat="1" applyFont="1" applyFill="1" applyBorder="1"/>
    <xf numFmtId="0" fontId="6" fillId="6" borderId="1" xfId="5" applyFont="1" applyFill="1" applyBorder="1" applyAlignment="1">
      <alignment wrapText="1"/>
    </xf>
    <xf numFmtId="49" fontId="6" fillId="6" borderId="1" xfId="5" applyNumberFormat="1" applyFont="1" applyFill="1" applyBorder="1" applyAlignment="1">
      <alignment wrapText="1"/>
    </xf>
    <xf numFmtId="49" fontId="6" fillId="6" borderId="1" xfId="5" applyNumberFormat="1" applyFont="1" applyFill="1" applyBorder="1" applyAlignment="1">
      <alignment horizontal="center" wrapText="1"/>
    </xf>
    <xf numFmtId="2" fontId="6" fillId="6" borderId="1" xfId="5" applyNumberFormat="1" applyFont="1" applyFill="1" applyBorder="1" applyAlignment="1">
      <alignment wrapText="1"/>
    </xf>
    <xf numFmtId="166" fontId="6" fillId="6" borderId="1" xfId="5" applyNumberFormat="1" applyFont="1" applyFill="1" applyBorder="1" applyAlignment="1">
      <alignment wrapText="1"/>
    </xf>
    <xf numFmtId="4" fontId="6" fillId="6" borderId="1" xfId="5" applyNumberFormat="1" applyFont="1" applyFill="1" applyBorder="1" applyAlignment="1">
      <alignment wrapText="1"/>
    </xf>
    <xf numFmtId="4" fontId="6" fillId="6" borderId="1" xfId="5" applyNumberFormat="1" applyFont="1" applyFill="1" applyBorder="1"/>
    <xf numFmtId="166" fontId="6" fillId="6" borderId="1" xfId="5" applyNumberFormat="1" applyFont="1" applyFill="1" applyBorder="1"/>
  </cellXfs>
  <cellStyles count="32">
    <cellStyle name="Comma 6 3" xfId="22"/>
    <cellStyle name="Comma_Stock Take KBM as of 01.10.2008" xfId="23"/>
    <cellStyle name="Normal 10" xfId="24"/>
    <cellStyle name="Normal 11" xfId="25"/>
    <cellStyle name="Normal_Stock Take KBM as of 01.10.2008" xfId="26"/>
    <cellStyle name="Style 1" xfId="6"/>
    <cellStyle name="Обычный" xfId="0" builtinId="0"/>
    <cellStyle name="Обычный 10 2" xfId="4"/>
    <cellStyle name="Обычный 10 2 2" xfId="10"/>
    <cellStyle name="Обычный 11" xfId="29"/>
    <cellStyle name="Обычный 2" xfId="5"/>
    <cellStyle name="Обычный 2 2" xfId="3"/>
    <cellStyle name="Обычный 2 3" xfId="31"/>
    <cellStyle name="Обычный 23" xfId="13"/>
    <cellStyle name="Обычный 24" xfId="20"/>
    <cellStyle name="Обычный 25" xfId="27"/>
    <cellStyle name="Обычный 3" xfId="15"/>
    <cellStyle name="Обычный 4" xfId="21"/>
    <cellStyle name="Обычный 4 2" xfId="8"/>
    <cellStyle name="Обычный 4 2 2" xfId="18"/>
    <cellStyle name="Обычный 5" xfId="9"/>
    <cellStyle name="Обычный 9" xfId="12"/>
    <cellStyle name="Обычный_Лист1" xfId="28"/>
    <cellStyle name="Процентный" xfId="2" builtinId="5"/>
    <cellStyle name="Стиль 1" xfId="7"/>
    <cellStyle name="Финансовый" xfId="1" builtinId="3"/>
    <cellStyle name="Финансовый 2" xfId="17"/>
    <cellStyle name="Финансовый 3" xfId="16"/>
    <cellStyle name="Финансовый 5" xfId="11"/>
    <cellStyle name="Финансовый 7" xfId="30"/>
    <cellStyle name="Финансовый 8" xfId="19"/>
    <cellStyle name="Финансовый 9" xfId="14"/>
  </cellStyles>
  <dxfs count="18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CC"/>
      <color rgb="FFFF66CC"/>
      <color rgb="FFFF3399"/>
      <color rgb="FFCC3399"/>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1.%20&#1055;&#1051;&#1040;&#1053;%20&#1047;&#1040;&#1050;&#1059;&#1055;&#1054;&#1050;\&#1043;&#1055;&#1047;%20&#1058;&#1056;&#1059;%20&#1040;&#1054;%20&#1069;&#1052;&#1043;%20&#1085;&#1072;%202020%20&#1075;&#1086;&#1076;.%20c%209%20&#1080;&#1079;&#1084;&#1077;&#1085;&#1077;&#1085;&#1080;&#1103;&#1084;&#1080;%20&#1080;%20&#1076;&#1086;&#1087;&#1086;&#1083;&#1085;&#1077;&#1085;&#1080;&#1103;&#1084;&#1080;%20&#1086;&#1090;%2005.03.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054;&#1079;&#1085;&#1072;&#1082;&#1086;&#1084;&#1080;&#1090;&#1077;&#1083;&#1100;&#1085;&#1072;&#1103;%20&#1087;&#1072;&#1087;&#1082;&#1072;%20&#1044;&#1047;&#1080;&#1052;&#1057;\&#1055;&#1083;&#1072;&#1085;%20&#1079;&#1072;&#1082;&#1091;&#1087;&#1086;&#1082;%20&#1058;&#1056;&#1059;%20&#1040;&#1054;%20&#1069;&#1052;&#1043;\&#1055;&#1077;&#1088;&#1077;&#1095;&#1077;&#1085;&#1100;%20&#1055;&#1047;%20&#1058;&#1056;&#1059;%20&#1040;&#1054;%20&#1069;&#1052;&#1043;%20&#1085;&#1072;%202020%20&#1075;&#1086;&#107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T.Anoshkina\Documents\&#1088;&#1072;&#1073;&#1086;&#1095;&#1072;&#1103;%20&#1087;&#1088;&#1086;&#1075;&#1088;&#1072;&#1084;&#1084;&#1072;\2018\&#1087;&#1083;&#1072;&#1085;%20&#1079;&#1072;&#1082;&#1091;&#1087;&#1086;&#1082;\2%20&#1076;&#1086;&#1087;&#1086;&#1083;&#1085;&#1077;&#1085;&#1080;&#1077;%20&#1080;%20&#1080;&#1079;&#1084;&#1077;&#1085;&#1077;&#1085;&#1080;&#1103;%20&#1055;&#1047;%20&#1087;&#1086;%20&#1089;&#1088;&#1086;&#1082;&#1091;%20&#1079;&#1072;&#1082;&#1091;&#1087;&#1086;&#1082;%20&#1058;&#1056;&#1059;%20&#1040;&#1054;%20&#1069;&#1052;&#1043;%20&#1085;&#1072;%202018&#1075;.%2005.01.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Berdiyeva/AppData/Local/Microsoft/Windows/INetCache/Content.Outlook/66TIIXGF/&#1044;&#1043;&#1056;%20&#1086;&#1090;%2006.03.2020%20&#1074;%20&#1089;&#1072;&#1087;&#1077;%20&#1077;&#1089;&#1090;&#1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1054;&#1079;&#1085;&#1072;&#1082;&#1086;&#1084;&#1080;&#1090;&#1077;&#1083;&#1100;&#1085;&#1072;&#1103;%20&#1087;&#1072;&#1087;&#1082;&#1072;%20&#1044;&#1047;&#1080;&#1052;&#1057;\&#1055;&#1083;&#1072;&#1085;%20&#1079;&#1072;&#1082;&#1091;&#1087;&#1086;&#1082;%20&#1058;&#1056;&#1059;%20&#1040;&#1054;%20&#1069;&#1052;&#1043;\&#1055;&#1047;%20&#1058;&#1056;&#1059;%20&#1040;&#1054;%20&#1069;&#1052;&#1043;%20&#1085;&#1072;%202018%20&#1075;&#1086;&#1076;%20&#1089;%20%2037%20&#1080;&#1079;&#1084;&#1077;&#1085;&#1077;&#1085;&#1080;&#1103;&#1084;&#1080;%20&#1080;%20&#1076;&#1086;&#1087;&#1086;&#1083;&#1085;&#1077;&#1085;&#1080;&#1103;&#1084;&#108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Berdiyeva/Desktop/&#1055;&#1083;&#1072;&#1085;&#1080;&#1088;&#1086;&#1074;&#1072;&#1085;&#1080;&#1077;%202020/17%20&#1080;&#1079;&#1084;/adjustment_template_annual%2017%20&#1090;&#1086;&#1074;&#1072;&#1088;&#109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20"/>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5108 Один баллон</v>
          </cell>
        </row>
        <row r="30">
          <cell r="B30" t="str">
            <v>5111 Одна пачка</v>
          </cell>
        </row>
        <row r="31">
          <cell r="B31" t="str">
            <v>616 Бобина</v>
          </cell>
        </row>
        <row r="32">
          <cell r="B32" t="str">
            <v>625 Лист</v>
          </cell>
        </row>
        <row r="33">
          <cell r="B33" t="str">
            <v>639 Доза</v>
          </cell>
        </row>
        <row r="34">
          <cell r="B34" t="str">
            <v>704 Набор</v>
          </cell>
        </row>
        <row r="35">
          <cell r="B35" t="str">
            <v>715 Пара</v>
          </cell>
        </row>
        <row r="36">
          <cell r="B36" t="str">
            <v>736 Рулон</v>
          </cell>
        </row>
        <row r="37">
          <cell r="B37" t="str">
            <v>778 Упаковка</v>
          </cell>
        </row>
        <row r="38">
          <cell r="B38" t="str">
            <v>783 Тысяча упаковок</v>
          </cell>
        </row>
        <row r="39">
          <cell r="B39" t="str">
            <v>796 Штука</v>
          </cell>
        </row>
        <row r="40">
          <cell r="B40" t="str">
            <v>797 Сто штук</v>
          </cell>
        </row>
        <row r="41">
          <cell r="B41" t="str">
            <v>798 Тысяча штук</v>
          </cell>
        </row>
        <row r="42">
          <cell r="B42" t="str">
            <v>799 Миллион штук</v>
          </cell>
        </row>
        <row r="43">
          <cell r="B43" t="str">
            <v>812 Ящик</v>
          </cell>
        </row>
        <row r="44">
          <cell r="B44" t="str">
            <v>836 Голова</v>
          </cell>
        </row>
        <row r="45">
          <cell r="B45" t="str">
            <v>839 Комплект</v>
          </cell>
        </row>
        <row r="46">
          <cell r="B46" t="str">
            <v>840 Секция</v>
          </cell>
        </row>
      </sheetData>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row r="3">
          <cell r="A3" t="str">
            <v>ОВХ</v>
          </cell>
        </row>
        <row r="4">
          <cell r="A4" t="str">
            <v>ОИН</v>
          </cell>
        </row>
        <row r="5">
          <cell r="A5" t="str">
            <v>ТПХ</v>
          </cell>
        </row>
      </sheetData>
      <sheetData sheetId="6"/>
      <sheetData sheetId="7"/>
      <sheetData sheetId="8">
        <row r="2">
          <cell r="B2" t="str">
            <v>Календарные</v>
          </cell>
        </row>
        <row r="3">
          <cell r="B3" t="str">
            <v>Рабочие</v>
          </cell>
        </row>
      </sheetData>
      <sheetData sheetId="9"/>
      <sheetData sheetId="10"/>
      <sheetData sheetId="11">
        <row r="3">
          <cell r="B3" t="str">
            <v>С НДС</v>
          </cell>
        </row>
        <row r="4">
          <cell r="B4" t="str">
            <v>Без НДС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9"/>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sheetData>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sheetData sheetId="5">
        <row r="3">
          <cell r="A3" t="str">
            <v>ОВХ</v>
          </cell>
        </row>
        <row r="4">
          <cell r="A4" t="str">
            <v>ОИН</v>
          </cell>
        </row>
        <row r="5">
          <cell r="A5" t="str">
            <v>ТПХ</v>
          </cell>
        </row>
      </sheetData>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ow r="2">
          <cell r="B2" t="str">
            <v>Календарные</v>
          </cell>
        </row>
      </sheetData>
      <sheetData sheetId="9"/>
      <sheetData sheetId="10"/>
      <sheetData sheetId="11">
        <row r="3">
          <cell r="B3" t="str">
            <v>С НДС</v>
          </cell>
        </row>
        <row r="4">
          <cell r="B4" t="str">
            <v>Без НДС</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sheetData>
      <sheetData sheetId="2"/>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sheetData sheetId="6"/>
      <sheetData sheetId="7"/>
      <sheetData sheetId="8"/>
      <sheetData sheetId="9"/>
      <sheetData sheetId="10"/>
      <sheetData sheetId="11">
        <row r="3">
          <cell r="B3" t="str">
            <v>С НДС</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03.2020"/>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8"/>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ment_template_annual 17 т"/>
      <sheetName val="Типы действий"/>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1">
          <cell r="A1" t="str">
            <v>добавить</v>
          </cell>
        </row>
        <row r="2">
          <cell r="A2" t="str">
            <v>изменить</v>
          </cell>
        </row>
        <row r="3">
          <cell r="A3" t="str">
            <v>исключить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8"/>
  <sheetViews>
    <sheetView tabSelected="1" zoomScale="70" zoomScaleNormal="70" workbookViewId="0">
      <pane ySplit="7" topLeftCell="A8" activePane="bottomLeft" state="frozen"/>
      <selection pane="bottomLeft" activeCell="AM15" sqref="AM15"/>
    </sheetView>
  </sheetViews>
  <sheetFormatPr defaultRowHeight="12.95" customHeight="1" outlineLevelRow="1" x14ac:dyDescent="0.25"/>
  <cols>
    <col min="1" max="1" width="11.28515625" style="44" customWidth="1"/>
    <col min="2" max="2" width="9" style="44" customWidth="1"/>
    <col min="3" max="3" width="13" style="44" customWidth="1"/>
    <col min="4" max="4" width="9.140625" style="44"/>
    <col min="5" max="5" width="9.42578125" style="44" customWidth="1"/>
    <col min="6" max="6" width="7.42578125" style="44" customWidth="1"/>
    <col min="7" max="7" width="18.42578125" style="44" customWidth="1"/>
    <col min="8" max="8" width="29.7109375" style="44" customWidth="1"/>
    <col min="9" max="9" width="32.42578125" style="44" customWidth="1"/>
    <col min="10" max="10" width="8.28515625" style="95" customWidth="1"/>
    <col min="11" max="11" width="9.28515625" style="95" customWidth="1"/>
    <col min="12" max="12" width="6.28515625" style="44" customWidth="1"/>
    <col min="13" max="13" width="5.28515625" style="95" customWidth="1"/>
    <col min="14" max="14" width="10.7109375" style="44" customWidth="1"/>
    <col min="15" max="15" width="12.140625" style="44" customWidth="1"/>
    <col min="16" max="16" width="8.7109375" style="44" customWidth="1"/>
    <col min="17" max="17" width="3.85546875" style="44" customWidth="1"/>
    <col min="18" max="18" width="10.7109375" style="44" customWidth="1"/>
    <col min="19" max="19" width="18.85546875" style="44" customWidth="1"/>
    <col min="20" max="20" width="7.42578125" style="44" customWidth="1"/>
    <col min="21" max="21" width="4.42578125" style="44" customWidth="1"/>
    <col min="22" max="22" width="8.85546875" style="44" customWidth="1"/>
    <col min="23" max="23" width="7.85546875" style="44" customWidth="1"/>
    <col min="24" max="25" width="8.85546875" style="44" customWidth="1"/>
    <col min="26" max="26" width="6.5703125" style="95" customWidth="1"/>
    <col min="27" max="27" width="4.85546875" style="95" customWidth="1"/>
    <col min="28" max="28" width="4.28515625" style="95" customWidth="1"/>
    <col min="29" max="29" width="18.42578125" style="44" customWidth="1"/>
    <col min="30" max="30" width="9.140625" style="44" customWidth="1"/>
    <col min="31" max="31" width="14.28515625" style="199" customWidth="1"/>
    <col min="32" max="32" width="17.5703125" style="199" customWidth="1"/>
    <col min="33" max="33" width="17.7109375" style="199" customWidth="1"/>
    <col min="34" max="34" width="21.140625" style="199" customWidth="1"/>
    <col min="35" max="35" width="7.140625" style="199" customWidth="1"/>
    <col min="36" max="37" width="15.42578125" style="199" customWidth="1"/>
    <col min="38" max="38" width="14.85546875" style="44" customWidth="1"/>
    <col min="39" max="39" width="4" style="44" customWidth="1"/>
    <col min="40" max="40" width="120.5703125" style="44" customWidth="1"/>
    <col min="41" max="41" width="2.140625" style="44" customWidth="1"/>
    <col min="42" max="42" width="15.28515625" style="44" customWidth="1"/>
    <col min="43" max="43" width="14.28515625" style="44" customWidth="1"/>
    <col min="44" max="44" width="1.28515625" style="44" customWidth="1"/>
    <col min="45" max="49" width="2.140625" style="44" customWidth="1"/>
    <col min="50" max="50" width="10.85546875" style="44" customWidth="1"/>
    <col min="51" max="51" width="35.7109375" style="44" customWidth="1"/>
    <col min="52" max="52" width="11" style="33" bestFit="1" customWidth="1"/>
    <col min="53" max="53" width="9.140625" style="33"/>
    <col min="54" max="54" width="11" style="33" bestFit="1" customWidth="1"/>
    <col min="55" max="16384" width="9.140625" style="33"/>
  </cols>
  <sheetData>
    <row r="1" spans="1:256" ht="12.95" customHeight="1" x14ac:dyDescent="0.25">
      <c r="A1" s="20"/>
      <c r="B1" s="20"/>
      <c r="C1" s="20"/>
      <c r="D1" s="20"/>
      <c r="E1" s="20"/>
      <c r="F1" s="20"/>
      <c r="G1" s="20"/>
      <c r="H1" s="20"/>
      <c r="I1" s="20"/>
      <c r="J1" s="154"/>
      <c r="K1" s="154"/>
      <c r="L1" s="20"/>
      <c r="M1" s="154"/>
      <c r="N1" s="20"/>
      <c r="O1" s="20"/>
      <c r="P1" s="20"/>
      <c r="Q1" s="20"/>
      <c r="R1" s="20"/>
      <c r="S1" s="20"/>
      <c r="T1" s="20"/>
      <c r="U1" s="20"/>
      <c r="V1" s="20"/>
      <c r="W1" s="20"/>
      <c r="X1" s="20"/>
      <c r="Y1" s="20"/>
      <c r="Z1" s="154"/>
      <c r="AA1" s="154"/>
      <c r="AB1" s="154"/>
      <c r="AC1" s="20"/>
      <c r="AD1" s="20"/>
      <c r="AE1" s="177"/>
      <c r="AF1" s="177"/>
      <c r="AG1" s="177"/>
      <c r="AH1" s="178" t="s">
        <v>0</v>
      </c>
      <c r="AI1" s="177"/>
      <c r="AJ1" s="177"/>
      <c r="AK1" s="177"/>
      <c r="AL1" s="30"/>
      <c r="AM1" s="20"/>
      <c r="AN1" s="20"/>
      <c r="AO1" s="20"/>
      <c r="AP1" s="20"/>
      <c r="AQ1" s="20"/>
      <c r="AR1" s="20"/>
      <c r="AS1" s="20"/>
      <c r="AT1" s="20"/>
      <c r="AU1" s="20"/>
      <c r="AV1" s="20"/>
      <c r="AW1" s="20"/>
      <c r="AX1" s="31"/>
      <c r="AY1" s="32"/>
    </row>
    <row r="2" spans="1:256" ht="12.95" customHeight="1" x14ac:dyDescent="0.25">
      <c r="A2" s="20"/>
      <c r="B2" s="20"/>
      <c r="C2" s="20"/>
      <c r="D2" s="20"/>
      <c r="E2" s="20"/>
      <c r="F2" s="21" t="s">
        <v>390</v>
      </c>
      <c r="G2" s="21"/>
      <c r="H2" s="21"/>
      <c r="I2" s="21"/>
      <c r="J2" s="155"/>
      <c r="K2" s="155"/>
      <c r="L2" s="21"/>
      <c r="M2" s="155"/>
      <c r="N2" s="21"/>
      <c r="O2" s="21"/>
      <c r="P2" s="21"/>
      <c r="Q2" s="21"/>
      <c r="R2" s="21"/>
      <c r="S2" s="21"/>
      <c r="T2" s="21"/>
      <c r="U2" s="21"/>
      <c r="V2" s="21"/>
      <c r="W2" s="21"/>
      <c r="X2" s="21"/>
      <c r="Y2" s="21"/>
      <c r="Z2" s="155"/>
      <c r="AA2" s="155"/>
      <c r="AB2" s="155"/>
      <c r="AC2" s="21"/>
      <c r="AD2" s="21"/>
      <c r="AE2" s="179"/>
      <c r="AF2" s="179"/>
      <c r="AG2" s="179"/>
      <c r="AH2" s="178" t="s">
        <v>110</v>
      </c>
      <c r="AI2" s="179"/>
      <c r="AJ2" s="179"/>
      <c r="AK2" s="179"/>
      <c r="AL2" s="21"/>
      <c r="AM2" s="20"/>
      <c r="AN2" s="20"/>
      <c r="AO2" s="20"/>
      <c r="AP2" s="20"/>
      <c r="AQ2" s="20"/>
      <c r="AR2" s="20"/>
      <c r="AS2" s="20"/>
      <c r="AT2" s="20"/>
      <c r="AU2" s="20"/>
      <c r="AV2" s="20"/>
      <c r="AW2" s="20"/>
      <c r="AX2" s="20"/>
      <c r="AY2" s="32"/>
    </row>
    <row r="3" spans="1:256" ht="12.95" customHeight="1" x14ac:dyDescent="0.25">
      <c r="A3" s="20"/>
      <c r="B3" s="20"/>
      <c r="C3" s="20"/>
      <c r="D3" s="20"/>
      <c r="E3" s="20"/>
      <c r="F3" s="20"/>
      <c r="G3" s="20"/>
      <c r="H3" s="20"/>
      <c r="I3" s="20"/>
      <c r="J3" s="154"/>
      <c r="K3" s="154"/>
      <c r="L3" s="20"/>
      <c r="M3" s="154"/>
      <c r="N3" s="20"/>
      <c r="O3" s="20"/>
      <c r="P3" s="20"/>
      <c r="Q3" s="20"/>
      <c r="R3" s="20"/>
      <c r="S3" s="20"/>
      <c r="T3" s="20"/>
      <c r="U3" s="20"/>
      <c r="V3" s="20"/>
      <c r="W3" s="20"/>
      <c r="X3" s="20"/>
      <c r="Y3" s="20"/>
      <c r="Z3" s="154"/>
      <c r="AA3" s="154"/>
      <c r="AB3" s="154"/>
      <c r="AC3" s="20"/>
      <c r="AD3" s="20"/>
      <c r="AE3" s="177"/>
      <c r="AF3" s="177"/>
      <c r="AG3" s="177"/>
      <c r="AH3" s="177"/>
      <c r="AI3" s="177"/>
      <c r="AJ3" s="177"/>
      <c r="AK3" s="177"/>
      <c r="AL3" s="30"/>
      <c r="AM3" s="20"/>
      <c r="AN3" s="20"/>
      <c r="AO3" s="20"/>
      <c r="AP3" s="20"/>
      <c r="AQ3" s="20"/>
      <c r="AR3" s="20"/>
      <c r="AS3" s="20"/>
      <c r="AT3" s="20"/>
      <c r="AU3" s="20"/>
      <c r="AV3" s="20"/>
      <c r="AW3" s="20"/>
      <c r="AX3" s="20"/>
      <c r="AY3" s="32"/>
    </row>
    <row r="4" spans="1:256" ht="12.95" customHeight="1" x14ac:dyDescent="0.25">
      <c r="A4" s="22" t="s">
        <v>1</v>
      </c>
      <c r="B4" s="22" t="s">
        <v>109</v>
      </c>
      <c r="C4" s="22" t="s">
        <v>2</v>
      </c>
      <c r="D4" s="22" t="s">
        <v>3</v>
      </c>
      <c r="E4" s="22" t="s">
        <v>4</v>
      </c>
      <c r="F4" s="22" t="s">
        <v>5</v>
      </c>
      <c r="G4" s="22" t="s">
        <v>6</v>
      </c>
      <c r="H4" s="22" t="s">
        <v>7</v>
      </c>
      <c r="I4" s="22" t="s">
        <v>8</v>
      </c>
      <c r="J4" s="93" t="s">
        <v>9</v>
      </c>
      <c r="K4" s="93" t="s">
        <v>10</v>
      </c>
      <c r="L4" s="22" t="s">
        <v>11</v>
      </c>
      <c r="M4" s="93" t="s">
        <v>12</v>
      </c>
      <c r="N4" s="22" t="s">
        <v>13</v>
      </c>
      <c r="O4" s="22" t="s">
        <v>14</v>
      </c>
      <c r="P4" s="22" t="s">
        <v>15</v>
      </c>
      <c r="Q4" s="22" t="s">
        <v>16</v>
      </c>
      <c r="R4" s="22" t="s">
        <v>17</v>
      </c>
      <c r="S4" s="22" t="s">
        <v>18</v>
      </c>
      <c r="T4" s="22" t="s">
        <v>19</v>
      </c>
      <c r="U4" s="22" t="s">
        <v>20</v>
      </c>
      <c r="V4" s="22"/>
      <c r="W4" s="22"/>
      <c r="X4" s="22"/>
      <c r="Y4" s="22"/>
      <c r="Z4" s="93" t="s">
        <v>21</v>
      </c>
      <c r="AA4" s="93"/>
      <c r="AB4" s="93"/>
      <c r="AC4" s="22" t="s">
        <v>22</v>
      </c>
      <c r="AD4" s="22" t="s">
        <v>23</v>
      </c>
      <c r="AE4" s="180" t="s">
        <v>24</v>
      </c>
      <c r="AF4" s="180"/>
      <c r="AG4" s="180"/>
      <c r="AH4" s="180"/>
      <c r="AI4" s="180" t="s">
        <v>25</v>
      </c>
      <c r="AJ4" s="180"/>
      <c r="AK4" s="180"/>
      <c r="AL4" s="23" t="s">
        <v>26</v>
      </c>
      <c r="AM4" s="22" t="s">
        <v>27</v>
      </c>
      <c r="AN4" s="22"/>
      <c r="AO4" s="22" t="s">
        <v>28</v>
      </c>
      <c r="AP4" s="22"/>
      <c r="AQ4" s="22"/>
      <c r="AR4" s="22"/>
      <c r="AS4" s="22"/>
      <c r="AT4" s="22"/>
      <c r="AU4" s="22"/>
      <c r="AV4" s="22"/>
      <c r="AW4" s="22"/>
      <c r="AX4" s="22" t="s">
        <v>29</v>
      </c>
      <c r="AY4" s="34" t="s">
        <v>30</v>
      </c>
    </row>
    <row r="5" spans="1:256" ht="12.95" customHeight="1" x14ac:dyDescent="0.25">
      <c r="A5" s="22"/>
      <c r="B5" s="22"/>
      <c r="C5" s="22"/>
      <c r="D5" s="22"/>
      <c r="E5" s="22"/>
      <c r="F5" s="22"/>
      <c r="G5" s="22"/>
      <c r="H5" s="22"/>
      <c r="I5" s="22"/>
      <c r="J5" s="93"/>
      <c r="K5" s="93"/>
      <c r="L5" s="22"/>
      <c r="M5" s="93"/>
      <c r="N5" s="22"/>
      <c r="O5" s="22"/>
      <c r="P5" s="22"/>
      <c r="Q5" s="22"/>
      <c r="R5" s="22"/>
      <c r="S5" s="22"/>
      <c r="T5" s="22"/>
      <c r="U5" s="22" t="s">
        <v>31</v>
      </c>
      <c r="V5" s="22"/>
      <c r="W5" s="22" t="s">
        <v>32</v>
      </c>
      <c r="X5" s="22" t="s">
        <v>33</v>
      </c>
      <c r="Y5" s="22"/>
      <c r="Z5" s="93"/>
      <c r="AA5" s="93"/>
      <c r="AB5" s="93"/>
      <c r="AC5" s="22"/>
      <c r="AD5" s="22"/>
      <c r="AE5" s="180" t="s">
        <v>34</v>
      </c>
      <c r="AF5" s="180" t="s">
        <v>35</v>
      </c>
      <c r="AG5" s="180" t="s">
        <v>36</v>
      </c>
      <c r="AH5" s="180" t="s">
        <v>37</v>
      </c>
      <c r="AI5" s="180" t="s">
        <v>34</v>
      </c>
      <c r="AJ5" s="180" t="s">
        <v>36</v>
      </c>
      <c r="AK5" s="180" t="s">
        <v>37</v>
      </c>
      <c r="AL5" s="23"/>
      <c r="AM5" s="22" t="s">
        <v>38</v>
      </c>
      <c r="AN5" s="22" t="s">
        <v>39</v>
      </c>
      <c r="AO5" s="22" t="s">
        <v>40</v>
      </c>
      <c r="AP5" s="22"/>
      <c r="AQ5" s="22"/>
      <c r="AR5" s="22" t="s">
        <v>41</v>
      </c>
      <c r="AS5" s="22"/>
      <c r="AT5" s="22"/>
      <c r="AU5" s="22" t="s">
        <v>42</v>
      </c>
      <c r="AV5" s="22"/>
      <c r="AW5" s="22"/>
      <c r="AX5" s="22"/>
      <c r="AY5" s="35"/>
    </row>
    <row r="6" spans="1:256" ht="12.95" customHeight="1" x14ac:dyDescent="0.25">
      <c r="A6" s="22"/>
      <c r="B6" s="22"/>
      <c r="C6" s="22"/>
      <c r="D6" s="22"/>
      <c r="E6" s="22"/>
      <c r="F6" s="22"/>
      <c r="G6" s="22"/>
      <c r="H6" s="22"/>
      <c r="I6" s="22"/>
      <c r="J6" s="93"/>
      <c r="K6" s="93"/>
      <c r="L6" s="22"/>
      <c r="M6" s="93"/>
      <c r="N6" s="22"/>
      <c r="O6" s="22"/>
      <c r="P6" s="22"/>
      <c r="Q6" s="22"/>
      <c r="R6" s="22"/>
      <c r="S6" s="22"/>
      <c r="T6" s="22"/>
      <c r="U6" s="22" t="s">
        <v>43</v>
      </c>
      <c r="V6" s="22" t="s">
        <v>44</v>
      </c>
      <c r="W6" s="22" t="s">
        <v>45</v>
      </c>
      <c r="X6" s="22" t="s">
        <v>46</v>
      </c>
      <c r="Y6" s="22" t="s">
        <v>45</v>
      </c>
      <c r="Z6" s="93" t="s">
        <v>47</v>
      </c>
      <c r="AA6" s="93" t="s">
        <v>48</v>
      </c>
      <c r="AB6" s="93" t="s">
        <v>49</v>
      </c>
      <c r="AC6" s="22"/>
      <c r="AD6" s="22"/>
      <c r="AE6" s="180"/>
      <c r="AF6" s="180"/>
      <c r="AG6" s="180"/>
      <c r="AH6" s="180"/>
      <c r="AI6" s="180"/>
      <c r="AJ6" s="180"/>
      <c r="AK6" s="180"/>
      <c r="AL6" s="23"/>
      <c r="AM6" s="22"/>
      <c r="AN6" s="22"/>
      <c r="AO6" s="22" t="s">
        <v>50</v>
      </c>
      <c r="AP6" s="22" t="s">
        <v>51</v>
      </c>
      <c r="AQ6" s="22" t="s">
        <v>52</v>
      </c>
      <c r="AR6" s="22" t="s">
        <v>50</v>
      </c>
      <c r="AS6" s="22" t="s">
        <v>51</v>
      </c>
      <c r="AT6" s="22" t="s">
        <v>52</v>
      </c>
      <c r="AU6" s="22" t="s">
        <v>50</v>
      </c>
      <c r="AV6" s="22" t="s">
        <v>51</v>
      </c>
      <c r="AW6" s="22" t="s">
        <v>52</v>
      </c>
      <c r="AX6" s="22"/>
      <c r="AY6" s="36"/>
    </row>
    <row r="7" spans="1:256" ht="12.95" customHeight="1" x14ac:dyDescent="0.25">
      <c r="A7" s="22"/>
      <c r="B7" s="22"/>
      <c r="C7" s="22"/>
      <c r="D7" s="22"/>
      <c r="E7" s="22"/>
      <c r="F7" s="22" t="s">
        <v>53</v>
      </c>
      <c r="G7" s="22" t="s">
        <v>54</v>
      </c>
      <c r="H7" s="22" t="s">
        <v>55</v>
      </c>
      <c r="I7" s="22" t="s">
        <v>56</v>
      </c>
      <c r="J7" s="93" t="s">
        <v>57</v>
      </c>
      <c r="K7" s="93" t="s">
        <v>58</v>
      </c>
      <c r="L7" s="22" t="s">
        <v>59</v>
      </c>
      <c r="M7" s="93" t="s">
        <v>60</v>
      </c>
      <c r="N7" s="22" t="s">
        <v>61</v>
      </c>
      <c r="O7" s="22" t="s">
        <v>62</v>
      </c>
      <c r="P7" s="22" t="s">
        <v>63</v>
      </c>
      <c r="Q7" s="22" t="s">
        <v>64</v>
      </c>
      <c r="R7" s="22" t="s">
        <v>65</v>
      </c>
      <c r="S7" s="22" t="s">
        <v>66</v>
      </c>
      <c r="T7" s="22" t="s">
        <v>67</v>
      </c>
      <c r="U7" s="22" t="s">
        <v>68</v>
      </c>
      <c r="V7" s="22" t="s">
        <v>69</v>
      </c>
      <c r="W7" s="22" t="s">
        <v>70</v>
      </c>
      <c r="X7" s="22" t="s">
        <v>71</v>
      </c>
      <c r="Y7" s="22" t="s">
        <v>72</v>
      </c>
      <c r="Z7" s="93" t="s">
        <v>73</v>
      </c>
      <c r="AA7" s="93" t="s">
        <v>74</v>
      </c>
      <c r="AB7" s="93" t="s">
        <v>75</v>
      </c>
      <c r="AC7" s="22" t="s">
        <v>76</v>
      </c>
      <c r="AD7" s="22" t="s">
        <v>77</v>
      </c>
      <c r="AE7" s="180" t="s">
        <v>78</v>
      </c>
      <c r="AF7" s="180" t="s">
        <v>79</v>
      </c>
      <c r="AG7" s="180" t="s">
        <v>80</v>
      </c>
      <c r="AH7" s="180" t="s">
        <v>81</v>
      </c>
      <c r="AI7" s="180" t="s">
        <v>82</v>
      </c>
      <c r="AJ7" s="180" t="s">
        <v>83</v>
      </c>
      <c r="AK7" s="180" t="s">
        <v>84</v>
      </c>
      <c r="AL7" s="23" t="s">
        <v>85</v>
      </c>
      <c r="AM7" s="22" t="s">
        <v>86</v>
      </c>
      <c r="AN7" s="22" t="s">
        <v>87</v>
      </c>
      <c r="AO7" s="22" t="s">
        <v>88</v>
      </c>
      <c r="AP7" s="22" t="s">
        <v>89</v>
      </c>
      <c r="AQ7" s="22" t="s">
        <v>90</v>
      </c>
      <c r="AR7" s="22" t="s">
        <v>91</v>
      </c>
      <c r="AS7" s="22" t="s">
        <v>92</v>
      </c>
      <c r="AT7" s="22" t="s">
        <v>93</v>
      </c>
      <c r="AU7" s="22" t="s">
        <v>94</v>
      </c>
      <c r="AV7" s="22" t="s">
        <v>95</v>
      </c>
      <c r="AW7" s="22" t="s">
        <v>96</v>
      </c>
      <c r="AX7" s="22" t="s">
        <v>97</v>
      </c>
      <c r="AY7" s="36"/>
    </row>
    <row r="8" spans="1:256" s="32" customFormat="1" ht="12.95" customHeight="1" outlineLevel="1" x14ac:dyDescent="0.25">
      <c r="A8" s="24"/>
      <c r="B8" s="24"/>
      <c r="C8" s="24"/>
      <c r="D8" s="24"/>
      <c r="E8" s="25"/>
      <c r="F8" s="22" t="s">
        <v>98</v>
      </c>
      <c r="G8" s="24"/>
      <c r="H8" s="24"/>
      <c r="I8" s="24"/>
      <c r="J8" s="200"/>
      <c r="K8" s="200"/>
      <c r="L8" s="25"/>
      <c r="M8" s="200"/>
      <c r="N8" s="24"/>
      <c r="O8" s="26"/>
      <c r="P8" s="25"/>
      <c r="Q8" s="25"/>
      <c r="R8" s="24"/>
      <c r="S8" s="26"/>
      <c r="T8" s="25"/>
      <c r="U8" s="25"/>
      <c r="V8" s="25"/>
      <c r="W8" s="25"/>
      <c r="X8" s="25"/>
      <c r="Y8" s="25"/>
      <c r="Z8" s="162"/>
      <c r="AA8" s="163"/>
      <c r="AB8" s="162"/>
      <c r="AC8" s="25"/>
      <c r="AD8" s="25"/>
      <c r="AE8" s="182"/>
      <c r="AF8" s="182"/>
      <c r="AG8" s="181"/>
      <c r="AH8" s="182"/>
      <c r="AI8" s="182"/>
      <c r="AJ8" s="182"/>
      <c r="AK8" s="182"/>
      <c r="AL8" s="27"/>
      <c r="AM8" s="28"/>
      <c r="AN8" s="28"/>
      <c r="AO8" s="25"/>
      <c r="AP8" s="25"/>
      <c r="AQ8" s="25"/>
      <c r="AR8" s="25"/>
      <c r="AS8" s="25"/>
      <c r="AT8" s="25"/>
      <c r="AU8" s="25"/>
      <c r="AV8" s="25"/>
      <c r="AW8" s="25"/>
      <c r="AX8" s="25"/>
      <c r="AY8" s="35"/>
    </row>
    <row r="9" spans="1:256" s="32" customFormat="1" ht="12.95" customHeight="1" outlineLevel="1" x14ac:dyDescent="0.25">
      <c r="A9" s="24"/>
      <c r="B9" s="24"/>
      <c r="C9" s="24"/>
      <c r="D9" s="24"/>
      <c r="E9" s="25"/>
      <c r="F9" s="22" t="s">
        <v>99</v>
      </c>
      <c r="G9" s="24"/>
      <c r="H9" s="24"/>
      <c r="I9" s="24"/>
      <c r="J9" s="200"/>
      <c r="K9" s="200"/>
      <c r="L9" s="25"/>
      <c r="M9" s="200"/>
      <c r="N9" s="24"/>
      <c r="O9" s="26"/>
      <c r="P9" s="25"/>
      <c r="Q9" s="25"/>
      <c r="R9" s="24"/>
      <c r="S9" s="26"/>
      <c r="T9" s="25"/>
      <c r="U9" s="25"/>
      <c r="V9" s="25"/>
      <c r="W9" s="25"/>
      <c r="X9" s="25"/>
      <c r="Y9" s="25"/>
      <c r="Z9" s="162"/>
      <c r="AA9" s="163"/>
      <c r="AB9" s="162"/>
      <c r="AC9" s="25"/>
      <c r="AD9" s="25"/>
      <c r="AE9" s="182"/>
      <c r="AF9" s="182"/>
      <c r="AG9" s="181"/>
      <c r="AH9" s="182"/>
      <c r="AI9" s="182"/>
      <c r="AJ9" s="182"/>
      <c r="AK9" s="182"/>
      <c r="AL9" s="27"/>
      <c r="AM9" s="28"/>
      <c r="AN9" s="28"/>
      <c r="AO9" s="25"/>
      <c r="AP9" s="25"/>
      <c r="AQ9" s="25"/>
      <c r="AR9" s="25"/>
      <c r="AS9" s="25"/>
      <c r="AT9" s="25"/>
      <c r="AU9" s="25"/>
      <c r="AV9" s="25"/>
      <c r="AW9" s="25"/>
      <c r="AX9" s="25"/>
      <c r="AY9" s="35"/>
    </row>
    <row r="10" spans="1:256" s="86" customFormat="1" ht="12.75" customHeight="1" x14ac:dyDescent="0.2">
      <c r="A10" s="436" t="s">
        <v>118</v>
      </c>
      <c r="B10" s="436"/>
      <c r="C10" s="436" t="s">
        <v>237</v>
      </c>
      <c r="D10" s="437" t="s">
        <v>152</v>
      </c>
      <c r="E10" s="436" t="s">
        <v>240</v>
      </c>
      <c r="F10" s="437"/>
      <c r="G10" s="437" t="s">
        <v>238</v>
      </c>
      <c r="H10" s="437" t="s">
        <v>187</v>
      </c>
      <c r="I10" s="437" t="s">
        <v>232</v>
      </c>
      <c r="J10" s="437" t="s">
        <v>137</v>
      </c>
      <c r="K10" s="438" t="s">
        <v>144</v>
      </c>
      <c r="L10" s="437"/>
      <c r="M10" s="438" t="s">
        <v>138</v>
      </c>
      <c r="N10" s="438" t="s">
        <v>115</v>
      </c>
      <c r="O10" s="437" t="s">
        <v>145</v>
      </c>
      <c r="P10" s="438" t="s">
        <v>158</v>
      </c>
      <c r="Q10" s="437" t="s">
        <v>111</v>
      </c>
      <c r="R10" s="438" t="s">
        <v>115</v>
      </c>
      <c r="S10" s="437" t="s">
        <v>140</v>
      </c>
      <c r="T10" s="437" t="s">
        <v>141</v>
      </c>
      <c r="U10" s="439">
        <v>60</v>
      </c>
      <c r="V10" s="437" t="s">
        <v>142</v>
      </c>
      <c r="W10" s="438"/>
      <c r="X10" s="438"/>
      <c r="Y10" s="438"/>
      <c r="Z10" s="440"/>
      <c r="AA10" s="437">
        <v>90</v>
      </c>
      <c r="AB10" s="437">
        <v>10</v>
      </c>
      <c r="AC10" s="441" t="s">
        <v>149</v>
      </c>
      <c r="AD10" s="437" t="s">
        <v>112</v>
      </c>
      <c r="AE10" s="441">
        <v>21</v>
      </c>
      <c r="AF10" s="442">
        <v>2633.67</v>
      </c>
      <c r="AG10" s="443">
        <v>55307.07</v>
      </c>
      <c r="AH10" s="443">
        <v>61943.92</v>
      </c>
      <c r="AI10" s="444"/>
      <c r="AJ10" s="443"/>
      <c r="AK10" s="443"/>
      <c r="AL10" s="436" t="s">
        <v>113</v>
      </c>
      <c r="AM10" s="437"/>
      <c r="AN10" s="437"/>
      <c r="AO10" s="437"/>
      <c r="AP10" s="437"/>
      <c r="AQ10" s="437" t="s">
        <v>239</v>
      </c>
      <c r="AR10" s="437"/>
      <c r="AS10" s="437"/>
      <c r="AT10" s="437"/>
      <c r="AU10" s="437"/>
      <c r="AV10" s="437"/>
      <c r="AW10" s="437"/>
      <c r="AX10" s="436" t="s">
        <v>99</v>
      </c>
      <c r="AY10" s="436" t="s">
        <v>146</v>
      </c>
      <c r="BA10" s="209"/>
      <c r="BB10" s="209"/>
      <c r="BC10" s="209"/>
      <c r="BD10" s="209"/>
      <c r="BE10" s="209"/>
      <c r="BF10" s="209"/>
      <c r="BG10" s="209"/>
      <c r="BH10" s="209"/>
      <c r="BI10" s="209"/>
      <c r="BJ10" s="209"/>
      <c r="BK10" s="209"/>
      <c r="BL10" s="209"/>
      <c r="BM10" s="209"/>
      <c r="BN10" s="209"/>
      <c r="BO10" s="209"/>
      <c r="BP10" s="209"/>
      <c r="BQ10" s="209"/>
      <c r="BR10" s="209"/>
      <c r="BS10" s="209"/>
      <c r="BT10" s="209"/>
      <c r="BU10" s="209"/>
      <c r="BV10" s="209"/>
      <c r="BW10" s="209"/>
      <c r="BX10" s="209"/>
      <c r="BY10" s="209"/>
      <c r="BZ10" s="209"/>
      <c r="CA10" s="209"/>
      <c r="CB10" s="209"/>
      <c r="CC10" s="209"/>
      <c r="CD10" s="209"/>
      <c r="CE10" s="209"/>
      <c r="CF10" s="209"/>
      <c r="CG10" s="209"/>
      <c r="CH10" s="209"/>
      <c r="CI10" s="209"/>
      <c r="CJ10" s="209"/>
      <c r="CK10" s="209"/>
      <c r="CL10" s="209"/>
      <c r="CM10" s="209"/>
      <c r="CN10" s="209"/>
      <c r="CO10" s="209"/>
      <c r="CP10" s="209"/>
      <c r="CQ10" s="209"/>
      <c r="CR10" s="209"/>
      <c r="CS10" s="209"/>
      <c r="CT10" s="209"/>
      <c r="CU10" s="209"/>
      <c r="CV10" s="209"/>
      <c r="CW10" s="209"/>
      <c r="CX10" s="209"/>
      <c r="CY10" s="209"/>
      <c r="CZ10" s="209"/>
      <c r="DA10" s="209"/>
      <c r="DB10" s="209"/>
      <c r="DC10" s="209"/>
      <c r="DD10" s="209"/>
      <c r="DE10" s="209"/>
      <c r="DF10" s="209"/>
      <c r="DG10" s="209"/>
      <c r="DH10" s="209"/>
      <c r="DI10" s="209"/>
      <c r="DJ10" s="209"/>
      <c r="DK10" s="209"/>
      <c r="DL10" s="209"/>
      <c r="DM10" s="209"/>
      <c r="DN10" s="209"/>
      <c r="DO10" s="209"/>
      <c r="DP10" s="209"/>
      <c r="DQ10" s="209"/>
      <c r="DR10" s="209"/>
      <c r="DS10" s="209"/>
      <c r="DT10" s="209"/>
      <c r="DU10" s="209"/>
      <c r="DV10" s="209"/>
      <c r="DW10" s="209"/>
      <c r="DX10" s="209"/>
      <c r="DY10" s="209"/>
      <c r="DZ10" s="209"/>
      <c r="EA10" s="209"/>
      <c r="EB10" s="209"/>
      <c r="EC10" s="209"/>
      <c r="ED10" s="209"/>
      <c r="EE10" s="209"/>
      <c r="EF10" s="209"/>
      <c r="EG10" s="209"/>
      <c r="EH10" s="209"/>
      <c r="EI10" s="209"/>
      <c r="EJ10" s="209"/>
      <c r="EK10" s="209"/>
      <c r="EL10" s="209"/>
      <c r="EM10" s="209"/>
      <c r="EN10" s="209"/>
      <c r="EO10" s="209"/>
      <c r="EP10" s="209"/>
      <c r="EQ10" s="209"/>
      <c r="ER10" s="209"/>
      <c r="ES10" s="209"/>
      <c r="ET10" s="209"/>
      <c r="EU10" s="209"/>
      <c r="EV10" s="209"/>
      <c r="EW10" s="209"/>
      <c r="EX10" s="209"/>
      <c r="EY10" s="209"/>
      <c r="EZ10" s="209"/>
      <c r="FA10" s="209"/>
      <c r="FB10" s="209"/>
      <c r="FC10" s="209"/>
      <c r="FD10" s="209"/>
      <c r="FE10" s="209"/>
      <c r="FF10" s="209"/>
      <c r="FG10" s="209"/>
      <c r="FH10" s="209"/>
      <c r="FI10" s="209"/>
      <c r="FJ10" s="209"/>
      <c r="FK10" s="209"/>
      <c r="FL10" s="209"/>
      <c r="FM10" s="209"/>
      <c r="FN10" s="209"/>
      <c r="FO10" s="209"/>
      <c r="FP10" s="209"/>
      <c r="FQ10" s="209"/>
      <c r="FR10" s="209"/>
      <c r="FS10" s="209"/>
      <c r="FT10" s="209"/>
      <c r="FU10" s="209"/>
      <c r="FV10" s="209"/>
      <c r="FW10" s="209"/>
      <c r="FX10" s="209"/>
      <c r="FY10" s="209"/>
      <c r="FZ10" s="209"/>
      <c r="GA10" s="209"/>
      <c r="GB10" s="209"/>
      <c r="GC10" s="209"/>
      <c r="GD10" s="209"/>
      <c r="GE10" s="209"/>
      <c r="GF10" s="209"/>
      <c r="GG10" s="209"/>
      <c r="GH10" s="209"/>
      <c r="GI10" s="209"/>
      <c r="GJ10" s="209"/>
      <c r="GK10" s="209"/>
      <c r="GL10" s="209"/>
      <c r="GM10" s="209"/>
      <c r="GN10" s="209"/>
      <c r="GO10" s="209"/>
      <c r="GP10" s="209"/>
      <c r="GQ10" s="209"/>
      <c r="GR10" s="209"/>
      <c r="GS10" s="209"/>
      <c r="GT10" s="209"/>
      <c r="GU10" s="209"/>
      <c r="GV10" s="209"/>
      <c r="GW10" s="209"/>
      <c r="GX10" s="209"/>
      <c r="GY10" s="209"/>
      <c r="GZ10" s="209"/>
      <c r="HA10" s="209"/>
      <c r="HB10" s="209"/>
      <c r="HC10" s="209"/>
      <c r="HD10" s="209"/>
      <c r="HE10" s="209"/>
      <c r="HF10" s="209"/>
      <c r="HG10" s="209"/>
      <c r="HH10" s="209"/>
      <c r="HI10" s="209"/>
      <c r="HJ10" s="209"/>
      <c r="HK10" s="209"/>
      <c r="HL10" s="209"/>
      <c r="HM10" s="209"/>
      <c r="HN10" s="209"/>
      <c r="HO10" s="209"/>
      <c r="HP10" s="209"/>
      <c r="HQ10" s="209"/>
      <c r="HR10" s="209"/>
      <c r="HS10" s="209"/>
      <c r="HT10" s="209"/>
      <c r="HU10" s="209"/>
      <c r="HV10" s="209"/>
      <c r="HW10" s="209"/>
      <c r="HX10" s="209"/>
      <c r="HY10" s="209"/>
      <c r="HZ10" s="209"/>
      <c r="IA10" s="209"/>
      <c r="IB10" s="209"/>
      <c r="IC10" s="209"/>
      <c r="ID10" s="209"/>
      <c r="IE10" s="209"/>
      <c r="IF10" s="209"/>
      <c r="IG10" s="209"/>
      <c r="IH10" s="209"/>
      <c r="II10" s="209"/>
      <c r="IJ10" s="209"/>
      <c r="IK10" s="209"/>
      <c r="IL10" s="209"/>
      <c r="IM10" s="209"/>
      <c r="IN10" s="209"/>
      <c r="IO10" s="209"/>
      <c r="IP10" s="209"/>
      <c r="IQ10" s="209"/>
      <c r="IR10" s="209"/>
      <c r="IS10" s="209"/>
      <c r="IT10" s="209"/>
      <c r="IU10" s="209"/>
      <c r="IV10" s="209"/>
    </row>
    <row r="11" spans="1:256" s="86" customFormat="1" ht="12.75" customHeight="1" x14ac:dyDescent="0.2">
      <c r="A11" s="436" t="s">
        <v>118</v>
      </c>
      <c r="B11" s="436"/>
      <c r="C11" s="436" t="s">
        <v>241</v>
      </c>
      <c r="D11" s="437" t="s">
        <v>235</v>
      </c>
      <c r="E11" s="436" t="s">
        <v>160</v>
      </c>
      <c r="F11" s="437"/>
      <c r="G11" s="437" t="s">
        <v>155</v>
      </c>
      <c r="H11" s="437" t="s">
        <v>156</v>
      </c>
      <c r="I11" s="437" t="s">
        <v>157</v>
      </c>
      <c r="J11" s="437" t="s">
        <v>137</v>
      </c>
      <c r="K11" s="438" t="s">
        <v>144</v>
      </c>
      <c r="L11" s="437"/>
      <c r="M11" s="438" t="s">
        <v>138</v>
      </c>
      <c r="N11" s="438" t="s">
        <v>115</v>
      </c>
      <c r="O11" s="437" t="s">
        <v>145</v>
      </c>
      <c r="P11" s="438" t="s">
        <v>158</v>
      </c>
      <c r="Q11" s="437" t="s">
        <v>111</v>
      </c>
      <c r="R11" s="438" t="s">
        <v>115</v>
      </c>
      <c r="S11" s="437" t="s">
        <v>140</v>
      </c>
      <c r="T11" s="437" t="s">
        <v>141</v>
      </c>
      <c r="U11" s="439">
        <v>60</v>
      </c>
      <c r="V11" s="437" t="s">
        <v>142</v>
      </c>
      <c r="W11" s="438"/>
      <c r="X11" s="438"/>
      <c r="Y11" s="438"/>
      <c r="Z11" s="440"/>
      <c r="AA11" s="437">
        <v>90</v>
      </c>
      <c r="AB11" s="437">
        <v>10</v>
      </c>
      <c r="AC11" s="441" t="s">
        <v>143</v>
      </c>
      <c r="AD11" s="437" t="s">
        <v>112</v>
      </c>
      <c r="AE11" s="441">
        <v>4521.6000000000004</v>
      </c>
      <c r="AF11" s="442">
        <v>1950</v>
      </c>
      <c r="AG11" s="443">
        <v>8817120</v>
      </c>
      <c r="AH11" s="443">
        <v>9875174.4000000004</v>
      </c>
      <c r="AI11" s="444"/>
      <c r="AJ11" s="443"/>
      <c r="AK11" s="443"/>
      <c r="AL11" s="436" t="s">
        <v>113</v>
      </c>
      <c r="AM11" s="437"/>
      <c r="AN11" s="437"/>
      <c r="AO11" s="437"/>
      <c r="AP11" s="437"/>
      <c r="AQ11" s="437" t="s">
        <v>159</v>
      </c>
      <c r="AR11" s="437"/>
      <c r="AS11" s="437"/>
      <c r="AT11" s="437"/>
      <c r="AU11" s="437"/>
      <c r="AV11" s="437"/>
      <c r="AW11" s="437"/>
      <c r="AX11" s="436" t="s">
        <v>99</v>
      </c>
      <c r="AY11" s="436" t="s">
        <v>146</v>
      </c>
      <c r="BA11" s="209"/>
      <c r="BB11" s="209"/>
      <c r="BC11" s="209"/>
      <c r="BD11" s="209"/>
      <c r="BE11" s="209"/>
      <c r="BF11" s="209"/>
      <c r="BG11" s="209"/>
      <c r="BH11" s="209"/>
      <c r="BI11" s="209"/>
      <c r="BJ11" s="209"/>
      <c r="BK11" s="209"/>
      <c r="BL11" s="209"/>
      <c r="BM11" s="209"/>
      <c r="BN11" s="209"/>
      <c r="BO11" s="209"/>
      <c r="BP11" s="209"/>
      <c r="BQ11" s="209"/>
      <c r="BR11" s="209"/>
      <c r="BS11" s="209"/>
      <c r="BT11" s="209"/>
      <c r="BU11" s="209"/>
      <c r="BV11" s="209"/>
      <c r="BW11" s="209"/>
      <c r="BX11" s="209"/>
      <c r="BY11" s="209"/>
      <c r="BZ11" s="209"/>
      <c r="CA11" s="209"/>
      <c r="CB11" s="209"/>
      <c r="CC11" s="209"/>
      <c r="CD11" s="209"/>
      <c r="CE11" s="209"/>
      <c r="CF11" s="209"/>
      <c r="CG11" s="209"/>
      <c r="CH11" s="209"/>
      <c r="CI11" s="209"/>
      <c r="CJ11" s="209"/>
      <c r="CK11" s="209"/>
      <c r="CL11" s="209"/>
      <c r="CM11" s="209"/>
      <c r="CN11" s="209"/>
      <c r="CO11" s="209"/>
      <c r="CP11" s="209"/>
      <c r="CQ11" s="209"/>
      <c r="CR11" s="209"/>
      <c r="CS11" s="209"/>
      <c r="CT11" s="209"/>
      <c r="CU11" s="209"/>
      <c r="CV11" s="209"/>
      <c r="CW11" s="209"/>
      <c r="CX11" s="209"/>
      <c r="CY11" s="209"/>
      <c r="CZ11" s="209"/>
      <c r="DA11" s="209"/>
      <c r="DB11" s="209"/>
      <c r="DC11" s="209"/>
      <c r="DD11" s="209"/>
      <c r="DE11" s="209"/>
      <c r="DF11" s="209"/>
      <c r="DG11" s="209"/>
      <c r="DH11" s="209"/>
      <c r="DI11" s="209"/>
      <c r="DJ11" s="209"/>
      <c r="DK11" s="209"/>
      <c r="DL11" s="209"/>
      <c r="DM11" s="209"/>
      <c r="DN11" s="209"/>
      <c r="DO11" s="209"/>
      <c r="DP11" s="209"/>
      <c r="DQ11" s="209"/>
      <c r="DR11" s="209"/>
      <c r="DS11" s="209"/>
      <c r="DT11" s="209"/>
      <c r="DU11" s="209"/>
      <c r="DV11" s="209"/>
      <c r="DW11" s="209"/>
      <c r="DX11" s="209"/>
      <c r="DY11" s="209"/>
      <c r="DZ11" s="209"/>
      <c r="EA11" s="209"/>
      <c r="EB11" s="209"/>
      <c r="EC11" s="209"/>
      <c r="ED11" s="209"/>
      <c r="EE11" s="209"/>
      <c r="EF11" s="209"/>
      <c r="EG11" s="209"/>
      <c r="EH11" s="209"/>
      <c r="EI11" s="209"/>
      <c r="EJ11" s="209"/>
      <c r="EK11" s="209"/>
      <c r="EL11" s="209"/>
      <c r="EM11" s="209"/>
      <c r="EN11" s="209"/>
      <c r="EO11" s="209"/>
      <c r="EP11" s="209"/>
      <c r="EQ11" s="209"/>
      <c r="ER11" s="209"/>
      <c r="ES11" s="209"/>
      <c r="ET11" s="209"/>
      <c r="EU11" s="209"/>
      <c r="EV11" s="209"/>
      <c r="EW11" s="209"/>
      <c r="EX11" s="209"/>
      <c r="EY11" s="209"/>
      <c r="EZ11" s="209"/>
      <c r="FA11" s="209"/>
      <c r="FB11" s="209"/>
      <c r="FC11" s="209"/>
      <c r="FD11" s="209"/>
      <c r="FE11" s="209"/>
      <c r="FF11" s="209"/>
      <c r="FG11" s="209"/>
      <c r="FH11" s="209"/>
      <c r="FI11" s="209"/>
      <c r="FJ11" s="209"/>
      <c r="FK11" s="209"/>
      <c r="FL11" s="209"/>
      <c r="FM11" s="209"/>
      <c r="FN11" s="209"/>
      <c r="FO11" s="209"/>
      <c r="FP11" s="209"/>
      <c r="FQ11" s="209"/>
      <c r="FR11" s="209"/>
      <c r="FS11" s="209"/>
      <c r="FT11" s="209"/>
      <c r="FU11" s="209"/>
      <c r="FV11" s="209"/>
      <c r="FW11" s="209"/>
      <c r="FX11" s="209"/>
      <c r="FY11" s="209"/>
      <c r="FZ11" s="209"/>
      <c r="GA11" s="209"/>
      <c r="GB11" s="209"/>
      <c r="GC11" s="209"/>
      <c r="GD11" s="209"/>
      <c r="GE11" s="209"/>
      <c r="GF11" s="209"/>
      <c r="GG11" s="209"/>
      <c r="GH11" s="209"/>
      <c r="GI11" s="209"/>
      <c r="GJ11" s="209"/>
      <c r="GK11" s="209"/>
      <c r="GL11" s="209"/>
      <c r="GM11" s="209"/>
      <c r="GN11" s="209"/>
      <c r="GO11" s="209"/>
      <c r="GP11" s="209"/>
      <c r="GQ11" s="209"/>
      <c r="GR11" s="209"/>
      <c r="GS11" s="209"/>
      <c r="GT11" s="209"/>
      <c r="GU11" s="209"/>
      <c r="GV11" s="209"/>
      <c r="GW11" s="209"/>
      <c r="GX11" s="209"/>
      <c r="GY11" s="209"/>
      <c r="GZ11" s="209"/>
      <c r="HA11" s="209"/>
      <c r="HB11" s="209"/>
      <c r="HC11" s="209"/>
      <c r="HD11" s="209"/>
      <c r="HE11" s="209"/>
      <c r="HF11" s="209"/>
      <c r="HG11" s="209"/>
      <c r="HH11" s="209"/>
      <c r="HI11" s="209"/>
      <c r="HJ11" s="209"/>
      <c r="HK11" s="209"/>
      <c r="HL11" s="209"/>
      <c r="HM11" s="209"/>
      <c r="HN11" s="209"/>
      <c r="HO11" s="209"/>
      <c r="HP11" s="209"/>
      <c r="HQ11" s="209"/>
      <c r="HR11" s="209"/>
      <c r="HS11" s="209"/>
      <c r="HT11" s="209"/>
      <c r="HU11" s="209"/>
      <c r="HV11" s="209"/>
      <c r="HW11" s="209"/>
      <c r="HX11" s="209"/>
      <c r="HY11" s="209"/>
      <c r="HZ11" s="209"/>
      <c r="IA11" s="209"/>
      <c r="IB11" s="209"/>
      <c r="IC11" s="209"/>
      <c r="ID11" s="209"/>
      <c r="IE11" s="209"/>
      <c r="IF11" s="209"/>
      <c r="IG11" s="209"/>
      <c r="IH11" s="209"/>
      <c r="II11" s="209"/>
      <c r="IJ11" s="209"/>
      <c r="IK11" s="209"/>
      <c r="IL11" s="209"/>
      <c r="IM11" s="209"/>
      <c r="IN11" s="209"/>
      <c r="IO11" s="209"/>
      <c r="IP11" s="209"/>
      <c r="IQ11" s="209"/>
      <c r="IR11" s="209"/>
      <c r="IS11" s="209"/>
      <c r="IT11" s="209"/>
      <c r="IU11" s="209"/>
      <c r="IV11" s="209"/>
    </row>
    <row r="12" spans="1:256" s="86" customFormat="1" ht="12.75" customHeight="1" x14ac:dyDescent="0.2">
      <c r="A12" s="436" t="s">
        <v>119</v>
      </c>
      <c r="B12" s="436"/>
      <c r="C12" s="436" t="s">
        <v>242</v>
      </c>
      <c r="D12" s="437" t="s">
        <v>243</v>
      </c>
      <c r="E12" s="436" t="s">
        <v>248</v>
      </c>
      <c r="F12" s="437"/>
      <c r="G12" s="437" t="s">
        <v>244</v>
      </c>
      <c r="H12" s="437" t="s">
        <v>245</v>
      </c>
      <c r="I12" s="437" t="s">
        <v>246</v>
      </c>
      <c r="J12" s="437" t="s">
        <v>137</v>
      </c>
      <c r="K12" s="438" t="s">
        <v>144</v>
      </c>
      <c r="L12" s="437" t="s">
        <v>151</v>
      </c>
      <c r="M12" s="438" t="s">
        <v>82</v>
      </c>
      <c r="N12" s="438" t="s">
        <v>115</v>
      </c>
      <c r="O12" s="437" t="s">
        <v>145</v>
      </c>
      <c r="P12" s="438" t="s">
        <v>139</v>
      </c>
      <c r="Q12" s="437" t="s">
        <v>111</v>
      </c>
      <c r="R12" s="438" t="s">
        <v>115</v>
      </c>
      <c r="S12" s="437" t="s">
        <v>140</v>
      </c>
      <c r="T12" s="437" t="s">
        <v>141</v>
      </c>
      <c r="U12" s="439">
        <v>60</v>
      </c>
      <c r="V12" s="437" t="s">
        <v>142</v>
      </c>
      <c r="W12" s="438"/>
      <c r="X12" s="438"/>
      <c r="Y12" s="438"/>
      <c r="Z12" s="440">
        <v>30</v>
      </c>
      <c r="AA12" s="437">
        <v>60</v>
      </c>
      <c r="AB12" s="437">
        <v>10</v>
      </c>
      <c r="AC12" s="441" t="s">
        <v>143</v>
      </c>
      <c r="AD12" s="437" t="s">
        <v>112</v>
      </c>
      <c r="AE12" s="441">
        <v>263.10000000000002</v>
      </c>
      <c r="AF12" s="442">
        <v>1745.1</v>
      </c>
      <c r="AG12" s="443">
        <v>459135.81</v>
      </c>
      <c r="AH12" s="443">
        <v>514232.11</v>
      </c>
      <c r="AI12" s="444"/>
      <c r="AJ12" s="443"/>
      <c r="AK12" s="443"/>
      <c r="AL12" s="436" t="s">
        <v>113</v>
      </c>
      <c r="AM12" s="437"/>
      <c r="AN12" s="437"/>
      <c r="AO12" s="437"/>
      <c r="AP12" s="437"/>
      <c r="AQ12" s="437" t="s">
        <v>247</v>
      </c>
      <c r="AR12" s="437"/>
      <c r="AS12" s="437"/>
      <c r="AT12" s="437"/>
      <c r="AU12" s="437"/>
      <c r="AV12" s="437"/>
      <c r="AW12" s="437"/>
      <c r="AX12" s="436" t="s">
        <v>99</v>
      </c>
      <c r="AY12" s="436" t="s">
        <v>146</v>
      </c>
      <c r="BA12" s="209"/>
      <c r="BB12" s="209"/>
      <c r="BC12" s="209"/>
      <c r="BD12" s="209"/>
      <c r="BE12" s="209"/>
      <c r="BF12" s="209"/>
      <c r="BG12" s="209"/>
      <c r="BH12" s="209"/>
      <c r="BI12" s="209"/>
      <c r="BJ12" s="209"/>
      <c r="BK12" s="209"/>
      <c r="BL12" s="209"/>
      <c r="BM12" s="209"/>
      <c r="BN12" s="209"/>
      <c r="BO12" s="209"/>
      <c r="BP12" s="209"/>
      <c r="BQ12" s="209"/>
      <c r="BR12" s="209"/>
      <c r="BS12" s="209"/>
      <c r="BT12" s="209"/>
      <c r="BU12" s="209"/>
      <c r="BV12" s="209"/>
      <c r="BW12" s="209"/>
      <c r="BX12" s="209"/>
      <c r="BY12" s="209"/>
      <c r="BZ12" s="209"/>
      <c r="CA12" s="209"/>
      <c r="CB12" s="209"/>
      <c r="CC12" s="209"/>
      <c r="CD12" s="209"/>
      <c r="CE12" s="209"/>
      <c r="CF12" s="209"/>
      <c r="CG12" s="209"/>
      <c r="CH12" s="209"/>
      <c r="CI12" s="209"/>
      <c r="CJ12" s="209"/>
      <c r="CK12" s="209"/>
      <c r="CL12" s="209"/>
      <c r="CM12" s="209"/>
      <c r="CN12" s="209"/>
      <c r="CO12" s="209"/>
      <c r="CP12" s="209"/>
      <c r="CQ12" s="209"/>
      <c r="CR12" s="209"/>
      <c r="CS12" s="209"/>
      <c r="CT12" s="209"/>
      <c r="CU12" s="209"/>
      <c r="CV12" s="209"/>
      <c r="CW12" s="209"/>
      <c r="CX12" s="209"/>
      <c r="CY12" s="209"/>
      <c r="CZ12" s="209"/>
      <c r="DA12" s="209"/>
      <c r="DB12" s="209"/>
      <c r="DC12" s="209"/>
      <c r="DD12" s="209"/>
      <c r="DE12" s="209"/>
      <c r="DF12" s="209"/>
      <c r="DG12" s="209"/>
      <c r="DH12" s="209"/>
      <c r="DI12" s="209"/>
      <c r="DJ12" s="209"/>
      <c r="DK12" s="209"/>
      <c r="DL12" s="209"/>
      <c r="DM12" s="209"/>
      <c r="DN12" s="209"/>
      <c r="DO12" s="209"/>
      <c r="DP12" s="209"/>
      <c r="DQ12" s="209"/>
      <c r="DR12" s="209"/>
      <c r="DS12" s="209"/>
      <c r="DT12" s="209"/>
      <c r="DU12" s="209"/>
      <c r="DV12" s="209"/>
      <c r="DW12" s="209"/>
      <c r="DX12" s="209"/>
      <c r="DY12" s="209"/>
      <c r="DZ12" s="209"/>
      <c r="EA12" s="209"/>
      <c r="EB12" s="209"/>
      <c r="EC12" s="209"/>
      <c r="ED12" s="209"/>
      <c r="EE12" s="209"/>
      <c r="EF12" s="209"/>
      <c r="EG12" s="209"/>
      <c r="EH12" s="209"/>
      <c r="EI12" s="209"/>
      <c r="EJ12" s="209"/>
      <c r="EK12" s="209"/>
      <c r="EL12" s="209"/>
      <c r="EM12" s="209"/>
      <c r="EN12" s="209"/>
      <c r="EO12" s="209"/>
      <c r="EP12" s="209"/>
      <c r="EQ12" s="209"/>
      <c r="ER12" s="209"/>
      <c r="ES12" s="209"/>
      <c r="ET12" s="209"/>
      <c r="EU12" s="209"/>
      <c r="EV12" s="209"/>
      <c r="EW12" s="209"/>
      <c r="EX12" s="209"/>
      <c r="EY12" s="209"/>
      <c r="EZ12" s="209"/>
      <c r="FA12" s="209"/>
      <c r="FB12" s="209"/>
      <c r="FC12" s="209"/>
      <c r="FD12" s="209"/>
      <c r="FE12" s="209"/>
      <c r="FF12" s="209"/>
      <c r="FG12" s="209"/>
      <c r="FH12" s="209"/>
      <c r="FI12" s="209"/>
      <c r="FJ12" s="209"/>
      <c r="FK12" s="209"/>
      <c r="FL12" s="209"/>
      <c r="FM12" s="209"/>
      <c r="FN12" s="209"/>
      <c r="FO12" s="209"/>
      <c r="FP12" s="209"/>
      <c r="FQ12" s="209"/>
      <c r="FR12" s="209"/>
      <c r="FS12" s="209"/>
      <c r="FT12" s="209"/>
      <c r="FU12" s="209"/>
      <c r="FV12" s="209"/>
      <c r="FW12" s="209"/>
      <c r="FX12" s="209"/>
      <c r="FY12" s="209"/>
      <c r="FZ12" s="209"/>
      <c r="GA12" s="209"/>
      <c r="GB12" s="209"/>
      <c r="GC12" s="209"/>
      <c r="GD12" s="209"/>
      <c r="GE12" s="209"/>
      <c r="GF12" s="209"/>
      <c r="GG12" s="209"/>
      <c r="GH12" s="209"/>
      <c r="GI12" s="209"/>
      <c r="GJ12" s="209"/>
      <c r="GK12" s="209"/>
      <c r="GL12" s="209"/>
      <c r="GM12" s="209"/>
      <c r="GN12" s="209"/>
      <c r="GO12" s="209"/>
      <c r="GP12" s="209"/>
      <c r="GQ12" s="209"/>
      <c r="GR12" s="209"/>
      <c r="GS12" s="209"/>
      <c r="GT12" s="209"/>
      <c r="GU12" s="209"/>
      <c r="GV12" s="209"/>
      <c r="GW12" s="209"/>
      <c r="GX12" s="209"/>
      <c r="GY12" s="209"/>
      <c r="GZ12" s="209"/>
      <c r="HA12" s="209"/>
      <c r="HB12" s="209"/>
      <c r="HC12" s="209"/>
      <c r="HD12" s="209"/>
      <c r="HE12" s="209"/>
      <c r="HF12" s="209"/>
      <c r="HG12" s="209"/>
      <c r="HH12" s="209"/>
      <c r="HI12" s="209"/>
      <c r="HJ12" s="209"/>
      <c r="HK12" s="209"/>
      <c r="HL12" s="209"/>
      <c r="HM12" s="209"/>
      <c r="HN12" s="209"/>
      <c r="HO12" s="209"/>
      <c r="HP12" s="209"/>
      <c r="HQ12" s="209"/>
      <c r="HR12" s="209"/>
      <c r="HS12" s="209"/>
      <c r="HT12" s="209"/>
      <c r="HU12" s="209"/>
      <c r="HV12" s="209"/>
      <c r="HW12" s="209"/>
      <c r="HX12" s="209"/>
      <c r="HY12" s="209"/>
      <c r="HZ12" s="209"/>
      <c r="IA12" s="209"/>
      <c r="IB12" s="209"/>
      <c r="IC12" s="209"/>
      <c r="ID12" s="209"/>
      <c r="IE12" s="209"/>
      <c r="IF12" s="209"/>
      <c r="IG12" s="209"/>
      <c r="IH12" s="209"/>
      <c r="II12" s="209"/>
      <c r="IJ12" s="209"/>
      <c r="IK12" s="209"/>
      <c r="IL12" s="209"/>
      <c r="IM12" s="209"/>
      <c r="IN12" s="209"/>
      <c r="IO12" s="209"/>
      <c r="IP12" s="209"/>
      <c r="IQ12" s="209"/>
      <c r="IR12" s="209"/>
      <c r="IS12" s="209"/>
      <c r="IT12" s="209"/>
      <c r="IU12" s="209"/>
      <c r="IV12" s="209"/>
    </row>
    <row r="13" spans="1:256" s="86" customFormat="1" ht="12.75" customHeight="1" x14ac:dyDescent="0.2">
      <c r="A13" s="436" t="s">
        <v>119</v>
      </c>
      <c r="B13" s="436"/>
      <c r="C13" s="436" t="s">
        <v>249</v>
      </c>
      <c r="D13" s="437" t="s">
        <v>250</v>
      </c>
      <c r="E13" s="436" t="s">
        <v>255</v>
      </c>
      <c r="F13" s="437"/>
      <c r="G13" s="437" t="s">
        <v>251</v>
      </c>
      <c r="H13" s="437" t="s">
        <v>252</v>
      </c>
      <c r="I13" s="437" t="s">
        <v>253</v>
      </c>
      <c r="J13" s="437" t="s">
        <v>137</v>
      </c>
      <c r="K13" s="438" t="s">
        <v>144</v>
      </c>
      <c r="L13" s="437"/>
      <c r="M13" s="438" t="s">
        <v>138</v>
      </c>
      <c r="N13" s="438" t="s">
        <v>115</v>
      </c>
      <c r="O13" s="437" t="s">
        <v>145</v>
      </c>
      <c r="P13" s="438" t="s">
        <v>139</v>
      </c>
      <c r="Q13" s="437" t="s">
        <v>111</v>
      </c>
      <c r="R13" s="438" t="s">
        <v>115</v>
      </c>
      <c r="S13" s="437" t="s">
        <v>153</v>
      </c>
      <c r="T13" s="437" t="s">
        <v>141</v>
      </c>
      <c r="U13" s="439">
        <v>60</v>
      </c>
      <c r="V13" s="437" t="s">
        <v>142</v>
      </c>
      <c r="W13" s="438"/>
      <c r="X13" s="438"/>
      <c r="Y13" s="438"/>
      <c r="Z13" s="440"/>
      <c r="AA13" s="437">
        <v>90</v>
      </c>
      <c r="AB13" s="437">
        <v>10</v>
      </c>
      <c r="AC13" s="441" t="s">
        <v>150</v>
      </c>
      <c r="AD13" s="437" t="s">
        <v>112</v>
      </c>
      <c r="AE13" s="441">
        <v>2</v>
      </c>
      <c r="AF13" s="442">
        <v>263769</v>
      </c>
      <c r="AG13" s="443">
        <v>527538</v>
      </c>
      <c r="AH13" s="443">
        <v>590842.56000000006</v>
      </c>
      <c r="AI13" s="444"/>
      <c r="AJ13" s="443"/>
      <c r="AK13" s="443"/>
      <c r="AL13" s="436" t="s">
        <v>113</v>
      </c>
      <c r="AM13" s="437"/>
      <c r="AN13" s="437"/>
      <c r="AO13" s="437"/>
      <c r="AP13" s="437"/>
      <c r="AQ13" s="437" t="s">
        <v>254</v>
      </c>
      <c r="AR13" s="437"/>
      <c r="AS13" s="437"/>
      <c r="AT13" s="437"/>
      <c r="AU13" s="437"/>
      <c r="AV13" s="437"/>
      <c r="AW13" s="437"/>
      <c r="AX13" s="436" t="s">
        <v>99</v>
      </c>
      <c r="AY13" s="436" t="s">
        <v>146</v>
      </c>
      <c r="BA13" s="209"/>
      <c r="BB13" s="209"/>
      <c r="BC13" s="209"/>
      <c r="BD13" s="209"/>
      <c r="BE13" s="209"/>
      <c r="BF13" s="209"/>
      <c r="BG13" s="209"/>
      <c r="BH13" s="209"/>
      <c r="BI13" s="209"/>
      <c r="BJ13" s="209"/>
      <c r="BK13" s="209"/>
      <c r="BL13" s="209"/>
      <c r="BM13" s="209"/>
      <c r="BN13" s="209"/>
      <c r="BO13" s="209"/>
      <c r="BP13" s="209"/>
      <c r="BQ13" s="209"/>
      <c r="BR13" s="209"/>
      <c r="BS13" s="209"/>
      <c r="BT13" s="209"/>
      <c r="BU13" s="209"/>
      <c r="BV13" s="209"/>
      <c r="BW13" s="209"/>
      <c r="BX13" s="209"/>
      <c r="BY13" s="209"/>
      <c r="BZ13" s="209"/>
      <c r="CA13" s="209"/>
      <c r="CB13" s="209"/>
      <c r="CC13" s="209"/>
      <c r="CD13" s="209"/>
      <c r="CE13" s="209"/>
      <c r="CF13" s="209"/>
      <c r="CG13" s="209"/>
      <c r="CH13" s="209"/>
      <c r="CI13" s="209"/>
      <c r="CJ13" s="209"/>
      <c r="CK13" s="209"/>
      <c r="CL13" s="209"/>
      <c r="CM13" s="209"/>
      <c r="CN13" s="209"/>
      <c r="CO13" s="209"/>
      <c r="CP13" s="209"/>
      <c r="CQ13" s="209"/>
      <c r="CR13" s="209"/>
      <c r="CS13" s="209"/>
      <c r="CT13" s="209"/>
      <c r="CU13" s="209"/>
      <c r="CV13" s="209"/>
      <c r="CW13" s="209"/>
      <c r="CX13" s="209"/>
      <c r="CY13" s="209"/>
      <c r="CZ13" s="209"/>
      <c r="DA13" s="209"/>
      <c r="DB13" s="209"/>
      <c r="DC13" s="209"/>
      <c r="DD13" s="209"/>
      <c r="DE13" s="209"/>
      <c r="DF13" s="209"/>
      <c r="DG13" s="209"/>
      <c r="DH13" s="209"/>
      <c r="DI13" s="209"/>
      <c r="DJ13" s="209"/>
      <c r="DK13" s="209"/>
      <c r="DL13" s="209"/>
      <c r="DM13" s="209"/>
      <c r="DN13" s="209"/>
      <c r="DO13" s="209"/>
      <c r="DP13" s="209"/>
      <c r="DQ13" s="209"/>
      <c r="DR13" s="209"/>
      <c r="DS13" s="209"/>
      <c r="DT13" s="209"/>
      <c r="DU13" s="209"/>
      <c r="DV13" s="209"/>
      <c r="DW13" s="209"/>
      <c r="DX13" s="209"/>
      <c r="DY13" s="209"/>
      <c r="DZ13" s="209"/>
      <c r="EA13" s="209"/>
      <c r="EB13" s="209"/>
      <c r="EC13" s="209"/>
      <c r="ED13" s="209"/>
      <c r="EE13" s="209"/>
      <c r="EF13" s="209"/>
      <c r="EG13" s="209"/>
      <c r="EH13" s="209"/>
      <c r="EI13" s="209"/>
      <c r="EJ13" s="209"/>
      <c r="EK13" s="209"/>
      <c r="EL13" s="209"/>
      <c r="EM13" s="209"/>
      <c r="EN13" s="209"/>
      <c r="EO13" s="209"/>
      <c r="EP13" s="209"/>
      <c r="EQ13" s="209"/>
      <c r="ER13" s="209"/>
      <c r="ES13" s="209"/>
      <c r="ET13" s="209"/>
      <c r="EU13" s="209"/>
      <c r="EV13" s="209"/>
      <c r="EW13" s="209"/>
      <c r="EX13" s="209"/>
      <c r="EY13" s="209"/>
      <c r="EZ13" s="209"/>
      <c r="FA13" s="209"/>
      <c r="FB13" s="209"/>
      <c r="FC13" s="209"/>
      <c r="FD13" s="209"/>
      <c r="FE13" s="209"/>
      <c r="FF13" s="209"/>
      <c r="FG13" s="209"/>
      <c r="FH13" s="209"/>
      <c r="FI13" s="209"/>
      <c r="FJ13" s="209"/>
      <c r="FK13" s="209"/>
      <c r="FL13" s="209"/>
      <c r="FM13" s="209"/>
      <c r="FN13" s="209"/>
      <c r="FO13" s="209"/>
      <c r="FP13" s="209"/>
      <c r="FQ13" s="209"/>
      <c r="FR13" s="209"/>
      <c r="FS13" s="209"/>
      <c r="FT13" s="209"/>
      <c r="FU13" s="209"/>
      <c r="FV13" s="209"/>
      <c r="FW13" s="209"/>
      <c r="FX13" s="209"/>
      <c r="FY13" s="209"/>
      <c r="FZ13" s="209"/>
      <c r="GA13" s="209"/>
      <c r="GB13" s="209"/>
      <c r="GC13" s="209"/>
      <c r="GD13" s="209"/>
      <c r="GE13" s="209"/>
      <c r="GF13" s="209"/>
      <c r="GG13" s="209"/>
      <c r="GH13" s="209"/>
      <c r="GI13" s="209"/>
      <c r="GJ13" s="209"/>
      <c r="GK13" s="209"/>
      <c r="GL13" s="209"/>
      <c r="GM13" s="209"/>
      <c r="GN13" s="209"/>
      <c r="GO13" s="209"/>
      <c r="GP13" s="209"/>
      <c r="GQ13" s="209"/>
      <c r="GR13" s="209"/>
      <c r="GS13" s="209"/>
      <c r="GT13" s="209"/>
      <c r="GU13" s="209"/>
      <c r="GV13" s="209"/>
      <c r="GW13" s="209"/>
      <c r="GX13" s="209"/>
      <c r="GY13" s="209"/>
      <c r="GZ13" s="209"/>
      <c r="HA13" s="209"/>
      <c r="HB13" s="209"/>
      <c r="HC13" s="209"/>
      <c r="HD13" s="209"/>
      <c r="HE13" s="209"/>
      <c r="HF13" s="209"/>
      <c r="HG13" s="209"/>
      <c r="HH13" s="209"/>
      <c r="HI13" s="209"/>
      <c r="HJ13" s="209"/>
      <c r="HK13" s="209"/>
      <c r="HL13" s="209"/>
      <c r="HM13" s="209"/>
      <c r="HN13" s="209"/>
      <c r="HO13" s="209"/>
      <c r="HP13" s="209"/>
      <c r="HQ13" s="209"/>
      <c r="HR13" s="209"/>
      <c r="HS13" s="209"/>
      <c r="HT13" s="209"/>
      <c r="HU13" s="209"/>
      <c r="HV13" s="209"/>
      <c r="HW13" s="209"/>
      <c r="HX13" s="209"/>
      <c r="HY13" s="209"/>
      <c r="HZ13" s="209"/>
      <c r="IA13" s="209"/>
      <c r="IB13" s="209"/>
      <c r="IC13" s="209"/>
      <c r="ID13" s="209"/>
      <c r="IE13" s="209"/>
      <c r="IF13" s="209"/>
      <c r="IG13" s="209"/>
      <c r="IH13" s="209"/>
      <c r="II13" s="209"/>
      <c r="IJ13" s="209"/>
      <c r="IK13" s="209"/>
      <c r="IL13" s="209"/>
      <c r="IM13" s="209"/>
      <c r="IN13" s="209"/>
      <c r="IO13" s="209"/>
      <c r="IP13" s="209"/>
      <c r="IQ13" s="209"/>
      <c r="IR13" s="209"/>
      <c r="IS13" s="209"/>
      <c r="IT13" s="209"/>
      <c r="IU13" s="209"/>
      <c r="IV13" s="209"/>
    </row>
    <row r="14" spans="1:256" s="86" customFormat="1" ht="12.75" customHeight="1" x14ac:dyDescent="0.2">
      <c r="A14" s="436" t="s">
        <v>119</v>
      </c>
      <c r="B14" s="436"/>
      <c r="C14" s="436" t="s">
        <v>256</v>
      </c>
      <c r="D14" s="437" t="s">
        <v>257</v>
      </c>
      <c r="E14" s="436" t="s">
        <v>262</v>
      </c>
      <c r="F14" s="437"/>
      <c r="G14" s="437" t="s">
        <v>258</v>
      </c>
      <c r="H14" s="437" t="s">
        <v>259</v>
      </c>
      <c r="I14" s="437" t="s">
        <v>260</v>
      </c>
      <c r="J14" s="437" t="s">
        <v>114</v>
      </c>
      <c r="K14" s="438" t="s">
        <v>144</v>
      </c>
      <c r="L14" s="437"/>
      <c r="M14" s="438" t="s">
        <v>138</v>
      </c>
      <c r="N14" s="438" t="s">
        <v>115</v>
      </c>
      <c r="O14" s="437" t="s">
        <v>145</v>
      </c>
      <c r="P14" s="438" t="s">
        <v>133</v>
      </c>
      <c r="Q14" s="437" t="s">
        <v>111</v>
      </c>
      <c r="R14" s="438" t="s">
        <v>115</v>
      </c>
      <c r="S14" s="437" t="s">
        <v>153</v>
      </c>
      <c r="T14" s="437" t="s">
        <v>141</v>
      </c>
      <c r="U14" s="439">
        <v>60</v>
      </c>
      <c r="V14" s="437" t="s">
        <v>142</v>
      </c>
      <c r="W14" s="438"/>
      <c r="X14" s="438"/>
      <c r="Y14" s="438"/>
      <c r="Z14" s="440"/>
      <c r="AA14" s="437">
        <v>90</v>
      </c>
      <c r="AB14" s="437">
        <v>10</v>
      </c>
      <c r="AC14" s="441" t="s">
        <v>149</v>
      </c>
      <c r="AD14" s="437" t="s">
        <v>112</v>
      </c>
      <c r="AE14" s="441">
        <v>20</v>
      </c>
      <c r="AF14" s="442">
        <v>4400</v>
      </c>
      <c r="AG14" s="443">
        <v>88000</v>
      </c>
      <c r="AH14" s="443">
        <v>98560</v>
      </c>
      <c r="AI14" s="444"/>
      <c r="AJ14" s="443"/>
      <c r="AK14" s="443"/>
      <c r="AL14" s="436" t="s">
        <v>113</v>
      </c>
      <c r="AM14" s="437"/>
      <c r="AN14" s="437"/>
      <c r="AO14" s="437"/>
      <c r="AP14" s="437"/>
      <c r="AQ14" s="437" t="s">
        <v>261</v>
      </c>
      <c r="AR14" s="437"/>
      <c r="AS14" s="437"/>
      <c r="AT14" s="437"/>
      <c r="AU14" s="437"/>
      <c r="AV14" s="437"/>
      <c r="AW14" s="437"/>
      <c r="AX14" s="436" t="s">
        <v>99</v>
      </c>
      <c r="AY14" s="436" t="s">
        <v>146</v>
      </c>
      <c r="BA14" s="209"/>
      <c r="BB14" s="209"/>
      <c r="BC14" s="209"/>
      <c r="BD14" s="209"/>
      <c r="BE14" s="209"/>
      <c r="BF14" s="209"/>
      <c r="BG14" s="209"/>
      <c r="BH14" s="209"/>
      <c r="BI14" s="209"/>
      <c r="BJ14" s="209"/>
      <c r="BK14" s="209"/>
      <c r="BL14" s="209"/>
      <c r="BM14" s="209"/>
      <c r="BN14" s="209"/>
      <c r="BO14" s="209"/>
      <c r="BP14" s="209"/>
      <c r="BQ14" s="209"/>
      <c r="BR14" s="209"/>
      <c r="BS14" s="209"/>
      <c r="BT14" s="209"/>
      <c r="BU14" s="209"/>
      <c r="BV14" s="209"/>
      <c r="BW14" s="209"/>
      <c r="BX14" s="209"/>
      <c r="BY14" s="209"/>
      <c r="BZ14" s="209"/>
      <c r="CA14" s="209"/>
      <c r="CB14" s="209"/>
      <c r="CC14" s="209"/>
      <c r="CD14" s="209"/>
      <c r="CE14" s="209"/>
      <c r="CF14" s="209"/>
      <c r="CG14" s="209"/>
      <c r="CH14" s="209"/>
      <c r="CI14" s="209"/>
      <c r="CJ14" s="209"/>
      <c r="CK14" s="209"/>
      <c r="CL14" s="209"/>
      <c r="CM14" s="209"/>
      <c r="CN14" s="209"/>
      <c r="CO14" s="209"/>
      <c r="CP14" s="209"/>
      <c r="CQ14" s="209"/>
      <c r="CR14" s="209"/>
      <c r="CS14" s="209"/>
      <c r="CT14" s="209"/>
      <c r="CU14" s="209"/>
      <c r="CV14" s="209"/>
      <c r="CW14" s="209"/>
      <c r="CX14" s="209"/>
      <c r="CY14" s="209"/>
      <c r="CZ14" s="209"/>
      <c r="DA14" s="209"/>
      <c r="DB14" s="209"/>
      <c r="DC14" s="209"/>
      <c r="DD14" s="209"/>
      <c r="DE14" s="209"/>
      <c r="DF14" s="209"/>
      <c r="DG14" s="209"/>
      <c r="DH14" s="209"/>
      <c r="DI14" s="209"/>
      <c r="DJ14" s="209"/>
      <c r="DK14" s="209"/>
      <c r="DL14" s="209"/>
      <c r="DM14" s="209"/>
      <c r="DN14" s="209"/>
      <c r="DO14" s="209"/>
      <c r="DP14" s="209"/>
      <c r="DQ14" s="209"/>
      <c r="DR14" s="209"/>
      <c r="DS14" s="209"/>
      <c r="DT14" s="209"/>
      <c r="DU14" s="209"/>
      <c r="DV14" s="209"/>
      <c r="DW14" s="209"/>
      <c r="DX14" s="209"/>
      <c r="DY14" s="209"/>
      <c r="DZ14" s="209"/>
      <c r="EA14" s="209"/>
      <c r="EB14" s="209"/>
      <c r="EC14" s="209"/>
      <c r="ED14" s="209"/>
      <c r="EE14" s="209"/>
      <c r="EF14" s="209"/>
      <c r="EG14" s="209"/>
      <c r="EH14" s="209"/>
      <c r="EI14" s="209"/>
      <c r="EJ14" s="209"/>
      <c r="EK14" s="209"/>
      <c r="EL14" s="209"/>
      <c r="EM14" s="209"/>
      <c r="EN14" s="209"/>
      <c r="EO14" s="209"/>
      <c r="EP14" s="209"/>
      <c r="EQ14" s="209"/>
      <c r="ER14" s="209"/>
      <c r="ES14" s="209"/>
      <c r="ET14" s="209"/>
      <c r="EU14" s="209"/>
      <c r="EV14" s="209"/>
      <c r="EW14" s="209"/>
      <c r="EX14" s="209"/>
      <c r="EY14" s="209"/>
      <c r="EZ14" s="209"/>
      <c r="FA14" s="209"/>
      <c r="FB14" s="209"/>
      <c r="FC14" s="209"/>
      <c r="FD14" s="209"/>
      <c r="FE14" s="209"/>
      <c r="FF14" s="209"/>
      <c r="FG14" s="209"/>
      <c r="FH14" s="209"/>
      <c r="FI14" s="209"/>
      <c r="FJ14" s="209"/>
      <c r="FK14" s="209"/>
      <c r="FL14" s="209"/>
      <c r="FM14" s="209"/>
      <c r="FN14" s="209"/>
      <c r="FO14" s="209"/>
      <c r="FP14" s="209"/>
      <c r="FQ14" s="209"/>
      <c r="FR14" s="209"/>
      <c r="FS14" s="209"/>
      <c r="FT14" s="209"/>
      <c r="FU14" s="209"/>
      <c r="FV14" s="209"/>
      <c r="FW14" s="209"/>
      <c r="FX14" s="209"/>
      <c r="FY14" s="209"/>
      <c r="FZ14" s="209"/>
      <c r="GA14" s="209"/>
      <c r="GB14" s="209"/>
      <c r="GC14" s="209"/>
      <c r="GD14" s="209"/>
      <c r="GE14" s="209"/>
      <c r="GF14" s="209"/>
      <c r="GG14" s="209"/>
      <c r="GH14" s="209"/>
      <c r="GI14" s="209"/>
      <c r="GJ14" s="209"/>
      <c r="GK14" s="209"/>
      <c r="GL14" s="209"/>
      <c r="GM14" s="209"/>
      <c r="GN14" s="209"/>
      <c r="GO14" s="209"/>
      <c r="GP14" s="209"/>
      <c r="GQ14" s="209"/>
      <c r="GR14" s="209"/>
      <c r="GS14" s="209"/>
      <c r="GT14" s="209"/>
      <c r="GU14" s="209"/>
      <c r="GV14" s="209"/>
      <c r="GW14" s="209"/>
      <c r="GX14" s="209"/>
      <c r="GY14" s="209"/>
      <c r="GZ14" s="209"/>
      <c r="HA14" s="209"/>
      <c r="HB14" s="209"/>
      <c r="HC14" s="209"/>
      <c r="HD14" s="209"/>
      <c r="HE14" s="209"/>
      <c r="HF14" s="209"/>
      <c r="HG14" s="209"/>
      <c r="HH14" s="209"/>
      <c r="HI14" s="209"/>
      <c r="HJ14" s="209"/>
      <c r="HK14" s="209"/>
      <c r="HL14" s="209"/>
      <c r="HM14" s="209"/>
      <c r="HN14" s="209"/>
      <c r="HO14" s="209"/>
      <c r="HP14" s="209"/>
      <c r="HQ14" s="209"/>
      <c r="HR14" s="209"/>
      <c r="HS14" s="209"/>
      <c r="HT14" s="209"/>
      <c r="HU14" s="209"/>
      <c r="HV14" s="209"/>
      <c r="HW14" s="209"/>
      <c r="HX14" s="209"/>
      <c r="HY14" s="209"/>
      <c r="HZ14" s="209"/>
      <c r="IA14" s="209"/>
      <c r="IB14" s="209"/>
      <c r="IC14" s="209"/>
      <c r="ID14" s="209"/>
      <c r="IE14" s="209"/>
      <c r="IF14" s="209"/>
      <c r="IG14" s="209"/>
      <c r="IH14" s="209"/>
      <c r="II14" s="209"/>
      <c r="IJ14" s="209"/>
      <c r="IK14" s="209"/>
      <c r="IL14" s="209"/>
      <c r="IM14" s="209"/>
      <c r="IN14" s="209"/>
      <c r="IO14" s="209"/>
      <c r="IP14" s="209"/>
      <c r="IQ14" s="209"/>
      <c r="IR14" s="209"/>
      <c r="IS14" s="209"/>
      <c r="IT14" s="209"/>
      <c r="IU14" s="209"/>
      <c r="IV14" s="209"/>
    </row>
    <row r="15" spans="1:256" s="86" customFormat="1" ht="12.75" customHeight="1" x14ac:dyDescent="0.2">
      <c r="A15" s="436" t="s">
        <v>119</v>
      </c>
      <c r="B15" s="436"/>
      <c r="C15" s="436" t="s">
        <v>263</v>
      </c>
      <c r="D15" s="437" t="s">
        <v>264</v>
      </c>
      <c r="E15" s="436" t="s">
        <v>268</v>
      </c>
      <c r="F15" s="437"/>
      <c r="G15" s="437" t="s">
        <v>265</v>
      </c>
      <c r="H15" s="437" t="s">
        <v>120</v>
      </c>
      <c r="I15" s="437" t="s">
        <v>266</v>
      </c>
      <c r="J15" s="437" t="s">
        <v>114</v>
      </c>
      <c r="K15" s="438" t="s">
        <v>144</v>
      </c>
      <c r="L15" s="437"/>
      <c r="M15" s="438" t="s">
        <v>138</v>
      </c>
      <c r="N15" s="438" t="s">
        <v>115</v>
      </c>
      <c r="O15" s="437" t="s">
        <v>145</v>
      </c>
      <c r="P15" s="438" t="s">
        <v>133</v>
      </c>
      <c r="Q15" s="437" t="s">
        <v>111</v>
      </c>
      <c r="R15" s="438" t="s">
        <v>115</v>
      </c>
      <c r="S15" s="437" t="s">
        <v>153</v>
      </c>
      <c r="T15" s="437" t="s">
        <v>141</v>
      </c>
      <c r="U15" s="439">
        <v>60</v>
      </c>
      <c r="V15" s="437" t="s">
        <v>142</v>
      </c>
      <c r="W15" s="438"/>
      <c r="X15" s="438"/>
      <c r="Y15" s="438"/>
      <c r="Z15" s="440"/>
      <c r="AA15" s="437">
        <v>90</v>
      </c>
      <c r="AB15" s="437">
        <v>10</v>
      </c>
      <c r="AC15" s="441" t="s">
        <v>149</v>
      </c>
      <c r="AD15" s="437" t="s">
        <v>112</v>
      </c>
      <c r="AE15" s="441">
        <v>1</v>
      </c>
      <c r="AF15" s="442">
        <v>21893.98</v>
      </c>
      <c r="AG15" s="443">
        <v>21893.98</v>
      </c>
      <c r="AH15" s="443">
        <v>24521.26</v>
      </c>
      <c r="AI15" s="444"/>
      <c r="AJ15" s="443"/>
      <c r="AK15" s="443"/>
      <c r="AL15" s="436" t="s">
        <v>113</v>
      </c>
      <c r="AM15" s="437"/>
      <c r="AN15" s="437"/>
      <c r="AO15" s="437"/>
      <c r="AP15" s="437"/>
      <c r="AQ15" s="437" t="s">
        <v>267</v>
      </c>
      <c r="AR15" s="437"/>
      <c r="AS15" s="437"/>
      <c r="AT15" s="437"/>
      <c r="AU15" s="437"/>
      <c r="AV15" s="437"/>
      <c r="AW15" s="437"/>
      <c r="AX15" s="436" t="s">
        <v>99</v>
      </c>
      <c r="AY15" s="436" t="s">
        <v>146</v>
      </c>
      <c r="BA15" s="209"/>
      <c r="BB15" s="209"/>
      <c r="BC15" s="209"/>
      <c r="BD15" s="209"/>
      <c r="BE15" s="209"/>
      <c r="BF15" s="209"/>
      <c r="BG15" s="209"/>
      <c r="BH15" s="209"/>
      <c r="BI15" s="209"/>
      <c r="BJ15" s="209"/>
      <c r="BK15" s="209"/>
      <c r="BL15" s="209"/>
      <c r="BM15" s="209"/>
      <c r="BN15" s="209"/>
      <c r="BO15" s="209"/>
      <c r="BP15" s="209"/>
      <c r="BQ15" s="209"/>
      <c r="BR15" s="209"/>
      <c r="BS15" s="209"/>
      <c r="BT15" s="209"/>
      <c r="BU15" s="209"/>
      <c r="BV15" s="209"/>
      <c r="BW15" s="209"/>
      <c r="BX15" s="209"/>
      <c r="BY15" s="209"/>
      <c r="BZ15" s="209"/>
      <c r="CA15" s="209"/>
      <c r="CB15" s="209"/>
      <c r="CC15" s="209"/>
      <c r="CD15" s="209"/>
      <c r="CE15" s="209"/>
      <c r="CF15" s="209"/>
      <c r="CG15" s="209"/>
      <c r="CH15" s="209"/>
      <c r="CI15" s="209"/>
      <c r="CJ15" s="209"/>
      <c r="CK15" s="209"/>
      <c r="CL15" s="209"/>
      <c r="CM15" s="209"/>
      <c r="CN15" s="209"/>
      <c r="CO15" s="209"/>
      <c r="CP15" s="209"/>
      <c r="CQ15" s="209"/>
      <c r="CR15" s="209"/>
      <c r="CS15" s="209"/>
      <c r="CT15" s="209"/>
      <c r="CU15" s="209"/>
      <c r="CV15" s="209"/>
      <c r="CW15" s="209"/>
      <c r="CX15" s="209"/>
      <c r="CY15" s="209"/>
      <c r="CZ15" s="209"/>
      <c r="DA15" s="209"/>
      <c r="DB15" s="209"/>
      <c r="DC15" s="209"/>
      <c r="DD15" s="209"/>
      <c r="DE15" s="209"/>
      <c r="DF15" s="209"/>
      <c r="DG15" s="209"/>
      <c r="DH15" s="209"/>
      <c r="DI15" s="209"/>
      <c r="DJ15" s="209"/>
      <c r="DK15" s="209"/>
      <c r="DL15" s="209"/>
      <c r="DM15" s="209"/>
      <c r="DN15" s="209"/>
      <c r="DO15" s="209"/>
      <c r="DP15" s="209"/>
      <c r="DQ15" s="209"/>
      <c r="DR15" s="209"/>
      <c r="DS15" s="209"/>
      <c r="DT15" s="209"/>
      <c r="DU15" s="209"/>
      <c r="DV15" s="209"/>
      <c r="DW15" s="209"/>
      <c r="DX15" s="209"/>
      <c r="DY15" s="209"/>
      <c r="DZ15" s="209"/>
      <c r="EA15" s="209"/>
      <c r="EB15" s="209"/>
      <c r="EC15" s="209"/>
      <c r="ED15" s="209"/>
      <c r="EE15" s="209"/>
      <c r="EF15" s="209"/>
      <c r="EG15" s="209"/>
      <c r="EH15" s="209"/>
      <c r="EI15" s="209"/>
      <c r="EJ15" s="209"/>
      <c r="EK15" s="209"/>
      <c r="EL15" s="209"/>
      <c r="EM15" s="209"/>
      <c r="EN15" s="209"/>
      <c r="EO15" s="209"/>
      <c r="EP15" s="209"/>
      <c r="EQ15" s="209"/>
      <c r="ER15" s="209"/>
      <c r="ES15" s="209"/>
      <c r="ET15" s="209"/>
      <c r="EU15" s="209"/>
      <c r="EV15" s="209"/>
      <c r="EW15" s="209"/>
      <c r="EX15" s="209"/>
      <c r="EY15" s="209"/>
      <c r="EZ15" s="209"/>
      <c r="FA15" s="209"/>
      <c r="FB15" s="209"/>
      <c r="FC15" s="209"/>
      <c r="FD15" s="209"/>
      <c r="FE15" s="209"/>
      <c r="FF15" s="209"/>
      <c r="FG15" s="209"/>
      <c r="FH15" s="209"/>
      <c r="FI15" s="209"/>
      <c r="FJ15" s="209"/>
      <c r="FK15" s="209"/>
      <c r="FL15" s="209"/>
      <c r="FM15" s="209"/>
      <c r="FN15" s="209"/>
      <c r="FO15" s="209"/>
      <c r="FP15" s="209"/>
      <c r="FQ15" s="209"/>
      <c r="FR15" s="209"/>
      <c r="FS15" s="209"/>
      <c r="FT15" s="209"/>
      <c r="FU15" s="209"/>
      <c r="FV15" s="209"/>
      <c r="FW15" s="209"/>
      <c r="FX15" s="209"/>
      <c r="FY15" s="209"/>
      <c r="FZ15" s="209"/>
      <c r="GA15" s="209"/>
      <c r="GB15" s="209"/>
      <c r="GC15" s="209"/>
      <c r="GD15" s="209"/>
      <c r="GE15" s="209"/>
      <c r="GF15" s="209"/>
      <c r="GG15" s="209"/>
      <c r="GH15" s="209"/>
      <c r="GI15" s="209"/>
      <c r="GJ15" s="209"/>
      <c r="GK15" s="209"/>
      <c r="GL15" s="209"/>
      <c r="GM15" s="209"/>
      <c r="GN15" s="209"/>
      <c r="GO15" s="209"/>
      <c r="GP15" s="209"/>
      <c r="GQ15" s="209"/>
      <c r="GR15" s="209"/>
      <c r="GS15" s="209"/>
      <c r="GT15" s="209"/>
      <c r="GU15" s="209"/>
      <c r="GV15" s="209"/>
      <c r="GW15" s="209"/>
      <c r="GX15" s="209"/>
      <c r="GY15" s="209"/>
      <c r="GZ15" s="209"/>
      <c r="HA15" s="209"/>
      <c r="HB15" s="209"/>
      <c r="HC15" s="209"/>
      <c r="HD15" s="209"/>
      <c r="HE15" s="209"/>
      <c r="HF15" s="209"/>
      <c r="HG15" s="209"/>
      <c r="HH15" s="209"/>
      <c r="HI15" s="209"/>
      <c r="HJ15" s="209"/>
      <c r="HK15" s="209"/>
      <c r="HL15" s="209"/>
      <c r="HM15" s="209"/>
      <c r="HN15" s="209"/>
      <c r="HO15" s="209"/>
      <c r="HP15" s="209"/>
      <c r="HQ15" s="209"/>
      <c r="HR15" s="209"/>
      <c r="HS15" s="209"/>
      <c r="HT15" s="209"/>
      <c r="HU15" s="209"/>
      <c r="HV15" s="209"/>
      <c r="HW15" s="209"/>
      <c r="HX15" s="209"/>
      <c r="HY15" s="209"/>
      <c r="HZ15" s="209"/>
      <c r="IA15" s="209"/>
      <c r="IB15" s="209"/>
      <c r="IC15" s="209"/>
      <c r="ID15" s="209"/>
      <c r="IE15" s="209"/>
      <c r="IF15" s="209"/>
      <c r="IG15" s="209"/>
      <c r="IH15" s="209"/>
      <c r="II15" s="209"/>
      <c r="IJ15" s="209"/>
      <c r="IK15" s="209"/>
      <c r="IL15" s="209"/>
      <c r="IM15" s="209"/>
      <c r="IN15" s="209"/>
      <c r="IO15" s="209"/>
      <c r="IP15" s="209"/>
      <c r="IQ15" s="209"/>
      <c r="IR15" s="209"/>
      <c r="IS15" s="209"/>
      <c r="IT15" s="209"/>
      <c r="IU15" s="209"/>
      <c r="IV15" s="209"/>
    </row>
    <row r="16" spans="1:256" s="86" customFormat="1" ht="12.75" customHeight="1" x14ac:dyDescent="0.2">
      <c r="A16" s="436" t="s">
        <v>119</v>
      </c>
      <c r="B16" s="436"/>
      <c r="C16" s="436" t="s">
        <v>269</v>
      </c>
      <c r="D16" s="437" t="s">
        <v>270</v>
      </c>
      <c r="E16" s="436" t="s">
        <v>275</v>
      </c>
      <c r="F16" s="437"/>
      <c r="G16" s="437" t="s">
        <v>271</v>
      </c>
      <c r="H16" s="437" t="s">
        <v>272</v>
      </c>
      <c r="I16" s="437" t="s">
        <v>273</v>
      </c>
      <c r="J16" s="437" t="s">
        <v>137</v>
      </c>
      <c r="K16" s="438" t="s">
        <v>144</v>
      </c>
      <c r="L16" s="437"/>
      <c r="M16" s="438" t="s">
        <v>138</v>
      </c>
      <c r="N16" s="438" t="s">
        <v>115</v>
      </c>
      <c r="O16" s="437" t="s">
        <v>145</v>
      </c>
      <c r="P16" s="438" t="s">
        <v>133</v>
      </c>
      <c r="Q16" s="437" t="s">
        <v>111</v>
      </c>
      <c r="R16" s="438" t="s">
        <v>115</v>
      </c>
      <c r="S16" s="437" t="s">
        <v>153</v>
      </c>
      <c r="T16" s="437" t="s">
        <v>141</v>
      </c>
      <c r="U16" s="439">
        <v>60</v>
      </c>
      <c r="V16" s="437" t="s">
        <v>142</v>
      </c>
      <c r="W16" s="438"/>
      <c r="X16" s="438"/>
      <c r="Y16" s="438"/>
      <c r="Z16" s="440"/>
      <c r="AA16" s="437">
        <v>90</v>
      </c>
      <c r="AB16" s="437">
        <v>10</v>
      </c>
      <c r="AC16" s="441" t="s">
        <v>149</v>
      </c>
      <c r="AD16" s="437" t="s">
        <v>112</v>
      </c>
      <c r="AE16" s="441">
        <v>21</v>
      </c>
      <c r="AF16" s="442">
        <v>1799.24</v>
      </c>
      <c r="AG16" s="443">
        <v>37784.04</v>
      </c>
      <c r="AH16" s="443">
        <v>42318.12</v>
      </c>
      <c r="AI16" s="444"/>
      <c r="AJ16" s="443"/>
      <c r="AK16" s="443"/>
      <c r="AL16" s="436" t="s">
        <v>113</v>
      </c>
      <c r="AM16" s="437"/>
      <c r="AN16" s="437"/>
      <c r="AO16" s="437"/>
      <c r="AP16" s="437"/>
      <c r="AQ16" s="437" t="s">
        <v>274</v>
      </c>
      <c r="AR16" s="437"/>
      <c r="AS16" s="437"/>
      <c r="AT16" s="437"/>
      <c r="AU16" s="437"/>
      <c r="AV16" s="437"/>
      <c r="AW16" s="437"/>
      <c r="AX16" s="436" t="s">
        <v>99</v>
      </c>
      <c r="AY16" s="436" t="s">
        <v>146</v>
      </c>
      <c r="BA16" s="209"/>
      <c r="BB16" s="209"/>
      <c r="BC16" s="209"/>
      <c r="BD16" s="209"/>
      <c r="BE16" s="209"/>
      <c r="BF16" s="209"/>
      <c r="BG16" s="209"/>
      <c r="BH16" s="209"/>
      <c r="BI16" s="209"/>
      <c r="BJ16" s="209"/>
      <c r="BK16" s="209"/>
      <c r="BL16" s="209"/>
      <c r="BM16" s="209"/>
      <c r="BN16" s="209"/>
      <c r="BO16" s="209"/>
      <c r="BP16" s="209"/>
      <c r="BQ16" s="209"/>
      <c r="BR16" s="209"/>
      <c r="BS16" s="209"/>
      <c r="BT16" s="209"/>
      <c r="BU16" s="209"/>
      <c r="BV16" s="209"/>
      <c r="BW16" s="209"/>
      <c r="BX16" s="209"/>
      <c r="BY16" s="209"/>
      <c r="BZ16" s="209"/>
      <c r="CA16" s="209"/>
      <c r="CB16" s="209"/>
      <c r="CC16" s="209"/>
      <c r="CD16" s="209"/>
      <c r="CE16" s="209"/>
      <c r="CF16" s="209"/>
      <c r="CG16" s="209"/>
      <c r="CH16" s="209"/>
      <c r="CI16" s="209"/>
      <c r="CJ16" s="209"/>
      <c r="CK16" s="209"/>
      <c r="CL16" s="209"/>
      <c r="CM16" s="209"/>
      <c r="CN16" s="209"/>
      <c r="CO16" s="209"/>
      <c r="CP16" s="209"/>
      <c r="CQ16" s="209"/>
      <c r="CR16" s="209"/>
      <c r="CS16" s="209"/>
      <c r="CT16" s="209"/>
      <c r="CU16" s="209"/>
      <c r="CV16" s="209"/>
      <c r="CW16" s="209"/>
      <c r="CX16" s="209"/>
      <c r="CY16" s="209"/>
      <c r="CZ16" s="209"/>
      <c r="DA16" s="209"/>
      <c r="DB16" s="209"/>
      <c r="DC16" s="209"/>
      <c r="DD16" s="209"/>
      <c r="DE16" s="209"/>
      <c r="DF16" s="209"/>
      <c r="DG16" s="209"/>
      <c r="DH16" s="209"/>
      <c r="DI16" s="209"/>
      <c r="DJ16" s="209"/>
      <c r="DK16" s="209"/>
      <c r="DL16" s="209"/>
      <c r="DM16" s="209"/>
      <c r="DN16" s="209"/>
      <c r="DO16" s="209"/>
      <c r="DP16" s="209"/>
      <c r="DQ16" s="209"/>
      <c r="DR16" s="209"/>
      <c r="DS16" s="209"/>
      <c r="DT16" s="209"/>
      <c r="DU16" s="209"/>
      <c r="DV16" s="209"/>
      <c r="DW16" s="209"/>
      <c r="DX16" s="209"/>
      <c r="DY16" s="209"/>
      <c r="DZ16" s="209"/>
      <c r="EA16" s="209"/>
      <c r="EB16" s="209"/>
      <c r="EC16" s="209"/>
      <c r="ED16" s="209"/>
      <c r="EE16" s="209"/>
      <c r="EF16" s="209"/>
      <c r="EG16" s="209"/>
      <c r="EH16" s="209"/>
      <c r="EI16" s="209"/>
      <c r="EJ16" s="209"/>
      <c r="EK16" s="209"/>
      <c r="EL16" s="209"/>
      <c r="EM16" s="209"/>
      <c r="EN16" s="209"/>
      <c r="EO16" s="209"/>
      <c r="EP16" s="209"/>
      <c r="EQ16" s="209"/>
      <c r="ER16" s="209"/>
      <c r="ES16" s="209"/>
      <c r="ET16" s="209"/>
      <c r="EU16" s="209"/>
      <c r="EV16" s="209"/>
      <c r="EW16" s="209"/>
      <c r="EX16" s="209"/>
      <c r="EY16" s="209"/>
      <c r="EZ16" s="209"/>
      <c r="FA16" s="209"/>
      <c r="FB16" s="209"/>
      <c r="FC16" s="209"/>
      <c r="FD16" s="209"/>
      <c r="FE16" s="209"/>
      <c r="FF16" s="209"/>
      <c r="FG16" s="209"/>
      <c r="FH16" s="209"/>
      <c r="FI16" s="209"/>
      <c r="FJ16" s="209"/>
      <c r="FK16" s="209"/>
      <c r="FL16" s="209"/>
      <c r="FM16" s="209"/>
      <c r="FN16" s="209"/>
      <c r="FO16" s="209"/>
      <c r="FP16" s="209"/>
      <c r="FQ16" s="209"/>
      <c r="FR16" s="209"/>
      <c r="FS16" s="209"/>
      <c r="FT16" s="209"/>
      <c r="FU16" s="209"/>
      <c r="FV16" s="209"/>
      <c r="FW16" s="209"/>
      <c r="FX16" s="209"/>
      <c r="FY16" s="209"/>
      <c r="FZ16" s="209"/>
      <c r="GA16" s="209"/>
      <c r="GB16" s="209"/>
      <c r="GC16" s="209"/>
      <c r="GD16" s="209"/>
      <c r="GE16" s="209"/>
      <c r="GF16" s="209"/>
      <c r="GG16" s="209"/>
      <c r="GH16" s="209"/>
      <c r="GI16" s="209"/>
      <c r="GJ16" s="209"/>
      <c r="GK16" s="209"/>
      <c r="GL16" s="209"/>
      <c r="GM16" s="209"/>
      <c r="GN16" s="209"/>
      <c r="GO16" s="209"/>
      <c r="GP16" s="209"/>
      <c r="GQ16" s="209"/>
      <c r="GR16" s="209"/>
      <c r="GS16" s="209"/>
      <c r="GT16" s="209"/>
      <c r="GU16" s="209"/>
      <c r="GV16" s="209"/>
      <c r="GW16" s="209"/>
      <c r="GX16" s="209"/>
      <c r="GY16" s="209"/>
      <c r="GZ16" s="209"/>
      <c r="HA16" s="209"/>
      <c r="HB16" s="209"/>
      <c r="HC16" s="209"/>
      <c r="HD16" s="209"/>
      <c r="HE16" s="209"/>
      <c r="HF16" s="209"/>
      <c r="HG16" s="209"/>
      <c r="HH16" s="209"/>
      <c r="HI16" s="209"/>
      <c r="HJ16" s="209"/>
      <c r="HK16" s="209"/>
      <c r="HL16" s="209"/>
      <c r="HM16" s="209"/>
      <c r="HN16" s="209"/>
      <c r="HO16" s="209"/>
      <c r="HP16" s="209"/>
      <c r="HQ16" s="209"/>
      <c r="HR16" s="209"/>
      <c r="HS16" s="209"/>
      <c r="HT16" s="209"/>
      <c r="HU16" s="209"/>
      <c r="HV16" s="209"/>
      <c r="HW16" s="209"/>
      <c r="HX16" s="209"/>
      <c r="HY16" s="209"/>
      <c r="HZ16" s="209"/>
      <c r="IA16" s="209"/>
      <c r="IB16" s="209"/>
      <c r="IC16" s="209"/>
      <c r="ID16" s="209"/>
      <c r="IE16" s="209"/>
      <c r="IF16" s="209"/>
      <c r="IG16" s="209"/>
      <c r="IH16" s="209"/>
      <c r="II16" s="209"/>
      <c r="IJ16" s="209"/>
      <c r="IK16" s="209"/>
      <c r="IL16" s="209"/>
      <c r="IM16" s="209"/>
      <c r="IN16" s="209"/>
      <c r="IO16" s="209"/>
      <c r="IP16" s="209"/>
      <c r="IQ16" s="209"/>
      <c r="IR16" s="209"/>
      <c r="IS16" s="209"/>
      <c r="IT16" s="209"/>
      <c r="IU16" s="209"/>
      <c r="IV16" s="209"/>
    </row>
    <row r="17" spans="1:256" s="86" customFormat="1" ht="12.75" customHeight="1" x14ac:dyDescent="0.2">
      <c r="A17" s="436" t="s">
        <v>119</v>
      </c>
      <c r="B17" s="436"/>
      <c r="C17" s="436" t="s">
        <v>276</v>
      </c>
      <c r="D17" s="437" t="s">
        <v>277</v>
      </c>
      <c r="E17" s="436" t="s">
        <v>281</v>
      </c>
      <c r="F17" s="437"/>
      <c r="G17" s="437" t="s">
        <v>278</v>
      </c>
      <c r="H17" s="437" t="s">
        <v>134</v>
      </c>
      <c r="I17" s="437" t="s">
        <v>279</v>
      </c>
      <c r="J17" s="437" t="s">
        <v>114</v>
      </c>
      <c r="K17" s="438" t="s">
        <v>144</v>
      </c>
      <c r="L17" s="437"/>
      <c r="M17" s="438" t="s">
        <v>138</v>
      </c>
      <c r="N17" s="438" t="s">
        <v>115</v>
      </c>
      <c r="O17" s="437" t="s">
        <v>145</v>
      </c>
      <c r="P17" s="438" t="s">
        <v>139</v>
      </c>
      <c r="Q17" s="437" t="s">
        <v>111</v>
      </c>
      <c r="R17" s="438" t="s">
        <v>115</v>
      </c>
      <c r="S17" s="437" t="s">
        <v>153</v>
      </c>
      <c r="T17" s="437" t="s">
        <v>141</v>
      </c>
      <c r="U17" s="439">
        <v>60</v>
      </c>
      <c r="V17" s="437" t="s">
        <v>142</v>
      </c>
      <c r="W17" s="438"/>
      <c r="X17" s="438"/>
      <c r="Y17" s="438"/>
      <c r="Z17" s="440"/>
      <c r="AA17" s="437">
        <v>90</v>
      </c>
      <c r="AB17" s="437">
        <v>10</v>
      </c>
      <c r="AC17" s="441" t="s">
        <v>149</v>
      </c>
      <c r="AD17" s="437" t="s">
        <v>112</v>
      </c>
      <c r="AE17" s="441">
        <v>36</v>
      </c>
      <c r="AF17" s="442">
        <v>1265</v>
      </c>
      <c r="AG17" s="443">
        <v>45540</v>
      </c>
      <c r="AH17" s="443">
        <v>51004.800000000003</v>
      </c>
      <c r="AI17" s="444"/>
      <c r="AJ17" s="443"/>
      <c r="AK17" s="443"/>
      <c r="AL17" s="436" t="s">
        <v>113</v>
      </c>
      <c r="AM17" s="437"/>
      <c r="AN17" s="437"/>
      <c r="AO17" s="437"/>
      <c r="AP17" s="437"/>
      <c r="AQ17" s="437" t="s">
        <v>280</v>
      </c>
      <c r="AR17" s="437"/>
      <c r="AS17" s="437"/>
      <c r="AT17" s="437"/>
      <c r="AU17" s="437"/>
      <c r="AV17" s="437"/>
      <c r="AW17" s="437"/>
      <c r="AX17" s="436" t="s">
        <v>99</v>
      </c>
      <c r="AY17" s="436" t="s">
        <v>146</v>
      </c>
      <c r="BA17" s="209"/>
      <c r="BB17" s="209"/>
      <c r="BC17" s="209"/>
      <c r="BD17" s="209"/>
      <c r="BE17" s="209"/>
      <c r="BF17" s="209"/>
      <c r="BG17" s="209"/>
      <c r="BH17" s="209"/>
      <c r="BI17" s="209"/>
      <c r="BJ17" s="209"/>
      <c r="BK17" s="209"/>
      <c r="BL17" s="209"/>
      <c r="BM17" s="209"/>
      <c r="BN17" s="209"/>
      <c r="BO17" s="209"/>
      <c r="BP17" s="209"/>
      <c r="BQ17" s="209"/>
      <c r="BR17" s="209"/>
      <c r="BS17" s="209"/>
      <c r="BT17" s="209"/>
      <c r="BU17" s="209"/>
      <c r="BV17" s="209"/>
      <c r="BW17" s="209"/>
      <c r="BX17" s="209"/>
      <c r="BY17" s="209"/>
      <c r="BZ17" s="209"/>
      <c r="CA17" s="209"/>
      <c r="CB17" s="209"/>
      <c r="CC17" s="209"/>
      <c r="CD17" s="209"/>
      <c r="CE17" s="209"/>
      <c r="CF17" s="209"/>
      <c r="CG17" s="209"/>
      <c r="CH17" s="209"/>
      <c r="CI17" s="209"/>
      <c r="CJ17" s="209"/>
      <c r="CK17" s="209"/>
      <c r="CL17" s="209"/>
      <c r="CM17" s="209"/>
      <c r="CN17" s="209"/>
      <c r="CO17" s="209"/>
      <c r="CP17" s="209"/>
      <c r="CQ17" s="209"/>
      <c r="CR17" s="209"/>
      <c r="CS17" s="209"/>
      <c r="CT17" s="209"/>
      <c r="CU17" s="209"/>
      <c r="CV17" s="209"/>
      <c r="CW17" s="209"/>
      <c r="CX17" s="209"/>
      <c r="CY17" s="209"/>
      <c r="CZ17" s="209"/>
      <c r="DA17" s="209"/>
      <c r="DB17" s="209"/>
      <c r="DC17" s="209"/>
      <c r="DD17" s="209"/>
      <c r="DE17" s="209"/>
      <c r="DF17" s="209"/>
      <c r="DG17" s="209"/>
      <c r="DH17" s="209"/>
      <c r="DI17" s="209"/>
      <c r="DJ17" s="209"/>
      <c r="DK17" s="209"/>
      <c r="DL17" s="209"/>
      <c r="DM17" s="209"/>
      <c r="DN17" s="209"/>
      <c r="DO17" s="209"/>
      <c r="DP17" s="209"/>
      <c r="DQ17" s="209"/>
      <c r="DR17" s="209"/>
      <c r="DS17" s="209"/>
      <c r="DT17" s="209"/>
      <c r="DU17" s="209"/>
      <c r="DV17" s="209"/>
      <c r="DW17" s="209"/>
      <c r="DX17" s="209"/>
      <c r="DY17" s="209"/>
      <c r="DZ17" s="209"/>
      <c r="EA17" s="209"/>
      <c r="EB17" s="209"/>
      <c r="EC17" s="209"/>
      <c r="ED17" s="209"/>
      <c r="EE17" s="209"/>
      <c r="EF17" s="209"/>
      <c r="EG17" s="209"/>
      <c r="EH17" s="209"/>
      <c r="EI17" s="209"/>
      <c r="EJ17" s="209"/>
      <c r="EK17" s="209"/>
      <c r="EL17" s="209"/>
      <c r="EM17" s="209"/>
      <c r="EN17" s="209"/>
      <c r="EO17" s="209"/>
      <c r="EP17" s="209"/>
      <c r="EQ17" s="209"/>
      <c r="ER17" s="209"/>
      <c r="ES17" s="209"/>
      <c r="ET17" s="209"/>
      <c r="EU17" s="209"/>
      <c r="EV17" s="209"/>
      <c r="EW17" s="209"/>
      <c r="EX17" s="209"/>
      <c r="EY17" s="209"/>
      <c r="EZ17" s="209"/>
      <c r="FA17" s="209"/>
      <c r="FB17" s="209"/>
      <c r="FC17" s="209"/>
      <c r="FD17" s="209"/>
      <c r="FE17" s="209"/>
      <c r="FF17" s="209"/>
      <c r="FG17" s="209"/>
      <c r="FH17" s="209"/>
      <c r="FI17" s="209"/>
      <c r="FJ17" s="209"/>
      <c r="FK17" s="209"/>
      <c r="FL17" s="209"/>
      <c r="FM17" s="209"/>
      <c r="FN17" s="209"/>
      <c r="FO17" s="209"/>
      <c r="FP17" s="209"/>
      <c r="FQ17" s="209"/>
      <c r="FR17" s="209"/>
      <c r="FS17" s="209"/>
      <c r="FT17" s="209"/>
      <c r="FU17" s="209"/>
      <c r="FV17" s="209"/>
      <c r="FW17" s="209"/>
      <c r="FX17" s="209"/>
      <c r="FY17" s="209"/>
      <c r="FZ17" s="209"/>
      <c r="GA17" s="209"/>
      <c r="GB17" s="209"/>
      <c r="GC17" s="209"/>
      <c r="GD17" s="209"/>
      <c r="GE17" s="209"/>
      <c r="GF17" s="209"/>
      <c r="GG17" s="209"/>
      <c r="GH17" s="209"/>
      <c r="GI17" s="209"/>
      <c r="GJ17" s="209"/>
      <c r="GK17" s="209"/>
      <c r="GL17" s="209"/>
      <c r="GM17" s="209"/>
      <c r="GN17" s="209"/>
      <c r="GO17" s="209"/>
      <c r="GP17" s="209"/>
      <c r="GQ17" s="209"/>
      <c r="GR17" s="209"/>
      <c r="GS17" s="209"/>
      <c r="GT17" s="209"/>
      <c r="GU17" s="209"/>
      <c r="GV17" s="209"/>
      <c r="GW17" s="209"/>
      <c r="GX17" s="209"/>
      <c r="GY17" s="209"/>
      <c r="GZ17" s="209"/>
      <c r="HA17" s="209"/>
      <c r="HB17" s="209"/>
      <c r="HC17" s="209"/>
      <c r="HD17" s="209"/>
      <c r="HE17" s="209"/>
      <c r="HF17" s="209"/>
      <c r="HG17" s="209"/>
      <c r="HH17" s="209"/>
      <c r="HI17" s="209"/>
      <c r="HJ17" s="209"/>
      <c r="HK17" s="209"/>
      <c r="HL17" s="209"/>
      <c r="HM17" s="209"/>
      <c r="HN17" s="209"/>
      <c r="HO17" s="209"/>
      <c r="HP17" s="209"/>
      <c r="HQ17" s="209"/>
      <c r="HR17" s="209"/>
      <c r="HS17" s="209"/>
      <c r="HT17" s="209"/>
      <c r="HU17" s="209"/>
      <c r="HV17" s="209"/>
      <c r="HW17" s="209"/>
      <c r="HX17" s="209"/>
      <c r="HY17" s="209"/>
      <c r="HZ17" s="209"/>
      <c r="IA17" s="209"/>
      <c r="IB17" s="209"/>
      <c r="IC17" s="209"/>
      <c r="ID17" s="209"/>
      <c r="IE17" s="209"/>
      <c r="IF17" s="209"/>
      <c r="IG17" s="209"/>
      <c r="IH17" s="209"/>
      <c r="II17" s="209"/>
      <c r="IJ17" s="209"/>
      <c r="IK17" s="209"/>
      <c r="IL17" s="209"/>
      <c r="IM17" s="209"/>
      <c r="IN17" s="209"/>
      <c r="IO17" s="209"/>
      <c r="IP17" s="209"/>
      <c r="IQ17" s="209"/>
      <c r="IR17" s="209"/>
      <c r="IS17" s="209"/>
      <c r="IT17" s="209"/>
      <c r="IU17" s="209"/>
      <c r="IV17" s="209"/>
    </row>
    <row r="18" spans="1:256" s="86" customFormat="1" ht="12.75" customHeight="1" x14ac:dyDescent="0.2">
      <c r="A18" s="436" t="s">
        <v>119</v>
      </c>
      <c r="B18" s="436"/>
      <c r="C18" s="436" t="s">
        <v>282</v>
      </c>
      <c r="D18" s="437" t="s">
        <v>283</v>
      </c>
      <c r="E18" s="436" t="s">
        <v>287</v>
      </c>
      <c r="F18" s="437"/>
      <c r="G18" s="437" t="s">
        <v>284</v>
      </c>
      <c r="H18" s="437" t="s">
        <v>259</v>
      </c>
      <c r="I18" s="437" t="s">
        <v>285</v>
      </c>
      <c r="J18" s="437" t="s">
        <v>114</v>
      </c>
      <c r="K18" s="438" t="s">
        <v>144</v>
      </c>
      <c r="L18" s="437"/>
      <c r="M18" s="438" t="s">
        <v>138</v>
      </c>
      <c r="N18" s="438" t="s">
        <v>115</v>
      </c>
      <c r="O18" s="437" t="s">
        <v>145</v>
      </c>
      <c r="P18" s="438" t="s">
        <v>133</v>
      </c>
      <c r="Q18" s="437" t="s">
        <v>111</v>
      </c>
      <c r="R18" s="438" t="s">
        <v>115</v>
      </c>
      <c r="S18" s="437" t="s">
        <v>153</v>
      </c>
      <c r="T18" s="437" t="s">
        <v>141</v>
      </c>
      <c r="U18" s="439">
        <v>60</v>
      </c>
      <c r="V18" s="437" t="s">
        <v>142</v>
      </c>
      <c r="W18" s="438"/>
      <c r="X18" s="438"/>
      <c r="Y18" s="438"/>
      <c r="Z18" s="440"/>
      <c r="AA18" s="437">
        <v>90</v>
      </c>
      <c r="AB18" s="437">
        <v>10</v>
      </c>
      <c r="AC18" s="441" t="s">
        <v>149</v>
      </c>
      <c r="AD18" s="437" t="s">
        <v>112</v>
      </c>
      <c r="AE18" s="441">
        <v>86</v>
      </c>
      <c r="AF18" s="442">
        <v>2260.91</v>
      </c>
      <c r="AG18" s="443">
        <v>194438.26</v>
      </c>
      <c r="AH18" s="443">
        <v>217770.85</v>
      </c>
      <c r="AI18" s="444"/>
      <c r="AJ18" s="443"/>
      <c r="AK18" s="443"/>
      <c r="AL18" s="436" t="s">
        <v>113</v>
      </c>
      <c r="AM18" s="437"/>
      <c r="AN18" s="437"/>
      <c r="AO18" s="437"/>
      <c r="AP18" s="437"/>
      <c r="AQ18" s="437" t="s">
        <v>286</v>
      </c>
      <c r="AR18" s="437"/>
      <c r="AS18" s="437"/>
      <c r="AT18" s="437"/>
      <c r="AU18" s="437"/>
      <c r="AV18" s="437"/>
      <c r="AW18" s="437"/>
      <c r="AX18" s="436" t="s">
        <v>99</v>
      </c>
      <c r="AY18" s="436" t="s">
        <v>146</v>
      </c>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c r="BW18" s="209"/>
      <c r="BX18" s="209"/>
      <c r="BY18" s="209"/>
      <c r="BZ18" s="209"/>
      <c r="CA18" s="209"/>
      <c r="CB18" s="209"/>
      <c r="CC18" s="209"/>
      <c r="CD18" s="209"/>
      <c r="CE18" s="209"/>
      <c r="CF18" s="209"/>
      <c r="CG18" s="209"/>
      <c r="CH18" s="209"/>
      <c r="CI18" s="209"/>
      <c r="CJ18" s="209"/>
      <c r="CK18" s="209"/>
      <c r="CL18" s="209"/>
      <c r="CM18" s="209"/>
      <c r="CN18" s="209"/>
      <c r="CO18" s="209"/>
      <c r="CP18" s="209"/>
      <c r="CQ18" s="209"/>
      <c r="CR18" s="209"/>
      <c r="CS18" s="209"/>
      <c r="CT18" s="209"/>
      <c r="CU18" s="209"/>
      <c r="CV18" s="209"/>
      <c r="CW18" s="209"/>
      <c r="CX18" s="209"/>
      <c r="CY18" s="209"/>
      <c r="CZ18" s="209"/>
      <c r="DA18" s="209"/>
      <c r="DB18" s="209"/>
      <c r="DC18" s="209"/>
      <c r="DD18" s="209"/>
      <c r="DE18" s="209"/>
      <c r="DF18" s="209"/>
      <c r="DG18" s="209"/>
      <c r="DH18" s="209"/>
      <c r="DI18" s="209"/>
      <c r="DJ18" s="209"/>
      <c r="DK18" s="209"/>
      <c r="DL18" s="209"/>
      <c r="DM18" s="209"/>
      <c r="DN18" s="209"/>
      <c r="DO18" s="209"/>
      <c r="DP18" s="209"/>
      <c r="DQ18" s="209"/>
      <c r="DR18" s="209"/>
      <c r="DS18" s="209"/>
      <c r="DT18" s="209"/>
      <c r="DU18" s="209"/>
      <c r="DV18" s="209"/>
      <c r="DW18" s="209"/>
      <c r="DX18" s="209"/>
      <c r="DY18" s="209"/>
      <c r="DZ18" s="209"/>
      <c r="EA18" s="209"/>
      <c r="EB18" s="209"/>
      <c r="EC18" s="209"/>
      <c r="ED18" s="209"/>
      <c r="EE18" s="209"/>
      <c r="EF18" s="209"/>
      <c r="EG18" s="209"/>
      <c r="EH18" s="209"/>
      <c r="EI18" s="209"/>
      <c r="EJ18" s="209"/>
      <c r="EK18" s="209"/>
      <c r="EL18" s="209"/>
      <c r="EM18" s="209"/>
      <c r="EN18" s="209"/>
      <c r="EO18" s="209"/>
      <c r="EP18" s="209"/>
      <c r="EQ18" s="209"/>
      <c r="ER18" s="209"/>
      <c r="ES18" s="209"/>
      <c r="ET18" s="209"/>
      <c r="EU18" s="209"/>
      <c r="EV18" s="209"/>
      <c r="EW18" s="209"/>
      <c r="EX18" s="209"/>
      <c r="EY18" s="209"/>
      <c r="EZ18" s="209"/>
      <c r="FA18" s="209"/>
      <c r="FB18" s="209"/>
      <c r="FC18" s="209"/>
      <c r="FD18" s="209"/>
      <c r="FE18" s="209"/>
      <c r="FF18" s="209"/>
      <c r="FG18" s="209"/>
      <c r="FH18" s="209"/>
      <c r="FI18" s="209"/>
      <c r="FJ18" s="209"/>
      <c r="FK18" s="209"/>
      <c r="FL18" s="209"/>
      <c r="FM18" s="209"/>
      <c r="FN18" s="209"/>
      <c r="FO18" s="209"/>
      <c r="FP18" s="209"/>
      <c r="FQ18" s="209"/>
      <c r="FR18" s="209"/>
      <c r="FS18" s="209"/>
      <c r="FT18" s="209"/>
      <c r="FU18" s="209"/>
      <c r="FV18" s="209"/>
      <c r="FW18" s="209"/>
      <c r="FX18" s="209"/>
      <c r="FY18" s="209"/>
      <c r="FZ18" s="209"/>
      <c r="GA18" s="209"/>
      <c r="GB18" s="209"/>
      <c r="GC18" s="209"/>
      <c r="GD18" s="209"/>
      <c r="GE18" s="209"/>
      <c r="GF18" s="209"/>
      <c r="GG18" s="209"/>
      <c r="GH18" s="209"/>
      <c r="GI18" s="209"/>
      <c r="GJ18" s="209"/>
      <c r="GK18" s="209"/>
      <c r="GL18" s="209"/>
      <c r="GM18" s="209"/>
      <c r="GN18" s="209"/>
      <c r="GO18" s="209"/>
      <c r="GP18" s="209"/>
      <c r="GQ18" s="209"/>
      <c r="GR18" s="209"/>
      <c r="GS18" s="209"/>
      <c r="GT18" s="209"/>
      <c r="GU18" s="209"/>
      <c r="GV18" s="209"/>
      <c r="GW18" s="209"/>
      <c r="GX18" s="209"/>
      <c r="GY18" s="209"/>
      <c r="GZ18" s="209"/>
      <c r="HA18" s="209"/>
      <c r="HB18" s="209"/>
      <c r="HC18" s="209"/>
      <c r="HD18" s="209"/>
      <c r="HE18" s="209"/>
      <c r="HF18" s="209"/>
      <c r="HG18" s="209"/>
      <c r="HH18" s="209"/>
      <c r="HI18" s="209"/>
      <c r="HJ18" s="209"/>
      <c r="HK18" s="209"/>
      <c r="HL18" s="209"/>
      <c r="HM18" s="209"/>
      <c r="HN18" s="209"/>
      <c r="HO18" s="209"/>
      <c r="HP18" s="209"/>
      <c r="HQ18" s="209"/>
      <c r="HR18" s="209"/>
      <c r="HS18" s="209"/>
      <c r="HT18" s="209"/>
      <c r="HU18" s="209"/>
      <c r="HV18" s="209"/>
      <c r="HW18" s="209"/>
      <c r="HX18" s="209"/>
      <c r="HY18" s="209"/>
      <c r="HZ18" s="209"/>
      <c r="IA18" s="209"/>
      <c r="IB18" s="209"/>
      <c r="IC18" s="209"/>
      <c r="ID18" s="209"/>
      <c r="IE18" s="209"/>
      <c r="IF18" s="209"/>
      <c r="IG18" s="209"/>
      <c r="IH18" s="209"/>
      <c r="II18" s="209"/>
      <c r="IJ18" s="209"/>
      <c r="IK18" s="209"/>
      <c r="IL18" s="209"/>
      <c r="IM18" s="209"/>
      <c r="IN18" s="209"/>
      <c r="IO18" s="209"/>
      <c r="IP18" s="209"/>
      <c r="IQ18" s="209"/>
      <c r="IR18" s="209"/>
      <c r="IS18" s="209"/>
      <c r="IT18" s="209"/>
      <c r="IU18" s="209"/>
      <c r="IV18" s="209"/>
    </row>
    <row r="19" spans="1:256" s="86" customFormat="1" ht="12.75" customHeight="1" x14ac:dyDescent="0.2">
      <c r="A19" s="436" t="s">
        <v>119</v>
      </c>
      <c r="B19" s="436"/>
      <c r="C19" s="436" t="s">
        <v>288</v>
      </c>
      <c r="D19" s="437" t="s">
        <v>289</v>
      </c>
      <c r="E19" s="436" t="s">
        <v>294</v>
      </c>
      <c r="F19" s="437"/>
      <c r="G19" s="437" t="s">
        <v>290</v>
      </c>
      <c r="H19" s="437" t="s">
        <v>291</v>
      </c>
      <c r="I19" s="437" t="s">
        <v>292</v>
      </c>
      <c r="J19" s="437" t="s">
        <v>137</v>
      </c>
      <c r="K19" s="438" t="s">
        <v>144</v>
      </c>
      <c r="L19" s="437"/>
      <c r="M19" s="438" t="s">
        <v>138</v>
      </c>
      <c r="N19" s="438" t="s">
        <v>115</v>
      </c>
      <c r="O19" s="437" t="s">
        <v>145</v>
      </c>
      <c r="P19" s="438" t="s">
        <v>139</v>
      </c>
      <c r="Q19" s="437" t="s">
        <v>111</v>
      </c>
      <c r="R19" s="438" t="s">
        <v>115</v>
      </c>
      <c r="S19" s="437" t="s">
        <v>153</v>
      </c>
      <c r="T19" s="437" t="s">
        <v>141</v>
      </c>
      <c r="U19" s="439">
        <v>60</v>
      </c>
      <c r="V19" s="437" t="s">
        <v>142</v>
      </c>
      <c r="W19" s="438"/>
      <c r="X19" s="438"/>
      <c r="Y19" s="438"/>
      <c r="Z19" s="440"/>
      <c r="AA19" s="437">
        <v>90</v>
      </c>
      <c r="AB19" s="437">
        <v>10</v>
      </c>
      <c r="AC19" s="441" t="s">
        <v>149</v>
      </c>
      <c r="AD19" s="437" t="s">
        <v>112</v>
      </c>
      <c r="AE19" s="441">
        <v>22</v>
      </c>
      <c r="AF19" s="442">
        <v>26950</v>
      </c>
      <c r="AG19" s="443">
        <v>592900</v>
      </c>
      <c r="AH19" s="443">
        <v>664048</v>
      </c>
      <c r="AI19" s="444"/>
      <c r="AJ19" s="443"/>
      <c r="AK19" s="443"/>
      <c r="AL19" s="436" t="s">
        <v>113</v>
      </c>
      <c r="AM19" s="437"/>
      <c r="AN19" s="437"/>
      <c r="AO19" s="437"/>
      <c r="AP19" s="437"/>
      <c r="AQ19" s="437" t="s">
        <v>293</v>
      </c>
      <c r="AR19" s="437"/>
      <c r="AS19" s="437"/>
      <c r="AT19" s="437"/>
      <c r="AU19" s="437"/>
      <c r="AV19" s="437"/>
      <c r="AW19" s="437"/>
      <c r="AX19" s="436" t="s">
        <v>99</v>
      </c>
      <c r="AY19" s="436" t="s">
        <v>146</v>
      </c>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c r="BW19" s="209"/>
      <c r="BX19" s="209"/>
      <c r="BY19" s="209"/>
      <c r="BZ19" s="209"/>
      <c r="CA19" s="209"/>
      <c r="CB19" s="209"/>
      <c r="CC19" s="209"/>
      <c r="CD19" s="209"/>
      <c r="CE19" s="209"/>
      <c r="CF19" s="209"/>
      <c r="CG19" s="209"/>
      <c r="CH19" s="209"/>
      <c r="CI19" s="209"/>
      <c r="CJ19" s="209"/>
      <c r="CK19" s="209"/>
      <c r="CL19" s="209"/>
      <c r="CM19" s="209"/>
      <c r="CN19" s="209"/>
      <c r="CO19" s="209"/>
      <c r="CP19" s="209"/>
      <c r="CQ19" s="209"/>
      <c r="CR19" s="209"/>
      <c r="CS19" s="209"/>
      <c r="CT19" s="209"/>
      <c r="CU19" s="209"/>
      <c r="CV19" s="209"/>
      <c r="CW19" s="209"/>
      <c r="CX19" s="209"/>
      <c r="CY19" s="209"/>
      <c r="CZ19" s="209"/>
      <c r="DA19" s="209"/>
      <c r="DB19" s="209"/>
      <c r="DC19" s="209"/>
      <c r="DD19" s="209"/>
      <c r="DE19" s="209"/>
      <c r="DF19" s="209"/>
      <c r="DG19" s="209"/>
      <c r="DH19" s="209"/>
      <c r="DI19" s="209"/>
      <c r="DJ19" s="209"/>
      <c r="DK19" s="209"/>
      <c r="DL19" s="209"/>
      <c r="DM19" s="209"/>
      <c r="DN19" s="209"/>
      <c r="DO19" s="209"/>
      <c r="DP19" s="209"/>
      <c r="DQ19" s="209"/>
      <c r="DR19" s="209"/>
      <c r="DS19" s="209"/>
      <c r="DT19" s="209"/>
      <c r="DU19" s="209"/>
      <c r="DV19" s="209"/>
      <c r="DW19" s="209"/>
      <c r="DX19" s="209"/>
      <c r="DY19" s="209"/>
      <c r="DZ19" s="209"/>
      <c r="EA19" s="209"/>
      <c r="EB19" s="209"/>
      <c r="EC19" s="209"/>
      <c r="ED19" s="209"/>
      <c r="EE19" s="209"/>
      <c r="EF19" s="209"/>
      <c r="EG19" s="209"/>
      <c r="EH19" s="209"/>
      <c r="EI19" s="209"/>
      <c r="EJ19" s="209"/>
      <c r="EK19" s="209"/>
      <c r="EL19" s="209"/>
      <c r="EM19" s="209"/>
      <c r="EN19" s="209"/>
      <c r="EO19" s="209"/>
      <c r="EP19" s="209"/>
      <c r="EQ19" s="209"/>
      <c r="ER19" s="209"/>
      <c r="ES19" s="209"/>
      <c r="ET19" s="209"/>
      <c r="EU19" s="209"/>
      <c r="EV19" s="209"/>
      <c r="EW19" s="209"/>
      <c r="EX19" s="209"/>
      <c r="EY19" s="209"/>
      <c r="EZ19" s="209"/>
      <c r="FA19" s="209"/>
      <c r="FB19" s="209"/>
      <c r="FC19" s="209"/>
      <c r="FD19" s="209"/>
      <c r="FE19" s="209"/>
      <c r="FF19" s="209"/>
      <c r="FG19" s="209"/>
      <c r="FH19" s="209"/>
      <c r="FI19" s="209"/>
      <c r="FJ19" s="209"/>
      <c r="FK19" s="209"/>
      <c r="FL19" s="209"/>
      <c r="FM19" s="209"/>
      <c r="FN19" s="209"/>
      <c r="FO19" s="209"/>
      <c r="FP19" s="209"/>
      <c r="FQ19" s="209"/>
      <c r="FR19" s="209"/>
      <c r="FS19" s="209"/>
      <c r="FT19" s="209"/>
      <c r="FU19" s="209"/>
      <c r="FV19" s="209"/>
      <c r="FW19" s="209"/>
      <c r="FX19" s="209"/>
      <c r="FY19" s="209"/>
      <c r="FZ19" s="209"/>
      <c r="GA19" s="209"/>
      <c r="GB19" s="209"/>
      <c r="GC19" s="209"/>
      <c r="GD19" s="209"/>
      <c r="GE19" s="209"/>
      <c r="GF19" s="209"/>
      <c r="GG19" s="209"/>
      <c r="GH19" s="209"/>
      <c r="GI19" s="209"/>
      <c r="GJ19" s="209"/>
      <c r="GK19" s="209"/>
      <c r="GL19" s="209"/>
      <c r="GM19" s="209"/>
      <c r="GN19" s="209"/>
      <c r="GO19" s="209"/>
      <c r="GP19" s="209"/>
      <c r="GQ19" s="209"/>
      <c r="GR19" s="209"/>
      <c r="GS19" s="209"/>
      <c r="GT19" s="209"/>
      <c r="GU19" s="209"/>
      <c r="GV19" s="209"/>
      <c r="GW19" s="209"/>
      <c r="GX19" s="209"/>
      <c r="GY19" s="209"/>
      <c r="GZ19" s="209"/>
      <c r="HA19" s="209"/>
      <c r="HB19" s="209"/>
      <c r="HC19" s="209"/>
      <c r="HD19" s="209"/>
      <c r="HE19" s="209"/>
      <c r="HF19" s="209"/>
      <c r="HG19" s="209"/>
      <c r="HH19" s="209"/>
      <c r="HI19" s="209"/>
      <c r="HJ19" s="209"/>
      <c r="HK19" s="209"/>
      <c r="HL19" s="209"/>
      <c r="HM19" s="209"/>
      <c r="HN19" s="209"/>
      <c r="HO19" s="209"/>
      <c r="HP19" s="209"/>
      <c r="HQ19" s="209"/>
      <c r="HR19" s="209"/>
      <c r="HS19" s="209"/>
      <c r="HT19" s="209"/>
      <c r="HU19" s="209"/>
      <c r="HV19" s="209"/>
      <c r="HW19" s="209"/>
      <c r="HX19" s="209"/>
      <c r="HY19" s="209"/>
      <c r="HZ19" s="209"/>
      <c r="IA19" s="209"/>
      <c r="IB19" s="209"/>
      <c r="IC19" s="209"/>
      <c r="ID19" s="209"/>
      <c r="IE19" s="209"/>
      <c r="IF19" s="209"/>
      <c r="IG19" s="209"/>
      <c r="IH19" s="209"/>
      <c r="II19" s="209"/>
      <c r="IJ19" s="209"/>
      <c r="IK19" s="209"/>
      <c r="IL19" s="209"/>
      <c r="IM19" s="209"/>
      <c r="IN19" s="209"/>
      <c r="IO19" s="209"/>
      <c r="IP19" s="209"/>
      <c r="IQ19" s="209"/>
      <c r="IR19" s="209"/>
      <c r="IS19" s="209"/>
      <c r="IT19" s="209"/>
      <c r="IU19" s="209"/>
      <c r="IV19" s="209"/>
    </row>
    <row r="20" spans="1:256" s="86" customFormat="1" ht="12.75" customHeight="1" x14ac:dyDescent="0.2">
      <c r="A20" s="436" t="s">
        <v>119</v>
      </c>
      <c r="B20" s="436"/>
      <c r="C20" s="436" t="s">
        <v>295</v>
      </c>
      <c r="D20" s="437" t="s">
        <v>296</v>
      </c>
      <c r="E20" s="436" t="s">
        <v>298</v>
      </c>
      <c r="F20" s="437"/>
      <c r="G20" s="437" t="s">
        <v>161</v>
      </c>
      <c r="H20" s="437" t="s">
        <v>162</v>
      </c>
      <c r="I20" s="437" t="s">
        <v>163</v>
      </c>
      <c r="J20" s="437" t="s">
        <v>137</v>
      </c>
      <c r="K20" s="438" t="s">
        <v>144</v>
      </c>
      <c r="L20" s="437"/>
      <c r="M20" s="438" t="s">
        <v>138</v>
      </c>
      <c r="N20" s="438" t="s">
        <v>115</v>
      </c>
      <c r="O20" s="437" t="s">
        <v>145</v>
      </c>
      <c r="P20" s="438" t="s">
        <v>139</v>
      </c>
      <c r="Q20" s="437" t="s">
        <v>111</v>
      </c>
      <c r="R20" s="438" t="s">
        <v>115</v>
      </c>
      <c r="S20" s="437" t="s">
        <v>153</v>
      </c>
      <c r="T20" s="437" t="s">
        <v>141</v>
      </c>
      <c r="U20" s="439">
        <v>60</v>
      </c>
      <c r="V20" s="437" t="s">
        <v>142</v>
      </c>
      <c r="W20" s="438"/>
      <c r="X20" s="438"/>
      <c r="Y20" s="438"/>
      <c r="Z20" s="440"/>
      <c r="AA20" s="437">
        <v>90</v>
      </c>
      <c r="AB20" s="437">
        <v>10</v>
      </c>
      <c r="AC20" s="441" t="s">
        <v>149</v>
      </c>
      <c r="AD20" s="437" t="s">
        <v>112</v>
      </c>
      <c r="AE20" s="441">
        <v>63</v>
      </c>
      <c r="AF20" s="442">
        <v>2220</v>
      </c>
      <c r="AG20" s="443">
        <v>139860</v>
      </c>
      <c r="AH20" s="443">
        <v>156643.20000000001</v>
      </c>
      <c r="AI20" s="444"/>
      <c r="AJ20" s="443"/>
      <c r="AK20" s="443"/>
      <c r="AL20" s="436" t="s">
        <v>113</v>
      </c>
      <c r="AM20" s="437"/>
      <c r="AN20" s="437"/>
      <c r="AO20" s="437"/>
      <c r="AP20" s="437"/>
      <c r="AQ20" s="437" t="s">
        <v>297</v>
      </c>
      <c r="AR20" s="437"/>
      <c r="AS20" s="437"/>
      <c r="AT20" s="437"/>
      <c r="AU20" s="437"/>
      <c r="AV20" s="437"/>
      <c r="AW20" s="437"/>
      <c r="AX20" s="436" t="s">
        <v>99</v>
      </c>
      <c r="AY20" s="436" t="s">
        <v>146</v>
      </c>
      <c r="BA20" s="209"/>
      <c r="BB20" s="209"/>
      <c r="BC20" s="209"/>
      <c r="BD20" s="209"/>
      <c r="BE20" s="209"/>
      <c r="BF20" s="209"/>
      <c r="BG20" s="209"/>
      <c r="BH20" s="209"/>
      <c r="BI20" s="209"/>
      <c r="BJ20" s="209"/>
      <c r="BK20" s="209"/>
      <c r="BL20" s="209"/>
      <c r="BM20" s="209"/>
      <c r="BN20" s="209"/>
      <c r="BO20" s="209"/>
      <c r="BP20" s="209"/>
      <c r="BQ20" s="209"/>
      <c r="BR20" s="209"/>
      <c r="BS20" s="209"/>
      <c r="BT20" s="209"/>
      <c r="BU20" s="209"/>
      <c r="BV20" s="209"/>
      <c r="BW20" s="209"/>
      <c r="BX20" s="209"/>
      <c r="BY20" s="209"/>
      <c r="BZ20" s="209"/>
      <c r="CA20" s="209"/>
      <c r="CB20" s="209"/>
      <c r="CC20" s="209"/>
      <c r="CD20" s="209"/>
      <c r="CE20" s="209"/>
      <c r="CF20" s="209"/>
      <c r="CG20" s="209"/>
      <c r="CH20" s="209"/>
      <c r="CI20" s="209"/>
      <c r="CJ20" s="209"/>
      <c r="CK20" s="209"/>
      <c r="CL20" s="209"/>
      <c r="CM20" s="209"/>
      <c r="CN20" s="209"/>
      <c r="CO20" s="209"/>
      <c r="CP20" s="209"/>
      <c r="CQ20" s="209"/>
      <c r="CR20" s="209"/>
      <c r="CS20" s="209"/>
      <c r="CT20" s="209"/>
      <c r="CU20" s="209"/>
      <c r="CV20" s="209"/>
      <c r="CW20" s="209"/>
      <c r="CX20" s="209"/>
      <c r="CY20" s="209"/>
      <c r="CZ20" s="209"/>
      <c r="DA20" s="209"/>
      <c r="DB20" s="209"/>
      <c r="DC20" s="209"/>
      <c r="DD20" s="209"/>
      <c r="DE20" s="209"/>
      <c r="DF20" s="209"/>
      <c r="DG20" s="209"/>
      <c r="DH20" s="209"/>
      <c r="DI20" s="209"/>
      <c r="DJ20" s="209"/>
      <c r="DK20" s="209"/>
      <c r="DL20" s="209"/>
      <c r="DM20" s="209"/>
      <c r="DN20" s="209"/>
      <c r="DO20" s="209"/>
      <c r="DP20" s="209"/>
      <c r="DQ20" s="209"/>
      <c r="DR20" s="209"/>
      <c r="DS20" s="209"/>
      <c r="DT20" s="209"/>
      <c r="DU20" s="209"/>
      <c r="DV20" s="209"/>
      <c r="DW20" s="209"/>
      <c r="DX20" s="209"/>
      <c r="DY20" s="209"/>
      <c r="DZ20" s="209"/>
      <c r="EA20" s="209"/>
      <c r="EB20" s="209"/>
      <c r="EC20" s="209"/>
      <c r="ED20" s="209"/>
      <c r="EE20" s="209"/>
      <c r="EF20" s="209"/>
      <c r="EG20" s="209"/>
      <c r="EH20" s="209"/>
      <c r="EI20" s="209"/>
      <c r="EJ20" s="209"/>
      <c r="EK20" s="209"/>
      <c r="EL20" s="209"/>
      <c r="EM20" s="209"/>
      <c r="EN20" s="209"/>
      <c r="EO20" s="209"/>
      <c r="EP20" s="209"/>
      <c r="EQ20" s="209"/>
      <c r="ER20" s="209"/>
      <c r="ES20" s="209"/>
      <c r="ET20" s="209"/>
      <c r="EU20" s="209"/>
      <c r="EV20" s="209"/>
      <c r="EW20" s="209"/>
      <c r="EX20" s="209"/>
      <c r="EY20" s="209"/>
      <c r="EZ20" s="209"/>
      <c r="FA20" s="209"/>
      <c r="FB20" s="209"/>
      <c r="FC20" s="209"/>
      <c r="FD20" s="209"/>
      <c r="FE20" s="209"/>
      <c r="FF20" s="209"/>
      <c r="FG20" s="209"/>
      <c r="FH20" s="209"/>
      <c r="FI20" s="209"/>
      <c r="FJ20" s="209"/>
      <c r="FK20" s="209"/>
      <c r="FL20" s="209"/>
      <c r="FM20" s="209"/>
      <c r="FN20" s="209"/>
      <c r="FO20" s="209"/>
      <c r="FP20" s="209"/>
      <c r="FQ20" s="209"/>
      <c r="FR20" s="209"/>
      <c r="FS20" s="209"/>
      <c r="FT20" s="209"/>
      <c r="FU20" s="209"/>
      <c r="FV20" s="209"/>
      <c r="FW20" s="209"/>
      <c r="FX20" s="209"/>
      <c r="FY20" s="209"/>
      <c r="FZ20" s="209"/>
      <c r="GA20" s="209"/>
      <c r="GB20" s="209"/>
      <c r="GC20" s="209"/>
      <c r="GD20" s="209"/>
      <c r="GE20" s="209"/>
      <c r="GF20" s="209"/>
      <c r="GG20" s="209"/>
      <c r="GH20" s="209"/>
      <c r="GI20" s="209"/>
      <c r="GJ20" s="209"/>
      <c r="GK20" s="209"/>
      <c r="GL20" s="209"/>
      <c r="GM20" s="209"/>
      <c r="GN20" s="209"/>
      <c r="GO20" s="209"/>
      <c r="GP20" s="209"/>
      <c r="GQ20" s="209"/>
      <c r="GR20" s="209"/>
      <c r="GS20" s="209"/>
      <c r="GT20" s="209"/>
      <c r="GU20" s="209"/>
      <c r="GV20" s="209"/>
      <c r="GW20" s="209"/>
      <c r="GX20" s="209"/>
      <c r="GY20" s="209"/>
      <c r="GZ20" s="209"/>
      <c r="HA20" s="209"/>
      <c r="HB20" s="209"/>
      <c r="HC20" s="209"/>
      <c r="HD20" s="209"/>
      <c r="HE20" s="209"/>
      <c r="HF20" s="209"/>
      <c r="HG20" s="209"/>
      <c r="HH20" s="209"/>
      <c r="HI20" s="209"/>
      <c r="HJ20" s="209"/>
      <c r="HK20" s="209"/>
      <c r="HL20" s="209"/>
      <c r="HM20" s="209"/>
      <c r="HN20" s="209"/>
      <c r="HO20" s="209"/>
      <c r="HP20" s="209"/>
      <c r="HQ20" s="209"/>
      <c r="HR20" s="209"/>
      <c r="HS20" s="209"/>
      <c r="HT20" s="209"/>
      <c r="HU20" s="209"/>
      <c r="HV20" s="209"/>
      <c r="HW20" s="209"/>
      <c r="HX20" s="209"/>
      <c r="HY20" s="209"/>
      <c r="HZ20" s="209"/>
      <c r="IA20" s="209"/>
      <c r="IB20" s="209"/>
      <c r="IC20" s="209"/>
      <c r="ID20" s="209"/>
      <c r="IE20" s="209"/>
      <c r="IF20" s="209"/>
      <c r="IG20" s="209"/>
      <c r="IH20" s="209"/>
      <c r="II20" s="209"/>
      <c r="IJ20" s="209"/>
      <c r="IK20" s="209"/>
      <c r="IL20" s="209"/>
      <c r="IM20" s="209"/>
      <c r="IN20" s="209"/>
      <c r="IO20" s="209"/>
      <c r="IP20" s="209"/>
      <c r="IQ20" s="209"/>
      <c r="IR20" s="209"/>
      <c r="IS20" s="209"/>
      <c r="IT20" s="209"/>
      <c r="IU20" s="209"/>
      <c r="IV20" s="209"/>
    </row>
    <row r="21" spans="1:256" s="86" customFormat="1" ht="12.75" customHeight="1" x14ac:dyDescent="0.2">
      <c r="A21" s="436" t="s">
        <v>119</v>
      </c>
      <c r="B21" s="436"/>
      <c r="C21" s="436" t="s">
        <v>299</v>
      </c>
      <c r="D21" s="437" t="s">
        <v>300</v>
      </c>
      <c r="E21" s="436" t="s">
        <v>305</v>
      </c>
      <c r="F21" s="437"/>
      <c r="G21" s="437" t="s">
        <v>301</v>
      </c>
      <c r="H21" s="437" t="s">
        <v>302</v>
      </c>
      <c r="I21" s="437" t="s">
        <v>303</v>
      </c>
      <c r="J21" s="437" t="s">
        <v>137</v>
      </c>
      <c r="K21" s="438" t="s">
        <v>144</v>
      </c>
      <c r="L21" s="437" t="s">
        <v>151</v>
      </c>
      <c r="M21" s="438" t="s">
        <v>82</v>
      </c>
      <c r="N21" s="438" t="s">
        <v>115</v>
      </c>
      <c r="O21" s="437" t="s">
        <v>145</v>
      </c>
      <c r="P21" s="438" t="s">
        <v>139</v>
      </c>
      <c r="Q21" s="437" t="s">
        <v>111</v>
      </c>
      <c r="R21" s="438" t="s">
        <v>115</v>
      </c>
      <c r="S21" s="437" t="s">
        <v>153</v>
      </c>
      <c r="T21" s="437" t="s">
        <v>141</v>
      </c>
      <c r="U21" s="439">
        <v>60</v>
      </c>
      <c r="V21" s="437" t="s">
        <v>142</v>
      </c>
      <c r="W21" s="438"/>
      <c r="X21" s="438"/>
      <c r="Y21" s="438"/>
      <c r="Z21" s="440">
        <v>30</v>
      </c>
      <c r="AA21" s="437">
        <v>60</v>
      </c>
      <c r="AB21" s="437">
        <v>10</v>
      </c>
      <c r="AC21" s="441" t="s">
        <v>149</v>
      </c>
      <c r="AD21" s="437" t="s">
        <v>112</v>
      </c>
      <c r="AE21" s="441">
        <v>56</v>
      </c>
      <c r="AF21" s="442">
        <v>2257.5</v>
      </c>
      <c r="AG21" s="443">
        <v>126420</v>
      </c>
      <c r="AH21" s="443">
        <v>141590.39999999999</v>
      </c>
      <c r="AI21" s="444"/>
      <c r="AJ21" s="443"/>
      <c r="AK21" s="443"/>
      <c r="AL21" s="436" t="s">
        <v>113</v>
      </c>
      <c r="AM21" s="437"/>
      <c r="AN21" s="437"/>
      <c r="AO21" s="437"/>
      <c r="AP21" s="437"/>
      <c r="AQ21" s="437" t="s">
        <v>304</v>
      </c>
      <c r="AR21" s="437"/>
      <c r="AS21" s="437"/>
      <c r="AT21" s="437"/>
      <c r="AU21" s="437"/>
      <c r="AV21" s="437"/>
      <c r="AW21" s="437"/>
      <c r="AX21" s="436" t="s">
        <v>99</v>
      </c>
      <c r="AY21" s="436" t="s">
        <v>146</v>
      </c>
      <c r="BA21" s="209"/>
      <c r="BB21" s="209"/>
      <c r="BC21" s="209"/>
      <c r="BD21" s="209"/>
      <c r="BE21" s="209"/>
      <c r="BF21" s="209"/>
      <c r="BG21" s="209"/>
      <c r="BH21" s="209"/>
      <c r="BI21" s="209"/>
      <c r="BJ21" s="209"/>
      <c r="BK21" s="209"/>
      <c r="BL21" s="209"/>
      <c r="BM21" s="209"/>
      <c r="BN21" s="209"/>
      <c r="BO21" s="209"/>
      <c r="BP21" s="209"/>
      <c r="BQ21" s="209"/>
      <c r="BR21" s="209"/>
      <c r="BS21" s="209"/>
      <c r="BT21" s="209"/>
      <c r="BU21" s="209"/>
      <c r="BV21" s="209"/>
      <c r="BW21" s="209"/>
      <c r="BX21" s="209"/>
      <c r="BY21" s="209"/>
      <c r="BZ21" s="209"/>
      <c r="CA21" s="209"/>
      <c r="CB21" s="209"/>
      <c r="CC21" s="209"/>
      <c r="CD21" s="209"/>
      <c r="CE21" s="209"/>
      <c r="CF21" s="209"/>
      <c r="CG21" s="209"/>
      <c r="CH21" s="209"/>
      <c r="CI21" s="209"/>
      <c r="CJ21" s="209"/>
      <c r="CK21" s="209"/>
      <c r="CL21" s="209"/>
      <c r="CM21" s="209"/>
      <c r="CN21" s="209"/>
      <c r="CO21" s="209"/>
      <c r="CP21" s="209"/>
      <c r="CQ21" s="209"/>
      <c r="CR21" s="209"/>
      <c r="CS21" s="209"/>
      <c r="CT21" s="209"/>
      <c r="CU21" s="209"/>
      <c r="CV21" s="209"/>
      <c r="CW21" s="209"/>
      <c r="CX21" s="209"/>
      <c r="CY21" s="209"/>
      <c r="CZ21" s="209"/>
      <c r="DA21" s="209"/>
      <c r="DB21" s="209"/>
      <c r="DC21" s="209"/>
      <c r="DD21" s="209"/>
      <c r="DE21" s="209"/>
      <c r="DF21" s="209"/>
      <c r="DG21" s="209"/>
      <c r="DH21" s="209"/>
      <c r="DI21" s="209"/>
      <c r="DJ21" s="209"/>
      <c r="DK21" s="209"/>
      <c r="DL21" s="209"/>
      <c r="DM21" s="209"/>
      <c r="DN21" s="209"/>
      <c r="DO21" s="209"/>
      <c r="DP21" s="209"/>
      <c r="DQ21" s="209"/>
      <c r="DR21" s="209"/>
      <c r="DS21" s="209"/>
      <c r="DT21" s="209"/>
      <c r="DU21" s="209"/>
      <c r="DV21" s="209"/>
      <c r="DW21" s="209"/>
      <c r="DX21" s="209"/>
      <c r="DY21" s="209"/>
      <c r="DZ21" s="209"/>
      <c r="EA21" s="209"/>
      <c r="EB21" s="209"/>
      <c r="EC21" s="209"/>
      <c r="ED21" s="209"/>
      <c r="EE21" s="209"/>
      <c r="EF21" s="209"/>
      <c r="EG21" s="209"/>
      <c r="EH21" s="209"/>
      <c r="EI21" s="209"/>
      <c r="EJ21" s="209"/>
      <c r="EK21" s="209"/>
      <c r="EL21" s="209"/>
      <c r="EM21" s="209"/>
      <c r="EN21" s="209"/>
      <c r="EO21" s="209"/>
      <c r="EP21" s="209"/>
      <c r="EQ21" s="209"/>
      <c r="ER21" s="209"/>
      <c r="ES21" s="209"/>
      <c r="ET21" s="209"/>
      <c r="EU21" s="209"/>
      <c r="EV21" s="209"/>
      <c r="EW21" s="209"/>
      <c r="EX21" s="209"/>
      <c r="EY21" s="209"/>
      <c r="EZ21" s="209"/>
      <c r="FA21" s="209"/>
      <c r="FB21" s="209"/>
      <c r="FC21" s="209"/>
      <c r="FD21" s="209"/>
      <c r="FE21" s="209"/>
      <c r="FF21" s="209"/>
      <c r="FG21" s="209"/>
      <c r="FH21" s="209"/>
      <c r="FI21" s="209"/>
      <c r="FJ21" s="209"/>
      <c r="FK21" s="209"/>
      <c r="FL21" s="209"/>
      <c r="FM21" s="209"/>
      <c r="FN21" s="209"/>
      <c r="FO21" s="209"/>
      <c r="FP21" s="209"/>
      <c r="FQ21" s="209"/>
      <c r="FR21" s="209"/>
      <c r="FS21" s="209"/>
      <c r="FT21" s="209"/>
      <c r="FU21" s="209"/>
      <c r="FV21" s="209"/>
      <c r="FW21" s="209"/>
      <c r="FX21" s="209"/>
      <c r="FY21" s="209"/>
      <c r="FZ21" s="209"/>
      <c r="GA21" s="209"/>
      <c r="GB21" s="209"/>
      <c r="GC21" s="209"/>
      <c r="GD21" s="209"/>
      <c r="GE21" s="209"/>
      <c r="GF21" s="209"/>
      <c r="GG21" s="209"/>
      <c r="GH21" s="209"/>
      <c r="GI21" s="209"/>
      <c r="GJ21" s="209"/>
      <c r="GK21" s="209"/>
      <c r="GL21" s="209"/>
      <c r="GM21" s="209"/>
      <c r="GN21" s="209"/>
      <c r="GO21" s="209"/>
      <c r="GP21" s="209"/>
      <c r="GQ21" s="209"/>
      <c r="GR21" s="209"/>
      <c r="GS21" s="209"/>
      <c r="GT21" s="209"/>
      <c r="GU21" s="209"/>
      <c r="GV21" s="209"/>
      <c r="GW21" s="209"/>
      <c r="GX21" s="209"/>
      <c r="GY21" s="209"/>
      <c r="GZ21" s="209"/>
      <c r="HA21" s="209"/>
      <c r="HB21" s="209"/>
      <c r="HC21" s="209"/>
      <c r="HD21" s="209"/>
      <c r="HE21" s="209"/>
      <c r="HF21" s="209"/>
      <c r="HG21" s="209"/>
      <c r="HH21" s="209"/>
      <c r="HI21" s="209"/>
      <c r="HJ21" s="209"/>
      <c r="HK21" s="209"/>
      <c r="HL21" s="209"/>
      <c r="HM21" s="209"/>
      <c r="HN21" s="209"/>
      <c r="HO21" s="209"/>
      <c r="HP21" s="209"/>
      <c r="HQ21" s="209"/>
      <c r="HR21" s="209"/>
      <c r="HS21" s="209"/>
      <c r="HT21" s="209"/>
      <c r="HU21" s="209"/>
      <c r="HV21" s="209"/>
      <c r="HW21" s="209"/>
      <c r="HX21" s="209"/>
      <c r="HY21" s="209"/>
      <c r="HZ21" s="209"/>
      <c r="IA21" s="209"/>
      <c r="IB21" s="209"/>
      <c r="IC21" s="209"/>
      <c r="ID21" s="209"/>
      <c r="IE21" s="209"/>
      <c r="IF21" s="209"/>
      <c r="IG21" s="209"/>
      <c r="IH21" s="209"/>
      <c r="II21" s="209"/>
      <c r="IJ21" s="209"/>
      <c r="IK21" s="209"/>
      <c r="IL21" s="209"/>
      <c r="IM21" s="209"/>
      <c r="IN21" s="209"/>
      <c r="IO21" s="209"/>
      <c r="IP21" s="209"/>
      <c r="IQ21" s="209"/>
      <c r="IR21" s="209"/>
      <c r="IS21" s="209"/>
      <c r="IT21" s="209"/>
      <c r="IU21" s="209"/>
      <c r="IV21" s="209"/>
    </row>
    <row r="22" spans="1:256" s="86" customFormat="1" ht="12.75" customHeight="1" x14ac:dyDescent="0.2">
      <c r="A22" s="436" t="s">
        <v>119</v>
      </c>
      <c r="B22" s="436"/>
      <c r="C22" s="436" t="s">
        <v>306</v>
      </c>
      <c r="D22" s="437" t="s">
        <v>307</v>
      </c>
      <c r="E22" s="436" t="s">
        <v>309</v>
      </c>
      <c r="F22" s="437"/>
      <c r="G22" s="437" t="s">
        <v>278</v>
      </c>
      <c r="H22" s="437" t="s">
        <v>134</v>
      </c>
      <c r="I22" s="437" t="s">
        <v>279</v>
      </c>
      <c r="J22" s="437" t="s">
        <v>114</v>
      </c>
      <c r="K22" s="438" t="s">
        <v>144</v>
      </c>
      <c r="L22" s="437"/>
      <c r="M22" s="438" t="s">
        <v>138</v>
      </c>
      <c r="N22" s="438" t="s">
        <v>115</v>
      </c>
      <c r="O22" s="437" t="s">
        <v>145</v>
      </c>
      <c r="P22" s="438" t="s">
        <v>139</v>
      </c>
      <c r="Q22" s="437" t="s">
        <v>111</v>
      </c>
      <c r="R22" s="438" t="s">
        <v>115</v>
      </c>
      <c r="S22" s="437" t="s">
        <v>153</v>
      </c>
      <c r="T22" s="437" t="s">
        <v>141</v>
      </c>
      <c r="U22" s="439">
        <v>60</v>
      </c>
      <c r="V22" s="437" t="s">
        <v>142</v>
      </c>
      <c r="W22" s="438"/>
      <c r="X22" s="438"/>
      <c r="Y22" s="438"/>
      <c r="Z22" s="440"/>
      <c r="AA22" s="437">
        <v>90</v>
      </c>
      <c r="AB22" s="437">
        <v>10</v>
      </c>
      <c r="AC22" s="441" t="s">
        <v>149</v>
      </c>
      <c r="AD22" s="437" t="s">
        <v>112</v>
      </c>
      <c r="AE22" s="441">
        <v>56</v>
      </c>
      <c r="AF22" s="442">
        <v>1575</v>
      </c>
      <c r="AG22" s="443">
        <v>88200</v>
      </c>
      <c r="AH22" s="443">
        <v>98784</v>
      </c>
      <c r="AI22" s="444"/>
      <c r="AJ22" s="443"/>
      <c r="AK22" s="443"/>
      <c r="AL22" s="436" t="s">
        <v>113</v>
      </c>
      <c r="AM22" s="437"/>
      <c r="AN22" s="437"/>
      <c r="AO22" s="437"/>
      <c r="AP22" s="437"/>
      <c r="AQ22" s="437" t="s">
        <v>308</v>
      </c>
      <c r="AR22" s="437"/>
      <c r="AS22" s="437"/>
      <c r="AT22" s="437"/>
      <c r="AU22" s="437"/>
      <c r="AV22" s="437"/>
      <c r="AW22" s="437"/>
      <c r="AX22" s="436" t="s">
        <v>99</v>
      </c>
      <c r="AY22" s="436" t="s">
        <v>146</v>
      </c>
      <c r="BA22" s="209"/>
      <c r="BB22" s="209"/>
      <c r="BC22" s="209"/>
      <c r="BD22" s="209"/>
      <c r="BE22" s="209"/>
      <c r="BF22" s="209"/>
      <c r="BG22" s="209"/>
      <c r="BH22" s="209"/>
      <c r="BI22" s="209"/>
      <c r="BJ22" s="209"/>
      <c r="BK22" s="209"/>
      <c r="BL22" s="209"/>
      <c r="BM22" s="209"/>
      <c r="BN22" s="209"/>
      <c r="BO22" s="209"/>
      <c r="BP22" s="209"/>
      <c r="BQ22" s="209"/>
      <c r="BR22" s="209"/>
      <c r="BS22" s="209"/>
      <c r="BT22" s="209"/>
      <c r="BU22" s="209"/>
      <c r="BV22" s="209"/>
      <c r="BW22" s="209"/>
      <c r="BX22" s="209"/>
      <c r="BY22" s="209"/>
      <c r="BZ22" s="209"/>
      <c r="CA22" s="209"/>
      <c r="CB22" s="209"/>
      <c r="CC22" s="209"/>
      <c r="CD22" s="209"/>
      <c r="CE22" s="209"/>
      <c r="CF22" s="209"/>
      <c r="CG22" s="209"/>
      <c r="CH22" s="209"/>
      <c r="CI22" s="209"/>
      <c r="CJ22" s="209"/>
      <c r="CK22" s="209"/>
      <c r="CL22" s="209"/>
      <c r="CM22" s="209"/>
      <c r="CN22" s="209"/>
      <c r="CO22" s="209"/>
      <c r="CP22" s="209"/>
      <c r="CQ22" s="209"/>
      <c r="CR22" s="209"/>
      <c r="CS22" s="209"/>
      <c r="CT22" s="209"/>
      <c r="CU22" s="209"/>
      <c r="CV22" s="209"/>
      <c r="CW22" s="209"/>
      <c r="CX22" s="209"/>
      <c r="CY22" s="209"/>
      <c r="CZ22" s="209"/>
      <c r="DA22" s="209"/>
      <c r="DB22" s="209"/>
      <c r="DC22" s="209"/>
      <c r="DD22" s="209"/>
      <c r="DE22" s="209"/>
      <c r="DF22" s="209"/>
      <c r="DG22" s="209"/>
      <c r="DH22" s="209"/>
      <c r="DI22" s="209"/>
      <c r="DJ22" s="209"/>
      <c r="DK22" s="209"/>
      <c r="DL22" s="209"/>
      <c r="DM22" s="209"/>
      <c r="DN22" s="209"/>
      <c r="DO22" s="209"/>
      <c r="DP22" s="209"/>
      <c r="DQ22" s="209"/>
      <c r="DR22" s="209"/>
      <c r="DS22" s="209"/>
      <c r="DT22" s="209"/>
      <c r="DU22" s="209"/>
      <c r="DV22" s="209"/>
      <c r="DW22" s="209"/>
      <c r="DX22" s="209"/>
      <c r="DY22" s="209"/>
      <c r="DZ22" s="209"/>
      <c r="EA22" s="209"/>
      <c r="EB22" s="209"/>
      <c r="EC22" s="209"/>
      <c r="ED22" s="209"/>
      <c r="EE22" s="209"/>
      <c r="EF22" s="209"/>
      <c r="EG22" s="209"/>
      <c r="EH22" s="209"/>
      <c r="EI22" s="209"/>
      <c r="EJ22" s="209"/>
      <c r="EK22" s="209"/>
      <c r="EL22" s="209"/>
      <c r="EM22" s="209"/>
      <c r="EN22" s="209"/>
      <c r="EO22" s="209"/>
      <c r="EP22" s="209"/>
      <c r="EQ22" s="209"/>
      <c r="ER22" s="209"/>
      <c r="ES22" s="209"/>
      <c r="ET22" s="209"/>
      <c r="EU22" s="209"/>
      <c r="EV22" s="209"/>
      <c r="EW22" s="209"/>
      <c r="EX22" s="209"/>
      <c r="EY22" s="209"/>
      <c r="EZ22" s="209"/>
      <c r="FA22" s="209"/>
      <c r="FB22" s="209"/>
      <c r="FC22" s="209"/>
      <c r="FD22" s="209"/>
      <c r="FE22" s="209"/>
      <c r="FF22" s="209"/>
      <c r="FG22" s="209"/>
      <c r="FH22" s="209"/>
      <c r="FI22" s="209"/>
      <c r="FJ22" s="209"/>
      <c r="FK22" s="209"/>
      <c r="FL22" s="209"/>
      <c r="FM22" s="209"/>
      <c r="FN22" s="209"/>
      <c r="FO22" s="209"/>
      <c r="FP22" s="209"/>
      <c r="FQ22" s="209"/>
      <c r="FR22" s="209"/>
      <c r="FS22" s="209"/>
      <c r="FT22" s="209"/>
      <c r="FU22" s="209"/>
      <c r="FV22" s="209"/>
      <c r="FW22" s="209"/>
      <c r="FX22" s="209"/>
      <c r="FY22" s="209"/>
      <c r="FZ22" s="209"/>
      <c r="GA22" s="209"/>
      <c r="GB22" s="209"/>
      <c r="GC22" s="209"/>
      <c r="GD22" s="209"/>
      <c r="GE22" s="209"/>
      <c r="GF22" s="209"/>
      <c r="GG22" s="209"/>
      <c r="GH22" s="209"/>
      <c r="GI22" s="209"/>
      <c r="GJ22" s="209"/>
      <c r="GK22" s="209"/>
      <c r="GL22" s="209"/>
      <c r="GM22" s="209"/>
      <c r="GN22" s="209"/>
      <c r="GO22" s="209"/>
      <c r="GP22" s="209"/>
      <c r="GQ22" s="209"/>
      <c r="GR22" s="209"/>
      <c r="GS22" s="209"/>
      <c r="GT22" s="209"/>
      <c r="GU22" s="209"/>
      <c r="GV22" s="209"/>
      <c r="GW22" s="209"/>
      <c r="GX22" s="209"/>
      <c r="GY22" s="209"/>
      <c r="GZ22" s="209"/>
      <c r="HA22" s="209"/>
      <c r="HB22" s="209"/>
      <c r="HC22" s="209"/>
      <c r="HD22" s="209"/>
      <c r="HE22" s="209"/>
      <c r="HF22" s="209"/>
      <c r="HG22" s="209"/>
      <c r="HH22" s="209"/>
      <c r="HI22" s="209"/>
      <c r="HJ22" s="209"/>
      <c r="HK22" s="209"/>
      <c r="HL22" s="209"/>
      <c r="HM22" s="209"/>
      <c r="HN22" s="209"/>
      <c r="HO22" s="209"/>
      <c r="HP22" s="209"/>
      <c r="HQ22" s="209"/>
      <c r="HR22" s="209"/>
      <c r="HS22" s="209"/>
      <c r="HT22" s="209"/>
      <c r="HU22" s="209"/>
      <c r="HV22" s="209"/>
      <c r="HW22" s="209"/>
      <c r="HX22" s="209"/>
      <c r="HY22" s="209"/>
      <c r="HZ22" s="209"/>
      <c r="IA22" s="209"/>
      <c r="IB22" s="209"/>
      <c r="IC22" s="209"/>
      <c r="ID22" s="209"/>
      <c r="IE22" s="209"/>
      <c r="IF22" s="209"/>
      <c r="IG22" s="209"/>
      <c r="IH22" s="209"/>
      <c r="II22" s="209"/>
      <c r="IJ22" s="209"/>
      <c r="IK22" s="209"/>
      <c r="IL22" s="209"/>
      <c r="IM22" s="209"/>
      <c r="IN22" s="209"/>
      <c r="IO22" s="209"/>
      <c r="IP22" s="209"/>
      <c r="IQ22" s="209"/>
      <c r="IR22" s="209"/>
      <c r="IS22" s="209"/>
      <c r="IT22" s="209"/>
      <c r="IU22" s="209"/>
      <c r="IV22" s="209"/>
    </row>
    <row r="23" spans="1:256" s="59" customFormat="1" ht="12.75" customHeight="1" x14ac:dyDescent="0.2">
      <c r="A23" s="60"/>
      <c r="B23" s="60"/>
      <c r="C23" s="60"/>
      <c r="D23" s="61"/>
      <c r="E23" s="60"/>
      <c r="F23" s="61"/>
      <c r="G23" s="61"/>
      <c r="H23" s="61"/>
      <c r="I23" s="61"/>
      <c r="J23" s="167"/>
      <c r="K23" s="202"/>
      <c r="L23" s="61"/>
      <c r="M23" s="202"/>
      <c r="N23" s="62"/>
      <c r="O23" s="61"/>
      <c r="P23" s="62"/>
      <c r="Q23" s="61"/>
      <c r="R23" s="62"/>
      <c r="S23" s="61"/>
      <c r="T23" s="61"/>
      <c r="U23" s="63"/>
      <c r="V23" s="61"/>
      <c r="W23" s="62"/>
      <c r="X23" s="62"/>
      <c r="Y23" s="62"/>
      <c r="Z23" s="166"/>
      <c r="AA23" s="167"/>
      <c r="AB23" s="167"/>
      <c r="AC23" s="64"/>
      <c r="AD23" s="61"/>
      <c r="AE23" s="65"/>
      <c r="AF23" s="65"/>
      <c r="AG23" s="186"/>
      <c r="AH23" s="186"/>
      <c r="AI23" s="186"/>
      <c r="AJ23" s="186"/>
      <c r="AK23" s="186"/>
      <c r="AL23" s="60"/>
      <c r="AM23" s="61"/>
      <c r="AN23" s="61"/>
      <c r="AO23" s="61"/>
      <c r="AP23" s="61"/>
      <c r="AQ23" s="61"/>
      <c r="AR23" s="61"/>
      <c r="AS23" s="61"/>
      <c r="AT23" s="61"/>
      <c r="AU23" s="61"/>
      <c r="AV23" s="61"/>
      <c r="AW23" s="61"/>
      <c r="AX23" s="60"/>
      <c r="AY23" s="60"/>
    </row>
    <row r="24" spans="1:256" s="32" customFormat="1" ht="12.95" customHeight="1" outlineLevel="1" x14ac:dyDescent="0.25">
      <c r="A24" s="24"/>
      <c r="B24" s="24"/>
      <c r="C24" s="24"/>
      <c r="D24" s="24"/>
      <c r="E24" s="25"/>
      <c r="F24" s="22" t="s">
        <v>100</v>
      </c>
      <c r="G24" s="24"/>
      <c r="H24" s="24"/>
      <c r="I24" s="24"/>
      <c r="J24" s="200"/>
      <c r="K24" s="200"/>
      <c r="L24" s="25"/>
      <c r="M24" s="200"/>
      <c r="N24" s="24"/>
      <c r="O24" s="26"/>
      <c r="P24" s="25"/>
      <c r="Q24" s="25"/>
      <c r="R24" s="24"/>
      <c r="S24" s="26"/>
      <c r="T24" s="25"/>
      <c r="U24" s="25"/>
      <c r="V24" s="25"/>
      <c r="W24" s="25"/>
      <c r="X24" s="25"/>
      <c r="Y24" s="25"/>
      <c r="Z24" s="162"/>
      <c r="AA24" s="163"/>
      <c r="AB24" s="162"/>
      <c r="AC24" s="25"/>
      <c r="AD24" s="25"/>
      <c r="AE24" s="180"/>
      <c r="AF24" s="180"/>
      <c r="AG24" s="183">
        <f>SUM(AG10:AG23)</f>
        <v>11194137.16</v>
      </c>
      <c r="AH24" s="183">
        <f>SUM(AH10:AH23)</f>
        <v>12537433.619999999</v>
      </c>
      <c r="AI24" s="183"/>
      <c r="AJ24" s="183"/>
      <c r="AK24" s="183"/>
      <c r="AL24" s="28"/>
      <c r="AM24" s="28"/>
      <c r="AN24" s="28"/>
      <c r="AO24" s="25"/>
      <c r="AP24" s="25"/>
      <c r="AQ24" s="25"/>
      <c r="AR24" s="25"/>
      <c r="AS24" s="25"/>
      <c r="AT24" s="25"/>
      <c r="AU24" s="25"/>
      <c r="AV24" s="25"/>
      <c r="AW24" s="25"/>
      <c r="AX24" s="25"/>
      <c r="AY24" s="35"/>
    </row>
    <row r="25" spans="1:256" s="32" customFormat="1" ht="12.95" customHeight="1" outlineLevel="1" x14ac:dyDescent="0.25">
      <c r="A25" s="24"/>
      <c r="B25" s="24"/>
      <c r="C25" s="24"/>
      <c r="D25" s="24"/>
      <c r="E25" s="25"/>
      <c r="F25" s="22" t="s">
        <v>101</v>
      </c>
      <c r="G25" s="24"/>
      <c r="H25" s="24"/>
      <c r="I25" s="24"/>
      <c r="J25" s="200"/>
      <c r="K25" s="200"/>
      <c r="L25" s="25"/>
      <c r="M25" s="200"/>
      <c r="N25" s="24"/>
      <c r="O25" s="26"/>
      <c r="P25" s="25"/>
      <c r="Q25" s="25"/>
      <c r="R25" s="24"/>
      <c r="S25" s="26"/>
      <c r="T25" s="25"/>
      <c r="U25" s="25"/>
      <c r="V25" s="25"/>
      <c r="W25" s="25"/>
      <c r="X25" s="25"/>
      <c r="Y25" s="25"/>
      <c r="Z25" s="162"/>
      <c r="AA25" s="163"/>
      <c r="AB25" s="162"/>
      <c r="AC25" s="25"/>
      <c r="AD25" s="25"/>
      <c r="AE25" s="182"/>
      <c r="AF25" s="182"/>
      <c r="AG25" s="206"/>
      <c r="AH25" s="183"/>
      <c r="AI25" s="182"/>
      <c r="AJ25" s="183"/>
      <c r="AK25" s="183"/>
      <c r="AL25" s="28"/>
      <c r="AM25" s="28"/>
      <c r="AN25" s="28"/>
      <c r="AO25" s="25"/>
      <c r="AP25" s="25"/>
      <c r="AQ25" s="25"/>
      <c r="AR25" s="25"/>
      <c r="AS25" s="25"/>
      <c r="AT25" s="25"/>
      <c r="AU25" s="25"/>
      <c r="AV25" s="25"/>
      <c r="AW25" s="25"/>
      <c r="AX25" s="25"/>
      <c r="AY25" s="35"/>
    </row>
    <row r="26" spans="1:256" s="59" customFormat="1" ht="12.75" customHeight="1" x14ac:dyDescent="0.2">
      <c r="A26" s="427" t="s">
        <v>121</v>
      </c>
      <c r="B26" s="427"/>
      <c r="C26" s="427" t="s">
        <v>310</v>
      </c>
      <c r="D26" s="328" t="s">
        <v>488</v>
      </c>
      <c r="E26" s="427" t="s">
        <v>316</v>
      </c>
      <c r="F26" s="428"/>
      <c r="G26" s="428" t="s">
        <v>311</v>
      </c>
      <c r="H26" s="428" t="s">
        <v>135</v>
      </c>
      <c r="I26" s="428" t="s">
        <v>312</v>
      </c>
      <c r="J26" s="428" t="s">
        <v>114</v>
      </c>
      <c r="K26" s="429" t="s">
        <v>144</v>
      </c>
      <c r="L26" s="428" t="s">
        <v>151</v>
      </c>
      <c r="M26" s="429" t="s">
        <v>82</v>
      </c>
      <c r="N26" s="429" t="s">
        <v>115</v>
      </c>
      <c r="O26" s="428" t="s">
        <v>145</v>
      </c>
      <c r="P26" s="429" t="s">
        <v>158</v>
      </c>
      <c r="Q26" s="428" t="s">
        <v>111</v>
      </c>
      <c r="R26" s="429" t="s">
        <v>313</v>
      </c>
      <c r="S26" s="428" t="s">
        <v>314</v>
      </c>
      <c r="T26" s="428" t="s">
        <v>141</v>
      </c>
      <c r="U26" s="430">
        <v>90</v>
      </c>
      <c r="V26" s="428" t="s">
        <v>142</v>
      </c>
      <c r="W26" s="429"/>
      <c r="X26" s="429"/>
      <c r="Y26" s="429"/>
      <c r="Z26" s="431">
        <v>30</v>
      </c>
      <c r="AA26" s="428">
        <v>60</v>
      </c>
      <c r="AB26" s="428">
        <v>10</v>
      </c>
      <c r="AC26" s="432" t="s">
        <v>149</v>
      </c>
      <c r="AD26" s="428" t="s">
        <v>112</v>
      </c>
      <c r="AE26" s="432">
        <v>3</v>
      </c>
      <c r="AF26" s="433">
        <v>36780000</v>
      </c>
      <c r="AG26" s="434">
        <v>110340000</v>
      </c>
      <c r="AH26" s="434">
        <v>123580800</v>
      </c>
      <c r="AI26" s="435"/>
      <c r="AJ26" s="434"/>
      <c r="AK26" s="434"/>
      <c r="AL26" s="427" t="s">
        <v>113</v>
      </c>
      <c r="AM26" s="428"/>
      <c r="AN26" s="428"/>
      <c r="AO26" s="428"/>
      <c r="AP26" s="428"/>
      <c r="AQ26" s="428" t="s">
        <v>315</v>
      </c>
      <c r="AR26" s="428"/>
      <c r="AS26" s="428"/>
      <c r="AT26" s="428"/>
      <c r="AU26" s="428"/>
      <c r="AV26" s="428"/>
      <c r="AW26" s="428"/>
      <c r="AX26" s="427" t="s">
        <v>144</v>
      </c>
      <c r="AY26" s="427" t="s">
        <v>144</v>
      </c>
    </row>
    <row r="27" spans="1:256" s="59" customFormat="1" ht="12.75" customHeight="1" x14ac:dyDescent="0.2">
      <c r="A27" s="89" t="s">
        <v>121</v>
      </c>
      <c r="B27" s="89"/>
      <c r="C27" s="89" t="s">
        <v>310</v>
      </c>
      <c r="D27" s="412" t="s">
        <v>317</v>
      </c>
      <c r="E27" s="89" t="s">
        <v>136</v>
      </c>
      <c r="F27" s="412"/>
      <c r="G27" s="412" t="s">
        <v>311</v>
      </c>
      <c r="H27" s="412" t="s">
        <v>135</v>
      </c>
      <c r="I27" s="412" t="s">
        <v>312</v>
      </c>
      <c r="J27" s="412" t="s">
        <v>114</v>
      </c>
      <c r="K27" s="413" t="s">
        <v>144</v>
      </c>
      <c r="L27" s="412" t="s">
        <v>151</v>
      </c>
      <c r="M27" s="413" t="s">
        <v>82</v>
      </c>
      <c r="N27" s="413" t="s">
        <v>115</v>
      </c>
      <c r="O27" s="412" t="s">
        <v>145</v>
      </c>
      <c r="P27" s="413" t="s">
        <v>158</v>
      </c>
      <c r="Q27" s="412" t="s">
        <v>111</v>
      </c>
      <c r="R27" s="413" t="s">
        <v>115</v>
      </c>
      <c r="S27" s="412" t="s">
        <v>140</v>
      </c>
      <c r="T27" s="412" t="s">
        <v>141</v>
      </c>
      <c r="U27" s="414">
        <v>90</v>
      </c>
      <c r="V27" s="412" t="s">
        <v>142</v>
      </c>
      <c r="W27" s="413"/>
      <c r="X27" s="413"/>
      <c r="Y27" s="413"/>
      <c r="Z27" s="415">
        <v>30</v>
      </c>
      <c r="AA27" s="412">
        <v>60</v>
      </c>
      <c r="AB27" s="412">
        <v>10</v>
      </c>
      <c r="AC27" s="416" t="s">
        <v>149</v>
      </c>
      <c r="AD27" s="412" t="s">
        <v>112</v>
      </c>
      <c r="AE27" s="416">
        <v>3</v>
      </c>
      <c r="AF27" s="417">
        <v>36780000</v>
      </c>
      <c r="AG27" s="418">
        <v>110340000</v>
      </c>
      <c r="AH27" s="418">
        <v>123580800</v>
      </c>
      <c r="AI27" s="419"/>
      <c r="AJ27" s="418"/>
      <c r="AK27" s="418"/>
      <c r="AL27" s="89" t="s">
        <v>113</v>
      </c>
      <c r="AM27" s="412"/>
      <c r="AN27" s="412"/>
      <c r="AO27" s="412"/>
      <c r="AP27" s="412"/>
      <c r="AQ27" s="412" t="s">
        <v>315</v>
      </c>
      <c r="AR27" s="412"/>
      <c r="AS27" s="412"/>
      <c r="AT27" s="412"/>
      <c r="AU27" s="412"/>
      <c r="AV27" s="412"/>
      <c r="AW27" s="412"/>
      <c r="AX27" s="89" t="s">
        <v>154</v>
      </c>
      <c r="AY27" s="89" t="s">
        <v>144</v>
      </c>
    </row>
    <row r="28" spans="1:256" s="210" customFormat="1" ht="14.25" customHeight="1" x14ac:dyDescent="0.2">
      <c r="A28" s="338" t="s">
        <v>117</v>
      </c>
      <c r="B28" s="338"/>
      <c r="C28" s="338" t="s">
        <v>318</v>
      </c>
      <c r="D28" s="420" t="s">
        <v>319</v>
      </c>
      <c r="E28" s="338" t="s">
        <v>327</v>
      </c>
      <c r="F28" s="420"/>
      <c r="G28" s="420" t="s">
        <v>320</v>
      </c>
      <c r="H28" s="420" t="s">
        <v>321</v>
      </c>
      <c r="I28" s="420" t="s">
        <v>322</v>
      </c>
      <c r="J28" s="420" t="s">
        <v>114</v>
      </c>
      <c r="K28" s="421" t="s">
        <v>144</v>
      </c>
      <c r="L28" s="420" t="s">
        <v>151</v>
      </c>
      <c r="M28" s="421" t="s">
        <v>82</v>
      </c>
      <c r="N28" s="421" t="s">
        <v>115</v>
      </c>
      <c r="O28" s="420" t="s">
        <v>145</v>
      </c>
      <c r="P28" s="421" t="s">
        <v>158</v>
      </c>
      <c r="Q28" s="420" t="s">
        <v>111</v>
      </c>
      <c r="R28" s="421" t="s">
        <v>323</v>
      </c>
      <c r="S28" s="420" t="s">
        <v>324</v>
      </c>
      <c r="T28" s="420" t="s">
        <v>141</v>
      </c>
      <c r="U28" s="414">
        <v>90</v>
      </c>
      <c r="V28" s="420" t="s">
        <v>142</v>
      </c>
      <c r="W28" s="421"/>
      <c r="X28" s="421"/>
      <c r="Y28" s="421"/>
      <c r="Z28" s="422">
        <v>30</v>
      </c>
      <c r="AA28" s="420">
        <v>60</v>
      </c>
      <c r="AB28" s="420">
        <v>10</v>
      </c>
      <c r="AC28" s="423" t="s">
        <v>149</v>
      </c>
      <c r="AD28" s="420" t="s">
        <v>112</v>
      </c>
      <c r="AE28" s="423">
        <v>3</v>
      </c>
      <c r="AF28" s="424">
        <v>3303330.9</v>
      </c>
      <c r="AG28" s="425">
        <v>9909992.6999999993</v>
      </c>
      <c r="AH28" s="425">
        <v>11099191.82</v>
      </c>
      <c r="AI28" s="426"/>
      <c r="AJ28" s="425"/>
      <c r="AK28" s="425"/>
      <c r="AL28" s="338" t="s">
        <v>113</v>
      </c>
      <c r="AM28" s="420"/>
      <c r="AN28" s="420"/>
      <c r="AO28" s="420"/>
      <c r="AP28" s="420"/>
      <c r="AQ28" s="420" t="s">
        <v>325</v>
      </c>
      <c r="AR28" s="420"/>
      <c r="AS28" s="420"/>
      <c r="AT28" s="420"/>
      <c r="AU28" s="420"/>
      <c r="AV28" s="420"/>
      <c r="AW28" s="420"/>
      <c r="AX28" s="338" t="s">
        <v>326</v>
      </c>
      <c r="AY28" s="338" t="s">
        <v>144</v>
      </c>
    </row>
    <row r="29" spans="1:256" s="210" customFormat="1" ht="14.25" customHeight="1" x14ac:dyDescent="0.2">
      <c r="A29" s="338" t="s">
        <v>117</v>
      </c>
      <c r="B29" s="338"/>
      <c r="C29" s="338" t="s">
        <v>328</v>
      </c>
      <c r="D29" s="420" t="s">
        <v>329</v>
      </c>
      <c r="E29" s="338" t="s">
        <v>333</v>
      </c>
      <c r="F29" s="420"/>
      <c r="G29" s="420" t="s">
        <v>320</v>
      </c>
      <c r="H29" s="420" t="s">
        <v>321</v>
      </c>
      <c r="I29" s="420" t="s">
        <v>322</v>
      </c>
      <c r="J29" s="420" t="s">
        <v>114</v>
      </c>
      <c r="K29" s="421" t="s">
        <v>144</v>
      </c>
      <c r="L29" s="420" t="s">
        <v>151</v>
      </c>
      <c r="M29" s="421" t="s">
        <v>82</v>
      </c>
      <c r="N29" s="421" t="s">
        <v>115</v>
      </c>
      <c r="O29" s="420" t="s">
        <v>145</v>
      </c>
      <c r="P29" s="421" t="s">
        <v>158</v>
      </c>
      <c r="Q29" s="420" t="s">
        <v>111</v>
      </c>
      <c r="R29" s="421" t="s">
        <v>330</v>
      </c>
      <c r="S29" s="420" t="s">
        <v>331</v>
      </c>
      <c r="T29" s="420" t="s">
        <v>141</v>
      </c>
      <c r="U29" s="414">
        <v>90</v>
      </c>
      <c r="V29" s="420" t="s">
        <v>142</v>
      </c>
      <c r="W29" s="421"/>
      <c r="X29" s="421"/>
      <c r="Y29" s="421"/>
      <c r="Z29" s="422">
        <v>30</v>
      </c>
      <c r="AA29" s="420">
        <v>60</v>
      </c>
      <c r="AB29" s="420">
        <v>10</v>
      </c>
      <c r="AC29" s="423" t="s">
        <v>149</v>
      </c>
      <c r="AD29" s="420" t="s">
        <v>112</v>
      </c>
      <c r="AE29" s="423">
        <v>1</v>
      </c>
      <c r="AF29" s="424">
        <v>4194842.9000000004</v>
      </c>
      <c r="AG29" s="425">
        <v>4194842.9000000004</v>
      </c>
      <c r="AH29" s="425">
        <v>4698224.05</v>
      </c>
      <c r="AI29" s="426"/>
      <c r="AJ29" s="425"/>
      <c r="AK29" s="425"/>
      <c r="AL29" s="338" t="s">
        <v>113</v>
      </c>
      <c r="AM29" s="420"/>
      <c r="AN29" s="420"/>
      <c r="AO29" s="420"/>
      <c r="AP29" s="420"/>
      <c r="AQ29" s="420" t="s">
        <v>332</v>
      </c>
      <c r="AR29" s="420"/>
      <c r="AS29" s="420"/>
      <c r="AT29" s="420"/>
      <c r="AU29" s="420"/>
      <c r="AV29" s="420"/>
      <c r="AW29" s="420"/>
      <c r="AX29" s="338" t="s">
        <v>326</v>
      </c>
      <c r="AY29" s="338" t="s">
        <v>144</v>
      </c>
    </row>
    <row r="30" spans="1:256" s="210" customFormat="1" ht="14.25" customHeight="1" x14ac:dyDescent="0.2">
      <c r="A30" s="338" t="s">
        <v>117</v>
      </c>
      <c r="B30" s="338"/>
      <c r="C30" s="338" t="s">
        <v>328</v>
      </c>
      <c r="D30" s="420" t="s">
        <v>334</v>
      </c>
      <c r="E30" s="338" t="s">
        <v>335</v>
      </c>
      <c r="F30" s="420"/>
      <c r="G30" s="420" t="s">
        <v>320</v>
      </c>
      <c r="H30" s="420" t="s">
        <v>321</v>
      </c>
      <c r="I30" s="420" t="s">
        <v>322</v>
      </c>
      <c r="J30" s="420" t="s">
        <v>114</v>
      </c>
      <c r="K30" s="421" t="s">
        <v>144</v>
      </c>
      <c r="L30" s="420" t="s">
        <v>151</v>
      </c>
      <c r="M30" s="421" t="s">
        <v>82</v>
      </c>
      <c r="N30" s="421" t="s">
        <v>115</v>
      </c>
      <c r="O30" s="420" t="s">
        <v>145</v>
      </c>
      <c r="P30" s="421" t="s">
        <v>158</v>
      </c>
      <c r="Q30" s="420" t="s">
        <v>111</v>
      </c>
      <c r="R30" s="421" t="s">
        <v>115</v>
      </c>
      <c r="S30" s="420" t="s">
        <v>153</v>
      </c>
      <c r="T30" s="420" t="s">
        <v>141</v>
      </c>
      <c r="U30" s="414">
        <v>90</v>
      </c>
      <c r="V30" s="420" t="s">
        <v>142</v>
      </c>
      <c r="W30" s="421"/>
      <c r="X30" s="421"/>
      <c r="Y30" s="421"/>
      <c r="Z30" s="422">
        <v>30</v>
      </c>
      <c r="AA30" s="420">
        <v>60</v>
      </c>
      <c r="AB30" s="420">
        <v>10</v>
      </c>
      <c r="AC30" s="423" t="s">
        <v>149</v>
      </c>
      <c r="AD30" s="420" t="s">
        <v>112</v>
      </c>
      <c r="AE30" s="423">
        <v>1</v>
      </c>
      <c r="AF30" s="424">
        <v>4194842.9000000004</v>
      </c>
      <c r="AG30" s="425">
        <v>4194842.9000000004</v>
      </c>
      <c r="AH30" s="425">
        <v>4698224.05</v>
      </c>
      <c r="AI30" s="426"/>
      <c r="AJ30" s="425"/>
      <c r="AK30" s="425"/>
      <c r="AL30" s="338" t="s">
        <v>113</v>
      </c>
      <c r="AM30" s="420"/>
      <c r="AN30" s="420"/>
      <c r="AO30" s="420"/>
      <c r="AP30" s="420"/>
      <c r="AQ30" s="420" t="s">
        <v>332</v>
      </c>
      <c r="AR30" s="420"/>
      <c r="AS30" s="420"/>
      <c r="AT30" s="420"/>
      <c r="AU30" s="420"/>
      <c r="AV30" s="420"/>
      <c r="AW30" s="420"/>
      <c r="AX30" s="338" t="s">
        <v>326</v>
      </c>
      <c r="AY30" s="338" t="s">
        <v>144</v>
      </c>
    </row>
    <row r="31" spans="1:256" s="210" customFormat="1" ht="14.25" customHeight="1" x14ac:dyDescent="0.2">
      <c r="A31" s="338" t="s">
        <v>117</v>
      </c>
      <c r="B31" s="338"/>
      <c r="C31" s="338" t="s">
        <v>336</v>
      </c>
      <c r="D31" s="420" t="s">
        <v>337</v>
      </c>
      <c r="E31" s="338" t="s">
        <v>339</v>
      </c>
      <c r="F31" s="420"/>
      <c r="G31" s="420" t="s">
        <v>320</v>
      </c>
      <c r="H31" s="420" t="s">
        <v>321</v>
      </c>
      <c r="I31" s="420" t="s">
        <v>322</v>
      </c>
      <c r="J31" s="420" t="s">
        <v>114</v>
      </c>
      <c r="K31" s="421" t="s">
        <v>144</v>
      </c>
      <c r="L31" s="420" t="s">
        <v>151</v>
      </c>
      <c r="M31" s="421" t="s">
        <v>82</v>
      </c>
      <c r="N31" s="421" t="s">
        <v>115</v>
      </c>
      <c r="O31" s="420" t="s">
        <v>145</v>
      </c>
      <c r="P31" s="421" t="s">
        <v>158</v>
      </c>
      <c r="Q31" s="420" t="s">
        <v>111</v>
      </c>
      <c r="R31" s="421" t="s">
        <v>330</v>
      </c>
      <c r="S31" s="420" t="s">
        <v>331</v>
      </c>
      <c r="T31" s="420" t="s">
        <v>141</v>
      </c>
      <c r="U31" s="414">
        <v>90</v>
      </c>
      <c r="V31" s="420" t="s">
        <v>142</v>
      </c>
      <c r="W31" s="421"/>
      <c r="X31" s="421"/>
      <c r="Y31" s="421"/>
      <c r="Z31" s="422">
        <v>30</v>
      </c>
      <c r="AA31" s="420">
        <v>60</v>
      </c>
      <c r="AB31" s="420">
        <v>10</v>
      </c>
      <c r="AC31" s="423" t="s">
        <v>149</v>
      </c>
      <c r="AD31" s="420" t="s">
        <v>112</v>
      </c>
      <c r="AE31" s="423">
        <v>3</v>
      </c>
      <c r="AF31" s="424">
        <v>5103928.5999999996</v>
      </c>
      <c r="AG31" s="425">
        <v>15311785.800000001</v>
      </c>
      <c r="AH31" s="425">
        <v>17149200.100000001</v>
      </c>
      <c r="AI31" s="426"/>
      <c r="AJ31" s="425"/>
      <c r="AK31" s="425"/>
      <c r="AL31" s="338" t="s">
        <v>113</v>
      </c>
      <c r="AM31" s="420"/>
      <c r="AN31" s="420"/>
      <c r="AO31" s="420"/>
      <c r="AP31" s="420"/>
      <c r="AQ31" s="420" t="s">
        <v>338</v>
      </c>
      <c r="AR31" s="420"/>
      <c r="AS31" s="420"/>
      <c r="AT31" s="420"/>
      <c r="AU31" s="420"/>
      <c r="AV31" s="420"/>
      <c r="AW31" s="420"/>
      <c r="AX31" s="338" t="s">
        <v>326</v>
      </c>
      <c r="AY31" s="338" t="s">
        <v>144</v>
      </c>
    </row>
    <row r="32" spans="1:256" s="210" customFormat="1" ht="14.25" customHeight="1" x14ac:dyDescent="0.2">
      <c r="A32" s="338" t="s">
        <v>117</v>
      </c>
      <c r="B32" s="338"/>
      <c r="C32" s="338" t="s">
        <v>336</v>
      </c>
      <c r="D32" s="420" t="s">
        <v>340</v>
      </c>
      <c r="E32" s="338" t="s">
        <v>341</v>
      </c>
      <c r="F32" s="420"/>
      <c r="G32" s="420" t="s">
        <v>320</v>
      </c>
      <c r="H32" s="420" t="s">
        <v>321</v>
      </c>
      <c r="I32" s="420" t="s">
        <v>322</v>
      </c>
      <c r="J32" s="420" t="s">
        <v>114</v>
      </c>
      <c r="K32" s="421" t="s">
        <v>144</v>
      </c>
      <c r="L32" s="420" t="s">
        <v>151</v>
      </c>
      <c r="M32" s="421" t="s">
        <v>82</v>
      </c>
      <c r="N32" s="421" t="s">
        <v>115</v>
      </c>
      <c r="O32" s="420" t="s">
        <v>145</v>
      </c>
      <c r="P32" s="421" t="s">
        <v>158</v>
      </c>
      <c r="Q32" s="420" t="s">
        <v>111</v>
      </c>
      <c r="R32" s="421" t="s">
        <v>323</v>
      </c>
      <c r="S32" s="420" t="s">
        <v>324</v>
      </c>
      <c r="T32" s="420" t="s">
        <v>141</v>
      </c>
      <c r="U32" s="414">
        <v>90</v>
      </c>
      <c r="V32" s="420" t="s">
        <v>142</v>
      </c>
      <c r="W32" s="421"/>
      <c r="X32" s="421"/>
      <c r="Y32" s="421"/>
      <c r="Z32" s="422">
        <v>30</v>
      </c>
      <c r="AA32" s="420">
        <v>60</v>
      </c>
      <c r="AB32" s="420">
        <v>10</v>
      </c>
      <c r="AC32" s="423" t="s">
        <v>149</v>
      </c>
      <c r="AD32" s="420" t="s">
        <v>112</v>
      </c>
      <c r="AE32" s="423">
        <v>5</v>
      </c>
      <c r="AF32" s="424">
        <v>5103928.5999999996</v>
      </c>
      <c r="AG32" s="425">
        <v>25519643</v>
      </c>
      <c r="AH32" s="425">
        <v>28582000.16</v>
      </c>
      <c r="AI32" s="426"/>
      <c r="AJ32" s="425"/>
      <c r="AK32" s="425"/>
      <c r="AL32" s="338" t="s">
        <v>113</v>
      </c>
      <c r="AM32" s="420"/>
      <c r="AN32" s="420"/>
      <c r="AO32" s="420"/>
      <c r="AP32" s="420"/>
      <c r="AQ32" s="420" t="s">
        <v>338</v>
      </c>
      <c r="AR32" s="420"/>
      <c r="AS32" s="420"/>
      <c r="AT32" s="420"/>
      <c r="AU32" s="420"/>
      <c r="AV32" s="420"/>
      <c r="AW32" s="420"/>
      <c r="AX32" s="338" t="s">
        <v>326</v>
      </c>
      <c r="AY32" s="338" t="s">
        <v>144</v>
      </c>
    </row>
    <row r="33" spans="1:256" s="210" customFormat="1" ht="14.25" customHeight="1" x14ac:dyDescent="0.2">
      <c r="A33" s="338" t="s">
        <v>117</v>
      </c>
      <c r="B33" s="338"/>
      <c r="C33" s="338" t="s">
        <v>342</v>
      </c>
      <c r="D33" s="420" t="s">
        <v>343</v>
      </c>
      <c r="E33" s="338" t="s">
        <v>346</v>
      </c>
      <c r="F33" s="420"/>
      <c r="G33" s="420" t="s">
        <v>320</v>
      </c>
      <c r="H33" s="420" t="s">
        <v>321</v>
      </c>
      <c r="I33" s="420" t="s">
        <v>322</v>
      </c>
      <c r="J33" s="420" t="s">
        <v>114</v>
      </c>
      <c r="K33" s="421" t="s">
        <v>144</v>
      </c>
      <c r="L33" s="420" t="s">
        <v>151</v>
      </c>
      <c r="M33" s="421" t="s">
        <v>82</v>
      </c>
      <c r="N33" s="421" t="s">
        <v>115</v>
      </c>
      <c r="O33" s="420" t="s">
        <v>145</v>
      </c>
      <c r="P33" s="421" t="s">
        <v>158</v>
      </c>
      <c r="Q33" s="420" t="s">
        <v>111</v>
      </c>
      <c r="R33" s="421" t="s">
        <v>313</v>
      </c>
      <c r="S33" s="420" t="s">
        <v>344</v>
      </c>
      <c r="T33" s="420" t="s">
        <v>141</v>
      </c>
      <c r="U33" s="414">
        <v>90</v>
      </c>
      <c r="V33" s="420" t="s">
        <v>142</v>
      </c>
      <c r="W33" s="421"/>
      <c r="X33" s="421"/>
      <c r="Y33" s="421"/>
      <c r="Z33" s="422">
        <v>30</v>
      </c>
      <c r="AA33" s="420">
        <v>60</v>
      </c>
      <c r="AB33" s="420">
        <v>10</v>
      </c>
      <c r="AC33" s="423" t="s">
        <v>149</v>
      </c>
      <c r="AD33" s="420" t="s">
        <v>112</v>
      </c>
      <c r="AE33" s="423">
        <v>3</v>
      </c>
      <c r="AF33" s="424">
        <v>6600557.0999999996</v>
      </c>
      <c r="AG33" s="425">
        <v>19801671.300000001</v>
      </c>
      <c r="AH33" s="425">
        <v>22177871.859999999</v>
      </c>
      <c r="AI33" s="426"/>
      <c r="AJ33" s="425"/>
      <c r="AK33" s="425"/>
      <c r="AL33" s="338" t="s">
        <v>113</v>
      </c>
      <c r="AM33" s="420"/>
      <c r="AN33" s="420"/>
      <c r="AO33" s="420"/>
      <c r="AP33" s="420"/>
      <c r="AQ33" s="420" t="s">
        <v>345</v>
      </c>
      <c r="AR33" s="420"/>
      <c r="AS33" s="420"/>
      <c r="AT33" s="420"/>
      <c r="AU33" s="420"/>
      <c r="AV33" s="420"/>
      <c r="AW33" s="420"/>
      <c r="AX33" s="338" t="s">
        <v>326</v>
      </c>
      <c r="AY33" s="338" t="s">
        <v>144</v>
      </c>
    </row>
    <row r="34" spans="1:256" s="210" customFormat="1" ht="14.25" customHeight="1" x14ac:dyDescent="0.2">
      <c r="A34" s="338" t="s">
        <v>117</v>
      </c>
      <c r="B34" s="338"/>
      <c r="C34" s="338" t="s">
        <v>342</v>
      </c>
      <c r="D34" s="420" t="s">
        <v>347</v>
      </c>
      <c r="E34" s="338" t="s">
        <v>348</v>
      </c>
      <c r="F34" s="420"/>
      <c r="G34" s="420" t="s">
        <v>320</v>
      </c>
      <c r="H34" s="420" t="s">
        <v>321</v>
      </c>
      <c r="I34" s="420" t="s">
        <v>322</v>
      </c>
      <c r="J34" s="420" t="s">
        <v>114</v>
      </c>
      <c r="K34" s="421" t="s">
        <v>144</v>
      </c>
      <c r="L34" s="420" t="s">
        <v>151</v>
      </c>
      <c r="M34" s="421" t="s">
        <v>82</v>
      </c>
      <c r="N34" s="421" t="s">
        <v>115</v>
      </c>
      <c r="O34" s="420" t="s">
        <v>145</v>
      </c>
      <c r="P34" s="421" t="s">
        <v>158</v>
      </c>
      <c r="Q34" s="420" t="s">
        <v>111</v>
      </c>
      <c r="R34" s="421" t="s">
        <v>323</v>
      </c>
      <c r="S34" s="420" t="s">
        <v>324</v>
      </c>
      <c r="T34" s="420" t="s">
        <v>141</v>
      </c>
      <c r="U34" s="414">
        <v>90</v>
      </c>
      <c r="V34" s="420" t="s">
        <v>142</v>
      </c>
      <c r="W34" s="421"/>
      <c r="X34" s="421"/>
      <c r="Y34" s="421"/>
      <c r="Z34" s="422">
        <v>30</v>
      </c>
      <c r="AA34" s="420">
        <v>60</v>
      </c>
      <c r="AB34" s="420">
        <v>10</v>
      </c>
      <c r="AC34" s="423" t="s">
        <v>149</v>
      </c>
      <c r="AD34" s="420" t="s">
        <v>112</v>
      </c>
      <c r="AE34" s="423">
        <v>2</v>
      </c>
      <c r="AF34" s="424">
        <v>6600557.0999999996</v>
      </c>
      <c r="AG34" s="425">
        <v>13201114.199999999</v>
      </c>
      <c r="AH34" s="425">
        <v>14785247.9</v>
      </c>
      <c r="AI34" s="426"/>
      <c r="AJ34" s="425"/>
      <c r="AK34" s="425"/>
      <c r="AL34" s="338" t="s">
        <v>113</v>
      </c>
      <c r="AM34" s="420"/>
      <c r="AN34" s="420"/>
      <c r="AO34" s="420"/>
      <c r="AP34" s="420"/>
      <c r="AQ34" s="420" t="s">
        <v>345</v>
      </c>
      <c r="AR34" s="420"/>
      <c r="AS34" s="420"/>
      <c r="AT34" s="420"/>
      <c r="AU34" s="420"/>
      <c r="AV34" s="420"/>
      <c r="AW34" s="420"/>
      <c r="AX34" s="338" t="s">
        <v>326</v>
      </c>
      <c r="AY34" s="338" t="s">
        <v>144</v>
      </c>
    </row>
    <row r="35" spans="1:256" s="210" customFormat="1" ht="14.25" customHeight="1" x14ac:dyDescent="0.2">
      <c r="A35" s="338" t="s">
        <v>117</v>
      </c>
      <c r="B35" s="338"/>
      <c r="C35" s="338" t="s">
        <v>349</v>
      </c>
      <c r="D35" s="420" t="s">
        <v>350</v>
      </c>
      <c r="E35" s="338" t="s">
        <v>352</v>
      </c>
      <c r="F35" s="420"/>
      <c r="G35" s="420" t="s">
        <v>320</v>
      </c>
      <c r="H35" s="420" t="s">
        <v>321</v>
      </c>
      <c r="I35" s="420" t="s">
        <v>322</v>
      </c>
      <c r="J35" s="420" t="s">
        <v>114</v>
      </c>
      <c r="K35" s="421" t="s">
        <v>144</v>
      </c>
      <c r="L35" s="420" t="s">
        <v>151</v>
      </c>
      <c r="M35" s="421" t="s">
        <v>82</v>
      </c>
      <c r="N35" s="421" t="s">
        <v>115</v>
      </c>
      <c r="O35" s="420" t="s">
        <v>145</v>
      </c>
      <c r="P35" s="421" t="s">
        <v>158</v>
      </c>
      <c r="Q35" s="420" t="s">
        <v>111</v>
      </c>
      <c r="R35" s="421" t="s">
        <v>323</v>
      </c>
      <c r="S35" s="420" t="s">
        <v>324</v>
      </c>
      <c r="T35" s="420" t="s">
        <v>141</v>
      </c>
      <c r="U35" s="414">
        <v>90</v>
      </c>
      <c r="V35" s="420" t="s">
        <v>142</v>
      </c>
      <c r="W35" s="421"/>
      <c r="X35" s="421"/>
      <c r="Y35" s="421"/>
      <c r="Z35" s="422">
        <v>30</v>
      </c>
      <c r="AA35" s="420">
        <v>60</v>
      </c>
      <c r="AB35" s="420">
        <v>10</v>
      </c>
      <c r="AC35" s="423" t="s">
        <v>149</v>
      </c>
      <c r="AD35" s="420" t="s">
        <v>112</v>
      </c>
      <c r="AE35" s="423">
        <v>1</v>
      </c>
      <c r="AF35" s="424">
        <v>8012500</v>
      </c>
      <c r="AG35" s="425">
        <v>8012500</v>
      </c>
      <c r="AH35" s="425">
        <v>8974000</v>
      </c>
      <c r="AI35" s="426"/>
      <c r="AJ35" s="425"/>
      <c r="AK35" s="425"/>
      <c r="AL35" s="338" t="s">
        <v>113</v>
      </c>
      <c r="AM35" s="420"/>
      <c r="AN35" s="420"/>
      <c r="AO35" s="420"/>
      <c r="AP35" s="420"/>
      <c r="AQ35" s="420" t="s">
        <v>351</v>
      </c>
      <c r="AR35" s="420"/>
      <c r="AS35" s="420"/>
      <c r="AT35" s="420"/>
      <c r="AU35" s="420"/>
      <c r="AV35" s="420"/>
      <c r="AW35" s="420"/>
      <c r="AX35" s="338" t="s">
        <v>326</v>
      </c>
      <c r="AY35" s="338" t="s">
        <v>144</v>
      </c>
    </row>
    <row r="36" spans="1:256" s="210" customFormat="1" ht="14.25" customHeight="1" x14ac:dyDescent="0.2">
      <c r="A36" s="338" t="s">
        <v>117</v>
      </c>
      <c r="B36" s="338"/>
      <c r="C36" s="338" t="s">
        <v>349</v>
      </c>
      <c r="D36" s="420" t="s">
        <v>353</v>
      </c>
      <c r="E36" s="338" t="s">
        <v>354</v>
      </c>
      <c r="F36" s="420"/>
      <c r="G36" s="420" t="s">
        <v>320</v>
      </c>
      <c r="H36" s="420" t="s">
        <v>321</v>
      </c>
      <c r="I36" s="420" t="s">
        <v>322</v>
      </c>
      <c r="J36" s="420" t="s">
        <v>114</v>
      </c>
      <c r="K36" s="421" t="s">
        <v>144</v>
      </c>
      <c r="L36" s="420" t="s">
        <v>151</v>
      </c>
      <c r="M36" s="421" t="s">
        <v>82</v>
      </c>
      <c r="N36" s="421" t="s">
        <v>115</v>
      </c>
      <c r="O36" s="420" t="s">
        <v>145</v>
      </c>
      <c r="P36" s="421" t="s">
        <v>158</v>
      </c>
      <c r="Q36" s="420" t="s">
        <v>111</v>
      </c>
      <c r="R36" s="421" t="s">
        <v>330</v>
      </c>
      <c r="S36" s="420" t="s">
        <v>331</v>
      </c>
      <c r="T36" s="420" t="s">
        <v>141</v>
      </c>
      <c r="U36" s="414">
        <v>90</v>
      </c>
      <c r="V36" s="420" t="s">
        <v>142</v>
      </c>
      <c r="W36" s="421"/>
      <c r="X36" s="421"/>
      <c r="Y36" s="421"/>
      <c r="Z36" s="422">
        <v>30</v>
      </c>
      <c r="AA36" s="420">
        <v>60</v>
      </c>
      <c r="AB36" s="420">
        <v>10</v>
      </c>
      <c r="AC36" s="423" t="s">
        <v>149</v>
      </c>
      <c r="AD36" s="420" t="s">
        <v>112</v>
      </c>
      <c r="AE36" s="423">
        <v>2</v>
      </c>
      <c r="AF36" s="424">
        <v>8012500</v>
      </c>
      <c r="AG36" s="425">
        <v>16025000</v>
      </c>
      <c r="AH36" s="425">
        <v>17948000</v>
      </c>
      <c r="AI36" s="426"/>
      <c r="AJ36" s="425"/>
      <c r="AK36" s="425"/>
      <c r="AL36" s="338" t="s">
        <v>113</v>
      </c>
      <c r="AM36" s="420"/>
      <c r="AN36" s="420"/>
      <c r="AO36" s="420"/>
      <c r="AP36" s="420"/>
      <c r="AQ36" s="420" t="s">
        <v>351</v>
      </c>
      <c r="AR36" s="420"/>
      <c r="AS36" s="420"/>
      <c r="AT36" s="420"/>
      <c r="AU36" s="420"/>
      <c r="AV36" s="420"/>
      <c r="AW36" s="420"/>
      <c r="AX36" s="338" t="s">
        <v>326</v>
      </c>
      <c r="AY36" s="338" t="s">
        <v>144</v>
      </c>
    </row>
    <row r="37" spans="1:256" s="210" customFormat="1" ht="14.25" customHeight="1" x14ac:dyDescent="0.2">
      <c r="A37" s="338" t="s">
        <v>117</v>
      </c>
      <c r="B37" s="338"/>
      <c r="C37" s="338" t="s">
        <v>318</v>
      </c>
      <c r="D37" s="420" t="s">
        <v>355</v>
      </c>
      <c r="E37" s="338" t="s">
        <v>356</v>
      </c>
      <c r="F37" s="420"/>
      <c r="G37" s="420" t="s">
        <v>320</v>
      </c>
      <c r="H37" s="420" t="s">
        <v>321</v>
      </c>
      <c r="I37" s="420" t="s">
        <v>322</v>
      </c>
      <c r="J37" s="420" t="s">
        <v>114</v>
      </c>
      <c r="K37" s="421" t="s">
        <v>144</v>
      </c>
      <c r="L37" s="420" t="s">
        <v>151</v>
      </c>
      <c r="M37" s="421" t="s">
        <v>82</v>
      </c>
      <c r="N37" s="421" t="s">
        <v>115</v>
      </c>
      <c r="O37" s="420" t="s">
        <v>145</v>
      </c>
      <c r="P37" s="421" t="s">
        <v>158</v>
      </c>
      <c r="Q37" s="420" t="s">
        <v>111</v>
      </c>
      <c r="R37" s="421" t="s">
        <v>115</v>
      </c>
      <c r="S37" s="420" t="s">
        <v>140</v>
      </c>
      <c r="T37" s="420" t="s">
        <v>141</v>
      </c>
      <c r="U37" s="414">
        <v>90</v>
      </c>
      <c r="V37" s="420" t="s">
        <v>142</v>
      </c>
      <c r="W37" s="421"/>
      <c r="X37" s="421"/>
      <c r="Y37" s="421"/>
      <c r="Z37" s="422">
        <v>30</v>
      </c>
      <c r="AA37" s="420">
        <v>60</v>
      </c>
      <c r="AB37" s="420">
        <v>10</v>
      </c>
      <c r="AC37" s="423" t="s">
        <v>149</v>
      </c>
      <c r="AD37" s="420" t="s">
        <v>112</v>
      </c>
      <c r="AE37" s="423">
        <v>4</v>
      </c>
      <c r="AF37" s="424">
        <v>3303330.9</v>
      </c>
      <c r="AG37" s="425">
        <v>13213323.6</v>
      </c>
      <c r="AH37" s="425">
        <v>14798922.43</v>
      </c>
      <c r="AI37" s="426"/>
      <c r="AJ37" s="425"/>
      <c r="AK37" s="425"/>
      <c r="AL37" s="338" t="s">
        <v>113</v>
      </c>
      <c r="AM37" s="420"/>
      <c r="AN37" s="420"/>
      <c r="AO37" s="420"/>
      <c r="AP37" s="420"/>
      <c r="AQ37" s="420" t="s">
        <v>325</v>
      </c>
      <c r="AR37" s="420"/>
      <c r="AS37" s="420"/>
      <c r="AT37" s="420"/>
      <c r="AU37" s="420"/>
      <c r="AV37" s="420"/>
      <c r="AW37" s="420"/>
      <c r="AX37" s="338" t="s">
        <v>326</v>
      </c>
      <c r="AY37" s="338" t="s">
        <v>144</v>
      </c>
    </row>
    <row r="38" spans="1:256" s="210" customFormat="1" ht="14.25" customHeight="1" x14ac:dyDescent="0.2">
      <c r="A38" s="338" t="s">
        <v>117</v>
      </c>
      <c r="B38" s="338"/>
      <c r="C38" s="338" t="s">
        <v>336</v>
      </c>
      <c r="D38" s="420" t="s">
        <v>357</v>
      </c>
      <c r="E38" s="338" t="s">
        <v>360</v>
      </c>
      <c r="F38" s="420"/>
      <c r="G38" s="420" t="s">
        <v>320</v>
      </c>
      <c r="H38" s="420" t="s">
        <v>321</v>
      </c>
      <c r="I38" s="420" t="s">
        <v>322</v>
      </c>
      <c r="J38" s="420" t="s">
        <v>114</v>
      </c>
      <c r="K38" s="421" t="s">
        <v>144</v>
      </c>
      <c r="L38" s="420" t="s">
        <v>151</v>
      </c>
      <c r="M38" s="421" t="s">
        <v>82</v>
      </c>
      <c r="N38" s="421" t="s">
        <v>115</v>
      </c>
      <c r="O38" s="420" t="s">
        <v>145</v>
      </c>
      <c r="P38" s="421" t="s">
        <v>158</v>
      </c>
      <c r="Q38" s="420" t="s">
        <v>111</v>
      </c>
      <c r="R38" s="421" t="s">
        <v>358</v>
      </c>
      <c r="S38" s="420" t="s">
        <v>359</v>
      </c>
      <c r="T38" s="420" t="s">
        <v>141</v>
      </c>
      <c r="U38" s="414">
        <v>90</v>
      </c>
      <c r="V38" s="420" t="s">
        <v>142</v>
      </c>
      <c r="W38" s="421"/>
      <c r="X38" s="421"/>
      <c r="Y38" s="421"/>
      <c r="Z38" s="422">
        <v>30</v>
      </c>
      <c r="AA38" s="420">
        <v>60</v>
      </c>
      <c r="AB38" s="420">
        <v>10</v>
      </c>
      <c r="AC38" s="423" t="s">
        <v>149</v>
      </c>
      <c r="AD38" s="420" t="s">
        <v>112</v>
      </c>
      <c r="AE38" s="423">
        <v>2</v>
      </c>
      <c r="AF38" s="424">
        <v>5103928.5999999996</v>
      </c>
      <c r="AG38" s="425">
        <v>10207857.199999999</v>
      </c>
      <c r="AH38" s="425">
        <v>11432800.060000001</v>
      </c>
      <c r="AI38" s="426"/>
      <c r="AJ38" s="425"/>
      <c r="AK38" s="425"/>
      <c r="AL38" s="338" t="s">
        <v>113</v>
      </c>
      <c r="AM38" s="420"/>
      <c r="AN38" s="420"/>
      <c r="AO38" s="420"/>
      <c r="AP38" s="420"/>
      <c r="AQ38" s="420" t="s">
        <v>338</v>
      </c>
      <c r="AR38" s="420"/>
      <c r="AS38" s="420"/>
      <c r="AT38" s="420"/>
      <c r="AU38" s="420"/>
      <c r="AV38" s="420"/>
      <c r="AW38" s="420"/>
      <c r="AX38" s="338" t="s">
        <v>326</v>
      </c>
      <c r="AY38" s="338" t="s">
        <v>144</v>
      </c>
    </row>
    <row r="39" spans="1:256" s="210" customFormat="1" ht="14.25" customHeight="1" x14ac:dyDescent="0.2">
      <c r="A39" s="338" t="s">
        <v>117</v>
      </c>
      <c r="B39" s="338"/>
      <c r="C39" s="338" t="s">
        <v>349</v>
      </c>
      <c r="D39" s="420" t="s">
        <v>361</v>
      </c>
      <c r="E39" s="338" t="s">
        <v>362</v>
      </c>
      <c r="F39" s="420"/>
      <c r="G39" s="420" t="s">
        <v>320</v>
      </c>
      <c r="H39" s="420" t="s">
        <v>321</v>
      </c>
      <c r="I39" s="420" t="s">
        <v>322</v>
      </c>
      <c r="J39" s="420" t="s">
        <v>114</v>
      </c>
      <c r="K39" s="421" t="s">
        <v>144</v>
      </c>
      <c r="L39" s="420" t="s">
        <v>151</v>
      </c>
      <c r="M39" s="421" t="s">
        <v>82</v>
      </c>
      <c r="N39" s="421" t="s">
        <v>115</v>
      </c>
      <c r="O39" s="420" t="s">
        <v>145</v>
      </c>
      <c r="P39" s="421" t="s">
        <v>158</v>
      </c>
      <c r="Q39" s="420" t="s">
        <v>111</v>
      </c>
      <c r="R39" s="421" t="s">
        <v>358</v>
      </c>
      <c r="S39" s="420" t="s">
        <v>359</v>
      </c>
      <c r="T39" s="420" t="s">
        <v>141</v>
      </c>
      <c r="U39" s="414">
        <v>90</v>
      </c>
      <c r="V39" s="420" t="s">
        <v>142</v>
      </c>
      <c r="W39" s="421"/>
      <c r="X39" s="421"/>
      <c r="Y39" s="421"/>
      <c r="Z39" s="422">
        <v>30</v>
      </c>
      <c r="AA39" s="420">
        <v>60</v>
      </c>
      <c r="AB39" s="420">
        <v>10</v>
      </c>
      <c r="AC39" s="423" t="s">
        <v>149</v>
      </c>
      <c r="AD39" s="420" t="s">
        <v>112</v>
      </c>
      <c r="AE39" s="423">
        <v>2</v>
      </c>
      <c r="AF39" s="424">
        <v>8012500</v>
      </c>
      <c r="AG39" s="425">
        <v>16025000</v>
      </c>
      <c r="AH39" s="425">
        <v>17948000</v>
      </c>
      <c r="AI39" s="426"/>
      <c r="AJ39" s="425"/>
      <c r="AK39" s="425"/>
      <c r="AL39" s="338" t="s">
        <v>113</v>
      </c>
      <c r="AM39" s="420"/>
      <c r="AN39" s="420"/>
      <c r="AO39" s="420"/>
      <c r="AP39" s="420"/>
      <c r="AQ39" s="420" t="s">
        <v>351</v>
      </c>
      <c r="AR39" s="420"/>
      <c r="AS39" s="420"/>
      <c r="AT39" s="420"/>
      <c r="AU39" s="420"/>
      <c r="AV39" s="420"/>
      <c r="AW39" s="420"/>
      <c r="AX39" s="338" t="s">
        <v>326</v>
      </c>
      <c r="AY39" s="338" t="s">
        <v>144</v>
      </c>
    </row>
    <row r="40" spans="1:256" s="210" customFormat="1" ht="14.25" customHeight="1" x14ac:dyDescent="0.2">
      <c r="A40" s="338" t="s">
        <v>117</v>
      </c>
      <c r="B40" s="338"/>
      <c r="C40" s="338" t="s">
        <v>342</v>
      </c>
      <c r="D40" s="420" t="s">
        <v>363</v>
      </c>
      <c r="E40" s="338" t="s">
        <v>364</v>
      </c>
      <c r="F40" s="420"/>
      <c r="G40" s="420" t="s">
        <v>320</v>
      </c>
      <c r="H40" s="420" t="s">
        <v>321</v>
      </c>
      <c r="I40" s="420" t="s">
        <v>322</v>
      </c>
      <c r="J40" s="420" t="s">
        <v>114</v>
      </c>
      <c r="K40" s="421" t="s">
        <v>144</v>
      </c>
      <c r="L40" s="420" t="s">
        <v>151</v>
      </c>
      <c r="M40" s="421" t="s">
        <v>82</v>
      </c>
      <c r="N40" s="421" t="s">
        <v>115</v>
      </c>
      <c r="O40" s="420" t="s">
        <v>145</v>
      </c>
      <c r="P40" s="421" t="s">
        <v>158</v>
      </c>
      <c r="Q40" s="420" t="s">
        <v>111</v>
      </c>
      <c r="R40" s="421" t="s">
        <v>330</v>
      </c>
      <c r="S40" s="420" t="s">
        <v>331</v>
      </c>
      <c r="T40" s="420" t="s">
        <v>141</v>
      </c>
      <c r="U40" s="414">
        <v>90</v>
      </c>
      <c r="V40" s="420" t="s">
        <v>142</v>
      </c>
      <c r="W40" s="421"/>
      <c r="X40" s="421"/>
      <c r="Y40" s="421"/>
      <c r="Z40" s="422">
        <v>30</v>
      </c>
      <c r="AA40" s="420">
        <v>60</v>
      </c>
      <c r="AB40" s="420">
        <v>10</v>
      </c>
      <c r="AC40" s="423" t="s">
        <v>149</v>
      </c>
      <c r="AD40" s="420" t="s">
        <v>112</v>
      </c>
      <c r="AE40" s="423">
        <v>4</v>
      </c>
      <c r="AF40" s="424">
        <v>6600557.0999999996</v>
      </c>
      <c r="AG40" s="425">
        <v>26402228.399999999</v>
      </c>
      <c r="AH40" s="425">
        <v>29570495.809999999</v>
      </c>
      <c r="AI40" s="426"/>
      <c r="AJ40" s="425"/>
      <c r="AK40" s="425"/>
      <c r="AL40" s="338" t="s">
        <v>113</v>
      </c>
      <c r="AM40" s="420"/>
      <c r="AN40" s="420"/>
      <c r="AO40" s="420"/>
      <c r="AP40" s="420"/>
      <c r="AQ40" s="420" t="s">
        <v>345</v>
      </c>
      <c r="AR40" s="420"/>
      <c r="AS40" s="420"/>
      <c r="AT40" s="420"/>
      <c r="AU40" s="420"/>
      <c r="AV40" s="420"/>
      <c r="AW40" s="420"/>
      <c r="AX40" s="338" t="s">
        <v>326</v>
      </c>
      <c r="AY40" s="338" t="s">
        <v>144</v>
      </c>
    </row>
    <row r="41" spans="1:256" s="210" customFormat="1" ht="14.25" customHeight="1" x14ac:dyDescent="0.2">
      <c r="A41" s="338" t="s">
        <v>117</v>
      </c>
      <c r="B41" s="338"/>
      <c r="C41" s="338" t="s">
        <v>318</v>
      </c>
      <c r="D41" s="420" t="s">
        <v>365</v>
      </c>
      <c r="E41" s="338" t="s">
        <v>366</v>
      </c>
      <c r="F41" s="420"/>
      <c r="G41" s="420" t="s">
        <v>320</v>
      </c>
      <c r="H41" s="420" t="s">
        <v>321</v>
      </c>
      <c r="I41" s="420" t="s">
        <v>322</v>
      </c>
      <c r="J41" s="420" t="s">
        <v>114</v>
      </c>
      <c r="K41" s="421" t="s">
        <v>144</v>
      </c>
      <c r="L41" s="420" t="s">
        <v>151</v>
      </c>
      <c r="M41" s="421" t="s">
        <v>82</v>
      </c>
      <c r="N41" s="421" t="s">
        <v>115</v>
      </c>
      <c r="O41" s="420" t="s">
        <v>145</v>
      </c>
      <c r="P41" s="421" t="s">
        <v>158</v>
      </c>
      <c r="Q41" s="420" t="s">
        <v>111</v>
      </c>
      <c r="R41" s="421" t="s">
        <v>330</v>
      </c>
      <c r="S41" s="420" t="s">
        <v>331</v>
      </c>
      <c r="T41" s="420" t="s">
        <v>141</v>
      </c>
      <c r="U41" s="414">
        <v>90</v>
      </c>
      <c r="V41" s="420" t="s">
        <v>142</v>
      </c>
      <c r="W41" s="421"/>
      <c r="X41" s="421"/>
      <c r="Y41" s="421"/>
      <c r="Z41" s="422">
        <v>30</v>
      </c>
      <c r="AA41" s="420">
        <v>60</v>
      </c>
      <c r="AB41" s="420">
        <v>10</v>
      </c>
      <c r="AC41" s="423" t="s">
        <v>149</v>
      </c>
      <c r="AD41" s="420" t="s">
        <v>112</v>
      </c>
      <c r="AE41" s="423">
        <v>2</v>
      </c>
      <c r="AF41" s="424">
        <v>3303330.9</v>
      </c>
      <c r="AG41" s="425">
        <v>6606661.7999999998</v>
      </c>
      <c r="AH41" s="425">
        <v>7399461.2199999997</v>
      </c>
      <c r="AI41" s="426"/>
      <c r="AJ41" s="425"/>
      <c r="AK41" s="425"/>
      <c r="AL41" s="338" t="s">
        <v>113</v>
      </c>
      <c r="AM41" s="420"/>
      <c r="AN41" s="420"/>
      <c r="AO41" s="420"/>
      <c r="AP41" s="420"/>
      <c r="AQ41" s="420" t="s">
        <v>325</v>
      </c>
      <c r="AR41" s="420"/>
      <c r="AS41" s="420"/>
      <c r="AT41" s="420"/>
      <c r="AU41" s="420"/>
      <c r="AV41" s="420"/>
      <c r="AW41" s="420"/>
      <c r="AX41" s="338" t="s">
        <v>326</v>
      </c>
      <c r="AY41" s="338" t="s">
        <v>144</v>
      </c>
    </row>
    <row r="42" spans="1:256" s="210" customFormat="1" ht="14.25" customHeight="1" x14ac:dyDescent="0.2">
      <c r="A42" s="338" t="s">
        <v>117</v>
      </c>
      <c r="B42" s="338"/>
      <c r="C42" s="338" t="s">
        <v>349</v>
      </c>
      <c r="D42" s="420" t="s">
        <v>367</v>
      </c>
      <c r="E42" s="338" t="s">
        <v>368</v>
      </c>
      <c r="F42" s="420"/>
      <c r="G42" s="420" t="s">
        <v>320</v>
      </c>
      <c r="H42" s="420" t="s">
        <v>321</v>
      </c>
      <c r="I42" s="420" t="s">
        <v>322</v>
      </c>
      <c r="J42" s="420" t="s">
        <v>114</v>
      </c>
      <c r="K42" s="421" t="s">
        <v>144</v>
      </c>
      <c r="L42" s="420" t="s">
        <v>151</v>
      </c>
      <c r="M42" s="421" t="s">
        <v>82</v>
      </c>
      <c r="N42" s="421" t="s">
        <v>115</v>
      </c>
      <c r="O42" s="420" t="s">
        <v>145</v>
      </c>
      <c r="P42" s="421" t="s">
        <v>158</v>
      </c>
      <c r="Q42" s="420" t="s">
        <v>111</v>
      </c>
      <c r="R42" s="421" t="s">
        <v>313</v>
      </c>
      <c r="S42" s="420" t="s">
        <v>344</v>
      </c>
      <c r="T42" s="420" t="s">
        <v>141</v>
      </c>
      <c r="U42" s="414">
        <v>90</v>
      </c>
      <c r="V42" s="420" t="s">
        <v>142</v>
      </c>
      <c r="W42" s="421"/>
      <c r="X42" s="421"/>
      <c r="Y42" s="421"/>
      <c r="Z42" s="422">
        <v>30</v>
      </c>
      <c r="AA42" s="420">
        <v>60</v>
      </c>
      <c r="AB42" s="420">
        <v>10</v>
      </c>
      <c r="AC42" s="423" t="s">
        <v>149</v>
      </c>
      <c r="AD42" s="420" t="s">
        <v>112</v>
      </c>
      <c r="AE42" s="423">
        <v>1</v>
      </c>
      <c r="AF42" s="424">
        <v>8012500</v>
      </c>
      <c r="AG42" s="425">
        <v>8012500</v>
      </c>
      <c r="AH42" s="425">
        <v>8974000</v>
      </c>
      <c r="AI42" s="426"/>
      <c r="AJ42" s="425"/>
      <c r="AK42" s="425"/>
      <c r="AL42" s="338" t="s">
        <v>113</v>
      </c>
      <c r="AM42" s="420"/>
      <c r="AN42" s="420"/>
      <c r="AO42" s="420"/>
      <c r="AP42" s="420"/>
      <c r="AQ42" s="420" t="s">
        <v>351</v>
      </c>
      <c r="AR42" s="420"/>
      <c r="AS42" s="420"/>
      <c r="AT42" s="420"/>
      <c r="AU42" s="420"/>
      <c r="AV42" s="420"/>
      <c r="AW42" s="420"/>
      <c r="AX42" s="338" t="s">
        <v>326</v>
      </c>
      <c r="AY42" s="338" t="s">
        <v>144</v>
      </c>
    </row>
    <row r="43" spans="1:256" s="210" customFormat="1" ht="14.25" customHeight="1" x14ac:dyDescent="0.2">
      <c r="A43" s="338" t="s">
        <v>117</v>
      </c>
      <c r="B43" s="338"/>
      <c r="C43" s="338" t="s">
        <v>318</v>
      </c>
      <c r="D43" s="420" t="s">
        <v>369</v>
      </c>
      <c r="E43" s="338" t="s">
        <v>370</v>
      </c>
      <c r="F43" s="420"/>
      <c r="G43" s="420" t="s">
        <v>320</v>
      </c>
      <c r="H43" s="420" t="s">
        <v>321</v>
      </c>
      <c r="I43" s="420" t="s">
        <v>322</v>
      </c>
      <c r="J43" s="420" t="s">
        <v>114</v>
      </c>
      <c r="K43" s="421" t="s">
        <v>144</v>
      </c>
      <c r="L43" s="420" t="s">
        <v>151</v>
      </c>
      <c r="M43" s="421" t="s">
        <v>82</v>
      </c>
      <c r="N43" s="421" t="s">
        <v>115</v>
      </c>
      <c r="O43" s="420" t="s">
        <v>145</v>
      </c>
      <c r="P43" s="421" t="s">
        <v>158</v>
      </c>
      <c r="Q43" s="420" t="s">
        <v>111</v>
      </c>
      <c r="R43" s="421" t="s">
        <v>313</v>
      </c>
      <c r="S43" s="420" t="s">
        <v>344</v>
      </c>
      <c r="T43" s="420" t="s">
        <v>141</v>
      </c>
      <c r="U43" s="414">
        <v>90</v>
      </c>
      <c r="V43" s="420" t="s">
        <v>142</v>
      </c>
      <c r="W43" s="421"/>
      <c r="X43" s="421"/>
      <c r="Y43" s="421"/>
      <c r="Z43" s="422">
        <v>30</v>
      </c>
      <c r="AA43" s="420">
        <v>60</v>
      </c>
      <c r="AB43" s="420">
        <v>10</v>
      </c>
      <c r="AC43" s="423" t="s">
        <v>149</v>
      </c>
      <c r="AD43" s="420" t="s">
        <v>112</v>
      </c>
      <c r="AE43" s="423">
        <v>3</v>
      </c>
      <c r="AF43" s="424">
        <v>3303330.9</v>
      </c>
      <c r="AG43" s="425">
        <v>9909992.6999999993</v>
      </c>
      <c r="AH43" s="425">
        <v>11099191.82</v>
      </c>
      <c r="AI43" s="426"/>
      <c r="AJ43" s="425"/>
      <c r="AK43" s="425"/>
      <c r="AL43" s="338" t="s">
        <v>113</v>
      </c>
      <c r="AM43" s="420"/>
      <c r="AN43" s="420"/>
      <c r="AO43" s="420"/>
      <c r="AP43" s="420"/>
      <c r="AQ43" s="420" t="s">
        <v>325</v>
      </c>
      <c r="AR43" s="420"/>
      <c r="AS43" s="420"/>
      <c r="AT43" s="420"/>
      <c r="AU43" s="420"/>
      <c r="AV43" s="420"/>
      <c r="AW43" s="420"/>
      <c r="AX43" s="338" t="s">
        <v>326</v>
      </c>
      <c r="AY43" s="338" t="s">
        <v>144</v>
      </c>
    </row>
    <row r="44" spans="1:256" s="210" customFormat="1" ht="14.25" customHeight="1" x14ac:dyDescent="0.2">
      <c r="A44" s="338" t="s">
        <v>117</v>
      </c>
      <c r="B44" s="338"/>
      <c r="C44" s="338" t="s">
        <v>342</v>
      </c>
      <c r="D44" s="420" t="s">
        <v>371</v>
      </c>
      <c r="E44" s="338" t="s">
        <v>372</v>
      </c>
      <c r="F44" s="420"/>
      <c r="G44" s="420" t="s">
        <v>320</v>
      </c>
      <c r="H44" s="420" t="s">
        <v>321</v>
      </c>
      <c r="I44" s="420" t="s">
        <v>322</v>
      </c>
      <c r="J44" s="420" t="s">
        <v>114</v>
      </c>
      <c r="K44" s="421" t="s">
        <v>144</v>
      </c>
      <c r="L44" s="420" t="s">
        <v>151</v>
      </c>
      <c r="M44" s="421" t="s">
        <v>82</v>
      </c>
      <c r="N44" s="421" t="s">
        <v>115</v>
      </c>
      <c r="O44" s="420" t="s">
        <v>145</v>
      </c>
      <c r="P44" s="421" t="s">
        <v>158</v>
      </c>
      <c r="Q44" s="420" t="s">
        <v>111</v>
      </c>
      <c r="R44" s="421" t="s">
        <v>358</v>
      </c>
      <c r="S44" s="420" t="s">
        <v>359</v>
      </c>
      <c r="T44" s="420" t="s">
        <v>141</v>
      </c>
      <c r="U44" s="414">
        <v>90</v>
      </c>
      <c r="V44" s="420" t="s">
        <v>142</v>
      </c>
      <c r="W44" s="421"/>
      <c r="X44" s="421"/>
      <c r="Y44" s="421"/>
      <c r="Z44" s="422">
        <v>30</v>
      </c>
      <c r="AA44" s="420">
        <v>60</v>
      </c>
      <c r="AB44" s="420">
        <v>10</v>
      </c>
      <c r="AC44" s="423" t="s">
        <v>149</v>
      </c>
      <c r="AD44" s="420" t="s">
        <v>112</v>
      </c>
      <c r="AE44" s="423">
        <v>4</v>
      </c>
      <c r="AF44" s="424">
        <v>6600557.0999999996</v>
      </c>
      <c r="AG44" s="425">
        <v>26402228.399999999</v>
      </c>
      <c r="AH44" s="425">
        <v>29570495.809999999</v>
      </c>
      <c r="AI44" s="426"/>
      <c r="AJ44" s="425"/>
      <c r="AK44" s="425"/>
      <c r="AL44" s="338" t="s">
        <v>113</v>
      </c>
      <c r="AM44" s="420"/>
      <c r="AN44" s="420"/>
      <c r="AO44" s="420"/>
      <c r="AP44" s="420"/>
      <c r="AQ44" s="420" t="s">
        <v>345</v>
      </c>
      <c r="AR44" s="420"/>
      <c r="AS44" s="420"/>
      <c r="AT44" s="420"/>
      <c r="AU44" s="420"/>
      <c r="AV44" s="420"/>
      <c r="AW44" s="420"/>
      <c r="AX44" s="338" t="s">
        <v>326</v>
      </c>
      <c r="AY44" s="338" t="s">
        <v>144</v>
      </c>
    </row>
    <row r="45" spans="1:256" s="210" customFormat="1" ht="14.25" customHeight="1" x14ac:dyDescent="0.2">
      <c r="A45" s="338" t="s">
        <v>117</v>
      </c>
      <c r="B45" s="338"/>
      <c r="C45" s="338" t="s">
        <v>328</v>
      </c>
      <c r="D45" s="420" t="s">
        <v>373</v>
      </c>
      <c r="E45" s="338" t="s">
        <v>374</v>
      </c>
      <c r="F45" s="420"/>
      <c r="G45" s="420" t="s">
        <v>320</v>
      </c>
      <c r="H45" s="420" t="s">
        <v>321</v>
      </c>
      <c r="I45" s="420" t="s">
        <v>322</v>
      </c>
      <c r="J45" s="420" t="s">
        <v>114</v>
      </c>
      <c r="K45" s="421" t="s">
        <v>144</v>
      </c>
      <c r="L45" s="420" t="s">
        <v>151</v>
      </c>
      <c r="M45" s="421" t="s">
        <v>82</v>
      </c>
      <c r="N45" s="421" t="s">
        <v>115</v>
      </c>
      <c r="O45" s="420" t="s">
        <v>145</v>
      </c>
      <c r="P45" s="421" t="s">
        <v>158</v>
      </c>
      <c r="Q45" s="420" t="s">
        <v>111</v>
      </c>
      <c r="R45" s="421" t="s">
        <v>313</v>
      </c>
      <c r="S45" s="420" t="s">
        <v>344</v>
      </c>
      <c r="T45" s="420" t="s">
        <v>141</v>
      </c>
      <c r="U45" s="414">
        <v>90</v>
      </c>
      <c r="V45" s="420" t="s">
        <v>142</v>
      </c>
      <c r="W45" s="421"/>
      <c r="X45" s="421"/>
      <c r="Y45" s="421"/>
      <c r="Z45" s="422">
        <v>30</v>
      </c>
      <c r="AA45" s="420">
        <v>60</v>
      </c>
      <c r="AB45" s="420">
        <v>10</v>
      </c>
      <c r="AC45" s="423" t="s">
        <v>149</v>
      </c>
      <c r="AD45" s="420" t="s">
        <v>112</v>
      </c>
      <c r="AE45" s="423">
        <v>1</v>
      </c>
      <c r="AF45" s="424">
        <v>4194842.9000000004</v>
      </c>
      <c r="AG45" s="425">
        <v>4194842.9000000004</v>
      </c>
      <c r="AH45" s="425">
        <v>4698224.05</v>
      </c>
      <c r="AI45" s="426"/>
      <c r="AJ45" s="425"/>
      <c r="AK45" s="425"/>
      <c r="AL45" s="338" t="s">
        <v>113</v>
      </c>
      <c r="AM45" s="420"/>
      <c r="AN45" s="420"/>
      <c r="AO45" s="420"/>
      <c r="AP45" s="420"/>
      <c r="AQ45" s="420" t="s">
        <v>332</v>
      </c>
      <c r="AR45" s="420"/>
      <c r="AS45" s="420"/>
      <c r="AT45" s="420"/>
      <c r="AU45" s="420"/>
      <c r="AV45" s="420"/>
      <c r="AW45" s="420"/>
      <c r="AX45" s="338" t="s">
        <v>326</v>
      </c>
      <c r="AY45" s="338" t="s">
        <v>144</v>
      </c>
    </row>
    <row r="46" spans="1:256" s="210" customFormat="1" ht="14.25" customHeight="1" x14ac:dyDescent="0.2">
      <c r="A46" s="338" t="s">
        <v>117</v>
      </c>
      <c r="B46" s="338"/>
      <c r="C46" s="338" t="s">
        <v>328</v>
      </c>
      <c r="D46" s="420" t="s">
        <v>375</v>
      </c>
      <c r="E46" s="338" t="s">
        <v>376</v>
      </c>
      <c r="F46" s="420"/>
      <c r="G46" s="420" t="s">
        <v>320</v>
      </c>
      <c r="H46" s="420" t="s">
        <v>321</v>
      </c>
      <c r="I46" s="420" t="s">
        <v>322</v>
      </c>
      <c r="J46" s="420" t="s">
        <v>114</v>
      </c>
      <c r="K46" s="421" t="s">
        <v>144</v>
      </c>
      <c r="L46" s="420" t="s">
        <v>151</v>
      </c>
      <c r="M46" s="421" t="s">
        <v>82</v>
      </c>
      <c r="N46" s="421" t="s">
        <v>115</v>
      </c>
      <c r="O46" s="420" t="s">
        <v>145</v>
      </c>
      <c r="P46" s="421" t="s">
        <v>158</v>
      </c>
      <c r="Q46" s="420" t="s">
        <v>111</v>
      </c>
      <c r="R46" s="421" t="s">
        <v>323</v>
      </c>
      <c r="S46" s="420" t="s">
        <v>324</v>
      </c>
      <c r="T46" s="420" t="s">
        <v>141</v>
      </c>
      <c r="U46" s="414">
        <v>90</v>
      </c>
      <c r="V46" s="420" t="s">
        <v>142</v>
      </c>
      <c r="W46" s="421"/>
      <c r="X46" s="421"/>
      <c r="Y46" s="421"/>
      <c r="Z46" s="422">
        <v>30</v>
      </c>
      <c r="AA46" s="420">
        <v>60</v>
      </c>
      <c r="AB46" s="420">
        <v>10</v>
      </c>
      <c r="AC46" s="423" t="s">
        <v>149</v>
      </c>
      <c r="AD46" s="420" t="s">
        <v>112</v>
      </c>
      <c r="AE46" s="423">
        <v>2</v>
      </c>
      <c r="AF46" s="424">
        <v>4194842.9000000004</v>
      </c>
      <c r="AG46" s="425">
        <v>8389685.8000000007</v>
      </c>
      <c r="AH46" s="425">
        <v>9396448.0999999996</v>
      </c>
      <c r="AI46" s="426"/>
      <c r="AJ46" s="425"/>
      <c r="AK46" s="425"/>
      <c r="AL46" s="338" t="s">
        <v>113</v>
      </c>
      <c r="AM46" s="420"/>
      <c r="AN46" s="420"/>
      <c r="AO46" s="420"/>
      <c r="AP46" s="420"/>
      <c r="AQ46" s="420" t="s">
        <v>332</v>
      </c>
      <c r="AR46" s="420"/>
      <c r="AS46" s="420"/>
      <c r="AT46" s="420"/>
      <c r="AU46" s="420"/>
      <c r="AV46" s="420"/>
      <c r="AW46" s="420"/>
      <c r="AX46" s="338" t="s">
        <v>326</v>
      </c>
      <c r="AY46" s="338" t="s">
        <v>144</v>
      </c>
    </row>
    <row r="47" spans="1:256" s="210" customFormat="1" ht="14.25" customHeight="1" x14ac:dyDescent="0.25">
      <c r="A47" s="338" t="s">
        <v>116</v>
      </c>
      <c r="B47" s="338"/>
      <c r="C47" s="338" t="s">
        <v>377</v>
      </c>
      <c r="D47" s="420" t="s">
        <v>378</v>
      </c>
      <c r="E47" s="338" t="s">
        <v>124</v>
      </c>
      <c r="F47" s="420"/>
      <c r="G47" s="420" t="s">
        <v>175</v>
      </c>
      <c r="H47" s="420" t="s">
        <v>123</v>
      </c>
      <c r="I47" s="420" t="s">
        <v>176</v>
      </c>
      <c r="J47" s="420" t="s">
        <v>137</v>
      </c>
      <c r="K47" s="421" t="s">
        <v>144</v>
      </c>
      <c r="L47" s="420"/>
      <c r="M47" s="421" t="s">
        <v>138</v>
      </c>
      <c r="N47" s="421" t="s">
        <v>115</v>
      </c>
      <c r="O47" s="420" t="s">
        <v>145</v>
      </c>
      <c r="P47" s="421" t="s">
        <v>158</v>
      </c>
      <c r="Q47" s="420" t="s">
        <v>111</v>
      </c>
      <c r="R47" s="421" t="s">
        <v>115</v>
      </c>
      <c r="S47" s="420" t="s">
        <v>140</v>
      </c>
      <c r="T47" s="420" t="s">
        <v>141</v>
      </c>
      <c r="U47" s="421">
        <v>60</v>
      </c>
      <c r="V47" s="420" t="s">
        <v>142</v>
      </c>
      <c r="W47" s="421"/>
      <c r="X47" s="421"/>
      <c r="Y47" s="421"/>
      <c r="Z47" s="422"/>
      <c r="AA47" s="420">
        <v>90</v>
      </c>
      <c r="AB47" s="420">
        <v>10</v>
      </c>
      <c r="AC47" s="423" t="s">
        <v>148</v>
      </c>
      <c r="AD47" s="420" t="s">
        <v>112</v>
      </c>
      <c r="AE47" s="423">
        <v>318</v>
      </c>
      <c r="AF47" s="424">
        <v>7500</v>
      </c>
      <c r="AG47" s="425">
        <v>2385000</v>
      </c>
      <c r="AH47" s="425">
        <v>2671200</v>
      </c>
      <c r="AI47" s="426"/>
      <c r="AJ47" s="425"/>
      <c r="AK47" s="425"/>
      <c r="AL47" s="338" t="s">
        <v>113</v>
      </c>
      <c r="AM47" s="420"/>
      <c r="AN47" s="420"/>
      <c r="AO47" s="420"/>
      <c r="AP47" s="420"/>
      <c r="AQ47" s="420" t="s">
        <v>177</v>
      </c>
      <c r="AR47" s="420"/>
      <c r="AS47" s="420"/>
      <c r="AT47" s="420"/>
      <c r="AU47" s="420"/>
      <c r="AV47" s="420"/>
      <c r="AW47" s="420"/>
      <c r="AX47" s="338" t="s">
        <v>379</v>
      </c>
      <c r="AY47" s="338" t="s">
        <v>144</v>
      </c>
      <c r="BA47" s="211"/>
      <c r="BB47" s="211"/>
      <c r="BC47" s="211"/>
      <c r="BD47" s="211"/>
      <c r="BE47" s="211"/>
      <c r="BF47" s="211"/>
      <c r="BG47" s="211"/>
      <c r="BH47" s="211"/>
      <c r="BI47" s="211"/>
      <c r="BJ47" s="211"/>
      <c r="BK47" s="211"/>
      <c r="BL47" s="211"/>
      <c r="BM47" s="211"/>
      <c r="BN47" s="211"/>
      <c r="BO47" s="211"/>
      <c r="BP47" s="211"/>
      <c r="BQ47" s="211"/>
      <c r="BR47" s="211"/>
      <c r="BS47" s="211"/>
      <c r="BT47" s="211"/>
      <c r="BU47" s="211"/>
      <c r="BV47" s="211"/>
      <c r="BW47" s="211"/>
      <c r="BX47" s="211"/>
      <c r="BY47" s="211"/>
      <c r="BZ47" s="211"/>
      <c r="CA47" s="211"/>
      <c r="CB47" s="211"/>
      <c r="CC47" s="211"/>
      <c r="CD47" s="211"/>
      <c r="CE47" s="211"/>
      <c r="CF47" s="211"/>
      <c r="CG47" s="211"/>
      <c r="CH47" s="211"/>
      <c r="CI47" s="211"/>
      <c r="CJ47" s="211"/>
      <c r="CK47" s="211"/>
      <c r="CL47" s="211"/>
      <c r="CM47" s="211"/>
      <c r="CN47" s="211"/>
      <c r="CO47" s="211"/>
      <c r="CP47" s="211"/>
      <c r="CQ47" s="211"/>
      <c r="CR47" s="211"/>
      <c r="CS47" s="211"/>
      <c r="CT47" s="211"/>
      <c r="CU47" s="211"/>
      <c r="CV47" s="211"/>
      <c r="CW47" s="211"/>
      <c r="CX47" s="211"/>
      <c r="CY47" s="211"/>
      <c r="CZ47" s="211"/>
      <c r="DA47" s="211"/>
      <c r="DB47" s="211"/>
      <c r="DC47" s="211"/>
      <c r="DD47" s="211"/>
      <c r="DE47" s="211"/>
      <c r="DF47" s="211"/>
      <c r="DG47" s="211"/>
      <c r="DH47" s="211"/>
      <c r="DI47" s="211"/>
      <c r="DJ47" s="211"/>
      <c r="DK47" s="211"/>
      <c r="DL47" s="211"/>
      <c r="DM47" s="211"/>
      <c r="DN47" s="211"/>
      <c r="DO47" s="211"/>
      <c r="DP47" s="211"/>
      <c r="DQ47" s="211"/>
      <c r="DR47" s="211"/>
      <c r="DS47" s="211"/>
      <c r="DT47" s="211"/>
      <c r="DU47" s="211"/>
      <c r="DV47" s="211"/>
      <c r="DW47" s="211"/>
      <c r="DX47" s="211"/>
      <c r="DY47" s="211"/>
      <c r="DZ47" s="211"/>
      <c r="EA47" s="211"/>
      <c r="EB47" s="211"/>
      <c r="EC47" s="211"/>
      <c r="ED47" s="211"/>
      <c r="EE47" s="211"/>
      <c r="EF47" s="211"/>
      <c r="EG47" s="211"/>
      <c r="EH47" s="211"/>
      <c r="EI47" s="211"/>
      <c r="EJ47" s="211"/>
      <c r="EK47" s="211"/>
      <c r="EL47" s="211"/>
      <c r="EM47" s="211"/>
      <c r="EN47" s="211"/>
      <c r="EO47" s="211"/>
      <c r="EP47" s="211"/>
      <c r="EQ47" s="211"/>
      <c r="ER47" s="211"/>
      <c r="ES47" s="211"/>
      <c r="ET47" s="211"/>
      <c r="EU47" s="211"/>
      <c r="EV47" s="211"/>
      <c r="EW47" s="211"/>
      <c r="EX47" s="211"/>
      <c r="EY47" s="211"/>
      <c r="EZ47" s="211"/>
      <c r="FA47" s="211"/>
      <c r="FB47" s="211"/>
      <c r="FC47" s="211"/>
      <c r="FD47" s="211"/>
      <c r="FE47" s="211"/>
      <c r="FF47" s="211"/>
      <c r="FG47" s="211"/>
      <c r="FH47" s="211"/>
      <c r="FI47" s="211"/>
      <c r="FJ47" s="211"/>
      <c r="FK47" s="211"/>
      <c r="FL47" s="211"/>
      <c r="FM47" s="211"/>
      <c r="FN47" s="211"/>
      <c r="FO47" s="211"/>
      <c r="FP47" s="211"/>
      <c r="FQ47" s="211"/>
      <c r="FR47" s="211"/>
      <c r="FS47" s="211"/>
      <c r="FT47" s="211"/>
      <c r="FU47" s="211"/>
      <c r="FV47" s="211"/>
      <c r="FW47" s="211"/>
      <c r="FX47" s="211"/>
      <c r="FY47" s="211"/>
      <c r="FZ47" s="211"/>
      <c r="GA47" s="211"/>
      <c r="GB47" s="211"/>
      <c r="GC47" s="211"/>
      <c r="GD47" s="211"/>
      <c r="GE47" s="211"/>
      <c r="GF47" s="211"/>
      <c r="GG47" s="211"/>
      <c r="GH47" s="211"/>
      <c r="GI47" s="211"/>
      <c r="GJ47" s="211"/>
      <c r="GK47" s="211"/>
      <c r="GL47" s="211"/>
      <c r="GM47" s="211"/>
      <c r="GN47" s="211"/>
      <c r="GO47" s="211"/>
      <c r="GP47" s="211"/>
      <c r="GQ47" s="211"/>
      <c r="GR47" s="211"/>
      <c r="GS47" s="211"/>
      <c r="GT47" s="211"/>
      <c r="GU47" s="211"/>
      <c r="GV47" s="211"/>
      <c r="GW47" s="211"/>
      <c r="GX47" s="211"/>
      <c r="GY47" s="211"/>
      <c r="GZ47" s="211"/>
      <c r="HA47" s="211"/>
      <c r="HB47" s="211"/>
      <c r="HC47" s="211"/>
      <c r="HD47" s="211"/>
      <c r="HE47" s="211"/>
      <c r="HF47" s="211"/>
      <c r="HG47" s="211"/>
      <c r="HH47" s="211"/>
      <c r="HI47" s="211"/>
      <c r="HJ47" s="211"/>
      <c r="HK47" s="211"/>
      <c r="HL47" s="211"/>
      <c r="HM47" s="211"/>
      <c r="HN47" s="211"/>
      <c r="HO47" s="211"/>
      <c r="HP47" s="211"/>
      <c r="HQ47" s="211"/>
      <c r="HR47" s="211"/>
      <c r="HS47" s="211"/>
      <c r="HT47" s="211"/>
      <c r="HU47" s="211"/>
      <c r="HV47" s="211"/>
      <c r="HW47" s="211"/>
      <c r="HX47" s="211"/>
      <c r="HY47" s="211"/>
      <c r="HZ47" s="211"/>
      <c r="IA47" s="211"/>
      <c r="IB47" s="211"/>
      <c r="IC47" s="211"/>
      <c r="ID47" s="211"/>
      <c r="IE47" s="211"/>
      <c r="IF47" s="211"/>
      <c r="IG47" s="211"/>
      <c r="IH47" s="211"/>
      <c r="II47" s="211"/>
      <c r="IJ47" s="211"/>
      <c r="IK47" s="211"/>
      <c r="IL47" s="211"/>
      <c r="IM47" s="211"/>
      <c r="IN47" s="211"/>
      <c r="IO47" s="211"/>
      <c r="IP47" s="211"/>
      <c r="IQ47" s="211"/>
      <c r="IR47" s="211"/>
      <c r="IS47" s="211"/>
      <c r="IT47" s="211"/>
      <c r="IU47" s="211"/>
      <c r="IV47" s="211"/>
    </row>
    <row r="48" spans="1:256" s="210" customFormat="1" ht="14.25" customHeight="1" x14ac:dyDescent="0.25">
      <c r="A48" s="338" t="s">
        <v>116</v>
      </c>
      <c r="B48" s="338"/>
      <c r="C48" s="338" t="s">
        <v>380</v>
      </c>
      <c r="D48" s="420" t="s">
        <v>381</v>
      </c>
      <c r="E48" s="338" t="s">
        <v>126</v>
      </c>
      <c r="F48" s="420"/>
      <c r="G48" s="420" t="s">
        <v>168</v>
      </c>
      <c r="H48" s="420" t="s">
        <v>125</v>
      </c>
      <c r="I48" s="420" t="s">
        <v>169</v>
      </c>
      <c r="J48" s="420" t="s">
        <v>137</v>
      </c>
      <c r="K48" s="421" t="s">
        <v>144</v>
      </c>
      <c r="L48" s="420"/>
      <c r="M48" s="421" t="s">
        <v>138</v>
      </c>
      <c r="N48" s="421" t="s">
        <v>115</v>
      </c>
      <c r="O48" s="420" t="s">
        <v>145</v>
      </c>
      <c r="P48" s="421" t="s">
        <v>158</v>
      </c>
      <c r="Q48" s="420" t="s">
        <v>111</v>
      </c>
      <c r="R48" s="421" t="s">
        <v>115</v>
      </c>
      <c r="S48" s="420" t="s">
        <v>140</v>
      </c>
      <c r="T48" s="420" t="s">
        <v>141</v>
      </c>
      <c r="U48" s="421">
        <v>60</v>
      </c>
      <c r="V48" s="420" t="s">
        <v>142</v>
      </c>
      <c r="W48" s="421"/>
      <c r="X48" s="421"/>
      <c r="Y48" s="421"/>
      <c r="Z48" s="422"/>
      <c r="AA48" s="420">
        <v>90</v>
      </c>
      <c r="AB48" s="420">
        <v>10</v>
      </c>
      <c r="AC48" s="423" t="s">
        <v>150</v>
      </c>
      <c r="AD48" s="420" t="s">
        <v>112</v>
      </c>
      <c r="AE48" s="423">
        <v>0.95</v>
      </c>
      <c r="AF48" s="424">
        <v>101050</v>
      </c>
      <c r="AG48" s="425">
        <v>95997.5</v>
      </c>
      <c r="AH48" s="425">
        <v>107517.2</v>
      </c>
      <c r="AI48" s="426"/>
      <c r="AJ48" s="425"/>
      <c r="AK48" s="425"/>
      <c r="AL48" s="338" t="s">
        <v>113</v>
      </c>
      <c r="AM48" s="420"/>
      <c r="AN48" s="420"/>
      <c r="AO48" s="420"/>
      <c r="AP48" s="420"/>
      <c r="AQ48" s="420" t="s">
        <v>170</v>
      </c>
      <c r="AR48" s="420"/>
      <c r="AS48" s="420"/>
      <c r="AT48" s="420"/>
      <c r="AU48" s="420"/>
      <c r="AV48" s="420"/>
      <c r="AW48" s="420"/>
      <c r="AX48" s="338" t="s">
        <v>379</v>
      </c>
      <c r="AY48" s="338" t="s">
        <v>144</v>
      </c>
      <c r="BA48" s="211"/>
      <c r="BB48" s="211"/>
      <c r="BC48" s="211"/>
      <c r="BD48" s="211"/>
      <c r="BE48" s="211"/>
      <c r="BF48" s="211"/>
      <c r="BG48" s="211"/>
      <c r="BH48" s="211"/>
      <c r="BI48" s="211"/>
      <c r="BJ48" s="211"/>
      <c r="BK48" s="211"/>
      <c r="BL48" s="211"/>
      <c r="BM48" s="211"/>
      <c r="BN48" s="211"/>
      <c r="BO48" s="211"/>
      <c r="BP48" s="211"/>
      <c r="BQ48" s="211"/>
      <c r="BR48" s="211"/>
      <c r="BS48" s="211"/>
      <c r="BT48" s="211"/>
      <c r="BU48" s="211"/>
      <c r="BV48" s="211"/>
      <c r="BW48" s="211"/>
      <c r="BX48" s="211"/>
      <c r="BY48" s="211"/>
      <c r="BZ48" s="211"/>
      <c r="CA48" s="211"/>
      <c r="CB48" s="211"/>
      <c r="CC48" s="211"/>
      <c r="CD48" s="211"/>
      <c r="CE48" s="211"/>
      <c r="CF48" s="211"/>
      <c r="CG48" s="211"/>
      <c r="CH48" s="211"/>
      <c r="CI48" s="211"/>
      <c r="CJ48" s="211"/>
      <c r="CK48" s="211"/>
      <c r="CL48" s="211"/>
      <c r="CM48" s="211"/>
      <c r="CN48" s="211"/>
      <c r="CO48" s="211"/>
      <c r="CP48" s="211"/>
      <c r="CQ48" s="211"/>
      <c r="CR48" s="211"/>
      <c r="CS48" s="211"/>
      <c r="CT48" s="211"/>
      <c r="CU48" s="211"/>
      <c r="CV48" s="211"/>
      <c r="CW48" s="211"/>
      <c r="CX48" s="211"/>
      <c r="CY48" s="211"/>
      <c r="CZ48" s="211"/>
      <c r="DA48" s="211"/>
      <c r="DB48" s="211"/>
      <c r="DC48" s="211"/>
      <c r="DD48" s="211"/>
      <c r="DE48" s="211"/>
      <c r="DF48" s="211"/>
      <c r="DG48" s="211"/>
      <c r="DH48" s="211"/>
      <c r="DI48" s="211"/>
      <c r="DJ48" s="211"/>
      <c r="DK48" s="211"/>
      <c r="DL48" s="211"/>
      <c r="DM48" s="211"/>
      <c r="DN48" s="211"/>
      <c r="DO48" s="211"/>
      <c r="DP48" s="211"/>
      <c r="DQ48" s="211"/>
      <c r="DR48" s="211"/>
      <c r="DS48" s="211"/>
      <c r="DT48" s="211"/>
      <c r="DU48" s="211"/>
      <c r="DV48" s="211"/>
      <c r="DW48" s="211"/>
      <c r="DX48" s="211"/>
      <c r="DY48" s="211"/>
      <c r="DZ48" s="211"/>
      <c r="EA48" s="211"/>
      <c r="EB48" s="211"/>
      <c r="EC48" s="211"/>
      <c r="ED48" s="211"/>
      <c r="EE48" s="211"/>
      <c r="EF48" s="211"/>
      <c r="EG48" s="211"/>
      <c r="EH48" s="211"/>
      <c r="EI48" s="211"/>
      <c r="EJ48" s="211"/>
      <c r="EK48" s="211"/>
      <c r="EL48" s="211"/>
      <c r="EM48" s="211"/>
      <c r="EN48" s="211"/>
      <c r="EO48" s="211"/>
      <c r="EP48" s="211"/>
      <c r="EQ48" s="211"/>
      <c r="ER48" s="211"/>
      <c r="ES48" s="211"/>
      <c r="ET48" s="211"/>
      <c r="EU48" s="211"/>
      <c r="EV48" s="211"/>
      <c r="EW48" s="211"/>
      <c r="EX48" s="211"/>
      <c r="EY48" s="211"/>
      <c r="EZ48" s="211"/>
      <c r="FA48" s="211"/>
      <c r="FB48" s="211"/>
      <c r="FC48" s="211"/>
      <c r="FD48" s="211"/>
      <c r="FE48" s="211"/>
      <c r="FF48" s="211"/>
      <c r="FG48" s="211"/>
      <c r="FH48" s="211"/>
      <c r="FI48" s="211"/>
      <c r="FJ48" s="211"/>
      <c r="FK48" s="211"/>
      <c r="FL48" s="211"/>
      <c r="FM48" s="211"/>
      <c r="FN48" s="211"/>
      <c r="FO48" s="211"/>
      <c r="FP48" s="211"/>
      <c r="FQ48" s="211"/>
      <c r="FR48" s="211"/>
      <c r="FS48" s="211"/>
      <c r="FT48" s="211"/>
      <c r="FU48" s="211"/>
      <c r="FV48" s="211"/>
      <c r="FW48" s="211"/>
      <c r="FX48" s="211"/>
      <c r="FY48" s="211"/>
      <c r="FZ48" s="211"/>
      <c r="GA48" s="211"/>
      <c r="GB48" s="211"/>
      <c r="GC48" s="211"/>
      <c r="GD48" s="211"/>
      <c r="GE48" s="211"/>
      <c r="GF48" s="211"/>
      <c r="GG48" s="211"/>
      <c r="GH48" s="211"/>
      <c r="GI48" s="211"/>
      <c r="GJ48" s="211"/>
      <c r="GK48" s="211"/>
      <c r="GL48" s="211"/>
      <c r="GM48" s="211"/>
      <c r="GN48" s="211"/>
      <c r="GO48" s="211"/>
      <c r="GP48" s="211"/>
      <c r="GQ48" s="211"/>
      <c r="GR48" s="211"/>
      <c r="GS48" s="211"/>
      <c r="GT48" s="211"/>
      <c r="GU48" s="211"/>
      <c r="GV48" s="211"/>
      <c r="GW48" s="211"/>
      <c r="GX48" s="211"/>
      <c r="GY48" s="211"/>
      <c r="GZ48" s="211"/>
      <c r="HA48" s="211"/>
      <c r="HB48" s="211"/>
      <c r="HC48" s="211"/>
      <c r="HD48" s="211"/>
      <c r="HE48" s="211"/>
      <c r="HF48" s="211"/>
      <c r="HG48" s="211"/>
      <c r="HH48" s="211"/>
      <c r="HI48" s="211"/>
      <c r="HJ48" s="211"/>
      <c r="HK48" s="211"/>
      <c r="HL48" s="211"/>
      <c r="HM48" s="211"/>
      <c r="HN48" s="211"/>
      <c r="HO48" s="211"/>
      <c r="HP48" s="211"/>
      <c r="HQ48" s="211"/>
      <c r="HR48" s="211"/>
      <c r="HS48" s="211"/>
      <c r="HT48" s="211"/>
      <c r="HU48" s="211"/>
      <c r="HV48" s="211"/>
      <c r="HW48" s="211"/>
      <c r="HX48" s="211"/>
      <c r="HY48" s="211"/>
      <c r="HZ48" s="211"/>
      <c r="IA48" s="211"/>
      <c r="IB48" s="211"/>
      <c r="IC48" s="211"/>
      <c r="ID48" s="211"/>
      <c r="IE48" s="211"/>
      <c r="IF48" s="211"/>
      <c r="IG48" s="211"/>
      <c r="IH48" s="211"/>
      <c r="II48" s="211"/>
      <c r="IJ48" s="211"/>
      <c r="IK48" s="211"/>
      <c r="IL48" s="211"/>
      <c r="IM48" s="211"/>
      <c r="IN48" s="211"/>
      <c r="IO48" s="211"/>
      <c r="IP48" s="211"/>
      <c r="IQ48" s="211"/>
      <c r="IR48" s="211"/>
      <c r="IS48" s="211"/>
      <c r="IT48" s="211"/>
      <c r="IU48" s="211"/>
      <c r="IV48" s="211"/>
    </row>
    <row r="49" spans="1:256" s="210" customFormat="1" ht="14.25" customHeight="1" x14ac:dyDescent="0.25">
      <c r="A49" s="338" t="s">
        <v>116</v>
      </c>
      <c r="B49" s="338"/>
      <c r="C49" s="338" t="s">
        <v>382</v>
      </c>
      <c r="D49" s="420" t="s">
        <v>383</v>
      </c>
      <c r="E49" s="338" t="s">
        <v>128</v>
      </c>
      <c r="F49" s="420"/>
      <c r="G49" s="420" t="s">
        <v>171</v>
      </c>
      <c r="H49" s="420" t="s">
        <v>127</v>
      </c>
      <c r="I49" s="420" t="s">
        <v>172</v>
      </c>
      <c r="J49" s="420" t="s">
        <v>137</v>
      </c>
      <c r="K49" s="421" t="s">
        <v>144</v>
      </c>
      <c r="L49" s="420"/>
      <c r="M49" s="421" t="s">
        <v>138</v>
      </c>
      <c r="N49" s="421" t="s">
        <v>115</v>
      </c>
      <c r="O49" s="420" t="s">
        <v>145</v>
      </c>
      <c r="P49" s="421" t="s">
        <v>158</v>
      </c>
      <c r="Q49" s="420" t="s">
        <v>111</v>
      </c>
      <c r="R49" s="421" t="s">
        <v>115</v>
      </c>
      <c r="S49" s="420" t="s">
        <v>140</v>
      </c>
      <c r="T49" s="420" t="s">
        <v>141</v>
      </c>
      <c r="U49" s="421">
        <v>60</v>
      </c>
      <c r="V49" s="420" t="s">
        <v>142</v>
      </c>
      <c r="W49" s="421"/>
      <c r="X49" s="421"/>
      <c r="Y49" s="421"/>
      <c r="Z49" s="422"/>
      <c r="AA49" s="420">
        <v>90</v>
      </c>
      <c r="AB49" s="420">
        <v>10</v>
      </c>
      <c r="AC49" s="423" t="s">
        <v>173</v>
      </c>
      <c r="AD49" s="420" t="s">
        <v>112</v>
      </c>
      <c r="AE49" s="423">
        <v>60</v>
      </c>
      <c r="AF49" s="424">
        <v>3600</v>
      </c>
      <c r="AG49" s="425">
        <v>216000</v>
      </c>
      <c r="AH49" s="425">
        <v>241920</v>
      </c>
      <c r="AI49" s="426"/>
      <c r="AJ49" s="425"/>
      <c r="AK49" s="425"/>
      <c r="AL49" s="338" t="s">
        <v>113</v>
      </c>
      <c r="AM49" s="420"/>
      <c r="AN49" s="420"/>
      <c r="AO49" s="420"/>
      <c r="AP49" s="420"/>
      <c r="AQ49" s="420" t="s">
        <v>174</v>
      </c>
      <c r="AR49" s="420"/>
      <c r="AS49" s="420"/>
      <c r="AT49" s="420"/>
      <c r="AU49" s="420"/>
      <c r="AV49" s="420"/>
      <c r="AW49" s="420"/>
      <c r="AX49" s="338" t="s">
        <v>379</v>
      </c>
      <c r="AY49" s="338" t="s">
        <v>144</v>
      </c>
      <c r="BA49" s="211"/>
      <c r="BB49" s="211"/>
      <c r="BC49" s="211"/>
      <c r="BD49" s="211"/>
      <c r="BE49" s="211"/>
      <c r="BF49" s="211"/>
      <c r="BG49" s="211"/>
      <c r="BH49" s="211"/>
      <c r="BI49" s="211"/>
      <c r="BJ49" s="211"/>
      <c r="BK49" s="211"/>
      <c r="BL49" s="211"/>
      <c r="BM49" s="211"/>
      <c r="BN49" s="211"/>
      <c r="BO49" s="211"/>
      <c r="BP49" s="211"/>
      <c r="BQ49" s="211"/>
      <c r="BR49" s="211"/>
      <c r="BS49" s="211"/>
      <c r="BT49" s="211"/>
      <c r="BU49" s="211"/>
      <c r="BV49" s="211"/>
      <c r="BW49" s="211"/>
      <c r="BX49" s="211"/>
      <c r="BY49" s="211"/>
      <c r="BZ49" s="211"/>
      <c r="CA49" s="211"/>
      <c r="CB49" s="211"/>
      <c r="CC49" s="211"/>
      <c r="CD49" s="211"/>
      <c r="CE49" s="211"/>
      <c r="CF49" s="211"/>
      <c r="CG49" s="211"/>
      <c r="CH49" s="211"/>
      <c r="CI49" s="211"/>
      <c r="CJ49" s="211"/>
      <c r="CK49" s="211"/>
      <c r="CL49" s="211"/>
      <c r="CM49" s="211"/>
      <c r="CN49" s="211"/>
      <c r="CO49" s="211"/>
      <c r="CP49" s="211"/>
      <c r="CQ49" s="211"/>
      <c r="CR49" s="211"/>
      <c r="CS49" s="211"/>
      <c r="CT49" s="211"/>
      <c r="CU49" s="211"/>
      <c r="CV49" s="211"/>
      <c r="CW49" s="211"/>
      <c r="CX49" s="211"/>
      <c r="CY49" s="211"/>
      <c r="CZ49" s="211"/>
      <c r="DA49" s="211"/>
      <c r="DB49" s="211"/>
      <c r="DC49" s="211"/>
      <c r="DD49" s="211"/>
      <c r="DE49" s="211"/>
      <c r="DF49" s="211"/>
      <c r="DG49" s="211"/>
      <c r="DH49" s="211"/>
      <c r="DI49" s="211"/>
      <c r="DJ49" s="211"/>
      <c r="DK49" s="211"/>
      <c r="DL49" s="211"/>
      <c r="DM49" s="211"/>
      <c r="DN49" s="211"/>
      <c r="DO49" s="211"/>
      <c r="DP49" s="211"/>
      <c r="DQ49" s="211"/>
      <c r="DR49" s="211"/>
      <c r="DS49" s="211"/>
      <c r="DT49" s="211"/>
      <c r="DU49" s="211"/>
      <c r="DV49" s="211"/>
      <c r="DW49" s="211"/>
      <c r="DX49" s="211"/>
      <c r="DY49" s="211"/>
      <c r="DZ49" s="211"/>
      <c r="EA49" s="211"/>
      <c r="EB49" s="211"/>
      <c r="EC49" s="211"/>
      <c r="ED49" s="211"/>
      <c r="EE49" s="211"/>
      <c r="EF49" s="211"/>
      <c r="EG49" s="211"/>
      <c r="EH49" s="211"/>
      <c r="EI49" s="211"/>
      <c r="EJ49" s="211"/>
      <c r="EK49" s="211"/>
      <c r="EL49" s="211"/>
      <c r="EM49" s="211"/>
      <c r="EN49" s="211"/>
      <c r="EO49" s="211"/>
      <c r="EP49" s="211"/>
      <c r="EQ49" s="211"/>
      <c r="ER49" s="211"/>
      <c r="ES49" s="211"/>
      <c r="ET49" s="211"/>
      <c r="EU49" s="211"/>
      <c r="EV49" s="211"/>
      <c r="EW49" s="211"/>
      <c r="EX49" s="211"/>
      <c r="EY49" s="211"/>
      <c r="EZ49" s="211"/>
      <c r="FA49" s="211"/>
      <c r="FB49" s="211"/>
      <c r="FC49" s="211"/>
      <c r="FD49" s="211"/>
      <c r="FE49" s="211"/>
      <c r="FF49" s="211"/>
      <c r="FG49" s="211"/>
      <c r="FH49" s="211"/>
      <c r="FI49" s="211"/>
      <c r="FJ49" s="211"/>
      <c r="FK49" s="211"/>
      <c r="FL49" s="211"/>
      <c r="FM49" s="211"/>
      <c r="FN49" s="211"/>
      <c r="FO49" s="211"/>
      <c r="FP49" s="211"/>
      <c r="FQ49" s="211"/>
      <c r="FR49" s="211"/>
      <c r="FS49" s="211"/>
      <c r="FT49" s="211"/>
      <c r="FU49" s="211"/>
      <c r="FV49" s="211"/>
      <c r="FW49" s="211"/>
      <c r="FX49" s="211"/>
      <c r="FY49" s="211"/>
      <c r="FZ49" s="211"/>
      <c r="GA49" s="211"/>
      <c r="GB49" s="211"/>
      <c r="GC49" s="211"/>
      <c r="GD49" s="211"/>
      <c r="GE49" s="211"/>
      <c r="GF49" s="211"/>
      <c r="GG49" s="211"/>
      <c r="GH49" s="211"/>
      <c r="GI49" s="211"/>
      <c r="GJ49" s="211"/>
      <c r="GK49" s="211"/>
      <c r="GL49" s="211"/>
      <c r="GM49" s="211"/>
      <c r="GN49" s="211"/>
      <c r="GO49" s="211"/>
      <c r="GP49" s="211"/>
      <c r="GQ49" s="211"/>
      <c r="GR49" s="211"/>
      <c r="GS49" s="211"/>
      <c r="GT49" s="211"/>
      <c r="GU49" s="211"/>
      <c r="GV49" s="211"/>
      <c r="GW49" s="211"/>
      <c r="GX49" s="211"/>
      <c r="GY49" s="211"/>
      <c r="GZ49" s="211"/>
      <c r="HA49" s="211"/>
      <c r="HB49" s="211"/>
      <c r="HC49" s="211"/>
      <c r="HD49" s="211"/>
      <c r="HE49" s="211"/>
      <c r="HF49" s="211"/>
      <c r="HG49" s="211"/>
      <c r="HH49" s="211"/>
      <c r="HI49" s="211"/>
      <c r="HJ49" s="211"/>
      <c r="HK49" s="211"/>
      <c r="HL49" s="211"/>
      <c r="HM49" s="211"/>
      <c r="HN49" s="211"/>
      <c r="HO49" s="211"/>
      <c r="HP49" s="211"/>
      <c r="HQ49" s="211"/>
      <c r="HR49" s="211"/>
      <c r="HS49" s="211"/>
      <c r="HT49" s="211"/>
      <c r="HU49" s="211"/>
      <c r="HV49" s="211"/>
      <c r="HW49" s="211"/>
      <c r="HX49" s="211"/>
      <c r="HY49" s="211"/>
      <c r="HZ49" s="211"/>
      <c r="IA49" s="211"/>
      <c r="IB49" s="211"/>
      <c r="IC49" s="211"/>
      <c r="ID49" s="211"/>
      <c r="IE49" s="211"/>
      <c r="IF49" s="211"/>
      <c r="IG49" s="211"/>
      <c r="IH49" s="211"/>
      <c r="II49" s="211"/>
      <c r="IJ49" s="211"/>
      <c r="IK49" s="211"/>
      <c r="IL49" s="211"/>
      <c r="IM49" s="211"/>
      <c r="IN49" s="211"/>
      <c r="IO49" s="211"/>
      <c r="IP49" s="211"/>
      <c r="IQ49" s="211"/>
      <c r="IR49" s="211"/>
      <c r="IS49" s="211"/>
      <c r="IT49" s="211"/>
      <c r="IU49" s="211"/>
      <c r="IV49" s="211"/>
    </row>
    <row r="50" spans="1:256" s="210" customFormat="1" ht="14.25" customHeight="1" x14ac:dyDescent="0.25">
      <c r="A50" s="338" t="s">
        <v>116</v>
      </c>
      <c r="B50" s="338"/>
      <c r="C50" s="338" t="s">
        <v>384</v>
      </c>
      <c r="D50" s="420" t="s">
        <v>385</v>
      </c>
      <c r="E50" s="338" t="s">
        <v>130</v>
      </c>
      <c r="F50" s="420"/>
      <c r="G50" s="420" t="s">
        <v>178</v>
      </c>
      <c r="H50" s="420" t="s">
        <v>129</v>
      </c>
      <c r="I50" s="420" t="s">
        <v>179</v>
      </c>
      <c r="J50" s="420" t="s">
        <v>137</v>
      </c>
      <c r="K50" s="421" t="s">
        <v>144</v>
      </c>
      <c r="L50" s="420"/>
      <c r="M50" s="421" t="s">
        <v>138</v>
      </c>
      <c r="N50" s="421" t="s">
        <v>115</v>
      </c>
      <c r="O50" s="420" t="s">
        <v>145</v>
      </c>
      <c r="P50" s="421" t="s">
        <v>158</v>
      </c>
      <c r="Q50" s="420" t="s">
        <v>111</v>
      </c>
      <c r="R50" s="421" t="s">
        <v>115</v>
      </c>
      <c r="S50" s="420" t="s">
        <v>140</v>
      </c>
      <c r="T50" s="420" t="s">
        <v>141</v>
      </c>
      <c r="U50" s="421">
        <v>60</v>
      </c>
      <c r="V50" s="420" t="s">
        <v>142</v>
      </c>
      <c r="W50" s="421"/>
      <c r="X50" s="421"/>
      <c r="Y50" s="421"/>
      <c r="Z50" s="422"/>
      <c r="AA50" s="420">
        <v>90</v>
      </c>
      <c r="AB50" s="420">
        <v>10</v>
      </c>
      <c r="AC50" s="423" t="s">
        <v>148</v>
      </c>
      <c r="AD50" s="420" t="s">
        <v>112</v>
      </c>
      <c r="AE50" s="423">
        <v>500</v>
      </c>
      <c r="AF50" s="424">
        <v>360</v>
      </c>
      <c r="AG50" s="425">
        <v>180000</v>
      </c>
      <c r="AH50" s="425">
        <v>201600</v>
      </c>
      <c r="AI50" s="426"/>
      <c r="AJ50" s="425"/>
      <c r="AK50" s="425"/>
      <c r="AL50" s="338" t="s">
        <v>113</v>
      </c>
      <c r="AM50" s="420"/>
      <c r="AN50" s="420"/>
      <c r="AO50" s="420"/>
      <c r="AP50" s="420"/>
      <c r="AQ50" s="420" t="s">
        <v>180</v>
      </c>
      <c r="AR50" s="420"/>
      <c r="AS50" s="420"/>
      <c r="AT50" s="420"/>
      <c r="AU50" s="420"/>
      <c r="AV50" s="420"/>
      <c r="AW50" s="420"/>
      <c r="AX50" s="338" t="s">
        <v>379</v>
      </c>
      <c r="AY50" s="338" t="s">
        <v>144</v>
      </c>
    </row>
    <row r="51" spans="1:256" s="210" customFormat="1" ht="14.25" customHeight="1" x14ac:dyDescent="0.25">
      <c r="A51" s="338" t="s">
        <v>116</v>
      </c>
      <c r="B51" s="338"/>
      <c r="C51" s="338" t="s">
        <v>386</v>
      </c>
      <c r="D51" s="420" t="s">
        <v>387</v>
      </c>
      <c r="E51" s="338" t="s">
        <v>132</v>
      </c>
      <c r="F51" s="420"/>
      <c r="G51" s="420" t="s">
        <v>164</v>
      </c>
      <c r="H51" s="420" t="s">
        <v>131</v>
      </c>
      <c r="I51" s="420" t="s">
        <v>165</v>
      </c>
      <c r="J51" s="420" t="s">
        <v>137</v>
      </c>
      <c r="K51" s="421" t="s">
        <v>144</v>
      </c>
      <c r="L51" s="420"/>
      <c r="M51" s="421" t="s">
        <v>138</v>
      </c>
      <c r="N51" s="421" t="s">
        <v>115</v>
      </c>
      <c r="O51" s="420" t="s">
        <v>145</v>
      </c>
      <c r="P51" s="421" t="s">
        <v>158</v>
      </c>
      <c r="Q51" s="420" t="s">
        <v>111</v>
      </c>
      <c r="R51" s="421" t="s">
        <v>115</v>
      </c>
      <c r="S51" s="420" t="s">
        <v>140</v>
      </c>
      <c r="T51" s="420" t="s">
        <v>141</v>
      </c>
      <c r="U51" s="421">
        <v>60</v>
      </c>
      <c r="V51" s="420" t="s">
        <v>142</v>
      </c>
      <c r="W51" s="421"/>
      <c r="X51" s="421"/>
      <c r="Y51" s="421"/>
      <c r="Z51" s="422"/>
      <c r="AA51" s="420">
        <v>90</v>
      </c>
      <c r="AB51" s="420">
        <v>10</v>
      </c>
      <c r="AC51" s="423" t="s">
        <v>166</v>
      </c>
      <c r="AD51" s="420" t="s">
        <v>112</v>
      </c>
      <c r="AE51" s="423">
        <v>200</v>
      </c>
      <c r="AF51" s="424">
        <v>8831.5499999999993</v>
      </c>
      <c r="AG51" s="425">
        <v>1766310</v>
      </c>
      <c r="AH51" s="425">
        <v>1978267.2</v>
      </c>
      <c r="AI51" s="426"/>
      <c r="AJ51" s="425"/>
      <c r="AK51" s="425"/>
      <c r="AL51" s="338" t="s">
        <v>113</v>
      </c>
      <c r="AM51" s="420"/>
      <c r="AN51" s="420"/>
      <c r="AO51" s="420"/>
      <c r="AP51" s="420"/>
      <c r="AQ51" s="420" t="s">
        <v>167</v>
      </c>
      <c r="AR51" s="420"/>
      <c r="AS51" s="420"/>
      <c r="AT51" s="420"/>
      <c r="AU51" s="420"/>
      <c r="AV51" s="420"/>
      <c r="AW51" s="420"/>
      <c r="AX51" s="338" t="s">
        <v>379</v>
      </c>
      <c r="AY51" s="338" t="s">
        <v>144</v>
      </c>
    </row>
    <row r="52" spans="1:256" s="210" customFormat="1" ht="14.25" customHeight="1" x14ac:dyDescent="0.25">
      <c r="A52" s="338" t="s">
        <v>117</v>
      </c>
      <c r="B52" s="338"/>
      <c r="C52" s="338" t="s">
        <v>388</v>
      </c>
      <c r="D52" s="420" t="s">
        <v>389</v>
      </c>
      <c r="E52" s="338" t="s">
        <v>185</v>
      </c>
      <c r="F52" s="420"/>
      <c r="G52" s="420" t="s">
        <v>181</v>
      </c>
      <c r="H52" s="420" t="s">
        <v>182</v>
      </c>
      <c r="I52" s="420" t="s">
        <v>183</v>
      </c>
      <c r="J52" s="420" t="s">
        <v>114</v>
      </c>
      <c r="K52" s="421" t="s">
        <v>144</v>
      </c>
      <c r="L52" s="420" t="s">
        <v>151</v>
      </c>
      <c r="M52" s="421" t="s">
        <v>82</v>
      </c>
      <c r="N52" s="421" t="s">
        <v>115</v>
      </c>
      <c r="O52" s="420" t="s">
        <v>145</v>
      </c>
      <c r="P52" s="421" t="s">
        <v>158</v>
      </c>
      <c r="Q52" s="420" t="s">
        <v>111</v>
      </c>
      <c r="R52" s="421" t="s">
        <v>115</v>
      </c>
      <c r="S52" s="420" t="s">
        <v>140</v>
      </c>
      <c r="T52" s="420" t="s">
        <v>141</v>
      </c>
      <c r="U52" s="421">
        <v>60</v>
      </c>
      <c r="V52" s="420" t="s">
        <v>142</v>
      </c>
      <c r="W52" s="421"/>
      <c r="X52" s="421"/>
      <c r="Y52" s="421"/>
      <c r="Z52" s="422">
        <v>30</v>
      </c>
      <c r="AA52" s="420">
        <v>60</v>
      </c>
      <c r="AB52" s="420">
        <v>10</v>
      </c>
      <c r="AC52" s="423" t="s">
        <v>149</v>
      </c>
      <c r="AD52" s="420" t="s">
        <v>112</v>
      </c>
      <c r="AE52" s="423">
        <v>465</v>
      </c>
      <c r="AF52" s="424">
        <v>50190</v>
      </c>
      <c r="AG52" s="425">
        <v>23338350</v>
      </c>
      <c r="AH52" s="425">
        <v>26138952</v>
      </c>
      <c r="AI52" s="426"/>
      <c r="AJ52" s="425"/>
      <c r="AK52" s="425"/>
      <c r="AL52" s="338" t="s">
        <v>113</v>
      </c>
      <c r="AM52" s="420"/>
      <c r="AN52" s="420"/>
      <c r="AO52" s="420"/>
      <c r="AP52" s="420"/>
      <c r="AQ52" s="420" t="s">
        <v>184</v>
      </c>
      <c r="AR52" s="420"/>
      <c r="AS52" s="420"/>
      <c r="AT52" s="420"/>
      <c r="AU52" s="420"/>
      <c r="AV52" s="420"/>
      <c r="AW52" s="420"/>
      <c r="AX52" s="338" t="s">
        <v>57</v>
      </c>
      <c r="AY52" s="338" t="s">
        <v>144</v>
      </c>
      <c r="BA52" s="211"/>
      <c r="BB52" s="211"/>
      <c r="BC52" s="211"/>
      <c r="BD52" s="211"/>
      <c r="BE52" s="211"/>
      <c r="BF52" s="211"/>
      <c r="BG52" s="211"/>
      <c r="BH52" s="211"/>
      <c r="BI52" s="211"/>
      <c r="BJ52" s="211"/>
      <c r="BK52" s="211"/>
      <c r="BL52" s="211"/>
      <c r="BM52" s="211"/>
      <c r="BN52" s="211"/>
      <c r="BO52" s="211"/>
      <c r="BP52" s="211"/>
      <c r="BQ52" s="211"/>
      <c r="BR52" s="211"/>
      <c r="BS52" s="211"/>
      <c r="BT52" s="211"/>
      <c r="BU52" s="211"/>
      <c r="BV52" s="211"/>
      <c r="BW52" s="211"/>
      <c r="BX52" s="211"/>
      <c r="BY52" s="211"/>
      <c r="BZ52" s="211"/>
      <c r="CA52" s="211"/>
      <c r="CB52" s="211"/>
      <c r="CC52" s="211"/>
      <c r="CD52" s="211"/>
      <c r="CE52" s="211"/>
      <c r="CF52" s="211"/>
      <c r="CG52" s="211"/>
      <c r="CH52" s="211"/>
      <c r="CI52" s="211"/>
      <c r="CJ52" s="211"/>
      <c r="CK52" s="211"/>
      <c r="CL52" s="211"/>
      <c r="CM52" s="211"/>
      <c r="CN52" s="211"/>
      <c r="CO52" s="211"/>
      <c r="CP52" s="211"/>
      <c r="CQ52" s="211"/>
      <c r="CR52" s="211"/>
      <c r="CS52" s="211"/>
      <c r="CT52" s="211"/>
      <c r="CU52" s="211"/>
      <c r="CV52" s="211"/>
      <c r="CW52" s="211"/>
      <c r="CX52" s="211"/>
      <c r="CY52" s="211"/>
      <c r="CZ52" s="211"/>
      <c r="DA52" s="211"/>
      <c r="DB52" s="211"/>
      <c r="DC52" s="211"/>
      <c r="DD52" s="211"/>
      <c r="DE52" s="211"/>
      <c r="DF52" s="211"/>
      <c r="DG52" s="211"/>
      <c r="DH52" s="211"/>
      <c r="DI52" s="211"/>
      <c r="DJ52" s="211"/>
      <c r="DK52" s="211"/>
      <c r="DL52" s="211"/>
      <c r="DM52" s="211"/>
      <c r="DN52" s="211"/>
      <c r="DO52" s="211"/>
      <c r="DP52" s="211"/>
      <c r="DQ52" s="211"/>
      <c r="DR52" s="211"/>
      <c r="DS52" s="211"/>
      <c r="DT52" s="211"/>
      <c r="DU52" s="211"/>
      <c r="DV52" s="211"/>
      <c r="DW52" s="211"/>
      <c r="DX52" s="211"/>
      <c r="DY52" s="211"/>
      <c r="DZ52" s="211"/>
      <c r="EA52" s="211"/>
      <c r="EB52" s="211"/>
      <c r="EC52" s="211"/>
      <c r="ED52" s="211"/>
      <c r="EE52" s="211"/>
      <c r="EF52" s="211"/>
      <c r="EG52" s="211"/>
      <c r="EH52" s="211"/>
      <c r="EI52" s="211"/>
      <c r="EJ52" s="211"/>
      <c r="EK52" s="211"/>
      <c r="EL52" s="211"/>
      <c r="EM52" s="211"/>
      <c r="EN52" s="211"/>
      <c r="EO52" s="211"/>
      <c r="EP52" s="211"/>
      <c r="EQ52" s="211"/>
      <c r="ER52" s="211"/>
      <c r="ES52" s="211"/>
      <c r="ET52" s="211"/>
      <c r="EU52" s="211"/>
      <c r="EV52" s="211"/>
      <c r="EW52" s="211"/>
      <c r="EX52" s="211"/>
      <c r="EY52" s="211"/>
      <c r="EZ52" s="211"/>
      <c r="FA52" s="211"/>
      <c r="FB52" s="211"/>
      <c r="FC52" s="211"/>
      <c r="FD52" s="211"/>
      <c r="FE52" s="211"/>
      <c r="FF52" s="211"/>
      <c r="FG52" s="211"/>
      <c r="FH52" s="211"/>
      <c r="FI52" s="211"/>
      <c r="FJ52" s="211"/>
      <c r="FK52" s="211"/>
      <c r="FL52" s="211"/>
      <c r="FM52" s="211"/>
      <c r="FN52" s="211"/>
      <c r="FO52" s="211"/>
      <c r="FP52" s="211"/>
      <c r="FQ52" s="211"/>
      <c r="FR52" s="211"/>
      <c r="FS52" s="211"/>
      <c r="FT52" s="211"/>
      <c r="FU52" s="211"/>
      <c r="FV52" s="211"/>
      <c r="FW52" s="211"/>
      <c r="FX52" s="211"/>
      <c r="FY52" s="211"/>
      <c r="FZ52" s="211"/>
      <c r="GA52" s="211"/>
      <c r="GB52" s="211"/>
      <c r="GC52" s="211"/>
      <c r="GD52" s="211"/>
      <c r="GE52" s="211"/>
      <c r="GF52" s="211"/>
      <c r="GG52" s="211"/>
      <c r="GH52" s="211"/>
      <c r="GI52" s="211"/>
      <c r="GJ52" s="211"/>
      <c r="GK52" s="211"/>
      <c r="GL52" s="211"/>
      <c r="GM52" s="211"/>
      <c r="GN52" s="211"/>
      <c r="GO52" s="211"/>
      <c r="GP52" s="211"/>
      <c r="GQ52" s="211"/>
      <c r="GR52" s="211"/>
      <c r="GS52" s="211"/>
      <c r="GT52" s="211"/>
      <c r="GU52" s="211"/>
      <c r="GV52" s="211"/>
      <c r="GW52" s="211"/>
      <c r="GX52" s="211"/>
      <c r="GY52" s="211"/>
      <c r="GZ52" s="211"/>
      <c r="HA52" s="211"/>
      <c r="HB52" s="211"/>
      <c r="HC52" s="211"/>
      <c r="HD52" s="211"/>
      <c r="HE52" s="211"/>
      <c r="HF52" s="211"/>
      <c r="HG52" s="211"/>
      <c r="HH52" s="211"/>
      <c r="HI52" s="211"/>
      <c r="HJ52" s="211"/>
      <c r="HK52" s="211"/>
      <c r="HL52" s="211"/>
      <c r="HM52" s="211"/>
      <c r="HN52" s="211"/>
      <c r="HO52" s="211"/>
      <c r="HP52" s="211"/>
      <c r="HQ52" s="211"/>
      <c r="HR52" s="211"/>
      <c r="HS52" s="211"/>
      <c r="HT52" s="211"/>
      <c r="HU52" s="211"/>
      <c r="HV52" s="211"/>
      <c r="HW52" s="211"/>
      <c r="HX52" s="211"/>
      <c r="HY52" s="211"/>
      <c r="HZ52" s="211"/>
      <c r="IA52" s="211"/>
      <c r="IB52" s="211"/>
      <c r="IC52" s="211"/>
      <c r="ID52" s="211"/>
      <c r="IE52" s="211"/>
      <c r="IF52" s="211"/>
      <c r="IG52" s="211"/>
      <c r="IH52" s="211"/>
      <c r="II52" s="211"/>
      <c r="IJ52" s="211"/>
      <c r="IK52" s="211"/>
      <c r="IL52" s="211"/>
      <c r="IM52" s="211"/>
      <c r="IN52" s="211"/>
      <c r="IO52" s="211"/>
      <c r="IP52" s="211"/>
      <c r="IQ52" s="211"/>
      <c r="IR52" s="211"/>
      <c r="IS52" s="211"/>
      <c r="IT52" s="211"/>
      <c r="IU52" s="211"/>
      <c r="IV52" s="211"/>
    </row>
    <row r="53" spans="1:256" s="92" customFormat="1" ht="17.25" customHeight="1" x14ac:dyDescent="0.2">
      <c r="A53" s="50"/>
      <c r="B53" s="105"/>
      <c r="C53" s="50"/>
      <c r="D53" s="51"/>
      <c r="E53" s="50"/>
      <c r="F53" s="51"/>
      <c r="G53" s="51"/>
      <c r="H53" s="51"/>
      <c r="I53" s="51"/>
      <c r="J53" s="165"/>
      <c r="K53" s="201"/>
      <c r="L53" s="51"/>
      <c r="M53" s="201"/>
      <c r="N53" s="52"/>
      <c r="O53" s="51"/>
      <c r="P53" s="52"/>
      <c r="Q53" s="51"/>
      <c r="R53" s="52"/>
      <c r="S53" s="51"/>
      <c r="T53" s="51"/>
      <c r="U53" s="53"/>
      <c r="V53" s="51"/>
      <c r="W53" s="52"/>
      <c r="X53" s="52"/>
      <c r="Y53" s="52"/>
      <c r="Z53" s="164"/>
      <c r="AA53" s="165"/>
      <c r="AB53" s="165"/>
      <c r="AC53" s="54"/>
      <c r="AD53" s="51"/>
      <c r="AE53" s="55"/>
      <c r="AF53" s="55"/>
      <c r="AG53" s="185"/>
      <c r="AH53" s="185"/>
      <c r="AI53" s="184"/>
      <c r="AJ53" s="184"/>
      <c r="AK53" s="186"/>
      <c r="AL53" s="50"/>
      <c r="AM53" s="51"/>
      <c r="AN53" s="51"/>
      <c r="AO53" s="51"/>
      <c r="AP53" s="51"/>
      <c r="AQ53" s="51"/>
      <c r="AR53" s="51"/>
      <c r="AS53" s="51"/>
      <c r="AT53" s="51"/>
      <c r="AU53" s="51"/>
      <c r="AV53" s="51"/>
      <c r="AW53" s="51"/>
      <c r="AX53" s="50"/>
      <c r="AY53" s="50"/>
      <c r="AZ53" s="59"/>
      <c r="BA53" s="59"/>
      <c r="BB53" s="59"/>
      <c r="BC53" s="59"/>
      <c r="BD53" s="59"/>
      <c r="BE53" s="59"/>
      <c r="BF53" s="59"/>
      <c r="BG53" s="59"/>
      <c r="BH53" s="59"/>
      <c r="BI53" s="59"/>
      <c r="BJ53" s="59"/>
      <c r="BK53" s="59"/>
      <c r="BL53" s="59"/>
      <c r="BM53" s="59"/>
      <c r="BN53" s="59"/>
      <c r="BO53" s="59"/>
      <c r="BP53" s="59"/>
      <c r="BQ53" s="59"/>
      <c r="BR53" s="59"/>
      <c r="BS53" s="59"/>
      <c r="BT53" s="59"/>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c r="CT53" s="59"/>
      <c r="CU53" s="59"/>
      <c r="CV53" s="59"/>
      <c r="CW53" s="59"/>
      <c r="CX53" s="59"/>
      <c r="CY53" s="59"/>
      <c r="CZ53" s="59"/>
      <c r="DA53" s="59"/>
      <c r="DB53" s="59"/>
      <c r="DC53" s="59"/>
      <c r="DD53" s="59"/>
      <c r="DE53" s="59"/>
      <c r="DF53" s="59"/>
      <c r="DG53" s="59"/>
      <c r="DH53" s="59"/>
      <c r="DI53" s="59"/>
      <c r="DJ53" s="59"/>
      <c r="DK53" s="59"/>
      <c r="DL53" s="59"/>
      <c r="DM53" s="59"/>
      <c r="DN53" s="59"/>
      <c r="DO53" s="59"/>
      <c r="DP53" s="59"/>
      <c r="DQ53" s="59"/>
      <c r="DR53" s="59"/>
      <c r="DS53" s="59"/>
      <c r="DT53" s="59"/>
      <c r="DU53" s="59"/>
      <c r="DV53" s="59"/>
      <c r="DW53" s="59"/>
      <c r="DX53" s="59"/>
      <c r="DY53" s="59"/>
      <c r="DZ53" s="59"/>
      <c r="EA53" s="59"/>
      <c r="EB53" s="59"/>
      <c r="EC53" s="59"/>
      <c r="ED53" s="59"/>
      <c r="EE53" s="59"/>
      <c r="EF53" s="59"/>
      <c r="EG53" s="59"/>
      <c r="EH53" s="59"/>
      <c r="EI53" s="59"/>
      <c r="EJ53" s="59"/>
      <c r="EK53" s="59"/>
      <c r="EL53" s="59"/>
      <c r="EM53" s="59"/>
      <c r="EN53" s="59"/>
      <c r="EO53" s="59"/>
      <c r="EP53" s="59"/>
      <c r="EQ53" s="59"/>
      <c r="ER53" s="59"/>
      <c r="ES53" s="59"/>
      <c r="ET53" s="59"/>
      <c r="EU53" s="59"/>
      <c r="EV53" s="59"/>
      <c r="EW53" s="59"/>
      <c r="EX53" s="59"/>
      <c r="EY53" s="59"/>
      <c r="EZ53" s="59"/>
      <c r="FA53" s="59"/>
      <c r="FB53" s="59"/>
      <c r="FC53" s="59"/>
      <c r="FD53" s="59"/>
      <c r="FE53" s="59"/>
      <c r="FF53" s="59"/>
      <c r="FG53" s="59"/>
      <c r="FH53" s="59"/>
      <c r="FI53" s="59"/>
      <c r="FJ53" s="59"/>
      <c r="FK53" s="59"/>
      <c r="FL53" s="59"/>
      <c r="FM53" s="59"/>
      <c r="FN53" s="59"/>
      <c r="FO53" s="59"/>
      <c r="FP53" s="59"/>
      <c r="FQ53" s="59"/>
      <c r="FR53" s="59"/>
      <c r="FS53" s="59"/>
      <c r="FT53" s="59"/>
      <c r="FU53" s="59"/>
      <c r="FV53" s="59"/>
      <c r="FW53" s="59"/>
      <c r="FX53" s="59"/>
      <c r="FY53" s="59"/>
      <c r="FZ53" s="59"/>
      <c r="GA53" s="59"/>
      <c r="GB53" s="59"/>
      <c r="GC53" s="59"/>
      <c r="GD53" s="59"/>
      <c r="GE53" s="59"/>
      <c r="GF53" s="59"/>
      <c r="GG53" s="59"/>
      <c r="GH53" s="59"/>
      <c r="GI53" s="59"/>
      <c r="GJ53" s="59"/>
      <c r="GK53" s="59"/>
      <c r="GL53" s="59"/>
      <c r="GM53" s="59"/>
      <c r="GN53" s="59"/>
      <c r="GO53" s="59"/>
      <c r="GP53" s="59"/>
      <c r="GQ53" s="59"/>
      <c r="GR53" s="59"/>
      <c r="GS53" s="59"/>
      <c r="GT53" s="59"/>
      <c r="GU53" s="59"/>
      <c r="GV53" s="59"/>
      <c r="GW53" s="59"/>
      <c r="GX53" s="59"/>
      <c r="GY53" s="59"/>
      <c r="GZ53" s="59"/>
      <c r="HA53" s="59"/>
      <c r="HB53" s="59"/>
      <c r="HC53" s="59"/>
      <c r="HD53" s="59"/>
      <c r="HE53" s="59"/>
      <c r="HF53" s="59"/>
      <c r="HG53" s="59"/>
      <c r="HH53" s="59"/>
      <c r="HI53" s="59"/>
      <c r="HJ53" s="59"/>
      <c r="HK53" s="59"/>
      <c r="HL53" s="59"/>
      <c r="HM53" s="59"/>
      <c r="HN53" s="59"/>
      <c r="HO53" s="59"/>
      <c r="HP53" s="59"/>
      <c r="HQ53" s="59"/>
      <c r="HR53" s="59"/>
      <c r="HS53" s="59"/>
      <c r="HT53" s="59"/>
      <c r="HU53" s="59"/>
      <c r="HV53" s="59"/>
      <c r="HW53" s="59"/>
      <c r="HX53" s="59"/>
      <c r="HY53" s="59"/>
      <c r="HZ53" s="59"/>
      <c r="IA53" s="59"/>
      <c r="IB53" s="59"/>
      <c r="IC53" s="59"/>
      <c r="ID53" s="59"/>
      <c r="IE53" s="59"/>
      <c r="IF53" s="59"/>
      <c r="IG53" s="59"/>
      <c r="IH53" s="59"/>
      <c r="II53" s="59"/>
      <c r="IJ53" s="59"/>
      <c r="IK53" s="59"/>
      <c r="IL53" s="59"/>
      <c r="IM53" s="59"/>
      <c r="IN53" s="59"/>
      <c r="IO53" s="59"/>
      <c r="IP53" s="59"/>
      <c r="IQ53" s="59"/>
      <c r="IR53" s="59"/>
      <c r="IS53" s="59"/>
      <c r="IT53" s="59"/>
      <c r="IU53" s="59"/>
    </row>
    <row r="54" spans="1:256" s="92" customFormat="1" ht="14.25" customHeight="1" x14ac:dyDescent="0.2">
      <c r="A54" s="50"/>
      <c r="B54" s="105"/>
      <c r="C54" s="50"/>
      <c r="D54" s="51"/>
      <c r="E54" s="50"/>
      <c r="F54" s="51"/>
      <c r="G54" s="51"/>
      <c r="H54" s="51"/>
      <c r="I54" s="51"/>
      <c r="J54" s="165"/>
      <c r="K54" s="201"/>
      <c r="L54" s="51"/>
      <c r="M54" s="201"/>
      <c r="N54" s="52"/>
      <c r="O54" s="51"/>
      <c r="P54" s="52"/>
      <c r="Q54" s="51"/>
      <c r="R54" s="52"/>
      <c r="S54" s="51"/>
      <c r="T54" s="51"/>
      <c r="U54" s="53"/>
      <c r="V54" s="51"/>
      <c r="W54" s="52"/>
      <c r="X54" s="52"/>
      <c r="Y54" s="52"/>
      <c r="Z54" s="164"/>
      <c r="AA54" s="165"/>
      <c r="AB54" s="165"/>
      <c r="AC54" s="54"/>
      <c r="AD54" s="51"/>
      <c r="AE54" s="55"/>
      <c r="AF54" s="55"/>
      <c r="AG54" s="185"/>
      <c r="AH54" s="185"/>
      <c r="AI54" s="184"/>
      <c r="AJ54" s="184"/>
      <c r="AK54" s="186"/>
      <c r="AL54" s="50"/>
      <c r="AM54" s="51"/>
      <c r="AN54" s="51"/>
      <c r="AO54" s="51"/>
      <c r="AP54" s="51"/>
      <c r="AQ54" s="51"/>
      <c r="AR54" s="51"/>
      <c r="AS54" s="51"/>
      <c r="AT54" s="51"/>
      <c r="AU54" s="51"/>
      <c r="AV54" s="51"/>
      <c r="AW54" s="51"/>
      <c r="AX54" s="50"/>
      <c r="AY54" s="50"/>
      <c r="AZ54" s="59"/>
      <c r="BA54" s="59"/>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c r="CT54" s="59"/>
      <c r="CU54" s="59"/>
      <c r="CV54" s="59"/>
      <c r="CW54" s="59"/>
      <c r="CX54" s="59"/>
      <c r="CY54" s="59"/>
      <c r="CZ54" s="59"/>
      <c r="DA54" s="59"/>
      <c r="DB54" s="59"/>
      <c r="DC54" s="59"/>
      <c r="DD54" s="59"/>
      <c r="DE54" s="59"/>
      <c r="DF54" s="59"/>
      <c r="DG54" s="59"/>
      <c r="DH54" s="59"/>
      <c r="DI54" s="59"/>
      <c r="DJ54" s="59"/>
      <c r="DK54" s="59"/>
      <c r="DL54" s="59"/>
      <c r="DM54" s="59"/>
      <c r="DN54" s="59"/>
      <c r="DO54" s="59"/>
      <c r="DP54" s="59"/>
      <c r="DQ54" s="59"/>
      <c r="DR54" s="59"/>
      <c r="DS54" s="59"/>
      <c r="DT54" s="59"/>
      <c r="DU54" s="59"/>
      <c r="DV54" s="59"/>
      <c r="DW54" s="59"/>
      <c r="DX54" s="59"/>
      <c r="DY54" s="59"/>
      <c r="DZ54" s="59"/>
      <c r="EA54" s="59"/>
      <c r="EB54" s="59"/>
      <c r="EC54" s="59"/>
      <c r="ED54" s="59"/>
      <c r="EE54" s="59"/>
      <c r="EF54" s="59"/>
      <c r="EG54" s="59"/>
      <c r="EH54" s="59"/>
      <c r="EI54" s="59"/>
      <c r="EJ54" s="59"/>
      <c r="EK54" s="59"/>
      <c r="EL54" s="59"/>
      <c r="EM54" s="59"/>
      <c r="EN54" s="59"/>
      <c r="EO54" s="59"/>
      <c r="EP54" s="59"/>
      <c r="EQ54" s="59"/>
      <c r="ER54" s="59"/>
      <c r="ES54" s="59"/>
      <c r="ET54" s="59"/>
      <c r="EU54" s="59"/>
      <c r="EV54" s="59"/>
      <c r="EW54" s="59"/>
      <c r="EX54" s="59"/>
      <c r="EY54" s="59"/>
      <c r="EZ54" s="59"/>
      <c r="FA54" s="59"/>
      <c r="FB54" s="59"/>
      <c r="FC54" s="59"/>
      <c r="FD54" s="59"/>
      <c r="FE54" s="59"/>
      <c r="FF54" s="59"/>
      <c r="FG54" s="59"/>
      <c r="FH54" s="59"/>
      <c r="FI54" s="59"/>
      <c r="FJ54" s="59"/>
      <c r="FK54" s="59"/>
      <c r="FL54" s="59"/>
      <c r="FM54" s="59"/>
      <c r="FN54" s="59"/>
      <c r="FO54" s="59"/>
      <c r="FP54" s="59"/>
      <c r="FQ54" s="59"/>
      <c r="FR54" s="59"/>
      <c r="FS54" s="59"/>
      <c r="FT54" s="59"/>
      <c r="FU54" s="59"/>
      <c r="FV54" s="59"/>
      <c r="FW54" s="59"/>
      <c r="FX54" s="59"/>
      <c r="FY54" s="59"/>
      <c r="FZ54" s="59"/>
      <c r="GA54" s="59"/>
      <c r="GB54" s="59"/>
      <c r="GC54" s="59"/>
      <c r="GD54" s="59"/>
      <c r="GE54" s="59"/>
      <c r="GF54" s="59"/>
      <c r="GG54" s="59"/>
      <c r="GH54" s="59"/>
      <c r="GI54" s="59"/>
      <c r="GJ54" s="59"/>
      <c r="GK54" s="59"/>
      <c r="GL54" s="59"/>
      <c r="GM54" s="59"/>
      <c r="GN54" s="59"/>
      <c r="GO54" s="59"/>
      <c r="GP54" s="59"/>
      <c r="GQ54" s="59"/>
      <c r="GR54" s="59"/>
      <c r="GS54" s="59"/>
      <c r="GT54" s="59"/>
      <c r="GU54" s="59"/>
      <c r="GV54" s="59"/>
      <c r="GW54" s="59"/>
      <c r="GX54" s="59"/>
      <c r="GY54" s="59"/>
      <c r="GZ54" s="59"/>
      <c r="HA54" s="59"/>
      <c r="HB54" s="59"/>
      <c r="HC54" s="59"/>
      <c r="HD54" s="59"/>
      <c r="HE54" s="59"/>
      <c r="HF54" s="59"/>
      <c r="HG54" s="59"/>
      <c r="HH54" s="59"/>
      <c r="HI54" s="59"/>
      <c r="HJ54" s="59"/>
      <c r="HK54" s="59"/>
      <c r="HL54" s="59"/>
      <c r="HM54" s="59"/>
      <c r="HN54" s="59"/>
      <c r="HO54" s="59"/>
      <c r="HP54" s="59"/>
      <c r="HQ54" s="59"/>
      <c r="HR54" s="59"/>
      <c r="HS54" s="59"/>
      <c r="HT54" s="59"/>
      <c r="HU54" s="59"/>
      <c r="HV54" s="59"/>
      <c r="HW54" s="59"/>
      <c r="HX54" s="59"/>
      <c r="HY54" s="59"/>
      <c r="HZ54" s="59"/>
      <c r="IA54" s="59"/>
      <c r="IB54" s="59"/>
      <c r="IC54" s="59"/>
      <c r="ID54" s="59"/>
      <c r="IE54" s="59"/>
      <c r="IF54" s="59"/>
      <c r="IG54" s="59"/>
      <c r="IH54" s="59"/>
      <c r="II54" s="59"/>
      <c r="IJ54" s="59"/>
      <c r="IK54" s="59"/>
      <c r="IL54" s="59"/>
      <c r="IM54" s="59"/>
      <c r="IN54" s="59"/>
      <c r="IO54" s="59"/>
      <c r="IP54" s="59"/>
      <c r="IQ54" s="59"/>
      <c r="IR54" s="59"/>
      <c r="IS54" s="59"/>
      <c r="IT54" s="59"/>
      <c r="IU54" s="59"/>
    </row>
    <row r="55" spans="1:256" s="32" customFormat="1" ht="12.95" customHeight="1" outlineLevel="1" x14ac:dyDescent="0.25">
      <c r="A55" s="38"/>
      <c r="B55" s="38"/>
      <c r="C55" s="38"/>
      <c r="D55" s="28"/>
      <c r="E55" s="38"/>
      <c r="F55" s="22" t="s">
        <v>102</v>
      </c>
      <c r="G55" s="28"/>
      <c r="H55" s="28"/>
      <c r="I55" s="28"/>
      <c r="J55" s="169"/>
      <c r="K55" s="203"/>
      <c r="L55" s="28"/>
      <c r="M55" s="203"/>
      <c r="N55" s="38"/>
      <c r="O55" s="28"/>
      <c r="P55" s="38"/>
      <c r="Q55" s="28"/>
      <c r="R55" s="38"/>
      <c r="S55" s="28"/>
      <c r="T55" s="28"/>
      <c r="U55" s="38"/>
      <c r="V55" s="28"/>
      <c r="W55" s="38"/>
      <c r="X55" s="38"/>
      <c r="Y55" s="38"/>
      <c r="Z55" s="168"/>
      <c r="AA55" s="169"/>
      <c r="AB55" s="169"/>
      <c r="AC55" s="39"/>
      <c r="AD55" s="28"/>
      <c r="AE55" s="187"/>
      <c r="AF55" s="188">
        <f>AG55-AG27</f>
        <v>383857371.09999996</v>
      </c>
      <c r="AG55" s="187">
        <f>SUM(AG26:AG54)</f>
        <v>494197371.09999996</v>
      </c>
      <c r="AH55" s="187">
        <f>SUM(AH26:AH54)</f>
        <v>553501055.6400001</v>
      </c>
      <c r="AI55" s="187" t="e">
        <f>SUM(#REF!)</f>
        <v>#REF!</v>
      </c>
      <c r="AJ55" s="187"/>
      <c r="AK55" s="187"/>
      <c r="AL55" s="38"/>
      <c r="AM55" s="28"/>
      <c r="AN55" s="28"/>
      <c r="AO55" s="28"/>
      <c r="AP55" s="28"/>
      <c r="AQ55" s="28"/>
      <c r="AR55" s="28"/>
      <c r="AS55" s="28"/>
      <c r="AT55" s="28"/>
      <c r="AU55" s="28"/>
      <c r="AV55" s="28"/>
      <c r="AW55" s="28"/>
      <c r="AX55" s="38"/>
      <c r="AY55" s="35"/>
    </row>
    <row r="56" spans="1:256" s="32" customFormat="1" ht="12.95" customHeight="1" x14ac:dyDescent="0.25">
      <c r="A56" s="24"/>
      <c r="B56" s="24"/>
      <c r="C56" s="24"/>
      <c r="D56" s="24"/>
      <c r="E56" s="25"/>
      <c r="F56" s="22" t="s">
        <v>103</v>
      </c>
      <c r="G56" s="24"/>
      <c r="H56" s="24"/>
      <c r="I56" s="24"/>
      <c r="J56" s="200"/>
      <c r="K56" s="200"/>
      <c r="L56" s="25"/>
      <c r="M56" s="200"/>
      <c r="N56" s="24"/>
      <c r="O56" s="26"/>
      <c r="P56" s="25"/>
      <c r="Q56" s="25"/>
      <c r="R56" s="24"/>
      <c r="S56" s="26"/>
      <c r="T56" s="25"/>
      <c r="U56" s="25"/>
      <c r="V56" s="25"/>
      <c r="W56" s="25"/>
      <c r="X56" s="25"/>
      <c r="Y56" s="25"/>
      <c r="Z56" s="162"/>
      <c r="AA56" s="163"/>
      <c r="AB56" s="162"/>
      <c r="AC56" s="25"/>
      <c r="AD56" s="25"/>
      <c r="AE56" s="182"/>
      <c r="AF56" s="182"/>
      <c r="AG56" s="183"/>
      <c r="AH56" s="183"/>
      <c r="AI56" s="183"/>
      <c r="AJ56" s="183"/>
      <c r="AK56" s="183"/>
      <c r="AL56" s="29"/>
      <c r="AM56" s="28"/>
      <c r="AN56" s="28"/>
      <c r="AO56" s="25"/>
      <c r="AP56" s="25"/>
      <c r="AQ56" s="25"/>
      <c r="AR56" s="25"/>
      <c r="AS56" s="25"/>
      <c r="AT56" s="25"/>
      <c r="AU56" s="25"/>
      <c r="AV56" s="25"/>
      <c r="AW56" s="25"/>
      <c r="AX56" s="25"/>
      <c r="AY56" s="35"/>
    </row>
    <row r="57" spans="1:256" s="32" customFormat="1" ht="12.95" customHeight="1" x14ac:dyDescent="0.25">
      <c r="A57" s="24"/>
      <c r="B57" s="24"/>
      <c r="C57" s="24"/>
      <c r="D57" s="24"/>
      <c r="E57" s="25"/>
      <c r="F57" s="22" t="s">
        <v>99</v>
      </c>
      <c r="G57" s="24"/>
      <c r="H57" s="24"/>
      <c r="I57" s="24"/>
      <c r="J57" s="200"/>
      <c r="K57" s="200"/>
      <c r="L57" s="25"/>
      <c r="M57" s="200"/>
      <c r="N57" s="24"/>
      <c r="O57" s="26"/>
      <c r="P57" s="25"/>
      <c r="Q57" s="25"/>
      <c r="R57" s="24"/>
      <c r="S57" s="26"/>
      <c r="T57" s="25"/>
      <c r="U57" s="25"/>
      <c r="V57" s="25"/>
      <c r="W57" s="25"/>
      <c r="X57" s="25"/>
      <c r="Y57" s="25"/>
      <c r="Z57" s="162"/>
      <c r="AA57" s="163"/>
      <c r="AB57" s="162"/>
      <c r="AC57" s="25"/>
      <c r="AD57" s="25"/>
      <c r="AE57" s="182"/>
      <c r="AF57" s="182"/>
      <c r="AG57" s="181"/>
      <c r="AH57" s="182"/>
      <c r="AI57" s="182"/>
      <c r="AJ57" s="182"/>
      <c r="AK57" s="182"/>
      <c r="AL57" s="28"/>
      <c r="AM57" s="28"/>
      <c r="AN57" s="28"/>
      <c r="AO57" s="25"/>
      <c r="AP57" s="25"/>
      <c r="AQ57" s="25"/>
      <c r="AR57" s="25"/>
      <c r="AS57" s="25"/>
      <c r="AT57" s="25"/>
      <c r="AU57" s="25"/>
      <c r="AV57" s="25"/>
      <c r="AW57" s="25"/>
      <c r="AX57" s="25"/>
      <c r="AY57" s="35"/>
    </row>
    <row r="58" spans="1:256" s="153" customFormat="1" ht="12.95" customHeight="1" x14ac:dyDescent="0.2">
      <c r="A58" s="124" t="s">
        <v>116</v>
      </c>
      <c r="B58" s="121" t="s">
        <v>194</v>
      </c>
      <c r="C58" s="121"/>
      <c r="D58" s="122" t="s">
        <v>391</v>
      </c>
      <c r="E58" s="147" t="s">
        <v>392</v>
      </c>
      <c r="F58" s="122"/>
      <c r="G58" s="122" t="s">
        <v>393</v>
      </c>
      <c r="H58" s="122" t="s">
        <v>394</v>
      </c>
      <c r="I58" s="122" t="s">
        <v>395</v>
      </c>
      <c r="J58" s="143" t="s">
        <v>208</v>
      </c>
      <c r="K58" s="122"/>
      <c r="L58" s="122"/>
      <c r="M58" s="213">
        <v>50</v>
      </c>
      <c r="N58" s="122">
        <v>230000000</v>
      </c>
      <c r="O58" s="124" t="s">
        <v>195</v>
      </c>
      <c r="P58" s="123" t="s">
        <v>186</v>
      </c>
      <c r="Q58" s="122" t="s">
        <v>111</v>
      </c>
      <c r="R58" s="143">
        <v>230000000</v>
      </c>
      <c r="S58" s="144" t="s">
        <v>206</v>
      </c>
      <c r="T58" s="122"/>
      <c r="U58" s="122"/>
      <c r="V58" s="122"/>
      <c r="W58" s="122" t="s">
        <v>396</v>
      </c>
      <c r="X58" s="122"/>
      <c r="Y58" s="122"/>
      <c r="Z58" s="213">
        <v>0</v>
      </c>
      <c r="AA58" s="213">
        <v>90</v>
      </c>
      <c r="AB58" s="213">
        <v>10</v>
      </c>
      <c r="AC58" s="122"/>
      <c r="AD58" s="123" t="s">
        <v>112</v>
      </c>
      <c r="AE58" s="214"/>
      <c r="AF58" s="215"/>
      <c r="AG58" s="216">
        <v>22792932</v>
      </c>
      <c r="AH58" s="216">
        <v>25528083.840000004</v>
      </c>
      <c r="AI58" s="217"/>
      <c r="AJ58" s="216">
        <v>10000000</v>
      </c>
      <c r="AK58" s="216">
        <v>11200000.000000002</v>
      </c>
      <c r="AL58" s="205" t="s">
        <v>113</v>
      </c>
      <c r="AM58" s="122" t="s">
        <v>397</v>
      </c>
      <c r="AN58" s="122" t="s">
        <v>398</v>
      </c>
      <c r="AO58" s="122"/>
      <c r="AP58" s="122"/>
      <c r="AQ58" s="122"/>
      <c r="AR58" s="122"/>
      <c r="AS58" s="122"/>
      <c r="AT58" s="122"/>
      <c r="AU58" s="122"/>
      <c r="AV58" s="122"/>
      <c r="AW58" s="122"/>
      <c r="AX58" s="120" t="s">
        <v>99</v>
      </c>
      <c r="AY58" s="120" t="s">
        <v>210</v>
      </c>
      <c r="AZ58" s="151"/>
      <c r="BA58" s="152">
        <v>5292</v>
      </c>
      <c r="BB58" s="151"/>
      <c r="BC58" s="151"/>
      <c r="BD58" s="151"/>
      <c r="BE58" s="151"/>
    </row>
    <row r="59" spans="1:256" s="153" customFormat="1" ht="12.95" customHeight="1" x14ac:dyDescent="0.2">
      <c r="A59" s="124" t="s">
        <v>116</v>
      </c>
      <c r="B59" s="121" t="s">
        <v>194</v>
      </c>
      <c r="C59" s="121"/>
      <c r="D59" s="122" t="s">
        <v>399</v>
      </c>
      <c r="E59" s="147" t="s">
        <v>400</v>
      </c>
      <c r="F59" s="122"/>
      <c r="G59" s="122" t="s">
        <v>393</v>
      </c>
      <c r="H59" s="122" t="s">
        <v>394</v>
      </c>
      <c r="I59" s="122" t="s">
        <v>395</v>
      </c>
      <c r="J59" s="143" t="s">
        <v>208</v>
      </c>
      <c r="K59" s="122"/>
      <c r="L59" s="122"/>
      <c r="M59" s="213">
        <v>50</v>
      </c>
      <c r="N59" s="122">
        <v>230000000</v>
      </c>
      <c r="O59" s="124" t="s">
        <v>195</v>
      </c>
      <c r="P59" s="123" t="s">
        <v>186</v>
      </c>
      <c r="Q59" s="122" t="s">
        <v>111</v>
      </c>
      <c r="R59" s="143">
        <v>230000000</v>
      </c>
      <c r="S59" s="144" t="s">
        <v>225</v>
      </c>
      <c r="T59" s="122"/>
      <c r="U59" s="122"/>
      <c r="V59" s="122"/>
      <c r="W59" s="122" t="s">
        <v>396</v>
      </c>
      <c r="X59" s="122"/>
      <c r="Y59" s="122"/>
      <c r="Z59" s="213">
        <v>0</v>
      </c>
      <c r="AA59" s="213">
        <v>90</v>
      </c>
      <c r="AB59" s="213">
        <v>10</v>
      </c>
      <c r="AC59" s="122"/>
      <c r="AD59" s="123" t="s">
        <v>112</v>
      </c>
      <c r="AE59" s="214"/>
      <c r="AF59" s="215"/>
      <c r="AG59" s="216">
        <v>126127025</v>
      </c>
      <c r="AH59" s="216">
        <v>141262268</v>
      </c>
      <c r="AI59" s="217"/>
      <c r="AJ59" s="216">
        <v>50000000</v>
      </c>
      <c r="AK59" s="216">
        <v>56000000.000000007</v>
      </c>
      <c r="AL59" s="205" t="s">
        <v>113</v>
      </c>
      <c r="AM59" s="122" t="s">
        <v>401</v>
      </c>
      <c r="AN59" s="122" t="s">
        <v>402</v>
      </c>
      <c r="AO59" s="122"/>
      <c r="AP59" s="122"/>
      <c r="AQ59" s="122"/>
      <c r="AR59" s="122"/>
      <c r="AS59" s="122"/>
      <c r="AT59" s="122"/>
      <c r="AU59" s="122"/>
      <c r="AV59" s="122"/>
      <c r="AW59" s="122"/>
      <c r="AX59" s="120" t="s">
        <v>99</v>
      </c>
      <c r="AY59" s="120" t="s">
        <v>210</v>
      </c>
      <c r="AZ59" s="151"/>
      <c r="BA59" s="152">
        <v>5300</v>
      </c>
      <c r="BB59" s="151"/>
      <c r="BC59" s="151"/>
      <c r="BD59" s="151"/>
      <c r="BE59" s="151"/>
      <c r="BF59" s="218"/>
      <c r="BG59" s="218"/>
      <c r="BH59" s="218"/>
      <c r="BI59" s="218"/>
      <c r="BJ59" s="218"/>
      <c r="BK59" s="218"/>
      <c r="BL59" s="218"/>
      <c r="BM59" s="218"/>
      <c r="BN59" s="218"/>
      <c r="BO59" s="218"/>
      <c r="BP59" s="218"/>
      <c r="BQ59" s="218"/>
      <c r="BR59" s="218"/>
      <c r="BS59" s="218"/>
      <c r="BT59" s="218"/>
      <c r="BU59" s="218"/>
      <c r="BV59" s="218"/>
      <c r="BW59" s="218"/>
      <c r="BX59" s="218"/>
      <c r="BY59" s="218"/>
      <c r="BZ59" s="218"/>
      <c r="CA59" s="218"/>
      <c r="CB59" s="218"/>
      <c r="CC59" s="218"/>
      <c r="CD59" s="218"/>
      <c r="CE59" s="218"/>
      <c r="CF59" s="218"/>
      <c r="CG59" s="218"/>
      <c r="CH59" s="218"/>
      <c r="CI59" s="218"/>
      <c r="CJ59" s="218"/>
      <c r="CK59" s="218"/>
      <c r="CL59" s="218"/>
      <c r="CM59" s="218"/>
      <c r="CN59" s="218"/>
      <c r="CO59" s="218"/>
      <c r="CP59" s="218"/>
      <c r="CQ59" s="218"/>
      <c r="CR59" s="218"/>
      <c r="CS59" s="218"/>
      <c r="CT59" s="218"/>
      <c r="CU59" s="218"/>
      <c r="CV59" s="218"/>
      <c r="CW59" s="218"/>
      <c r="CX59" s="218"/>
      <c r="CY59" s="218"/>
      <c r="CZ59" s="218"/>
      <c r="DA59" s="218"/>
      <c r="DB59" s="218"/>
      <c r="DC59" s="218"/>
      <c r="DD59" s="218"/>
      <c r="DE59" s="218"/>
      <c r="DF59" s="218"/>
      <c r="DG59" s="218"/>
      <c r="DH59" s="218"/>
      <c r="DI59" s="218"/>
      <c r="DJ59" s="218"/>
      <c r="DK59" s="218"/>
      <c r="DL59" s="218"/>
      <c r="DM59" s="218"/>
      <c r="DN59" s="218"/>
      <c r="DO59" s="218"/>
      <c r="DP59" s="218"/>
      <c r="DQ59" s="218"/>
      <c r="DR59" s="218"/>
      <c r="DS59" s="218"/>
      <c r="DT59" s="218"/>
      <c r="DU59" s="218"/>
      <c r="DV59" s="218"/>
      <c r="DW59" s="218"/>
      <c r="DX59" s="218"/>
      <c r="DY59" s="218"/>
      <c r="DZ59" s="218"/>
      <c r="EA59" s="218"/>
      <c r="EB59" s="218"/>
      <c r="EC59" s="218"/>
      <c r="ED59" s="218"/>
      <c r="EE59" s="218"/>
      <c r="EF59" s="218"/>
      <c r="EG59" s="218"/>
      <c r="EH59" s="218"/>
      <c r="EI59" s="218"/>
      <c r="EJ59" s="218"/>
      <c r="EK59" s="218"/>
      <c r="EL59" s="218"/>
      <c r="EM59" s="218"/>
      <c r="EN59" s="218"/>
      <c r="EO59" s="218"/>
      <c r="EP59" s="218"/>
      <c r="EQ59" s="218"/>
      <c r="ER59" s="218"/>
      <c r="ES59" s="218"/>
      <c r="ET59" s="218"/>
      <c r="EU59" s="218"/>
      <c r="EV59" s="218"/>
      <c r="EW59" s="218"/>
      <c r="EX59" s="218"/>
      <c r="EY59" s="218"/>
      <c r="EZ59" s="218"/>
      <c r="FA59" s="218"/>
      <c r="FB59" s="218"/>
      <c r="FC59" s="218"/>
      <c r="FD59" s="218"/>
      <c r="FE59" s="218"/>
      <c r="FF59" s="218"/>
      <c r="FG59" s="218"/>
      <c r="FH59" s="218"/>
      <c r="FI59" s="218"/>
      <c r="FJ59" s="218"/>
      <c r="FK59" s="218"/>
      <c r="FL59" s="218"/>
      <c r="FM59" s="218"/>
      <c r="FN59" s="218"/>
      <c r="FO59" s="218"/>
      <c r="FP59" s="218"/>
      <c r="FQ59" s="218"/>
      <c r="FR59" s="218"/>
      <c r="FS59" s="218"/>
      <c r="FT59" s="218"/>
      <c r="FU59" s="218"/>
      <c r="FV59" s="218"/>
      <c r="FW59" s="218"/>
      <c r="FX59" s="218"/>
      <c r="FY59" s="218"/>
      <c r="FZ59" s="218"/>
      <c r="GA59" s="218"/>
      <c r="GB59" s="218"/>
      <c r="GC59" s="218"/>
      <c r="GD59" s="218"/>
      <c r="GE59" s="218"/>
      <c r="GF59" s="218"/>
      <c r="GG59" s="218"/>
      <c r="GH59" s="218"/>
    </row>
    <row r="60" spans="1:256" s="153" customFormat="1" ht="12.95" customHeight="1" x14ac:dyDescent="0.2">
      <c r="A60" s="124" t="s">
        <v>116</v>
      </c>
      <c r="B60" s="121" t="s">
        <v>194</v>
      </c>
      <c r="C60" s="121"/>
      <c r="D60" s="122" t="s">
        <v>403</v>
      </c>
      <c r="E60" s="147" t="s">
        <v>404</v>
      </c>
      <c r="F60" s="122"/>
      <c r="G60" s="122" t="s">
        <v>393</v>
      </c>
      <c r="H60" s="122" t="s">
        <v>394</v>
      </c>
      <c r="I60" s="122" t="s">
        <v>395</v>
      </c>
      <c r="J60" s="143" t="s">
        <v>208</v>
      </c>
      <c r="K60" s="122"/>
      <c r="L60" s="122"/>
      <c r="M60" s="213">
        <v>50</v>
      </c>
      <c r="N60" s="122">
        <v>230000000</v>
      </c>
      <c r="O60" s="124" t="s">
        <v>195</v>
      </c>
      <c r="P60" s="123" t="s">
        <v>186</v>
      </c>
      <c r="Q60" s="122" t="s">
        <v>111</v>
      </c>
      <c r="R60" s="143">
        <v>230000000</v>
      </c>
      <c r="S60" s="144" t="s">
        <v>196</v>
      </c>
      <c r="T60" s="122"/>
      <c r="U60" s="122"/>
      <c r="V60" s="122"/>
      <c r="W60" s="122" t="s">
        <v>396</v>
      </c>
      <c r="X60" s="122"/>
      <c r="Y60" s="122"/>
      <c r="Z60" s="213">
        <v>0</v>
      </c>
      <c r="AA60" s="213">
        <v>90</v>
      </c>
      <c r="AB60" s="213">
        <v>10</v>
      </c>
      <c r="AC60" s="122"/>
      <c r="AD60" s="123" t="s">
        <v>112</v>
      </c>
      <c r="AE60" s="214"/>
      <c r="AF60" s="215"/>
      <c r="AG60" s="216">
        <v>52236525</v>
      </c>
      <c r="AH60" s="216">
        <v>58504908.000000007</v>
      </c>
      <c r="AI60" s="217"/>
      <c r="AJ60" s="216">
        <v>20000000</v>
      </c>
      <c r="AK60" s="216">
        <v>22400000.000000004</v>
      </c>
      <c r="AL60" s="205" t="s">
        <v>113</v>
      </c>
      <c r="AM60" s="122" t="s">
        <v>405</v>
      </c>
      <c r="AN60" s="122" t="s">
        <v>406</v>
      </c>
      <c r="AO60" s="122"/>
      <c r="AP60" s="122"/>
      <c r="AQ60" s="122"/>
      <c r="AR60" s="122"/>
      <c r="AS60" s="122"/>
      <c r="AT60" s="122"/>
      <c r="AU60" s="122"/>
      <c r="AV60" s="122"/>
      <c r="AW60" s="122"/>
      <c r="AX60" s="120" t="s">
        <v>99</v>
      </c>
      <c r="AY60" s="120" t="s">
        <v>210</v>
      </c>
      <c r="AZ60" s="151"/>
      <c r="BA60" s="152">
        <v>5312</v>
      </c>
      <c r="BB60" s="151"/>
      <c r="BC60" s="151"/>
      <c r="BD60" s="151"/>
      <c r="BE60" s="151"/>
    </row>
    <row r="61" spans="1:256" s="153" customFormat="1" ht="12.95" customHeight="1" x14ac:dyDescent="0.2">
      <c r="A61" s="124" t="s">
        <v>116</v>
      </c>
      <c r="B61" s="121" t="s">
        <v>194</v>
      </c>
      <c r="C61" s="121"/>
      <c r="D61" s="122" t="s">
        <v>407</v>
      </c>
      <c r="E61" s="147" t="s">
        <v>408</v>
      </c>
      <c r="F61" s="122"/>
      <c r="G61" s="122" t="s">
        <v>393</v>
      </c>
      <c r="H61" s="122" t="s">
        <v>394</v>
      </c>
      <c r="I61" s="122" t="s">
        <v>395</v>
      </c>
      <c r="J61" s="143" t="s">
        <v>208</v>
      </c>
      <c r="K61" s="122"/>
      <c r="L61" s="122"/>
      <c r="M61" s="213">
        <v>50</v>
      </c>
      <c r="N61" s="122">
        <v>230000000</v>
      </c>
      <c r="O61" s="124" t="s">
        <v>195</v>
      </c>
      <c r="P61" s="123" t="s">
        <v>186</v>
      </c>
      <c r="Q61" s="122" t="s">
        <v>111</v>
      </c>
      <c r="R61" s="143">
        <v>230000000</v>
      </c>
      <c r="S61" s="144" t="s">
        <v>196</v>
      </c>
      <c r="T61" s="122"/>
      <c r="U61" s="122"/>
      <c r="V61" s="122"/>
      <c r="W61" s="122" t="s">
        <v>396</v>
      </c>
      <c r="X61" s="122"/>
      <c r="Y61" s="122"/>
      <c r="Z61" s="213">
        <v>0</v>
      </c>
      <c r="AA61" s="213">
        <v>90</v>
      </c>
      <c r="AB61" s="213">
        <v>10</v>
      </c>
      <c r="AC61" s="122"/>
      <c r="AD61" s="123" t="s">
        <v>112</v>
      </c>
      <c r="AE61" s="214"/>
      <c r="AF61" s="215"/>
      <c r="AG61" s="216">
        <v>31283667</v>
      </c>
      <c r="AH61" s="216">
        <v>35037707.040000007</v>
      </c>
      <c r="AI61" s="217"/>
      <c r="AJ61" s="216">
        <v>15000000</v>
      </c>
      <c r="AK61" s="216">
        <v>16800000</v>
      </c>
      <c r="AL61" s="205" t="s">
        <v>113</v>
      </c>
      <c r="AM61" s="122" t="s">
        <v>409</v>
      </c>
      <c r="AN61" s="122" t="s">
        <v>410</v>
      </c>
      <c r="AO61" s="122"/>
      <c r="AP61" s="122"/>
      <c r="AQ61" s="122"/>
      <c r="AR61" s="122"/>
      <c r="AS61" s="122"/>
      <c r="AT61" s="122"/>
      <c r="AU61" s="122"/>
      <c r="AV61" s="122"/>
      <c r="AW61" s="122"/>
      <c r="AX61" s="120" t="s">
        <v>99</v>
      </c>
      <c r="AY61" s="120" t="s">
        <v>210</v>
      </c>
      <c r="AZ61" s="151"/>
      <c r="BA61" s="152">
        <v>5316</v>
      </c>
      <c r="BB61" s="151"/>
      <c r="BC61" s="151"/>
      <c r="BD61" s="151"/>
      <c r="BE61" s="151"/>
    </row>
    <row r="62" spans="1:256" s="153" customFormat="1" ht="12.95" customHeight="1" x14ac:dyDescent="0.2">
      <c r="A62" s="124" t="s">
        <v>116</v>
      </c>
      <c r="B62" s="121" t="s">
        <v>194</v>
      </c>
      <c r="C62" s="121"/>
      <c r="D62" s="122" t="s">
        <v>411</v>
      </c>
      <c r="E62" s="147" t="s">
        <v>412</v>
      </c>
      <c r="F62" s="122"/>
      <c r="G62" s="122" t="s">
        <v>393</v>
      </c>
      <c r="H62" s="122" t="s">
        <v>394</v>
      </c>
      <c r="I62" s="122" t="s">
        <v>395</v>
      </c>
      <c r="J62" s="143" t="s">
        <v>208</v>
      </c>
      <c r="K62" s="122"/>
      <c r="L62" s="122"/>
      <c r="M62" s="213">
        <v>50</v>
      </c>
      <c r="N62" s="122">
        <v>230000000</v>
      </c>
      <c r="O62" s="124" t="s">
        <v>195</v>
      </c>
      <c r="P62" s="123" t="s">
        <v>186</v>
      </c>
      <c r="Q62" s="122" t="s">
        <v>111</v>
      </c>
      <c r="R62" s="143">
        <v>230000000</v>
      </c>
      <c r="S62" s="144" t="s">
        <v>196</v>
      </c>
      <c r="T62" s="122"/>
      <c r="U62" s="122"/>
      <c r="V62" s="122"/>
      <c r="W62" s="122" t="s">
        <v>396</v>
      </c>
      <c r="X62" s="122"/>
      <c r="Y62" s="122"/>
      <c r="Z62" s="213">
        <v>0</v>
      </c>
      <c r="AA62" s="213">
        <v>90</v>
      </c>
      <c r="AB62" s="213">
        <v>10</v>
      </c>
      <c r="AC62" s="122"/>
      <c r="AD62" s="123" t="s">
        <v>112</v>
      </c>
      <c r="AE62" s="214"/>
      <c r="AF62" s="215"/>
      <c r="AG62" s="216">
        <v>52649834</v>
      </c>
      <c r="AH62" s="216">
        <v>58967814.080000006</v>
      </c>
      <c r="AI62" s="217"/>
      <c r="AJ62" s="216">
        <v>20000000</v>
      </c>
      <c r="AK62" s="216">
        <v>22400000.000000004</v>
      </c>
      <c r="AL62" s="205" t="s">
        <v>113</v>
      </c>
      <c r="AM62" s="122" t="s">
        <v>413</v>
      </c>
      <c r="AN62" s="122" t="s">
        <v>414</v>
      </c>
      <c r="AO62" s="122"/>
      <c r="AP62" s="122"/>
      <c r="AQ62" s="122"/>
      <c r="AR62" s="122"/>
      <c r="AS62" s="122"/>
      <c r="AT62" s="122"/>
      <c r="AU62" s="122"/>
      <c r="AV62" s="122"/>
      <c r="AW62" s="122"/>
      <c r="AX62" s="120" t="s">
        <v>99</v>
      </c>
      <c r="AY62" s="120" t="s">
        <v>210</v>
      </c>
      <c r="AZ62" s="151"/>
      <c r="BA62" s="152">
        <v>5320</v>
      </c>
      <c r="BB62" s="151"/>
      <c r="BC62" s="151"/>
      <c r="BD62" s="151"/>
      <c r="BE62" s="151"/>
    </row>
    <row r="63" spans="1:256" s="153" customFormat="1" ht="12.95" customHeight="1" x14ac:dyDescent="0.2">
      <c r="A63" s="124" t="s">
        <v>116</v>
      </c>
      <c r="B63" s="121" t="s">
        <v>194</v>
      </c>
      <c r="C63" s="121"/>
      <c r="D63" s="122" t="s">
        <v>415</v>
      </c>
      <c r="E63" s="147" t="s">
        <v>416</v>
      </c>
      <c r="F63" s="122"/>
      <c r="G63" s="122" t="s">
        <v>393</v>
      </c>
      <c r="H63" s="122" t="s">
        <v>394</v>
      </c>
      <c r="I63" s="122" t="s">
        <v>395</v>
      </c>
      <c r="J63" s="143" t="s">
        <v>208</v>
      </c>
      <c r="K63" s="122"/>
      <c r="L63" s="122"/>
      <c r="M63" s="213">
        <v>50</v>
      </c>
      <c r="N63" s="122">
        <v>230000000</v>
      </c>
      <c r="O63" s="124" t="s">
        <v>195</v>
      </c>
      <c r="P63" s="123" t="s">
        <v>186</v>
      </c>
      <c r="Q63" s="122" t="s">
        <v>111</v>
      </c>
      <c r="R63" s="143">
        <v>230000000</v>
      </c>
      <c r="S63" s="144" t="s">
        <v>209</v>
      </c>
      <c r="T63" s="122"/>
      <c r="U63" s="122"/>
      <c r="V63" s="122"/>
      <c r="W63" s="122" t="s">
        <v>396</v>
      </c>
      <c r="X63" s="122"/>
      <c r="Y63" s="122"/>
      <c r="Z63" s="213">
        <v>0</v>
      </c>
      <c r="AA63" s="213">
        <v>90</v>
      </c>
      <c r="AB63" s="213">
        <v>10</v>
      </c>
      <c r="AC63" s="122"/>
      <c r="AD63" s="123" t="s">
        <v>112</v>
      </c>
      <c r="AE63" s="214"/>
      <c r="AF63" s="215"/>
      <c r="AG63" s="216">
        <v>28419713</v>
      </c>
      <c r="AH63" s="216">
        <v>31830078.560000002</v>
      </c>
      <c r="AI63" s="217"/>
      <c r="AJ63" s="216">
        <v>15000000</v>
      </c>
      <c r="AK63" s="216">
        <v>16800000</v>
      </c>
      <c r="AL63" s="205" t="s">
        <v>113</v>
      </c>
      <c r="AM63" s="122" t="s">
        <v>417</v>
      </c>
      <c r="AN63" s="122" t="s">
        <v>418</v>
      </c>
      <c r="AO63" s="122"/>
      <c r="AP63" s="122"/>
      <c r="AQ63" s="122"/>
      <c r="AR63" s="122"/>
      <c r="AS63" s="122"/>
      <c r="AT63" s="122"/>
      <c r="AU63" s="122"/>
      <c r="AV63" s="122"/>
      <c r="AW63" s="122"/>
      <c r="AX63" s="120" t="s">
        <v>99</v>
      </c>
      <c r="AY63" s="120" t="s">
        <v>210</v>
      </c>
      <c r="AZ63" s="151"/>
      <c r="BA63" s="152">
        <v>5339</v>
      </c>
      <c r="BB63" s="151"/>
      <c r="BC63" s="151"/>
      <c r="BD63" s="151"/>
      <c r="BE63" s="151"/>
    </row>
    <row r="64" spans="1:256" s="153" customFormat="1" ht="12.95" customHeight="1" x14ac:dyDescent="0.2">
      <c r="A64" s="124" t="s">
        <v>116</v>
      </c>
      <c r="B64" s="121" t="s">
        <v>194</v>
      </c>
      <c r="C64" s="121"/>
      <c r="D64" s="122" t="s">
        <v>419</v>
      </c>
      <c r="E64" s="147" t="s">
        <v>420</v>
      </c>
      <c r="F64" s="122"/>
      <c r="G64" s="122" t="s">
        <v>393</v>
      </c>
      <c r="H64" s="122" t="s">
        <v>394</v>
      </c>
      <c r="I64" s="122" t="s">
        <v>395</v>
      </c>
      <c r="J64" s="143" t="s">
        <v>208</v>
      </c>
      <c r="K64" s="122"/>
      <c r="L64" s="122"/>
      <c r="M64" s="213">
        <v>50</v>
      </c>
      <c r="N64" s="122">
        <v>230000000</v>
      </c>
      <c r="O64" s="124" t="s">
        <v>195</v>
      </c>
      <c r="P64" s="123" t="s">
        <v>186</v>
      </c>
      <c r="Q64" s="122" t="s">
        <v>111</v>
      </c>
      <c r="R64" s="143">
        <v>230000000</v>
      </c>
      <c r="S64" s="144" t="s">
        <v>206</v>
      </c>
      <c r="T64" s="122"/>
      <c r="U64" s="122"/>
      <c r="V64" s="122"/>
      <c r="W64" s="122" t="s">
        <v>396</v>
      </c>
      <c r="X64" s="122"/>
      <c r="Y64" s="122"/>
      <c r="Z64" s="213">
        <v>0</v>
      </c>
      <c r="AA64" s="213">
        <v>90</v>
      </c>
      <c r="AB64" s="213">
        <v>10</v>
      </c>
      <c r="AC64" s="122"/>
      <c r="AD64" s="123" t="s">
        <v>112</v>
      </c>
      <c r="AE64" s="214"/>
      <c r="AF64" s="215"/>
      <c r="AG64" s="216">
        <v>132584538</v>
      </c>
      <c r="AH64" s="216">
        <v>148494682.56</v>
      </c>
      <c r="AI64" s="217"/>
      <c r="AJ64" s="216">
        <v>70000000</v>
      </c>
      <c r="AK64" s="216">
        <v>78400000.000000015</v>
      </c>
      <c r="AL64" s="205" t="s">
        <v>113</v>
      </c>
      <c r="AM64" s="122" t="s">
        <v>421</v>
      </c>
      <c r="AN64" s="122" t="s">
        <v>422</v>
      </c>
      <c r="AO64" s="122"/>
      <c r="AP64" s="122"/>
      <c r="AQ64" s="122"/>
      <c r="AR64" s="122"/>
      <c r="AS64" s="122"/>
      <c r="AT64" s="122"/>
      <c r="AU64" s="122"/>
      <c r="AV64" s="122"/>
      <c r="AW64" s="122"/>
      <c r="AX64" s="120" t="s">
        <v>99</v>
      </c>
      <c r="AY64" s="120" t="s">
        <v>210</v>
      </c>
      <c r="AZ64" s="151"/>
      <c r="BA64" s="152">
        <v>5343</v>
      </c>
      <c r="BB64" s="151"/>
      <c r="BC64" s="151"/>
      <c r="BD64" s="151"/>
      <c r="BE64" s="151"/>
    </row>
    <row r="65" spans="1:57" s="272" customFormat="1" ht="12.95" customHeight="1" x14ac:dyDescent="0.2">
      <c r="A65" s="122" t="s">
        <v>116</v>
      </c>
      <c r="B65" s="141" t="s">
        <v>197</v>
      </c>
      <c r="C65" s="121"/>
      <c r="D65" s="260" t="s">
        <v>234</v>
      </c>
      <c r="E65" s="260"/>
      <c r="F65" s="260" t="s">
        <v>229</v>
      </c>
      <c r="G65" s="261" t="s">
        <v>213</v>
      </c>
      <c r="H65" s="261" t="s">
        <v>214</v>
      </c>
      <c r="I65" s="261" t="s">
        <v>214</v>
      </c>
      <c r="J65" s="262" t="s">
        <v>198</v>
      </c>
      <c r="K65" s="263" t="s">
        <v>224</v>
      </c>
      <c r="L65" s="261"/>
      <c r="M65" s="264">
        <v>100</v>
      </c>
      <c r="N65" s="265">
        <v>231010000</v>
      </c>
      <c r="O65" s="265" t="s">
        <v>189</v>
      </c>
      <c r="P65" s="266" t="s">
        <v>158</v>
      </c>
      <c r="Q65" s="120" t="s">
        <v>111</v>
      </c>
      <c r="R65" s="267">
        <v>230000000</v>
      </c>
      <c r="S65" s="268" t="s">
        <v>230</v>
      </c>
      <c r="T65" s="261"/>
      <c r="U65" s="261"/>
      <c r="V65" s="261"/>
      <c r="W65" s="265" t="s">
        <v>191</v>
      </c>
      <c r="X65" s="265"/>
      <c r="Y65" s="265"/>
      <c r="Z65" s="264">
        <v>100</v>
      </c>
      <c r="AA65" s="264">
        <v>0</v>
      </c>
      <c r="AB65" s="264">
        <v>0</v>
      </c>
      <c r="AC65" s="261"/>
      <c r="AD65" s="265" t="s">
        <v>112</v>
      </c>
      <c r="AE65" s="269"/>
      <c r="AF65" s="269"/>
      <c r="AG65" s="269">
        <v>1000000</v>
      </c>
      <c r="AH65" s="269">
        <v>1120000</v>
      </c>
      <c r="AI65" s="269"/>
      <c r="AJ65" s="269">
        <v>0</v>
      </c>
      <c r="AK65" s="269">
        <v>0</v>
      </c>
      <c r="AL65" s="264">
        <v>120240021112</v>
      </c>
      <c r="AM65" s="261" t="s">
        <v>231</v>
      </c>
      <c r="AN65" s="261" t="s">
        <v>231</v>
      </c>
      <c r="AO65" s="261"/>
      <c r="AP65" s="261"/>
      <c r="AQ65" s="261"/>
      <c r="AR65" s="261"/>
      <c r="AS65" s="261"/>
      <c r="AT65" s="261"/>
      <c r="AU65" s="261"/>
      <c r="AV65" s="261"/>
      <c r="AW65" s="261"/>
      <c r="AX65" s="120" t="s">
        <v>99</v>
      </c>
      <c r="AY65" s="120" t="s">
        <v>210</v>
      </c>
      <c r="AZ65" s="270" t="e">
        <f>VLOOKUP(F65,$D$34:$BA$7202,50,0)</f>
        <v>#N/A</v>
      </c>
      <c r="BA65" s="270" t="e">
        <f>AZ65+0.5</f>
        <v>#N/A</v>
      </c>
      <c r="BB65" s="271"/>
    </row>
    <row r="66" spans="1:57" s="272" customFormat="1" ht="12.95" customHeight="1" x14ac:dyDescent="0.2">
      <c r="A66" s="122" t="s">
        <v>116</v>
      </c>
      <c r="B66" s="123" t="s">
        <v>194</v>
      </c>
      <c r="C66" s="121"/>
      <c r="D66" s="260" t="s">
        <v>233</v>
      </c>
      <c r="E66" s="142"/>
      <c r="F66" s="260" t="s">
        <v>227</v>
      </c>
      <c r="G66" s="261" t="s">
        <v>213</v>
      </c>
      <c r="H66" s="261" t="s">
        <v>214</v>
      </c>
      <c r="I66" s="261" t="s">
        <v>214</v>
      </c>
      <c r="J66" s="262" t="s">
        <v>198</v>
      </c>
      <c r="K66" s="263" t="s">
        <v>224</v>
      </c>
      <c r="L66" s="261"/>
      <c r="M66" s="264">
        <v>100</v>
      </c>
      <c r="N66" s="265">
        <v>231010000</v>
      </c>
      <c r="O66" s="265" t="s">
        <v>189</v>
      </c>
      <c r="P66" s="266" t="s">
        <v>158</v>
      </c>
      <c r="Q66" s="120" t="s">
        <v>111</v>
      </c>
      <c r="R66" s="267">
        <v>230000000</v>
      </c>
      <c r="S66" s="268" t="s">
        <v>226</v>
      </c>
      <c r="T66" s="261"/>
      <c r="U66" s="261"/>
      <c r="V66" s="261"/>
      <c r="W66" s="265" t="s">
        <v>191</v>
      </c>
      <c r="X66" s="265"/>
      <c r="Y66" s="265"/>
      <c r="Z66" s="264">
        <v>100</v>
      </c>
      <c r="AA66" s="264">
        <v>0</v>
      </c>
      <c r="AB66" s="264">
        <v>0</v>
      </c>
      <c r="AC66" s="261"/>
      <c r="AD66" s="265" t="s">
        <v>112</v>
      </c>
      <c r="AE66" s="269"/>
      <c r="AF66" s="269"/>
      <c r="AG66" s="269">
        <v>1800000</v>
      </c>
      <c r="AH66" s="269">
        <f>AG66*1.12</f>
        <v>2016000.0000000002</v>
      </c>
      <c r="AI66" s="269"/>
      <c r="AJ66" s="269">
        <v>0</v>
      </c>
      <c r="AK66" s="269">
        <f t="shared" ref="AK66" si="0">AJ66*1.12</f>
        <v>0</v>
      </c>
      <c r="AL66" s="264">
        <v>120240021112</v>
      </c>
      <c r="AM66" s="261" t="s">
        <v>228</v>
      </c>
      <c r="AN66" s="261" t="s">
        <v>228</v>
      </c>
      <c r="AO66" s="261"/>
      <c r="AP66" s="261"/>
      <c r="AQ66" s="261"/>
      <c r="AR66" s="261"/>
      <c r="AS66" s="261"/>
      <c r="AT66" s="261"/>
      <c r="AU66" s="261"/>
      <c r="AV66" s="261"/>
      <c r="AW66" s="261"/>
      <c r="AX66" s="120" t="s">
        <v>99</v>
      </c>
      <c r="AY66" s="120" t="s">
        <v>210</v>
      </c>
      <c r="AZ66" s="270" t="e">
        <f>VLOOKUP(F66,$D$34:$BA$7202,50,0)</f>
        <v>#N/A</v>
      </c>
      <c r="BA66" s="270" t="e">
        <f>AZ66+0.5</f>
        <v>#N/A</v>
      </c>
      <c r="BB66" s="271"/>
    </row>
    <row r="67" spans="1:57" s="153" customFormat="1" ht="12.95" customHeight="1" x14ac:dyDescent="0.2">
      <c r="A67" s="149" t="s">
        <v>211</v>
      </c>
      <c r="B67" s="143" t="s">
        <v>194</v>
      </c>
      <c r="C67" s="143"/>
      <c r="D67" s="122" t="s">
        <v>432</v>
      </c>
      <c r="E67" s="142">
        <v>20200776</v>
      </c>
      <c r="F67" s="208"/>
      <c r="G67" s="273" t="s">
        <v>433</v>
      </c>
      <c r="H67" s="148" t="s">
        <v>434</v>
      </c>
      <c r="I67" s="148" t="s">
        <v>434</v>
      </c>
      <c r="J67" s="148" t="s">
        <v>192</v>
      </c>
      <c r="K67" s="123" t="s">
        <v>193</v>
      </c>
      <c r="L67" s="123"/>
      <c r="M67" s="123">
        <v>100</v>
      </c>
      <c r="N67" s="148">
        <v>230000000</v>
      </c>
      <c r="O67" s="274" t="s">
        <v>195</v>
      </c>
      <c r="P67" s="122" t="s">
        <v>188</v>
      </c>
      <c r="Q67" s="148" t="s">
        <v>111</v>
      </c>
      <c r="R67" s="148">
        <v>230000000</v>
      </c>
      <c r="S67" s="148" t="s">
        <v>190</v>
      </c>
      <c r="T67" s="123"/>
      <c r="U67" s="122"/>
      <c r="V67" s="122"/>
      <c r="W67" s="123" t="s">
        <v>191</v>
      </c>
      <c r="X67" s="122"/>
      <c r="Y67" s="122"/>
      <c r="Z67" s="143">
        <v>0</v>
      </c>
      <c r="AA67" s="143">
        <v>100</v>
      </c>
      <c r="AB67" s="143">
        <v>0</v>
      </c>
      <c r="AC67" s="122"/>
      <c r="AD67" s="148" t="s">
        <v>112</v>
      </c>
      <c r="AE67" s="123"/>
      <c r="AF67" s="275"/>
      <c r="AG67" s="276">
        <v>36480000</v>
      </c>
      <c r="AH67" s="277">
        <f>AG67*1.12</f>
        <v>40857600.000000007</v>
      </c>
      <c r="AI67" s="123"/>
      <c r="AJ67" s="123"/>
      <c r="AK67" s="123"/>
      <c r="AL67" s="204" t="s">
        <v>113</v>
      </c>
      <c r="AM67" s="123" t="s">
        <v>435</v>
      </c>
      <c r="AN67" s="123" t="s">
        <v>436</v>
      </c>
      <c r="AO67" s="120"/>
      <c r="AP67" s="120"/>
      <c r="AQ67" s="120"/>
      <c r="AR67" s="120"/>
      <c r="AS67" s="120"/>
      <c r="AT67" s="120"/>
      <c r="AU67" s="120"/>
      <c r="AV67" s="120"/>
      <c r="AW67" s="120"/>
      <c r="AX67" s="120" t="s">
        <v>99</v>
      </c>
      <c r="AY67" s="120" t="s">
        <v>210</v>
      </c>
      <c r="AZ67" s="151"/>
      <c r="BA67" s="152">
        <v>5958</v>
      </c>
      <c r="BB67" s="151"/>
      <c r="BC67" s="151"/>
      <c r="BD67" s="151"/>
      <c r="BE67" s="151"/>
    </row>
    <row r="68" spans="1:57" s="305" customFormat="1" ht="12.95" customHeight="1" x14ac:dyDescent="0.2">
      <c r="A68" s="7" t="s">
        <v>117</v>
      </c>
      <c r="B68" s="40" t="s">
        <v>194</v>
      </c>
      <c r="C68" s="40"/>
      <c r="D68" s="299" t="s">
        <v>445</v>
      </c>
      <c r="E68" s="57"/>
      <c r="F68" s="299" t="s">
        <v>446</v>
      </c>
      <c r="G68" s="70" t="s">
        <v>447</v>
      </c>
      <c r="H68" s="70" t="s">
        <v>448</v>
      </c>
      <c r="I68" s="70" t="s">
        <v>449</v>
      </c>
      <c r="J68" s="300" t="s">
        <v>114</v>
      </c>
      <c r="K68" s="300"/>
      <c r="L68" s="69"/>
      <c r="M68" s="69">
        <v>100</v>
      </c>
      <c r="N68" s="70">
        <v>230000000</v>
      </c>
      <c r="O68" s="72" t="s">
        <v>201</v>
      </c>
      <c r="P68" s="228" t="s">
        <v>188</v>
      </c>
      <c r="Q68" s="70" t="s">
        <v>111</v>
      </c>
      <c r="R68" s="70">
        <v>230000000</v>
      </c>
      <c r="S68" s="70" t="s">
        <v>206</v>
      </c>
      <c r="T68" s="57"/>
      <c r="U68" s="85"/>
      <c r="V68" s="73"/>
      <c r="W68" s="74" t="s">
        <v>191</v>
      </c>
      <c r="X68" s="57"/>
      <c r="Y68" s="57"/>
      <c r="Z68" s="73"/>
      <c r="AA68" s="69" t="s">
        <v>450</v>
      </c>
      <c r="AB68" s="69" t="s">
        <v>62</v>
      </c>
      <c r="AC68" s="57"/>
      <c r="AD68" s="3" t="s">
        <v>112</v>
      </c>
      <c r="AE68" s="76"/>
      <c r="AF68" s="71"/>
      <c r="AG68" s="98">
        <v>5226750</v>
      </c>
      <c r="AH68" s="101">
        <v>5853960.0000000009</v>
      </c>
      <c r="AI68" s="76"/>
      <c r="AJ68" s="77"/>
      <c r="AK68" s="77"/>
      <c r="AL68" s="173">
        <v>120240021112</v>
      </c>
      <c r="AM68" s="69" t="s">
        <v>451</v>
      </c>
      <c r="AN68" s="69" t="s">
        <v>452</v>
      </c>
      <c r="AO68" s="301"/>
      <c r="AP68" s="302"/>
      <c r="AQ68" s="302"/>
      <c r="AR68" s="301"/>
      <c r="AS68" s="302"/>
      <c r="AT68" s="302"/>
      <c r="AU68" s="301"/>
      <c r="AV68" s="302"/>
      <c r="AW68" s="302"/>
      <c r="AX68" s="303" t="s">
        <v>63</v>
      </c>
      <c r="AY68" s="4"/>
      <c r="AZ68" s="304">
        <v>6102</v>
      </c>
      <c r="BA68" s="56">
        <v>6103</v>
      </c>
    </row>
    <row r="69" spans="1:57" s="305" customFormat="1" ht="12.95" customHeight="1" x14ac:dyDescent="0.2">
      <c r="A69" s="7" t="s">
        <v>117</v>
      </c>
      <c r="B69" s="40" t="s">
        <v>194</v>
      </c>
      <c r="C69" s="40"/>
      <c r="D69" s="299" t="s">
        <v>453</v>
      </c>
      <c r="E69" s="57"/>
      <c r="F69" s="299" t="s">
        <v>454</v>
      </c>
      <c r="G69" s="70" t="s">
        <v>447</v>
      </c>
      <c r="H69" s="70" t="s">
        <v>448</v>
      </c>
      <c r="I69" s="70" t="s">
        <v>449</v>
      </c>
      <c r="J69" s="300" t="s">
        <v>114</v>
      </c>
      <c r="K69" s="300"/>
      <c r="L69" s="69"/>
      <c r="M69" s="69">
        <v>100</v>
      </c>
      <c r="N69" s="70">
        <v>230000000</v>
      </c>
      <c r="O69" s="72" t="s">
        <v>201</v>
      </c>
      <c r="P69" s="228" t="s">
        <v>188</v>
      </c>
      <c r="Q69" s="70" t="s">
        <v>111</v>
      </c>
      <c r="R69" s="70">
        <v>230000000</v>
      </c>
      <c r="S69" s="70" t="s">
        <v>202</v>
      </c>
      <c r="T69" s="57"/>
      <c r="U69" s="85"/>
      <c r="V69" s="73"/>
      <c r="W69" s="74" t="s">
        <v>191</v>
      </c>
      <c r="X69" s="57"/>
      <c r="Y69" s="57"/>
      <c r="Z69" s="73"/>
      <c r="AA69" s="69" t="s">
        <v>450</v>
      </c>
      <c r="AB69" s="69" t="s">
        <v>62</v>
      </c>
      <c r="AC69" s="57"/>
      <c r="AD69" s="3" t="s">
        <v>112</v>
      </c>
      <c r="AE69" s="76"/>
      <c r="AF69" s="71"/>
      <c r="AG69" s="98">
        <v>7406000</v>
      </c>
      <c r="AH69" s="101">
        <v>8294720.0000000009</v>
      </c>
      <c r="AI69" s="76"/>
      <c r="AJ69" s="77"/>
      <c r="AK69" s="77"/>
      <c r="AL69" s="173">
        <v>120240021112</v>
      </c>
      <c r="AM69" s="69" t="s">
        <v>451</v>
      </c>
      <c r="AN69" s="69" t="s">
        <v>452</v>
      </c>
      <c r="AO69" s="301"/>
      <c r="AP69" s="302"/>
      <c r="AQ69" s="302"/>
      <c r="AR69" s="301"/>
      <c r="AS69" s="302"/>
      <c r="AT69" s="302"/>
      <c r="AU69" s="301"/>
      <c r="AV69" s="302"/>
      <c r="AW69" s="302"/>
      <c r="AX69" s="303" t="s">
        <v>63</v>
      </c>
      <c r="AY69" s="4"/>
      <c r="AZ69" s="304">
        <v>6104</v>
      </c>
      <c r="BA69" s="56">
        <v>6105</v>
      </c>
    </row>
    <row r="70" spans="1:57" s="305" customFormat="1" ht="12.95" customHeight="1" x14ac:dyDescent="0.2">
      <c r="A70" s="7" t="s">
        <v>117</v>
      </c>
      <c r="B70" s="40" t="s">
        <v>194</v>
      </c>
      <c r="C70" s="40"/>
      <c r="D70" s="299" t="s">
        <v>455</v>
      </c>
      <c r="E70" s="57"/>
      <c r="F70" s="299" t="s">
        <v>456</v>
      </c>
      <c r="G70" s="70" t="s">
        <v>447</v>
      </c>
      <c r="H70" s="70" t="s">
        <v>448</v>
      </c>
      <c r="I70" s="70" t="s">
        <v>449</v>
      </c>
      <c r="J70" s="300" t="s">
        <v>114</v>
      </c>
      <c r="K70" s="300"/>
      <c r="L70" s="69"/>
      <c r="M70" s="69">
        <v>100</v>
      </c>
      <c r="N70" s="70">
        <v>230000000</v>
      </c>
      <c r="O70" s="72" t="s">
        <v>201</v>
      </c>
      <c r="P70" s="228" t="s">
        <v>188</v>
      </c>
      <c r="Q70" s="70" t="s">
        <v>111</v>
      </c>
      <c r="R70" s="70">
        <v>230000000</v>
      </c>
      <c r="S70" s="70" t="s">
        <v>222</v>
      </c>
      <c r="T70" s="57"/>
      <c r="U70" s="306"/>
      <c r="V70" s="306"/>
      <c r="W70" s="74" t="s">
        <v>191</v>
      </c>
      <c r="X70" s="10"/>
      <c r="Y70" s="10"/>
      <c r="Z70" s="306"/>
      <c r="AA70" s="69" t="s">
        <v>450</v>
      </c>
      <c r="AB70" s="69" t="s">
        <v>62</v>
      </c>
      <c r="AC70" s="10"/>
      <c r="AD70" s="3" t="s">
        <v>112</v>
      </c>
      <c r="AE70" s="307"/>
      <c r="AF70" s="308"/>
      <c r="AG70" s="98">
        <v>5157750</v>
      </c>
      <c r="AH70" s="101">
        <v>5776680.0000000009</v>
      </c>
      <c r="AI70" s="76"/>
      <c r="AJ70" s="77"/>
      <c r="AK70" s="77"/>
      <c r="AL70" s="173">
        <v>120240021112</v>
      </c>
      <c r="AM70" s="69" t="s">
        <v>451</v>
      </c>
      <c r="AN70" s="69" t="s">
        <v>452</v>
      </c>
      <c r="AO70" s="301"/>
      <c r="AP70" s="302"/>
      <c r="AQ70" s="302"/>
      <c r="AR70" s="301"/>
      <c r="AS70" s="302"/>
      <c r="AT70" s="302"/>
      <c r="AU70" s="301"/>
      <c r="AV70" s="302"/>
      <c r="AW70" s="302"/>
      <c r="AX70" s="303" t="s">
        <v>63</v>
      </c>
      <c r="AY70" s="4"/>
      <c r="AZ70" s="304">
        <v>6106</v>
      </c>
      <c r="BA70" s="56">
        <v>6107</v>
      </c>
    </row>
    <row r="71" spans="1:57" s="305" customFormat="1" ht="12.95" customHeight="1" x14ac:dyDescent="0.2">
      <c r="A71" s="7" t="s">
        <v>117</v>
      </c>
      <c r="B71" s="40" t="s">
        <v>194</v>
      </c>
      <c r="C71" s="40"/>
      <c r="D71" s="299" t="s">
        <v>457</v>
      </c>
      <c r="E71" s="57"/>
      <c r="F71" s="299" t="s">
        <v>458</v>
      </c>
      <c r="G71" s="70" t="s">
        <v>447</v>
      </c>
      <c r="H71" s="70" t="s">
        <v>448</v>
      </c>
      <c r="I71" s="70" t="s">
        <v>449</v>
      </c>
      <c r="J71" s="300" t="s">
        <v>114</v>
      </c>
      <c r="K71" s="300"/>
      <c r="L71" s="69"/>
      <c r="M71" s="69">
        <v>100</v>
      </c>
      <c r="N71" s="70">
        <v>230000000</v>
      </c>
      <c r="O71" s="72" t="s">
        <v>201</v>
      </c>
      <c r="P71" s="228" t="s">
        <v>188</v>
      </c>
      <c r="Q71" s="70" t="s">
        <v>111</v>
      </c>
      <c r="R71" s="70">
        <v>230000000</v>
      </c>
      <c r="S71" s="70" t="s">
        <v>459</v>
      </c>
      <c r="T71" s="57"/>
      <c r="U71" s="85"/>
      <c r="V71" s="73"/>
      <c r="W71" s="74" t="s">
        <v>191</v>
      </c>
      <c r="X71" s="57"/>
      <c r="Y71" s="57"/>
      <c r="Z71" s="73"/>
      <c r="AA71" s="69" t="s">
        <v>450</v>
      </c>
      <c r="AB71" s="69" t="s">
        <v>62</v>
      </c>
      <c r="AC71" s="57"/>
      <c r="AD71" s="3" t="s">
        <v>112</v>
      </c>
      <c r="AE71" s="76"/>
      <c r="AF71" s="71"/>
      <c r="AG71" s="98">
        <v>8964250</v>
      </c>
      <c r="AH71" s="101">
        <v>10039960.000000002</v>
      </c>
      <c r="AI71" s="76"/>
      <c r="AJ71" s="77"/>
      <c r="AK71" s="77"/>
      <c r="AL71" s="173">
        <v>120240021112</v>
      </c>
      <c r="AM71" s="69" t="s">
        <v>451</v>
      </c>
      <c r="AN71" s="69" t="s">
        <v>452</v>
      </c>
      <c r="AO71" s="301"/>
      <c r="AP71" s="302"/>
      <c r="AQ71" s="302"/>
      <c r="AR71" s="301"/>
      <c r="AS71" s="302"/>
      <c r="AT71" s="302"/>
      <c r="AU71" s="301"/>
      <c r="AV71" s="302"/>
      <c r="AW71" s="302"/>
      <c r="AX71" s="303" t="s">
        <v>63</v>
      </c>
      <c r="AY71" s="4"/>
      <c r="AZ71" s="304">
        <v>6108</v>
      </c>
      <c r="BA71" s="56">
        <v>6109</v>
      </c>
    </row>
    <row r="72" spans="1:57" s="305" customFormat="1" ht="12.95" customHeight="1" x14ac:dyDescent="0.2">
      <c r="A72" s="7" t="s">
        <v>117</v>
      </c>
      <c r="B72" s="40" t="s">
        <v>194</v>
      </c>
      <c r="C72" s="40"/>
      <c r="D72" s="299" t="s">
        <v>460</v>
      </c>
      <c r="E72" s="57"/>
      <c r="F72" s="299" t="s">
        <v>461</v>
      </c>
      <c r="G72" s="70" t="s">
        <v>447</v>
      </c>
      <c r="H72" s="70" t="s">
        <v>448</v>
      </c>
      <c r="I72" s="70" t="s">
        <v>449</v>
      </c>
      <c r="J72" s="300" t="s">
        <v>114</v>
      </c>
      <c r="K72" s="300"/>
      <c r="L72" s="69"/>
      <c r="M72" s="69">
        <v>100</v>
      </c>
      <c r="N72" s="70">
        <v>230000000</v>
      </c>
      <c r="O72" s="72" t="s">
        <v>201</v>
      </c>
      <c r="P72" s="228" t="s">
        <v>188</v>
      </c>
      <c r="Q72" s="70" t="s">
        <v>111</v>
      </c>
      <c r="R72" s="70">
        <v>230000000</v>
      </c>
      <c r="S72" s="70" t="s">
        <v>190</v>
      </c>
      <c r="T72" s="57"/>
      <c r="U72" s="85"/>
      <c r="V72" s="73"/>
      <c r="W72" s="74" t="s">
        <v>191</v>
      </c>
      <c r="X72" s="57"/>
      <c r="Y72" s="57"/>
      <c r="Z72" s="73"/>
      <c r="AA72" s="69" t="s">
        <v>450</v>
      </c>
      <c r="AB72" s="69" t="s">
        <v>62</v>
      </c>
      <c r="AC72" s="57"/>
      <c r="AD72" s="3" t="s">
        <v>112</v>
      </c>
      <c r="AE72" s="76"/>
      <c r="AF72" s="71"/>
      <c r="AG72" s="98">
        <v>224250</v>
      </c>
      <c r="AH72" s="101">
        <v>251160.00000000003</v>
      </c>
      <c r="AI72" s="76"/>
      <c r="AJ72" s="77"/>
      <c r="AK72" s="77"/>
      <c r="AL72" s="173">
        <v>120240021112</v>
      </c>
      <c r="AM72" s="69" t="s">
        <v>451</v>
      </c>
      <c r="AN72" s="69" t="s">
        <v>452</v>
      </c>
      <c r="AO72" s="301"/>
      <c r="AP72" s="302"/>
      <c r="AQ72" s="302"/>
      <c r="AR72" s="301"/>
      <c r="AS72" s="302"/>
      <c r="AT72" s="302"/>
      <c r="AU72" s="301"/>
      <c r="AV72" s="302"/>
      <c r="AW72" s="302"/>
      <c r="AX72" s="303" t="s">
        <v>63</v>
      </c>
      <c r="AY72" s="4"/>
      <c r="AZ72" s="304">
        <v>6110</v>
      </c>
      <c r="BA72" s="56">
        <v>6111</v>
      </c>
    </row>
    <row r="73" spans="1:57" s="18" customFormat="1" ht="12.95" customHeight="1" x14ac:dyDescent="0.2">
      <c r="A73" s="3" t="s">
        <v>462</v>
      </c>
      <c r="B73" s="40" t="s">
        <v>194</v>
      </c>
      <c r="C73" s="40"/>
      <c r="D73" s="1" t="s">
        <v>463</v>
      </c>
      <c r="E73" s="2">
        <v>20200396</v>
      </c>
      <c r="F73" s="1" t="s">
        <v>464</v>
      </c>
      <c r="G73" s="3" t="s">
        <v>465</v>
      </c>
      <c r="H73" s="11" t="s">
        <v>466</v>
      </c>
      <c r="I73" s="11" t="s">
        <v>467</v>
      </c>
      <c r="J73" s="3" t="s">
        <v>114</v>
      </c>
      <c r="K73" s="3"/>
      <c r="L73" s="3"/>
      <c r="M73" s="67">
        <v>50</v>
      </c>
      <c r="N73" s="3" t="s">
        <v>115</v>
      </c>
      <c r="O73" s="3" t="s">
        <v>195</v>
      </c>
      <c r="P73" s="228" t="s">
        <v>188</v>
      </c>
      <c r="Q73" s="3" t="s">
        <v>111</v>
      </c>
      <c r="R73" s="3" t="s">
        <v>115</v>
      </c>
      <c r="S73" s="3" t="s">
        <v>468</v>
      </c>
      <c r="T73" s="10"/>
      <c r="U73" s="12"/>
      <c r="V73" s="12"/>
      <c r="W73" s="4" t="s">
        <v>191</v>
      </c>
      <c r="X73" s="3"/>
      <c r="Y73" s="3"/>
      <c r="Z73" s="12">
        <v>0</v>
      </c>
      <c r="AA73" s="12">
        <v>100</v>
      </c>
      <c r="AB73" s="12">
        <v>0</v>
      </c>
      <c r="AC73" s="3"/>
      <c r="AD73" s="78" t="s">
        <v>112</v>
      </c>
      <c r="AE73" s="67">
        <v>10</v>
      </c>
      <c r="AF73" s="68"/>
      <c r="AG73" s="310">
        <v>180000000</v>
      </c>
      <c r="AH73" s="311">
        <f>AG73*1.12</f>
        <v>201600000.00000003</v>
      </c>
      <c r="AI73" s="312"/>
      <c r="AJ73" s="68"/>
      <c r="AK73" s="68"/>
      <c r="AL73" s="157" t="s">
        <v>113</v>
      </c>
      <c r="AM73" s="4" t="s">
        <v>469</v>
      </c>
      <c r="AN73" s="4" t="s">
        <v>469</v>
      </c>
      <c r="AO73" s="58"/>
      <c r="AP73" s="10"/>
      <c r="AQ73" s="10"/>
      <c r="AR73" s="10"/>
      <c r="AS73" s="10"/>
      <c r="AT73" s="10"/>
      <c r="AU73" s="10"/>
      <c r="AV73" s="10"/>
      <c r="AW73" s="10"/>
      <c r="AX73" s="7" t="s">
        <v>470</v>
      </c>
      <c r="AY73" s="212" t="s">
        <v>471</v>
      </c>
      <c r="AZ73" s="304" t="e">
        <f>VLOOKUP(F73,$D$34:$BA$7056,50,0)</f>
        <v>#N/A</v>
      </c>
      <c r="BA73" s="56">
        <v>5675</v>
      </c>
      <c r="BB73" s="17"/>
      <c r="BC73" s="17"/>
      <c r="BD73" s="17"/>
      <c r="BE73" s="17"/>
    </row>
    <row r="74" spans="1:57" s="18" customFormat="1" ht="12.95" customHeight="1" x14ac:dyDescent="0.2">
      <c r="A74" s="118" t="s">
        <v>122</v>
      </c>
      <c r="B74" s="118" t="s">
        <v>194</v>
      </c>
      <c r="C74" s="313"/>
      <c r="D74" s="1" t="s">
        <v>472</v>
      </c>
      <c r="E74" s="313">
        <v>20200088</v>
      </c>
      <c r="F74" s="1" t="s">
        <v>473</v>
      </c>
      <c r="G74" s="314" t="s">
        <v>474</v>
      </c>
      <c r="H74" s="315" t="s">
        <v>475</v>
      </c>
      <c r="I74" s="315" t="s">
        <v>475</v>
      </c>
      <c r="J74" s="118" t="s">
        <v>208</v>
      </c>
      <c r="K74" s="118"/>
      <c r="L74" s="118"/>
      <c r="M74" s="316">
        <v>60</v>
      </c>
      <c r="N74" s="118" t="s">
        <v>115</v>
      </c>
      <c r="O74" s="3" t="s">
        <v>195</v>
      </c>
      <c r="P74" s="228" t="s">
        <v>188</v>
      </c>
      <c r="Q74" s="317" t="s">
        <v>111</v>
      </c>
      <c r="R74" s="118" t="s">
        <v>115</v>
      </c>
      <c r="S74" s="314" t="s">
        <v>206</v>
      </c>
      <c r="T74" s="118"/>
      <c r="U74" s="118"/>
      <c r="V74" s="118"/>
      <c r="W74" s="318" t="s">
        <v>223</v>
      </c>
      <c r="X74" s="118"/>
      <c r="Y74" s="118"/>
      <c r="Z74" s="319">
        <v>30</v>
      </c>
      <c r="AA74" s="319">
        <v>60</v>
      </c>
      <c r="AB74" s="316">
        <v>10</v>
      </c>
      <c r="AC74" s="118"/>
      <c r="AD74" s="5" t="s">
        <v>112</v>
      </c>
      <c r="AE74" s="314">
        <v>1</v>
      </c>
      <c r="AF74" s="320">
        <v>221000000</v>
      </c>
      <c r="AG74" s="321">
        <v>221000000</v>
      </c>
      <c r="AH74" s="322">
        <f>AG74*1.12</f>
        <v>247520000.00000003</v>
      </c>
      <c r="AI74" s="323" t="s">
        <v>212</v>
      </c>
      <c r="AJ74" s="324"/>
      <c r="AK74" s="324"/>
      <c r="AL74" s="325" t="s">
        <v>113</v>
      </c>
      <c r="AM74" s="118" t="s">
        <v>476</v>
      </c>
      <c r="AN74" s="118" t="s">
        <v>477</v>
      </c>
      <c r="AO74" s="326"/>
      <c r="AP74" s="303"/>
      <c r="AQ74" s="303"/>
      <c r="AR74" s="303"/>
      <c r="AS74" s="303"/>
      <c r="AT74" s="303"/>
      <c r="AU74" s="303"/>
      <c r="AV74" s="303"/>
      <c r="AW74" s="303"/>
      <c r="AX74" s="303" t="s">
        <v>63</v>
      </c>
      <c r="AY74" s="327"/>
      <c r="AZ74" s="304" t="e">
        <f>VLOOKUP(F74,$D$34:$BA$7056,50,0)</f>
        <v>#N/A</v>
      </c>
      <c r="BA74" s="56">
        <v>5265</v>
      </c>
      <c r="BB74" s="17"/>
      <c r="BC74" s="17"/>
      <c r="BD74" s="17"/>
      <c r="BE74" s="17"/>
    </row>
    <row r="75" spans="1:57" s="18" customFormat="1" ht="12.95" customHeight="1" x14ac:dyDescent="0.2">
      <c r="A75" s="1"/>
      <c r="B75" s="4"/>
      <c r="C75" s="1"/>
      <c r="D75" s="1"/>
      <c r="E75" s="13"/>
      <c r="F75" s="1"/>
      <c r="G75" s="14"/>
      <c r="H75" s="15"/>
      <c r="I75" s="15"/>
      <c r="J75" s="126"/>
      <c r="K75" s="125"/>
      <c r="L75" s="4"/>
      <c r="M75" s="170"/>
      <c r="N75" s="6"/>
      <c r="O75" s="3"/>
      <c r="P75" s="99"/>
      <c r="Q75" s="1"/>
      <c r="R75" s="4"/>
      <c r="S75" s="14"/>
      <c r="T75" s="160"/>
      <c r="U75" s="4"/>
      <c r="V75" s="4"/>
      <c r="W75" s="4"/>
      <c r="X75" s="4"/>
      <c r="Y75" s="4"/>
      <c r="Z75" s="170"/>
      <c r="AA75" s="170"/>
      <c r="AB75" s="170"/>
      <c r="AC75" s="4"/>
      <c r="AD75" s="2"/>
      <c r="AE75" s="193"/>
      <c r="AF75" s="189"/>
      <c r="AG75" s="191"/>
      <c r="AH75" s="191"/>
      <c r="AI75" s="193"/>
      <c r="AJ75" s="193"/>
      <c r="AK75" s="193"/>
      <c r="AL75" s="4"/>
      <c r="AM75" s="7"/>
      <c r="AN75" s="7"/>
      <c r="AO75" s="2"/>
      <c r="AP75" s="4"/>
      <c r="AQ75" s="4"/>
      <c r="AR75" s="4"/>
      <c r="AS75" s="4"/>
      <c r="AT75" s="4"/>
      <c r="AU75" s="4"/>
      <c r="AV75" s="4"/>
      <c r="AW75" s="4"/>
      <c r="AX75" s="10"/>
      <c r="AY75" s="90"/>
      <c r="AZ75" s="56"/>
    </row>
    <row r="76" spans="1:57" s="20" customFormat="1" ht="12.95" customHeight="1" x14ac:dyDescent="0.25">
      <c r="A76" s="24"/>
      <c r="B76" s="24"/>
      <c r="C76" s="24"/>
      <c r="D76" s="24"/>
      <c r="E76" s="25"/>
      <c r="F76" s="22" t="s">
        <v>104</v>
      </c>
      <c r="G76" s="24"/>
      <c r="H76" s="24"/>
      <c r="I76" s="24"/>
      <c r="J76" s="200"/>
      <c r="K76" s="200"/>
      <c r="L76" s="25"/>
      <c r="M76" s="200"/>
      <c r="N76" s="24"/>
      <c r="O76" s="26"/>
      <c r="P76" s="25"/>
      <c r="Q76" s="25"/>
      <c r="R76" s="24"/>
      <c r="S76" s="26"/>
      <c r="T76" s="25"/>
      <c r="U76" s="25"/>
      <c r="V76" s="25"/>
      <c r="W76" s="25"/>
      <c r="X76" s="25"/>
      <c r="Y76" s="25"/>
      <c r="Z76" s="162"/>
      <c r="AA76" s="163"/>
      <c r="AB76" s="162"/>
      <c r="AC76" s="25"/>
      <c r="AD76" s="25"/>
      <c r="AE76" s="182"/>
      <c r="AF76" s="182"/>
      <c r="AG76" s="183">
        <f>SUM(AG58:AG75)</f>
        <v>913353234</v>
      </c>
      <c r="AH76" s="183">
        <f t="shared" ref="AH76:AK76" si="1">SUM(AH58:AH75)</f>
        <v>1022955622.08</v>
      </c>
      <c r="AI76" s="183">
        <f t="shared" si="1"/>
        <v>0</v>
      </c>
      <c r="AJ76" s="183">
        <f t="shared" si="1"/>
        <v>200000000</v>
      </c>
      <c r="AK76" s="183">
        <f t="shared" si="1"/>
        <v>224000000</v>
      </c>
      <c r="AL76" s="29"/>
      <c r="AM76" s="29"/>
      <c r="AN76" s="28"/>
      <c r="AO76" s="25"/>
      <c r="AP76" s="25"/>
      <c r="AQ76" s="25"/>
      <c r="AR76" s="25"/>
      <c r="AS76" s="25"/>
      <c r="AT76" s="25"/>
      <c r="AU76" s="25"/>
      <c r="AV76" s="25"/>
      <c r="AW76" s="25"/>
      <c r="AX76" s="25"/>
      <c r="AY76" s="35"/>
    </row>
    <row r="77" spans="1:57" s="20" customFormat="1" ht="12" customHeight="1" x14ac:dyDescent="0.25">
      <c r="A77" s="24"/>
      <c r="B77" s="24"/>
      <c r="C77" s="24"/>
      <c r="D77" s="24"/>
      <c r="E77" s="25"/>
      <c r="F77" s="22" t="s">
        <v>101</v>
      </c>
      <c r="G77" s="24"/>
      <c r="H77" s="24"/>
      <c r="I77" s="24"/>
      <c r="J77" s="200"/>
      <c r="K77" s="200"/>
      <c r="L77" s="25"/>
      <c r="M77" s="200"/>
      <c r="N77" s="24"/>
      <c r="O77" s="26"/>
      <c r="P77" s="25"/>
      <c r="Q77" s="25"/>
      <c r="R77" s="24"/>
      <c r="S77" s="26"/>
      <c r="T77" s="25"/>
      <c r="U77" s="25"/>
      <c r="V77" s="25"/>
      <c r="W77" s="25"/>
      <c r="X77" s="25"/>
      <c r="Y77" s="25"/>
      <c r="Z77" s="162"/>
      <c r="AA77" s="163"/>
      <c r="AB77" s="162"/>
      <c r="AC77" s="25"/>
      <c r="AD77" s="25"/>
      <c r="AE77" s="182"/>
      <c r="AF77" s="182"/>
      <c r="AG77" s="181"/>
      <c r="AH77" s="182"/>
      <c r="AI77" s="182"/>
      <c r="AJ77" s="182"/>
      <c r="AK77" s="182"/>
      <c r="AL77" s="28"/>
      <c r="AM77" s="28"/>
      <c r="AN77" s="28"/>
      <c r="AO77" s="25"/>
      <c r="AP77" s="25"/>
      <c r="AQ77" s="25"/>
      <c r="AR77" s="25"/>
      <c r="AS77" s="25"/>
      <c r="AT77" s="25"/>
      <c r="AU77" s="25"/>
      <c r="AV77" s="25"/>
      <c r="AW77" s="25"/>
      <c r="AX77" s="25"/>
      <c r="AY77" s="35"/>
    </row>
    <row r="78" spans="1:57" s="226" customFormat="1" ht="12.95" customHeight="1" x14ac:dyDescent="0.25">
      <c r="A78" s="109" t="s">
        <v>116</v>
      </c>
      <c r="B78" s="109" t="s">
        <v>197</v>
      </c>
      <c r="C78" s="109"/>
      <c r="D78" s="328" t="s">
        <v>489</v>
      </c>
      <c r="E78" s="111"/>
      <c r="F78" s="112"/>
      <c r="G78" s="134" t="s">
        <v>213</v>
      </c>
      <c r="H78" s="130" t="s">
        <v>214</v>
      </c>
      <c r="I78" s="130" t="s">
        <v>214</v>
      </c>
      <c r="J78" s="219" t="s">
        <v>198</v>
      </c>
      <c r="K78" s="129" t="s">
        <v>224</v>
      </c>
      <c r="L78" s="130"/>
      <c r="M78" s="220">
        <v>100</v>
      </c>
      <c r="N78" s="131">
        <v>231010000</v>
      </c>
      <c r="O78" s="131" t="s">
        <v>189</v>
      </c>
      <c r="P78" s="129" t="s">
        <v>158</v>
      </c>
      <c r="Q78" s="130"/>
      <c r="R78" s="132">
        <v>230000000</v>
      </c>
      <c r="S78" s="145" t="s">
        <v>427</v>
      </c>
      <c r="T78" s="130"/>
      <c r="U78" s="130"/>
      <c r="V78" s="130"/>
      <c r="W78" s="131" t="s">
        <v>191</v>
      </c>
      <c r="X78" s="129"/>
      <c r="Y78" s="131"/>
      <c r="Z78" s="220">
        <v>100</v>
      </c>
      <c r="AA78" s="220">
        <v>0</v>
      </c>
      <c r="AB78" s="220">
        <v>0</v>
      </c>
      <c r="AC78" s="130"/>
      <c r="AD78" s="131" t="s">
        <v>112</v>
      </c>
      <c r="AE78" s="221"/>
      <c r="AF78" s="222"/>
      <c r="AG78" s="223">
        <v>1000000</v>
      </c>
      <c r="AH78" s="224">
        <f>AG78*1.12</f>
        <v>1120000</v>
      </c>
      <c r="AI78" s="133"/>
      <c r="AJ78" s="133">
        <v>0</v>
      </c>
      <c r="AK78" s="225">
        <f>AJ78*1.12</f>
        <v>0</v>
      </c>
      <c r="AL78" s="161">
        <v>120240021112</v>
      </c>
      <c r="AM78" s="146" t="s">
        <v>428</v>
      </c>
      <c r="AN78" s="146" t="s">
        <v>428</v>
      </c>
      <c r="AO78" s="134"/>
      <c r="AP78" s="130"/>
      <c r="AQ78" s="130"/>
      <c r="AR78" s="130"/>
      <c r="AS78" s="130"/>
      <c r="AT78" s="130"/>
      <c r="AU78" s="130"/>
      <c r="AV78" s="135"/>
      <c r="AW78" s="130"/>
      <c r="AX78" s="136" t="s">
        <v>217</v>
      </c>
      <c r="AY78" s="115"/>
    </row>
    <row r="79" spans="1:57" s="305" customFormat="1" ht="12.95" customHeight="1" x14ac:dyDescent="0.2">
      <c r="A79" s="329" t="s">
        <v>117</v>
      </c>
      <c r="B79" s="330" t="s">
        <v>194</v>
      </c>
      <c r="C79" s="330"/>
      <c r="D79" s="331" t="s">
        <v>478</v>
      </c>
      <c r="E79" s="332"/>
      <c r="F79" s="331" t="s">
        <v>446</v>
      </c>
      <c r="G79" s="333" t="s">
        <v>447</v>
      </c>
      <c r="H79" s="333" t="s">
        <v>448</v>
      </c>
      <c r="I79" s="333" t="s">
        <v>449</v>
      </c>
      <c r="J79" s="334" t="s">
        <v>114</v>
      </c>
      <c r="K79" s="334"/>
      <c r="L79" s="335"/>
      <c r="M79" s="335">
        <v>100</v>
      </c>
      <c r="N79" s="333">
        <v>230000000</v>
      </c>
      <c r="O79" s="336" t="s">
        <v>201</v>
      </c>
      <c r="P79" s="309" t="s">
        <v>158</v>
      </c>
      <c r="Q79" s="333" t="s">
        <v>111</v>
      </c>
      <c r="R79" s="333">
        <v>230000000</v>
      </c>
      <c r="S79" s="333" t="s">
        <v>206</v>
      </c>
      <c r="T79" s="332"/>
      <c r="U79" s="347"/>
      <c r="V79" s="348"/>
      <c r="W79" s="349" t="s">
        <v>191</v>
      </c>
      <c r="X79" s="332"/>
      <c r="Y79" s="332"/>
      <c r="Z79" s="348"/>
      <c r="AA79" s="335" t="s">
        <v>450</v>
      </c>
      <c r="AB79" s="335" t="s">
        <v>62</v>
      </c>
      <c r="AC79" s="332"/>
      <c r="AD79" s="337" t="s">
        <v>112</v>
      </c>
      <c r="AE79" s="350"/>
      <c r="AF79" s="351"/>
      <c r="AG79" s="352">
        <v>5226750</v>
      </c>
      <c r="AH79" s="353">
        <v>5853960.0000000009</v>
      </c>
      <c r="AI79" s="350"/>
      <c r="AJ79" s="354"/>
      <c r="AK79" s="354"/>
      <c r="AL79" s="355">
        <v>120240021112</v>
      </c>
      <c r="AM79" s="335" t="s">
        <v>451</v>
      </c>
      <c r="AN79" s="335" t="s">
        <v>452</v>
      </c>
      <c r="AO79" s="356"/>
      <c r="AP79" s="357"/>
      <c r="AQ79" s="357"/>
      <c r="AR79" s="356"/>
      <c r="AS79" s="357"/>
      <c r="AT79" s="357"/>
      <c r="AU79" s="356"/>
      <c r="AV79" s="357"/>
      <c r="AW79" s="357"/>
      <c r="AX79" s="358" t="s">
        <v>63</v>
      </c>
      <c r="AY79" s="359"/>
      <c r="AZ79" s="304">
        <v>6102</v>
      </c>
      <c r="BA79" s="56">
        <v>6103</v>
      </c>
    </row>
    <row r="80" spans="1:57" s="305" customFormat="1" ht="12.95" customHeight="1" x14ac:dyDescent="0.2">
      <c r="A80" s="329" t="s">
        <v>117</v>
      </c>
      <c r="B80" s="330" t="s">
        <v>194</v>
      </c>
      <c r="C80" s="330"/>
      <c r="D80" s="331" t="s">
        <v>479</v>
      </c>
      <c r="E80" s="332"/>
      <c r="F80" s="331" t="s">
        <v>454</v>
      </c>
      <c r="G80" s="333" t="s">
        <v>447</v>
      </c>
      <c r="H80" s="333" t="s">
        <v>448</v>
      </c>
      <c r="I80" s="333" t="s">
        <v>449</v>
      </c>
      <c r="J80" s="334" t="s">
        <v>114</v>
      </c>
      <c r="K80" s="334"/>
      <c r="L80" s="335"/>
      <c r="M80" s="335">
        <v>100</v>
      </c>
      <c r="N80" s="333">
        <v>230000000</v>
      </c>
      <c r="O80" s="336" t="s">
        <v>201</v>
      </c>
      <c r="P80" s="309" t="s">
        <v>158</v>
      </c>
      <c r="Q80" s="333" t="s">
        <v>111</v>
      </c>
      <c r="R80" s="333">
        <v>230000000</v>
      </c>
      <c r="S80" s="333" t="s">
        <v>202</v>
      </c>
      <c r="T80" s="332"/>
      <c r="U80" s="347"/>
      <c r="V80" s="348"/>
      <c r="W80" s="349" t="s">
        <v>191</v>
      </c>
      <c r="X80" s="332"/>
      <c r="Y80" s="332"/>
      <c r="Z80" s="348"/>
      <c r="AA80" s="335" t="s">
        <v>450</v>
      </c>
      <c r="AB80" s="335" t="s">
        <v>62</v>
      </c>
      <c r="AC80" s="332"/>
      <c r="AD80" s="337" t="s">
        <v>112</v>
      </c>
      <c r="AE80" s="350"/>
      <c r="AF80" s="351"/>
      <c r="AG80" s="352">
        <v>7406000</v>
      </c>
      <c r="AH80" s="353">
        <v>8294720.0000000009</v>
      </c>
      <c r="AI80" s="350"/>
      <c r="AJ80" s="354"/>
      <c r="AK80" s="354"/>
      <c r="AL80" s="355">
        <v>120240021112</v>
      </c>
      <c r="AM80" s="335" t="s">
        <v>451</v>
      </c>
      <c r="AN80" s="335" t="s">
        <v>452</v>
      </c>
      <c r="AO80" s="356"/>
      <c r="AP80" s="357"/>
      <c r="AQ80" s="357"/>
      <c r="AR80" s="356"/>
      <c r="AS80" s="357"/>
      <c r="AT80" s="357"/>
      <c r="AU80" s="356"/>
      <c r="AV80" s="357"/>
      <c r="AW80" s="357"/>
      <c r="AX80" s="358" t="s">
        <v>63</v>
      </c>
      <c r="AY80" s="359"/>
      <c r="AZ80" s="304">
        <v>6104</v>
      </c>
      <c r="BA80" s="56">
        <v>6105</v>
      </c>
    </row>
    <row r="81" spans="1:252" s="305" customFormat="1" ht="12.95" customHeight="1" x14ac:dyDescent="0.2">
      <c r="A81" s="329" t="s">
        <v>117</v>
      </c>
      <c r="B81" s="330" t="s">
        <v>194</v>
      </c>
      <c r="C81" s="330"/>
      <c r="D81" s="331" t="s">
        <v>480</v>
      </c>
      <c r="E81" s="332"/>
      <c r="F81" s="331" t="s">
        <v>456</v>
      </c>
      <c r="G81" s="333" t="s">
        <v>447</v>
      </c>
      <c r="H81" s="333" t="s">
        <v>448</v>
      </c>
      <c r="I81" s="333" t="s">
        <v>449</v>
      </c>
      <c r="J81" s="334" t="s">
        <v>114</v>
      </c>
      <c r="K81" s="334"/>
      <c r="L81" s="335"/>
      <c r="M81" s="335">
        <v>100</v>
      </c>
      <c r="N81" s="333">
        <v>230000000</v>
      </c>
      <c r="O81" s="336" t="s">
        <v>201</v>
      </c>
      <c r="P81" s="309" t="s">
        <v>158</v>
      </c>
      <c r="Q81" s="333" t="s">
        <v>111</v>
      </c>
      <c r="R81" s="333">
        <v>230000000</v>
      </c>
      <c r="S81" s="333" t="s">
        <v>222</v>
      </c>
      <c r="T81" s="332"/>
      <c r="U81" s="360"/>
      <c r="V81" s="360"/>
      <c r="W81" s="349" t="s">
        <v>191</v>
      </c>
      <c r="X81" s="361"/>
      <c r="Y81" s="361"/>
      <c r="Z81" s="360"/>
      <c r="AA81" s="335" t="s">
        <v>450</v>
      </c>
      <c r="AB81" s="335" t="s">
        <v>62</v>
      </c>
      <c r="AC81" s="361"/>
      <c r="AD81" s="337" t="s">
        <v>112</v>
      </c>
      <c r="AE81" s="362"/>
      <c r="AF81" s="363"/>
      <c r="AG81" s="352">
        <v>5157750</v>
      </c>
      <c r="AH81" s="353">
        <v>5776680.0000000009</v>
      </c>
      <c r="AI81" s="350"/>
      <c r="AJ81" s="354"/>
      <c r="AK81" s="354"/>
      <c r="AL81" s="355">
        <v>120240021112</v>
      </c>
      <c r="AM81" s="335" t="s">
        <v>451</v>
      </c>
      <c r="AN81" s="335" t="s">
        <v>452</v>
      </c>
      <c r="AO81" s="356"/>
      <c r="AP81" s="357"/>
      <c r="AQ81" s="357"/>
      <c r="AR81" s="356"/>
      <c r="AS81" s="357"/>
      <c r="AT81" s="357"/>
      <c r="AU81" s="356"/>
      <c r="AV81" s="357"/>
      <c r="AW81" s="357"/>
      <c r="AX81" s="358" t="s">
        <v>63</v>
      </c>
      <c r="AY81" s="359"/>
      <c r="AZ81" s="304">
        <v>6106</v>
      </c>
      <c r="BA81" s="56">
        <v>6107</v>
      </c>
    </row>
    <row r="82" spans="1:252" s="305" customFormat="1" ht="12.95" customHeight="1" x14ac:dyDescent="0.2">
      <c r="A82" s="329" t="s">
        <v>117</v>
      </c>
      <c r="B82" s="330" t="s">
        <v>194</v>
      </c>
      <c r="C82" s="330"/>
      <c r="D82" s="331" t="s">
        <v>481</v>
      </c>
      <c r="E82" s="332"/>
      <c r="F82" s="331" t="s">
        <v>458</v>
      </c>
      <c r="G82" s="333" t="s">
        <v>447</v>
      </c>
      <c r="H82" s="333" t="s">
        <v>448</v>
      </c>
      <c r="I82" s="333" t="s">
        <v>449</v>
      </c>
      <c r="J82" s="334" t="s">
        <v>114</v>
      </c>
      <c r="K82" s="334"/>
      <c r="L82" s="335"/>
      <c r="M82" s="335">
        <v>100</v>
      </c>
      <c r="N82" s="333">
        <v>230000000</v>
      </c>
      <c r="O82" s="336" t="s">
        <v>201</v>
      </c>
      <c r="P82" s="309" t="s">
        <v>158</v>
      </c>
      <c r="Q82" s="333" t="s">
        <v>111</v>
      </c>
      <c r="R82" s="333">
        <v>230000000</v>
      </c>
      <c r="S82" s="333" t="s">
        <v>459</v>
      </c>
      <c r="T82" s="332"/>
      <c r="U82" s="347"/>
      <c r="V82" s="348"/>
      <c r="W82" s="349" t="s">
        <v>191</v>
      </c>
      <c r="X82" s="332"/>
      <c r="Y82" s="332"/>
      <c r="Z82" s="348"/>
      <c r="AA82" s="335" t="s">
        <v>450</v>
      </c>
      <c r="AB82" s="335" t="s">
        <v>62</v>
      </c>
      <c r="AC82" s="332"/>
      <c r="AD82" s="337" t="s">
        <v>112</v>
      </c>
      <c r="AE82" s="350"/>
      <c r="AF82" s="351"/>
      <c r="AG82" s="352">
        <v>8964250</v>
      </c>
      <c r="AH82" s="353">
        <v>10039960.000000002</v>
      </c>
      <c r="AI82" s="350"/>
      <c r="AJ82" s="354"/>
      <c r="AK82" s="354"/>
      <c r="AL82" s="355">
        <v>120240021112</v>
      </c>
      <c r="AM82" s="335" t="s">
        <v>451</v>
      </c>
      <c r="AN82" s="335" t="s">
        <v>452</v>
      </c>
      <c r="AO82" s="356"/>
      <c r="AP82" s="357"/>
      <c r="AQ82" s="357"/>
      <c r="AR82" s="356"/>
      <c r="AS82" s="357"/>
      <c r="AT82" s="357"/>
      <c r="AU82" s="356"/>
      <c r="AV82" s="357"/>
      <c r="AW82" s="357"/>
      <c r="AX82" s="358" t="s">
        <v>63</v>
      </c>
      <c r="AY82" s="359"/>
      <c r="AZ82" s="304">
        <v>6108</v>
      </c>
      <c r="BA82" s="56">
        <v>6109</v>
      </c>
    </row>
    <row r="83" spans="1:252" s="305" customFormat="1" ht="12.95" customHeight="1" x14ac:dyDescent="0.2">
      <c r="A83" s="329" t="s">
        <v>117</v>
      </c>
      <c r="B83" s="330" t="s">
        <v>194</v>
      </c>
      <c r="C83" s="330"/>
      <c r="D83" s="331" t="s">
        <v>482</v>
      </c>
      <c r="E83" s="332"/>
      <c r="F83" s="331" t="s">
        <v>461</v>
      </c>
      <c r="G83" s="333" t="s">
        <v>447</v>
      </c>
      <c r="H83" s="333" t="s">
        <v>448</v>
      </c>
      <c r="I83" s="333" t="s">
        <v>449</v>
      </c>
      <c r="J83" s="334" t="s">
        <v>114</v>
      </c>
      <c r="K83" s="334"/>
      <c r="L83" s="335"/>
      <c r="M83" s="335">
        <v>100</v>
      </c>
      <c r="N83" s="333">
        <v>230000000</v>
      </c>
      <c r="O83" s="336" t="s">
        <v>201</v>
      </c>
      <c r="P83" s="309" t="s">
        <v>158</v>
      </c>
      <c r="Q83" s="333" t="s">
        <v>111</v>
      </c>
      <c r="R83" s="333">
        <v>230000000</v>
      </c>
      <c r="S83" s="333" t="s">
        <v>190</v>
      </c>
      <c r="T83" s="332"/>
      <c r="U83" s="347"/>
      <c r="V83" s="348"/>
      <c r="W83" s="349" t="s">
        <v>191</v>
      </c>
      <c r="X83" s="332"/>
      <c r="Y83" s="332"/>
      <c r="Z83" s="348"/>
      <c r="AA83" s="335" t="s">
        <v>450</v>
      </c>
      <c r="AB83" s="335" t="s">
        <v>62</v>
      </c>
      <c r="AC83" s="332"/>
      <c r="AD83" s="337" t="s">
        <v>112</v>
      </c>
      <c r="AE83" s="350"/>
      <c r="AF83" s="351"/>
      <c r="AG83" s="352">
        <v>224250</v>
      </c>
      <c r="AH83" s="353">
        <v>251160.00000000003</v>
      </c>
      <c r="AI83" s="350"/>
      <c r="AJ83" s="354"/>
      <c r="AK83" s="354"/>
      <c r="AL83" s="355">
        <v>120240021112</v>
      </c>
      <c r="AM83" s="335" t="s">
        <v>451</v>
      </c>
      <c r="AN83" s="335" t="s">
        <v>452</v>
      </c>
      <c r="AO83" s="356"/>
      <c r="AP83" s="357"/>
      <c r="AQ83" s="357"/>
      <c r="AR83" s="356"/>
      <c r="AS83" s="357"/>
      <c r="AT83" s="357"/>
      <c r="AU83" s="356"/>
      <c r="AV83" s="357"/>
      <c r="AW83" s="357"/>
      <c r="AX83" s="358" t="s">
        <v>63</v>
      </c>
      <c r="AY83" s="359"/>
      <c r="AZ83" s="304">
        <v>6110</v>
      </c>
      <c r="BA83" s="56">
        <v>6111</v>
      </c>
    </row>
    <row r="84" spans="1:252" s="18" customFormat="1" ht="12.95" customHeight="1" x14ac:dyDescent="0.2">
      <c r="A84" s="337" t="s">
        <v>462</v>
      </c>
      <c r="B84" s="330" t="s">
        <v>194</v>
      </c>
      <c r="C84" s="330"/>
      <c r="D84" s="338" t="s">
        <v>483</v>
      </c>
      <c r="E84" s="339">
        <v>20200396</v>
      </c>
      <c r="F84" s="338" t="s">
        <v>464</v>
      </c>
      <c r="G84" s="337" t="s">
        <v>465</v>
      </c>
      <c r="H84" s="340" t="s">
        <v>466</v>
      </c>
      <c r="I84" s="340" t="s">
        <v>467</v>
      </c>
      <c r="J84" s="337" t="s">
        <v>114</v>
      </c>
      <c r="K84" s="337"/>
      <c r="L84" s="337"/>
      <c r="M84" s="341">
        <v>50</v>
      </c>
      <c r="N84" s="337" t="s">
        <v>115</v>
      </c>
      <c r="O84" s="337" t="s">
        <v>195</v>
      </c>
      <c r="P84" s="309" t="s">
        <v>158</v>
      </c>
      <c r="Q84" s="337" t="s">
        <v>111</v>
      </c>
      <c r="R84" s="337" t="s">
        <v>115</v>
      </c>
      <c r="S84" s="337" t="s">
        <v>468</v>
      </c>
      <c r="T84" s="361"/>
      <c r="U84" s="364"/>
      <c r="V84" s="364"/>
      <c r="W84" s="359" t="s">
        <v>191</v>
      </c>
      <c r="X84" s="337"/>
      <c r="Y84" s="337"/>
      <c r="Z84" s="364">
        <v>0</v>
      </c>
      <c r="AA84" s="364">
        <v>100</v>
      </c>
      <c r="AB84" s="364">
        <v>0</v>
      </c>
      <c r="AC84" s="337"/>
      <c r="AD84" s="365" t="s">
        <v>112</v>
      </c>
      <c r="AE84" s="341">
        <v>10</v>
      </c>
      <c r="AF84" s="366"/>
      <c r="AG84" s="367">
        <v>180000000</v>
      </c>
      <c r="AH84" s="368">
        <f>AG84*1.12</f>
        <v>201600000.00000003</v>
      </c>
      <c r="AI84" s="369"/>
      <c r="AJ84" s="366"/>
      <c r="AK84" s="366"/>
      <c r="AL84" s="370" t="s">
        <v>113</v>
      </c>
      <c r="AM84" s="359" t="s">
        <v>469</v>
      </c>
      <c r="AN84" s="359" t="s">
        <v>469</v>
      </c>
      <c r="AO84" s="371"/>
      <c r="AP84" s="361"/>
      <c r="AQ84" s="361"/>
      <c r="AR84" s="361"/>
      <c r="AS84" s="361"/>
      <c r="AT84" s="361"/>
      <c r="AU84" s="361"/>
      <c r="AV84" s="361"/>
      <c r="AW84" s="361"/>
      <c r="AX84" s="329" t="s">
        <v>470</v>
      </c>
      <c r="AY84" s="372" t="s">
        <v>471</v>
      </c>
      <c r="AZ84" s="304" t="e">
        <f>VLOOKUP(F84,$D$34:$BA$7056,50,0)</f>
        <v>#N/A</v>
      </c>
      <c r="BA84" s="56">
        <v>5675</v>
      </c>
      <c r="BB84" s="17"/>
      <c r="BC84" s="17"/>
      <c r="BD84" s="17"/>
      <c r="BE84" s="17"/>
    </row>
    <row r="85" spans="1:252" s="18" customFormat="1" ht="12.95" customHeight="1" x14ac:dyDescent="0.2">
      <c r="A85" s="342" t="s">
        <v>122</v>
      </c>
      <c r="B85" s="342" t="s">
        <v>194</v>
      </c>
      <c r="C85" s="343"/>
      <c r="D85" s="338" t="s">
        <v>484</v>
      </c>
      <c r="E85" s="343">
        <v>20200088</v>
      </c>
      <c r="F85" s="338" t="s">
        <v>473</v>
      </c>
      <c r="G85" s="344" t="s">
        <v>474</v>
      </c>
      <c r="H85" s="345" t="s">
        <v>475</v>
      </c>
      <c r="I85" s="345" t="s">
        <v>475</v>
      </c>
      <c r="J85" s="342" t="s">
        <v>208</v>
      </c>
      <c r="K85" s="342"/>
      <c r="L85" s="342"/>
      <c r="M85" s="346">
        <v>60</v>
      </c>
      <c r="N85" s="342" t="s">
        <v>115</v>
      </c>
      <c r="O85" s="337" t="s">
        <v>195</v>
      </c>
      <c r="P85" s="309" t="s">
        <v>158</v>
      </c>
      <c r="Q85" s="373" t="s">
        <v>111</v>
      </c>
      <c r="R85" s="342" t="s">
        <v>115</v>
      </c>
      <c r="S85" s="344" t="s">
        <v>206</v>
      </c>
      <c r="T85" s="342"/>
      <c r="U85" s="342"/>
      <c r="V85" s="342"/>
      <c r="W85" s="374" t="s">
        <v>223</v>
      </c>
      <c r="X85" s="342"/>
      <c r="Y85" s="342"/>
      <c r="Z85" s="375">
        <v>30</v>
      </c>
      <c r="AA85" s="375">
        <v>60</v>
      </c>
      <c r="AB85" s="346">
        <v>10</v>
      </c>
      <c r="AC85" s="342"/>
      <c r="AD85" s="376" t="s">
        <v>112</v>
      </c>
      <c r="AE85" s="344">
        <v>1</v>
      </c>
      <c r="AF85" s="377">
        <v>221000000</v>
      </c>
      <c r="AG85" s="378">
        <v>221000000</v>
      </c>
      <c r="AH85" s="379">
        <f>AG85*1.12</f>
        <v>247520000.00000003</v>
      </c>
      <c r="AI85" s="380" t="s">
        <v>212</v>
      </c>
      <c r="AJ85" s="381"/>
      <c r="AK85" s="381"/>
      <c r="AL85" s="382" t="s">
        <v>113</v>
      </c>
      <c r="AM85" s="342" t="s">
        <v>476</v>
      </c>
      <c r="AN85" s="342" t="s">
        <v>477</v>
      </c>
      <c r="AO85" s="383"/>
      <c r="AP85" s="358"/>
      <c r="AQ85" s="358"/>
      <c r="AR85" s="358"/>
      <c r="AS85" s="358"/>
      <c r="AT85" s="358"/>
      <c r="AU85" s="358"/>
      <c r="AV85" s="358"/>
      <c r="AW85" s="358"/>
      <c r="AX85" s="358" t="s">
        <v>63</v>
      </c>
      <c r="AY85" s="384"/>
      <c r="AZ85" s="304" t="e">
        <f>VLOOKUP(F85,$D$34:$BA$7056,50,0)</f>
        <v>#N/A</v>
      </c>
      <c r="BA85" s="56">
        <v>5265</v>
      </c>
      <c r="BB85" s="17"/>
      <c r="BC85" s="17"/>
      <c r="BD85" s="17"/>
      <c r="BE85" s="17"/>
    </row>
    <row r="86" spans="1:252" s="18" customFormat="1" ht="12.95" customHeight="1" x14ac:dyDescent="0.2">
      <c r="A86" s="3"/>
      <c r="B86" s="8"/>
      <c r="C86" s="16"/>
      <c r="D86" s="1"/>
      <c r="E86" s="16"/>
      <c r="F86" s="68"/>
      <c r="G86" s="11"/>
      <c r="H86" s="13"/>
      <c r="I86" s="13"/>
      <c r="J86" s="157"/>
      <c r="K86" s="156"/>
      <c r="L86" s="10"/>
      <c r="M86" s="127"/>
      <c r="N86" s="8"/>
      <c r="O86" s="3"/>
      <c r="P86" s="3"/>
      <c r="Q86" s="1"/>
      <c r="R86" s="8"/>
      <c r="S86" s="159"/>
      <c r="T86" s="10"/>
      <c r="U86" s="10"/>
      <c r="V86" s="10"/>
      <c r="W86" s="1"/>
      <c r="X86" s="10"/>
      <c r="Y86" s="10"/>
      <c r="Z86" s="171"/>
      <c r="AA86" s="127"/>
      <c r="AB86" s="171"/>
      <c r="AC86" s="97"/>
      <c r="AD86" s="5"/>
      <c r="AE86" s="196"/>
      <c r="AF86" s="196"/>
      <c r="AG86" s="197"/>
      <c r="AH86" s="186"/>
      <c r="AI86" s="186"/>
      <c r="AJ86" s="190"/>
      <c r="AK86" s="190"/>
      <c r="AL86" s="1"/>
      <c r="AM86" s="3"/>
      <c r="AN86" s="116"/>
      <c r="AO86" s="58"/>
      <c r="AP86" s="4"/>
      <c r="AQ86" s="91"/>
      <c r="AR86" s="91"/>
      <c r="AS86" s="91"/>
      <c r="AT86" s="91"/>
      <c r="AU86" s="91"/>
      <c r="AV86" s="91"/>
      <c r="AW86" s="4"/>
      <c r="AX86" s="2"/>
      <c r="AY86" s="78"/>
      <c r="AZ86" s="56"/>
      <c r="BA86" s="17"/>
      <c r="BB86" s="17"/>
      <c r="BC86" s="17"/>
      <c r="BD86" s="17"/>
    </row>
    <row r="87" spans="1:252" s="18" customFormat="1" ht="12.95" customHeight="1" x14ac:dyDescent="0.2">
      <c r="A87" s="10"/>
      <c r="B87" s="7"/>
      <c r="C87" s="10"/>
      <c r="D87" s="1"/>
      <c r="E87" s="10"/>
      <c r="F87" s="10"/>
      <c r="G87" s="10"/>
      <c r="H87" s="4"/>
      <c r="I87" s="4"/>
      <c r="J87" s="156"/>
      <c r="K87" s="156"/>
      <c r="L87" s="10"/>
      <c r="M87" s="156"/>
      <c r="N87" s="1"/>
      <c r="O87" s="3"/>
      <c r="P87" s="10"/>
      <c r="Q87" s="10"/>
      <c r="R87" s="10"/>
      <c r="S87" s="10"/>
      <c r="T87" s="10"/>
      <c r="U87" s="10"/>
      <c r="V87" s="10"/>
      <c r="W87" s="10"/>
      <c r="X87" s="10"/>
      <c r="Y87" s="10"/>
      <c r="Z87" s="172"/>
      <c r="AA87" s="156"/>
      <c r="AB87" s="156"/>
      <c r="AC87" s="10"/>
      <c r="AD87" s="5"/>
      <c r="AE87" s="196"/>
      <c r="AF87" s="196"/>
      <c r="AG87" s="229"/>
      <c r="AH87" s="229"/>
      <c r="AI87" s="196"/>
      <c r="AJ87" s="196"/>
      <c r="AK87" s="196"/>
      <c r="AL87" s="10"/>
      <c r="AM87" s="10"/>
      <c r="AN87" s="10"/>
      <c r="AO87" s="10"/>
      <c r="AP87" s="10"/>
      <c r="AQ87" s="10"/>
      <c r="AR87" s="10"/>
      <c r="AS87" s="10"/>
      <c r="AT87" s="10"/>
      <c r="AU87" s="10"/>
      <c r="AV87" s="10"/>
      <c r="AW87" s="10"/>
      <c r="AX87" s="2"/>
      <c r="AY87" s="119"/>
      <c r="AZ87" s="56"/>
      <c r="BA87" s="17"/>
      <c r="BB87" s="17"/>
      <c r="BC87" s="17"/>
      <c r="BD87" s="17"/>
    </row>
    <row r="88" spans="1:252" s="18" customFormat="1" ht="12.95" customHeight="1" x14ac:dyDescent="0.2">
      <c r="A88" s="10"/>
      <c r="B88" s="7"/>
      <c r="C88" s="10"/>
      <c r="D88" s="1"/>
      <c r="E88" s="10"/>
      <c r="F88" s="10"/>
      <c r="G88" s="10"/>
      <c r="H88" s="4"/>
      <c r="I88" s="4"/>
      <c r="J88" s="156"/>
      <c r="K88" s="156"/>
      <c r="L88" s="10"/>
      <c r="M88" s="156"/>
      <c r="N88" s="1"/>
      <c r="O88" s="3"/>
      <c r="P88" s="10"/>
      <c r="Q88" s="10"/>
      <c r="R88" s="10"/>
      <c r="S88" s="10"/>
      <c r="T88" s="10"/>
      <c r="U88" s="10"/>
      <c r="V88" s="10"/>
      <c r="W88" s="10"/>
      <c r="X88" s="10"/>
      <c r="Y88" s="10"/>
      <c r="Z88" s="172"/>
      <c r="AA88" s="156"/>
      <c r="AB88" s="156"/>
      <c r="AC88" s="10"/>
      <c r="AD88" s="5"/>
      <c r="AE88" s="196"/>
      <c r="AF88" s="196"/>
      <c r="AG88" s="229"/>
      <c r="AH88" s="229"/>
      <c r="AI88" s="196"/>
      <c r="AJ88" s="196"/>
      <c r="AK88" s="196"/>
      <c r="AL88" s="10"/>
      <c r="AM88" s="10"/>
      <c r="AN88" s="10"/>
      <c r="AO88" s="10"/>
      <c r="AP88" s="10"/>
      <c r="AQ88" s="10"/>
      <c r="AR88" s="10"/>
      <c r="AS88" s="10"/>
      <c r="AT88" s="10"/>
      <c r="AU88" s="10"/>
      <c r="AV88" s="10"/>
      <c r="AW88" s="10"/>
      <c r="AX88" s="2"/>
      <c r="AY88" s="119"/>
      <c r="AZ88" s="56"/>
      <c r="BA88" s="17"/>
      <c r="BB88" s="17"/>
      <c r="BC88" s="17"/>
      <c r="BD88" s="17"/>
    </row>
    <row r="89" spans="1:252" s="18" customFormat="1" ht="12.95" customHeight="1" x14ac:dyDescent="0.2">
      <c r="A89" s="24"/>
      <c r="B89" s="24"/>
      <c r="C89" s="24"/>
      <c r="D89" s="24"/>
      <c r="E89" s="25"/>
      <c r="F89" s="22" t="s">
        <v>105</v>
      </c>
      <c r="G89" s="24"/>
      <c r="H89" s="24"/>
      <c r="I89" s="24"/>
      <c r="J89" s="200"/>
      <c r="K89" s="200"/>
      <c r="L89" s="25"/>
      <c r="M89" s="200"/>
      <c r="N89" s="24"/>
      <c r="O89" s="26"/>
      <c r="P89" s="25"/>
      <c r="Q89" s="25"/>
      <c r="R89" s="24"/>
      <c r="S89" s="26"/>
      <c r="T89" s="25"/>
      <c r="U89" s="25"/>
      <c r="V89" s="25"/>
      <c r="W89" s="25"/>
      <c r="X89" s="25"/>
      <c r="Y89" s="25"/>
      <c r="Z89" s="162"/>
      <c r="AA89" s="163"/>
      <c r="AB89" s="162"/>
      <c r="AC89" s="25"/>
      <c r="AD89" s="25"/>
      <c r="AE89" s="182"/>
      <c r="AF89" s="182"/>
      <c r="AG89" s="183">
        <f>SUM(AG78:AG88)</f>
        <v>428979000</v>
      </c>
      <c r="AH89" s="183">
        <f>SUM(AH78:AH88)</f>
        <v>480456480.00000006</v>
      </c>
      <c r="AI89" s="183">
        <f>SUM(AI78:AI88)</f>
        <v>0</v>
      </c>
      <c r="AJ89" s="183">
        <f>SUM(AJ78:AJ88)</f>
        <v>0</v>
      </c>
      <c r="AK89" s="183">
        <f>SUM(AK78:AK88)</f>
        <v>0</v>
      </c>
      <c r="AL89" s="22"/>
      <c r="AM89" s="48"/>
      <c r="AN89" s="22"/>
      <c r="AO89" s="22"/>
      <c r="AP89" s="22"/>
      <c r="AQ89" s="22"/>
      <c r="AR89" s="22"/>
      <c r="AS89" s="22"/>
      <c r="AT89" s="22"/>
      <c r="AU89" s="22"/>
      <c r="AV89" s="22"/>
      <c r="AW89" s="25"/>
      <c r="AX89" s="25"/>
      <c r="AY89" s="25"/>
    </row>
    <row r="90" spans="1:252" s="19" customFormat="1" ht="12.95" customHeight="1" x14ac:dyDescent="0.2">
      <c r="A90" s="22"/>
      <c r="B90" s="22"/>
      <c r="C90" s="22"/>
      <c r="D90" s="22"/>
      <c r="E90" s="22"/>
      <c r="F90" s="22" t="s">
        <v>106</v>
      </c>
      <c r="G90" s="22"/>
      <c r="H90" s="22"/>
      <c r="I90" s="22"/>
      <c r="J90" s="93"/>
      <c r="K90" s="93"/>
      <c r="L90" s="22"/>
      <c r="M90" s="93"/>
      <c r="N90" s="22"/>
      <c r="O90" s="22"/>
      <c r="P90" s="22"/>
      <c r="Q90" s="22"/>
      <c r="R90" s="22"/>
      <c r="S90" s="22"/>
      <c r="T90" s="22"/>
      <c r="U90" s="22"/>
      <c r="V90" s="22"/>
      <c r="W90" s="22"/>
      <c r="X90" s="22"/>
      <c r="Y90" s="22"/>
      <c r="Z90" s="174"/>
      <c r="AA90" s="93"/>
      <c r="AB90" s="93"/>
      <c r="AC90" s="22"/>
      <c r="AD90" s="22"/>
      <c r="AE90" s="180"/>
      <c r="AF90" s="180"/>
      <c r="AG90" s="180"/>
      <c r="AH90" s="180"/>
      <c r="AI90" s="180"/>
      <c r="AJ90" s="180"/>
      <c r="AK90" s="180"/>
      <c r="AL90" s="22"/>
      <c r="AM90" s="48"/>
      <c r="AN90" s="22"/>
      <c r="AO90" s="22"/>
      <c r="AP90" s="22"/>
      <c r="AQ90" s="22"/>
      <c r="AR90" s="22"/>
      <c r="AS90" s="22"/>
      <c r="AT90" s="22"/>
      <c r="AU90" s="22"/>
      <c r="AV90" s="25"/>
      <c r="AW90" s="25"/>
      <c r="AX90" s="25"/>
      <c r="AY90" s="35"/>
      <c r="AZ90" s="45"/>
      <c r="BA90" s="45"/>
      <c r="BB90" s="45"/>
      <c r="BC90" s="45"/>
      <c r="BD90" s="45"/>
      <c r="BE90" s="45"/>
      <c r="BF90" s="45"/>
      <c r="BG90" s="45"/>
      <c r="BH90" s="45"/>
      <c r="BI90" s="45"/>
      <c r="BJ90" s="45"/>
      <c r="BK90" s="45"/>
      <c r="BL90" s="45"/>
      <c r="BM90" s="45"/>
      <c r="BN90" s="45"/>
      <c r="BO90" s="45"/>
      <c r="BP90" s="45"/>
      <c r="BQ90" s="45"/>
      <c r="BR90" s="45"/>
      <c r="BS90" s="45"/>
      <c r="BT90" s="45"/>
      <c r="BU90" s="45"/>
      <c r="BV90" s="45"/>
      <c r="BW90" s="45"/>
      <c r="BX90" s="45"/>
      <c r="BY90" s="45"/>
      <c r="BZ90" s="45"/>
      <c r="CA90" s="45"/>
      <c r="CB90" s="45"/>
      <c r="CC90" s="45"/>
      <c r="CD90" s="45"/>
      <c r="CE90" s="45"/>
      <c r="CF90" s="45"/>
      <c r="CG90" s="45"/>
      <c r="CH90" s="45"/>
      <c r="CI90" s="45"/>
      <c r="CJ90" s="45"/>
      <c r="CK90" s="45"/>
      <c r="CL90" s="45"/>
      <c r="CM90" s="45"/>
      <c r="CN90" s="45"/>
      <c r="CO90" s="45"/>
      <c r="CP90" s="45"/>
      <c r="CQ90" s="45"/>
      <c r="CR90" s="45"/>
      <c r="CS90" s="45"/>
      <c r="CT90" s="45"/>
      <c r="CU90" s="45"/>
      <c r="CV90" s="45"/>
      <c r="CW90" s="45"/>
      <c r="CX90" s="45"/>
      <c r="CY90" s="45"/>
      <c r="CZ90" s="45"/>
      <c r="DA90" s="45"/>
      <c r="DB90" s="45"/>
      <c r="DC90" s="45"/>
      <c r="DD90" s="45"/>
      <c r="DE90" s="45"/>
      <c r="DF90" s="45"/>
      <c r="DG90" s="45"/>
      <c r="DH90" s="45"/>
      <c r="DI90" s="45"/>
      <c r="DJ90" s="45"/>
      <c r="DK90" s="45"/>
      <c r="DL90" s="45"/>
      <c r="DM90" s="45"/>
      <c r="DN90" s="45"/>
      <c r="DO90" s="45"/>
      <c r="DP90" s="45"/>
      <c r="DQ90" s="45"/>
      <c r="DR90" s="45"/>
      <c r="DS90" s="45"/>
      <c r="DT90" s="45"/>
      <c r="DU90" s="45"/>
      <c r="DV90" s="45"/>
      <c r="DW90" s="45"/>
      <c r="DX90" s="45"/>
      <c r="DY90" s="45"/>
      <c r="DZ90" s="45"/>
      <c r="EA90" s="45"/>
      <c r="EB90" s="45"/>
      <c r="EC90" s="45"/>
      <c r="ED90" s="45"/>
      <c r="EE90" s="45"/>
      <c r="EF90" s="45"/>
      <c r="EG90" s="45"/>
      <c r="EH90" s="45"/>
      <c r="EI90" s="45"/>
      <c r="EJ90" s="45"/>
      <c r="EK90" s="45"/>
      <c r="EL90" s="45"/>
      <c r="EM90" s="45"/>
      <c r="EN90" s="45"/>
      <c r="EO90" s="45"/>
      <c r="EP90" s="45"/>
      <c r="EQ90" s="45"/>
      <c r="ER90" s="45"/>
      <c r="ES90" s="45"/>
      <c r="ET90" s="45"/>
      <c r="EU90" s="45"/>
      <c r="EV90" s="45"/>
      <c r="EW90" s="45"/>
      <c r="EX90" s="45"/>
      <c r="EY90" s="45"/>
      <c r="EZ90" s="45"/>
      <c r="FA90" s="45"/>
      <c r="FB90" s="45"/>
      <c r="FC90" s="45"/>
      <c r="FD90" s="45"/>
      <c r="FE90" s="45"/>
      <c r="FF90" s="45"/>
      <c r="FG90" s="45"/>
      <c r="FH90" s="45"/>
      <c r="FI90" s="45"/>
      <c r="FJ90" s="45"/>
      <c r="FK90" s="45"/>
      <c r="FL90" s="45"/>
      <c r="FM90" s="45"/>
      <c r="FN90" s="45"/>
      <c r="FO90" s="45"/>
      <c r="FP90" s="45"/>
      <c r="FQ90" s="45"/>
      <c r="FR90" s="45"/>
      <c r="FS90" s="45"/>
      <c r="FT90" s="45"/>
      <c r="FU90" s="45"/>
      <c r="FV90" s="45"/>
      <c r="FW90" s="45"/>
      <c r="FX90" s="45"/>
      <c r="FY90" s="45"/>
      <c r="FZ90" s="45"/>
      <c r="GA90" s="45"/>
      <c r="GB90" s="45"/>
      <c r="GC90" s="45"/>
      <c r="GD90" s="45"/>
      <c r="GE90" s="45"/>
      <c r="GF90" s="45"/>
      <c r="GG90" s="45"/>
      <c r="GH90" s="45"/>
      <c r="GI90" s="45"/>
      <c r="GJ90" s="45"/>
      <c r="GK90" s="45"/>
      <c r="GL90" s="45"/>
      <c r="GM90" s="45"/>
      <c r="GN90" s="45"/>
      <c r="GO90" s="45"/>
      <c r="GP90" s="45"/>
      <c r="GQ90" s="45"/>
      <c r="GR90" s="45"/>
      <c r="GS90" s="45"/>
      <c r="GT90" s="45"/>
      <c r="GU90" s="45"/>
      <c r="GV90" s="45"/>
      <c r="GW90" s="45"/>
      <c r="GX90" s="45"/>
      <c r="GY90" s="45"/>
      <c r="GZ90" s="45"/>
      <c r="HA90" s="45"/>
      <c r="HB90" s="45"/>
      <c r="HC90" s="45"/>
      <c r="HD90" s="45"/>
      <c r="HE90" s="45"/>
      <c r="HF90" s="45"/>
      <c r="HG90" s="45"/>
      <c r="HH90" s="45"/>
      <c r="HI90" s="45"/>
      <c r="HJ90" s="45"/>
      <c r="HK90" s="45"/>
      <c r="HL90" s="45"/>
      <c r="HM90" s="45"/>
      <c r="HN90" s="45"/>
      <c r="HO90" s="45"/>
      <c r="HP90" s="45"/>
      <c r="HQ90" s="45"/>
      <c r="HR90" s="45"/>
      <c r="HS90" s="45"/>
      <c r="HT90" s="45"/>
      <c r="HU90" s="45"/>
      <c r="HV90" s="45"/>
      <c r="HW90" s="45"/>
      <c r="HX90" s="45"/>
      <c r="HY90" s="45"/>
      <c r="HZ90" s="45"/>
      <c r="IA90" s="45"/>
      <c r="IB90" s="45"/>
    </row>
    <row r="91" spans="1:252" s="19" customFormat="1" ht="12.95" customHeight="1" x14ac:dyDescent="0.2">
      <c r="A91" s="22"/>
      <c r="B91" s="22"/>
      <c r="C91" s="22"/>
      <c r="D91" s="22"/>
      <c r="E91" s="22"/>
      <c r="F91" s="22" t="s">
        <v>99</v>
      </c>
      <c r="G91" s="22"/>
      <c r="H91" s="22"/>
      <c r="I91" s="22"/>
      <c r="J91" s="93"/>
      <c r="K91" s="93"/>
      <c r="L91" s="22"/>
      <c r="M91" s="93"/>
      <c r="N91" s="22"/>
      <c r="O91" s="22"/>
      <c r="P91" s="22"/>
      <c r="Q91" s="22"/>
      <c r="R91" s="22"/>
      <c r="S91" s="22"/>
      <c r="T91" s="22"/>
      <c r="U91" s="22"/>
      <c r="V91" s="22"/>
      <c r="W91" s="22"/>
      <c r="X91" s="22"/>
      <c r="Y91" s="22"/>
      <c r="Z91" s="174"/>
      <c r="AA91" s="93"/>
      <c r="AB91" s="93"/>
      <c r="AC91" s="22"/>
      <c r="AD91" s="22"/>
      <c r="AE91" s="180"/>
      <c r="AF91" s="180"/>
      <c r="AG91" s="180"/>
      <c r="AH91" s="180"/>
      <c r="AI91" s="180"/>
      <c r="AJ91" s="180"/>
      <c r="AK91" s="180"/>
      <c r="AL91" s="25"/>
      <c r="AM91" s="49"/>
      <c r="AN91" s="25"/>
      <c r="AO91" s="25"/>
      <c r="AP91" s="25"/>
      <c r="AQ91" s="25"/>
      <c r="AR91" s="25"/>
      <c r="AS91" s="25"/>
      <c r="AT91" s="25"/>
      <c r="AU91" s="25"/>
      <c r="AV91" s="25"/>
      <c r="AW91" s="25"/>
      <c r="AX91" s="25"/>
      <c r="AY91" s="41"/>
      <c r="AZ91" s="45"/>
      <c r="BA91" s="45"/>
      <c r="BB91" s="45"/>
      <c r="BC91" s="45"/>
      <c r="BD91" s="45"/>
      <c r="BE91" s="45"/>
      <c r="BF91" s="45"/>
      <c r="BG91" s="45"/>
      <c r="BH91" s="45"/>
      <c r="BI91" s="45"/>
      <c r="BJ91" s="45"/>
      <c r="BK91" s="45"/>
      <c r="BL91" s="45"/>
      <c r="BM91" s="45"/>
      <c r="BN91" s="45"/>
      <c r="BO91" s="45"/>
      <c r="BP91" s="45"/>
      <c r="BQ91" s="45"/>
      <c r="BR91" s="45"/>
      <c r="BS91" s="45"/>
      <c r="BT91" s="45"/>
      <c r="BU91" s="45"/>
      <c r="BV91" s="45"/>
      <c r="BW91" s="45"/>
      <c r="BX91" s="45"/>
      <c r="BY91" s="45"/>
      <c r="BZ91" s="45"/>
      <c r="CA91" s="45"/>
      <c r="CB91" s="45"/>
      <c r="CC91" s="45"/>
      <c r="CD91" s="45"/>
      <c r="CE91" s="45"/>
      <c r="CF91" s="45"/>
      <c r="CG91" s="45"/>
      <c r="CH91" s="45"/>
      <c r="CI91" s="45"/>
      <c r="CJ91" s="45"/>
      <c r="CK91" s="45"/>
      <c r="CL91" s="45"/>
      <c r="CM91" s="45"/>
      <c r="CN91" s="45"/>
      <c r="CO91" s="45"/>
      <c r="CP91" s="45"/>
      <c r="CQ91" s="45"/>
      <c r="CR91" s="45"/>
      <c r="CS91" s="45"/>
      <c r="CT91" s="45"/>
      <c r="CU91" s="45"/>
      <c r="CV91" s="45"/>
      <c r="CW91" s="45"/>
      <c r="CX91" s="45"/>
      <c r="CY91" s="45"/>
      <c r="CZ91" s="45"/>
      <c r="DA91" s="45"/>
      <c r="DB91" s="45"/>
      <c r="DC91" s="45"/>
      <c r="DD91" s="45"/>
      <c r="DE91" s="45"/>
      <c r="DF91" s="45"/>
      <c r="DG91" s="45"/>
      <c r="DH91" s="45"/>
      <c r="DI91" s="45"/>
      <c r="DJ91" s="45"/>
      <c r="DK91" s="45"/>
      <c r="DL91" s="45"/>
      <c r="DM91" s="45"/>
      <c r="DN91" s="45"/>
      <c r="DO91" s="45"/>
      <c r="DP91" s="45"/>
      <c r="DQ91" s="45"/>
      <c r="DR91" s="45"/>
      <c r="DS91" s="45"/>
      <c r="DT91" s="45"/>
      <c r="DU91" s="45"/>
      <c r="DV91" s="45"/>
      <c r="DW91" s="45"/>
      <c r="DX91" s="45"/>
      <c r="DY91" s="45"/>
      <c r="DZ91" s="45"/>
      <c r="EA91" s="45"/>
      <c r="EB91" s="45"/>
      <c r="EC91" s="45"/>
      <c r="ED91" s="45"/>
      <c r="EE91" s="45"/>
      <c r="EF91" s="45"/>
      <c r="EG91" s="45"/>
      <c r="EH91" s="45"/>
      <c r="EI91" s="45"/>
      <c r="EJ91" s="45"/>
      <c r="EK91" s="45"/>
      <c r="EL91" s="45"/>
      <c r="EM91" s="45"/>
      <c r="EN91" s="45"/>
      <c r="EO91" s="45"/>
      <c r="EP91" s="45"/>
      <c r="EQ91" s="45"/>
      <c r="ER91" s="45"/>
      <c r="ES91" s="45"/>
      <c r="ET91" s="45"/>
      <c r="EU91" s="45"/>
      <c r="EV91" s="45"/>
      <c r="EW91" s="45"/>
      <c r="EX91" s="45"/>
      <c r="EY91" s="45"/>
      <c r="EZ91" s="45"/>
      <c r="FA91" s="45"/>
      <c r="FB91" s="45"/>
      <c r="FC91" s="45"/>
      <c r="FD91" s="45"/>
      <c r="FE91" s="45"/>
      <c r="FF91" s="45"/>
      <c r="FG91" s="45"/>
      <c r="FH91" s="45"/>
      <c r="FI91" s="45"/>
      <c r="FJ91" s="45"/>
      <c r="FK91" s="45"/>
      <c r="FL91" s="45"/>
      <c r="FM91" s="45"/>
      <c r="FN91" s="45"/>
      <c r="FO91" s="45"/>
      <c r="FP91" s="45"/>
      <c r="FQ91" s="45"/>
      <c r="FR91" s="45"/>
      <c r="FS91" s="45"/>
      <c r="FT91" s="45"/>
      <c r="FU91" s="45"/>
      <c r="FV91" s="45"/>
      <c r="FW91" s="45"/>
      <c r="FX91" s="45"/>
      <c r="FY91" s="45"/>
      <c r="FZ91" s="45"/>
      <c r="GA91" s="45"/>
      <c r="GB91" s="45"/>
      <c r="GC91" s="45"/>
      <c r="GD91" s="45"/>
      <c r="GE91" s="45"/>
      <c r="GF91" s="45"/>
      <c r="GG91" s="45"/>
      <c r="GH91" s="45"/>
      <c r="GI91" s="45"/>
      <c r="GJ91" s="45"/>
      <c r="GK91" s="45"/>
      <c r="GL91" s="45"/>
      <c r="GM91" s="45"/>
      <c r="GN91" s="45"/>
      <c r="GO91" s="45"/>
      <c r="GP91" s="45"/>
      <c r="GQ91" s="45"/>
      <c r="GR91" s="45"/>
      <c r="GS91" s="45"/>
      <c r="GT91" s="45"/>
      <c r="GU91" s="45"/>
      <c r="GV91" s="45"/>
      <c r="GW91" s="45"/>
      <c r="GX91" s="45"/>
      <c r="GY91" s="45"/>
      <c r="GZ91" s="45"/>
      <c r="HA91" s="45"/>
      <c r="HB91" s="45"/>
      <c r="HC91" s="45"/>
      <c r="HD91" s="45"/>
      <c r="HE91" s="45"/>
      <c r="HF91" s="45"/>
      <c r="HG91" s="45"/>
      <c r="HH91" s="45"/>
      <c r="HI91" s="45"/>
      <c r="HJ91" s="45"/>
      <c r="HK91" s="45"/>
      <c r="HL91" s="45"/>
      <c r="HM91" s="45"/>
      <c r="HN91" s="45"/>
      <c r="HO91" s="45"/>
      <c r="HP91" s="45"/>
      <c r="HQ91" s="45"/>
      <c r="HR91" s="45"/>
      <c r="HS91" s="45"/>
      <c r="HT91" s="45"/>
      <c r="HU91" s="45"/>
      <c r="HV91" s="45"/>
      <c r="HW91" s="45"/>
      <c r="HX91" s="45"/>
      <c r="HY91" s="45"/>
      <c r="HZ91" s="45"/>
      <c r="IA91" s="45"/>
      <c r="IB91" s="45"/>
    </row>
    <row r="92" spans="1:252" s="82" customFormat="1" ht="12.95" customHeight="1" x14ac:dyDescent="0.2">
      <c r="A92" s="4" t="s">
        <v>221</v>
      </c>
      <c r="B92" s="7" t="s">
        <v>197</v>
      </c>
      <c r="C92" s="4"/>
      <c r="D92" s="5" t="s">
        <v>437</v>
      </c>
      <c r="E92" s="2">
        <v>20200688</v>
      </c>
      <c r="F92" s="4"/>
      <c r="G92" s="78" t="s">
        <v>438</v>
      </c>
      <c r="H92" s="78" t="s">
        <v>439</v>
      </c>
      <c r="I92" s="78" t="s">
        <v>439</v>
      </c>
      <c r="J92" s="4" t="s">
        <v>114</v>
      </c>
      <c r="K92" s="4"/>
      <c r="L92" s="4"/>
      <c r="M92" s="278">
        <v>0</v>
      </c>
      <c r="N92" s="79">
        <v>230000000</v>
      </c>
      <c r="O92" s="3" t="s">
        <v>195</v>
      </c>
      <c r="P92" s="279" t="s">
        <v>147</v>
      </c>
      <c r="Q92" s="79" t="s">
        <v>111</v>
      </c>
      <c r="R92" s="81">
        <v>230000000</v>
      </c>
      <c r="S92" s="4" t="s">
        <v>206</v>
      </c>
      <c r="T92" s="4"/>
      <c r="U92" s="8"/>
      <c r="V92" s="8"/>
      <c r="W92" s="1" t="s">
        <v>191</v>
      </c>
      <c r="X92" s="4"/>
      <c r="Y92" s="4"/>
      <c r="Z92" s="4">
        <v>0</v>
      </c>
      <c r="AA92" s="4">
        <v>100</v>
      </c>
      <c r="AB92" s="4">
        <v>0</v>
      </c>
      <c r="AC92" s="4"/>
      <c r="AD92" s="5" t="s">
        <v>112</v>
      </c>
      <c r="AE92" s="280">
        <v>1</v>
      </c>
      <c r="AF92" s="280">
        <v>1500000</v>
      </c>
      <c r="AG92" s="281">
        <v>1500000</v>
      </c>
      <c r="AH92" s="281">
        <f>AG92*1.12</f>
        <v>1680000.0000000002</v>
      </c>
      <c r="AI92" s="282"/>
      <c r="AJ92" s="9"/>
      <c r="AK92" s="9"/>
      <c r="AL92" s="158" t="s">
        <v>113</v>
      </c>
      <c r="AM92" s="4" t="s">
        <v>440</v>
      </c>
      <c r="AN92" s="4" t="s">
        <v>441</v>
      </c>
      <c r="AO92" s="2"/>
      <c r="AP92" s="4"/>
      <c r="AQ92" s="4"/>
      <c r="AR92" s="4"/>
      <c r="AS92" s="4"/>
      <c r="AT92" s="4"/>
      <c r="AU92" s="4"/>
      <c r="AV92" s="4"/>
      <c r="AW92" s="4"/>
      <c r="AX92" s="4"/>
      <c r="AY92" s="4"/>
      <c r="AZ92" s="17"/>
      <c r="BA92" s="56">
        <v>6879</v>
      </c>
      <c r="BB92" s="17"/>
      <c r="BC92" s="17"/>
      <c r="BD92" s="17"/>
      <c r="BE92" s="17"/>
      <c r="BF92" s="47"/>
      <c r="BG92" s="47"/>
      <c r="BH92" s="47"/>
      <c r="BI92" s="47"/>
      <c r="BJ92" s="47"/>
      <c r="BK92" s="47"/>
      <c r="BL92" s="47"/>
      <c r="BM92" s="47"/>
      <c r="BN92" s="47"/>
      <c r="BO92" s="47"/>
      <c r="BP92" s="47"/>
      <c r="BQ92" s="47"/>
      <c r="BR92" s="47"/>
      <c r="BS92" s="47"/>
      <c r="BT92" s="47"/>
      <c r="BU92" s="47"/>
      <c r="BV92" s="47"/>
      <c r="BW92" s="47"/>
      <c r="BX92" s="47"/>
      <c r="BY92" s="47"/>
      <c r="BZ92" s="47"/>
      <c r="CA92" s="47"/>
      <c r="CB92" s="47"/>
      <c r="CC92" s="47"/>
      <c r="CD92" s="47"/>
      <c r="CE92" s="47"/>
      <c r="CF92" s="47"/>
      <c r="CG92" s="47"/>
      <c r="CH92" s="47"/>
      <c r="CI92" s="47"/>
      <c r="CJ92" s="47"/>
      <c r="CK92" s="47"/>
      <c r="CL92" s="47"/>
      <c r="CM92" s="47"/>
      <c r="CN92" s="47"/>
      <c r="CO92" s="47"/>
      <c r="CP92" s="47"/>
      <c r="CQ92" s="47"/>
      <c r="CR92" s="47"/>
      <c r="CS92" s="47"/>
      <c r="CT92" s="47"/>
      <c r="CU92" s="47"/>
      <c r="CV92" s="47"/>
      <c r="CW92" s="47"/>
      <c r="CX92" s="47"/>
      <c r="CY92" s="47"/>
      <c r="CZ92" s="47"/>
      <c r="DA92" s="47"/>
      <c r="DB92" s="47"/>
      <c r="DC92" s="47"/>
      <c r="DD92" s="47"/>
      <c r="DE92" s="47"/>
      <c r="DF92" s="47"/>
      <c r="DG92" s="47"/>
      <c r="DH92" s="47"/>
      <c r="DI92" s="47"/>
      <c r="DJ92" s="47"/>
      <c r="DK92" s="47"/>
      <c r="DL92" s="47"/>
      <c r="DM92" s="47"/>
      <c r="DN92" s="47"/>
      <c r="DO92" s="47"/>
      <c r="DP92" s="47"/>
      <c r="DQ92" s="47"/>
      <c r="DR92" s="47"/>
      <c r="DS92" s="47"/>
      <c r="DT92" s="47"/>
      <c r="DU92" s="47"/>
      <c r="DV92" s="47"/>
      <c r="DW92" s="47"/>
      <c r="DX92" s="47"/>
      <c r="DY92" s="47"/>
      <c r="DZ92" s="47"/>
      <c r="EA92" s="47"/>
      <c r="EB92" s="47"/>
      <c r="EC92" s="47"/>
      <c r="ED92" s="47"/>
      <c r="EE92" s="47"/>
      <c r="EF92" s="47"/>
      <c r="EG92" s="47"/>
      <c r="EH92" s="47"/>
      <c r="EI92" s="47"/>
      <c r="EJ92" s="47"/>
      <c r="EK92" s="47"/>
      <c r="EL92" s="47"/>
      <c r="EM92" s="47"/>
      <c r="EN92" s="47"/>
      <c r="EO92" s="47"/>
      <c r="EP92" s="47"/>
      <c r="EQ92" s="47"/>
      <c r="ER92" s="47"/>
      <c r="ES92" s="47"/>
      <c r="ET92" s="47"/>
      <c r="EU92" s="47"/>
      <c r="EV92" s="47"/>
      <c r="EW92" s="47"/>
      <c r="EX92" s="47"/>
      <c r="EY92" s="47"/>
      <c r="EZ92" s="47"/>
      <c r="FA92" s="47"/>
      <c r="FB92" s="47"/>
      <c r="FC92" s="47"/>
      <c r="FD92" s="47"/>
      <c r="FE92" s="47"/>
      <c r="FF92" s="47"/>
      <c r="FG92" s="47"/>
      <c r="FH92" s="47"/>
      <c r="FI92" s="47"/>
      <c r="FJ92" s="47"/>
      <c r="FK92" s="47"/>
      <c r="FL92" s="47"/>
      <c r="FM92" s="47"/>
      <c r="FN92" s="47"/>
      <c r="FO92" s="47"/>
      <c r="FP92" s="47"/>
      <c r="FQ92" s="47"/>
      <c r="FR92" s="47"/>
      <c r="FS92" s="47"/>
      <c r="FT92" s="47"/>
      <c r="FU92" s="47"/>
      <c r="FV92" s="47"/>
      <c r="FW92" s="47"/>
      <c r="FX92" s="47"/>
      <c r="FY92" s="47"/>
      <c r="FZ92" s="47"/>
      <c r="GA92" s="47"/>
      <c r="GB92" s="47"/>
      <c r="GC92" s="47"/>
      <c r="GD92" s="47"/>
      <c r="GE92" s="47"/>
      <c r="GF92" s="47"/>
      <c r="GG92" s="47"/>
      <c r="GH92" s="47"/>
      <c r="GI92" s="47"/>
      <c r="GJ92" s="47"/>
      <c r="GK92" s="47"/>
      <c r="GL92" s="47"/>
      <c r="GM92" s="47"/>
      <c r="GN92" s="47"/>
      <c r="GO92" s="47"/>
      <c r="GP92" s="47"/>
      <c r="GQ92" s="47"/>
      <c r="GR92" s="47"/>
      <c r="GS92" s="47"/>
      <c r="GT92" s="47"/>
      <c r="GU92" s="47"/>
      <c r="GV92" s="47"/>
      <c r="GW92" s="47"/>
      <c r="GX92" s="47"/>
      <c r="GY92" s="47"/>
      <c r="GZ92" s="47"/>
      <c r="HA92" s="47"/>
      <c r="HB92" s="47"/>
      <c r="HC92" s="47"/>
      <c r="HD92" s="47"/>
      <c r="HE92" s="47"/>
      <c r="HF92" s="47"/>
      <c r="HG92" s="47"/>
      <c r="HH92" s="47"/>
      <c r="HI92" s="47"/>
      <c r="HJ92" s="47"/>
      <c r="HK92" s="47"/>
      <c r="HL92" s="47"/>
      <c r="HM92" s="47"/>
      <c r="HN92" s="47"/>
      <c r="HO92" s="47"/>
      <c r="HP92" s="47"/>
      <c r="HQ92" s="47"/>
      <c r="HR92" s="47"/>
      <c r="HS92" s="47"/>
      <c r="HT92" s="47"/>
      <c r="HU92" s="47"/>
      <c r="HV92" s="47"/>
      <c r="HW92" s="47"/>
      <c r="HX92" s="47"/>
      <c r="HY92" s="47"/>
      <c r="HZ92" s="47"/>
      <c r="IA92" s="47"/>
      <c r="IB92" s="47"/>
      <c r="IC92" s="47"/>
      <c r="ID92" s="47"/>
      <c r="IE92" s="47"/>
      <c r="IF92" s="47"/>
      <c r="IG92" s="47"/>
      <c r="IH92" s="47"/>
      <c r="II92" s="47"/>
      <c r="IJ92" s="47"/>
      <c r="IK92" s="47"/>
      <c r="IL92" s="47"/>
      <c r="IM92" s="47"/>
      <c r="IN92" s="47"/>
      <c r="IO92" s="47"/>
      <c r="IP92" s="47"/>
      <c r="IQ92" s="47"/>
      <c r="IR92" s="47"/>
    </row>
    <row r="93" spans="1:252" s="82" customFormat="1" ht="12.95" customHeight="1" x14ac:dyDescent="0.2">
      <c r="A93" s="4" t="s">
        <v>221</v>
      </c>
      <c r="B93" s="7" t="s">
        <v>197</v>
      </c>
      <c r="C93" s="4"/>
      <c r="D93" s="5" t="s">
        <v>442</v>
      </c>
      <c r="E93" s="2">
        <v>20200689</v>
      </c>
      <c r="F93" s="4"/>
      <c r="G93" s="78" t="s">
        <v>438</v>
      </c>
      <c r="H93" s="78" t="s">
        <v>439</v>
      </c>
      <c r="I93" s="78" t="s">
        <v>439</v>
      </c>
      <c r="J93" s="4" t="s">
        <v>114</v>
      </c>
      <c r="K93" s="4"/>
      <c r="L93" s="4"/>
      <c r="M93" s="278">
        <v>0</v>
      </c>
      <c r="N93" s="79">
        <v>230000000</v>
      </c>
      <c r="O93" s="3" t="s">
        <v>195</v>
      </c>
      <c r="P93" s="279" t="s">
        <v>147</v>
      </c>
      <c r="Q93" s="79" t="s">
        <v>111</v>
      </c>
      <c r="R93" s="81">
        <v>230000000</v>
      </c>
      <c r="S93" s="4" t="s">
        <v>196</v>
      </c>
      <c r="T93" s="4"/>
      <c r="U93" s="8"/>
      <c r="V93" s="8"/>
      <c r="W93" s="1" t="s">
        <v>191</v>
      </c>
      <c r="X93" s="4"/>
      <c r="Y93" s="4"/>
      <c r="Z93" s="4">
        <v>0</v>
      </c>
      <c r="AA93" s="4">
        <v>100</v>
      </c>
      <c r="AB93" s="4">
        <v>0</v>
      </c>
      <c r="AC93" s="4"/>
      <c r="AD93" s="5" t="s">
        <v>112</v>
      </c>
      <c r="AE93" s="280">
        <v>1</v>
      </c>
      <c r="AF93" s="280">
        <v>1500000</v>
      </c>
      <c r="AG93" s="281">
        <v>1500000</v>
      </c>
      <c r="AH93" s="281">
        <f>AG93*1.12</f>
        <v>1680000.0000000002</v>
      </c>
      <c r="AI93" s="282"/>
      <c r="AJ93" s="9"/>
      <c r="AK93" s="9"/>
      <c r="AL93" s="158" t="s">
        <v>113</v>
      </c>
      <c r="AM93" s="4" t="s">
        <v>443</v>
      </c>
      <c r="AN93" s="4" t="s">
        <v>444</v>
      </c>
      <c r="AO93" s="2"/>
      <c r="AP93" s="4"/>
      <c r="AQ93" s="4"/>
      <c r="AR93" s="4"/>
      <c r="AS93" s="4"/>
      <c r="AT93" s="4"/>
      <c r="AU93" s="4"/>
      <c r="AV93" s="4"/>
      <c r="AW93" s="4"/>
      <c r="AX93" s="4"/>
      <c r="AY93" s="4"/>
      <c r="AZ93" s="17"/>
      <c r="BA93" s="56">
        <v>6880</v>
      </c>
      <c r="BB93" s="17"/>
      <c r="BC93" s="17"/>
      <c r="BD93" s="17"/>
      <c r="BE93" s="17"/>
      <c r="BF93" s="47"/>
      <c r="BG93" s="47"/>
      <c r="BH93" s="47"/>
      <c r="BI93" s="47"/>
      <c r="BJ93" s="47"/>
      <c r="BK93" s="47"/>
      <c r="BL93" s="47"/>
      <c r="BM93" s="47"/>
      <c r="BN93" s="47"/>
      <c r="BO93" s="47"/>
      <c r="BP93" s="47"/>
      <c r="BQ93" s="47"/>
      <c r="BR93" s="47"/>
      <c r="BS93" s="47"/>
      <c r="BT93" s="47"/>
      <c r="BU93" s="47"/>
      <c r="BV93" s="47"/>
      <c r="BW93" s="47"/>
      <c r="BX93" s="47"/>
      <c r="BY93" s="47"/>
      <c r="BZ93" s="47"/>
      <c r="CA93" s="47"/>
      <c r="CB93" s="47"/>
      <c r="CC93" s="47"/>
      <c r="CD93" s="47"/>
      <c r="CE93" s="47"/>
      <c r="CF93" s="47"/>
      <c r="CG93" s="47"/>
      <c r="CH93" s="47"/>
      <c r="CI93" s="47"/>
      <c r="CJ93" s="47"/>
      <c r="CK93" s="47"/>
      <c r="CL93" s="47"/>
      <c r="CM93" s="47"/>
      <c r="CN93" s="47"/>
      <c r="CO93" s="47"/>
      <c r="CP93" s="47"/>
      <c r="CQ93" s="47"/>
      <c r="CR93" s="47"/>
      <c r="CS93" s="47"/>
      <c r="CT93" s="47"/>
      <c r="CU93" s="47"/>
      <c r="CV93" s="47"/>
      <c r="CW93" s="47"/>
      <c r="CX93" s="47"/>
      <c r="CY93" s="47"/>
      <c r="CZ93" s="47"/>
      <c r="DA93" s="47"/>
      <c r="DB93" s="47"/>
      <c r="DC93" s="47"/>
      <c r="DD93" s="47"/>
      <c r="DE93" s="47"/>
      <c r="DF93" s="47"/>
      <c r="DG93" s="47"/>
      <c r="DH93" s="47"/>
      <c r="DI93" s="47"/>
      <c r="DJ93" s="47"/>
      <c r="DK93" s="47"/>
      <c r="DL93" s="47"/>
      <c r="DM93" s="47"/>
      <c r="DN93" s="47"/>
      <c r="DO93" s="47"/>
      <c r="DP93" s="47"/>
      <c r="DQ93" s="47"/>
      <c r="DR93" s="47"/>
      <c r="DS93" s="47"/>
      <c r="DT93" s="47"/>
      <c r="DU93" s="47"/>
      <c r="DV93" s="47"/>
      <c r="DW93" s="47"/>
      <c r="DX93" s="47"/>
      <c r="DY93" s="47"/>
      <c r="DZ93" s="47"/>
      <c r="EA93" s="47"/>
      <c r="EB93" s="47"/>
      <c r="EC93" s="47"/>
      <c r="ED93" s="47"/>
      <c r="EE93" s="47"/>
      <c r="EF93" s="47"/>
      <c r="EG93" s="47"/>
      <c r="EH93" s="47"/>
      <c r="EI93" s="47"/>
      <c r="EJ93" s="47"/>
      <c r="EK93" s="47"/>
      <c r="EL93" s="47"/>
      <c r="EM93" s="47"/>
      <c r="EN93" s="47"/>
      <c r="EO93" s="47"/>
      <c r="EP93" s="47"/>
      <c r="EQ93" s="47"/>
      <c r="ER93" s="47"/>
      <c r="ES93" s="47"/>
      <c r="ET93" s="47"/>
      <c r="EU93" s="47"/>
      <c r="EV93" s="47"/>
      <c r="EW93" s="47"/>
      <c r="EX93" s="47"/>
      <c r="EY93" s="47"/>
      <c r="EZ93" s="47"/>
      <c r="FA93" s="47"/>
      <c r="FB93" s="47"/>
      <c r="FC93" s="47"/>
      <c r="FD93" s="47"/>
      <c r="FE93" s="47"/>
      <c r="FF93" s="47"/>
      <c r="FG93" s="47"/>
      <c r="FH93" s="47"/>
      <c r="FI93" s="47"/>
      <c r="FJ93" s="47"/>
      <c r="FK93" s="47"/>
      <c r="FL93" s="47"/>
      <c r="FM93" s="47"/>
      <c r="FN93" s="47"/>
      <c r="FO93" s="47"/>
      <c r="FP93" s="47"/>
      <c r="FQ93" s="47"/>
      <c r="FR93" s="47"/>
      <c r="FS93" s="47"/>
      <c r="FT93" s="47"/>
      <c r="FU93" s="47"/>
      <c r="FV93" s="47"/>
      <c r="FW93" s="47"/>
      <c r="FX93" s="47"/>
      <c r="FY93" s="47"/>
      <c r="FZ93" s="47"/>
      <c r="GA93" s="47"/>
      <c r="GB93" s="47"/>
      <c r="GC93" s="47"/>
      <c r="GD93" s="47"/>
      <c r="GE93" s="47"/>
      <c r="GF93" s="47"/>
      <c r="GG93" s="47"/>
      <c r="GH93" s="47"/>
      <c r="GI93" s="47"/>
      <c r="GJ93" s="47"/>
      <c r="GK93" s="47"/>
      <c r="GL93" s="47"/>
      <c r="GM93" s="47"/>
      <c r="GN93" s="47"/>
      <c r="GO93" s="47"/>
      <c r="GP93" s="47"/>
      <c r="GQ93" s="47"/>
      <c r="GR93" s="47"/>
      <c r="GS93" s="47"/>
      <c r="GT93" s="47"/>
      <c r="GU93" s="47"/>
      <c r="GV93" s="47"/>
      <c r="GW93" s="47"/>
      <c r="GX93" s="47"/>
      <c r="GY93" s="47"/>
      <c r="GZ93" s="47"/>
      <c r="HA93" s="47"/>
      <c r="HB93" s="47"/>
      <c r="HC93" s="47"/>
      <c r="HD93" s="47"/>
      <c r="HE93" s="47"/>
      <c r="HF93" s="47"/>
      <c r="HG93" s="47"/>
      <c r="HH93" s="47"/>
      <c r="HI93" s="47"/>
      <c r="HJ93" s="47"/>
      <c r="HK93" s="47"/>
      <c r="HL93" s="47"/>
      <c r="HM93" s="47"/>
      <c r="HN93" s="47"/>
      <c r="HO93" s="47"/>
      <c r="HP93" s="47"/>
      <c r="HQ93" s="47"/>
      <c r="HR93" s="47"/>
      <c r="HS93" s="47"/>
      <c r="HT93" s="47"/>
      <c r="HU93" s="47"/>
      <c r="HV93" s="47"/>
      <c r="HW93" s="47"/>
      <c r="HX93" s="47"/>
      <c r="HY93" s="47"/>
      <c r="HZ93" s="47"/>
      <c r="IA93" s="47"/>
      <c r="IB93" s="47"/>
      <c r="IC93" s="47"/>
      <c r="ID93" s="47"/>
      <c r="IE93" s="47"/>
      <c r="IF93" s="47"/>
      <c r="IG93" s="47"/>
      <c r="IH93" s="47"/>
      <c r="II93" s="47"/>
      <c r="IJ93" s="47"/>
      <c r="IK93" s="47"/>
      <c r="IL93" s="47"/>
      <c r="IM93" s="47"/>
      <c r="IN93" s="47"/>
      <c r="IO93" s="47"/>
      <c r="IP93" s="47"/>
      <c r="IQ93" s="47"/>
      <c r="IR93" s="47"/>
    </row>
    <row r="94" spans="1:252" ht="12.95" customHeight="1" x14ac:dyDescent="0.25">
      <c r="A94" s="16" t="s">
        <v>116</v>
      </c>
      <c r="B94" s="40" t="s">
        <v>197</v>
      </c>
      <c r="C94" s="16"/>
      <c r="D94" s="16" t="s">
        <v>236</v>
      </c>
      <c r="E94" s="16"/>
      <c r="F94" s="16"/>
      <c r="G94" s="228" t="s">
        <v>203</v>
      </c>
      <c r="H94" s="283" t="s">
        <v>204</v>
      </c>
      <c r="I94" s="284" t="s">
        <v>204</v>
      </c>
      <c r="J94" s="285" t="s">
        <v>198</v>
      </c>
      <c r="K94" s="286" t="s">
        <v>218</v>
      </c>
      <c r="L94" s="284"/>
      <c r="M94" s="286">
        <v>80</v>
      </c>
      <c r="N94" s="284">
        <v>231010000</v>
      </c>
      <c r="O94" s="287" t="s">
        <v>189</v>
      </c>
      <c r="P94" s="288" t="s">
        <v>158</v>
      </c>
      <c r="Q94" s="284" t="s">
        <v>111</v>
      </c>
      <c r="R94" s="284">
        <v>230000000</v>
      </c>
      <c r="S94" s="227" t="s">
        <v>216</v>
      </c>
      <c r="T94" s="284"/>
      <c r="U94" s="284"/>
      <c r="V94" s="284"/>
      <c r="W94" s="284" t="s">
        <v>191</v>
      </c>
      <c r="X94" s="284"/>
      <c r="Y94" s="284"/>
      <c r="Z94" s="286">
        <v>0</v>
      </c>
      <c r="AA94" s="286">
        <v>90</v>
      </c>
      <c r="AB94" s="286">
        <v>10</v>
      </c>
      <c r="AC94" s="284"/>
      <c r="AD94" s="284" t="s">
        <v>112</v>
      </c>
      <c r="AE94" s="289"/>
      <c r="AF94" s="289"/>
      <c r="AG94" s="289">
        <v>8899955</v>
      </c>
      <c r="AH94" s="290">
        <f>AG94*1.12</f>
        <v>9967949.6000000015</v>
      </c>
      <c r="AI94" s="289"/>
      <c r="AJ94" s="289"/>
      <c r="AK94" s="289"/>
      <c r="AL94" s="291" t="s">
        <v>113</v>
      </c>
      <c r="AM94" s="284" t="s">
        <v>219</v>
      </c>
      <c r="AN94" s="287" t="s">
        <v>220</v>
      </c>
      <c r="AO94" s="292"/>
      <c r="AP94" s="293"/>
      <c r="AQ94" s="293"/>
      <c r="AR94" s="293"/>
      <c r="AS94" s="293"/>
      <c r="AT94" s="293"/>
      <c r="AU94" s="293"/>
      <c r="AV94" s="294"/>
      <c r="AW94" s="295"/>
      <c r="AX94" s="296" t="s">
        <v>217</v>
      </c>
      <c r="AY94" s="297"/>
    </row>
    <row r="95" spans="1:252" s="47" customFormat="1" ht="12.95" customHeight="1" outlineLevel="1" x14ac:dyDescent="0.2">
      <c r="A95" s="83"/>
      <c r="B95" s="83"/>
      <c r="C95" s="9"/>
      <c r="D95" s="1"/>
      <c r="E95" s="2"/>
      <c r="F95" s="1"/>
      <c r="G95" s="4"/>
      <c r="H95" s="4"/>
      <c r="I95" s="4"/>
      <c r="J95" s="126"/>
      <c r="K95" s="126"/>
      <c r="L95" s="4"/>
      <c r="M95" s="170"/>
      <c r="N95" s="8"/>
      <c r="O95" s="3"/>
      <c r="P95" s="80"/>
      <c r="Q95" s="1"/>
      <c r="R95" s="2"/>
      <c r="S95" s="4"/>
      <c r="T95" s="4"/>
      <c r="U95" s="4"/>
      <c r="V95" s="4"/>
      <c r="W95" s="4"/>
      <c r="X95" s="4"/>
      <c r="Y95" s="4"/>
      <c r="Z95" s="170"/>
      <c r="AA95" s="170"/>
      <c r="AB95" s="170"/>
      <c r="AC95" s="4"/>
      <c r="AD95" s="5"/>
      <c r="AE95" s="193"/>
      <c r="AF95" s="193"/>
      <c r="AG95" s="193"/>
      <c r="AH95" s="193"/>
      <c r="AI95" s="193"/>
      <c r="AJ95" s="193"/>
      <c r="AK95" s="193"/>
      <c r="AL95" s="1"/>
      <c r="AM95" s="4"/>
      <c r="AN95" s="84"/>
      <c r="AO95" s="2"/>
      <c r="AP95" s="4"/>
      <c r="AQ95" s="4"/>
      <c r="AR95" s="4"/>
      <c r="AS95" s="4"/>
      <c r="AT95" s="4"/>
      <c r="AU95" s="4"/>
      <c r="AV95" s="4"/>
      <c r="AW95" s="4"/>
      <c r="AX95" s="1"/>
      <c r="AY95" s="46"/>
      <c r="AZ95" s="56"/>
      <c r="BA95" s="17"/>
      <c r="BB95" s="17"/>
      <c r="BC95" s="17"/>
      <c r="BD95" s="17"/>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c r="II95" s="18"/>
      <c r="IJ95" s="18"/>
      <c r="IK95" s="18"/>
      <c r="IL95" s="18"/>
      <c r="IM95" s="18"/>
      <c r="IN95" s="18"/>
      <c r="IO95" s="18"/>
      <c r="IP95" s="18"/>
      <c r="IQ95" s="18"/>
    </row>
    <row r="96" spans="1:252" s="32" customFormat="1" ht="12.95" customHeight="1" outlineLevel="1" x14ac:dyDescent="0.25">
      <c r="A96" s="42"/>
      <c r="B96" s="42"/>
      <c r="C96" s="42"/>
      <c r="D96" s="42"/>
      <c r="E96" s="42"/>
      <c r="F96" s="42"/>
      <c r="G96" s="42" t="s">
        <v>107</v>
      </c>
      <c r="H96" s="42"/>
      <c r="I96" s="42"/>
      <c r="J96" s="94"/>
      <c r="K96" s="94"/>
      <c r="L96" s="42"/>
      <c r="M96" s="94"/>
      <c r="N96" s="42"/>
      <c r="O96" s="42"/>
      <c r="P96" s="42"/>
      <c r="Q96" s="42"/>
      <c r="R96" s="42"/>
      <c r="S96" s="42"/>
      <c r="T96" s="42"/>
      <c r="U96" s="42"/>
      <c r="V96" s="42"/>
      <c r="W96" s="42"/>
      <c r="X96" s="42"/>
      <c r="Y96" s="42"/>
      <c r="Z96" s="94"/>
      <c r="AA96" s="176"/>
      <c r="AB96" s="94"/>
      <c r="AC96" s="42"/>
      <c r="AD96" s="42"/>
      <c r="AE96" s="195"/>
      <c r="AF96" s="195"/>
      <c r="AG96" s="194">
        <f>SUM(AG92:AG95)</f>
        <v>11899955</v>
      </c>
      <c r="AH96" s="194">
        <f>SUM(AH92:AH95)</f>
        <v>13327949.600000001</v>
      </c>
      <c r="AI96" s="194">
        <f>SUM(AI94:AI95)</f>
        <v>0</v>
      </c>
      <c r="AJ96" s="194">
        <f>SUM(AJ94:AJ95)</f>
        <v>0</v>
      </c>
      <c r="AK96" s="194">
        <f>SUM(AK94:AK95)</f>
        <v>0</v>
      </c>
      <c r="AL96" s="43"/>
      <c r="AM96" s="43"/>
      <c r="AN96" s="42"/>
      <c r="AO96" s="42"/>
      <c r="AP96" s="42"/>
      <c r="AQ96" s="42"/>
      <c r="AR96" s="42"/>
      <c r="AS96" s="42"/>
      <c r="AT96" s="42"/>
      <c r="AU96" s="7"/>
      <c r="AV96" s="7"/>
      <c r="AW96" s="7"/>
      <c r="AX96" s="7"/>
      <c r="AY96" s="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37"/>
      <c r="ER96" s="37"/>
      <c r="ES96" s="37"/>
      <c r="ET96" s="37"/>
      <c r="EU96" s="37"/>
      <c r="EV96" s="37"/>
      <c r="EW96" s="37"/>
      <c r="EX96" s="37"/>
      <c r="EY96" s="37"/>
      <c r="EZ96" s="37"/>
      <c r="FA96" s="37"/>
      <c r="FB96" s="37"/>
      <c r="FC96" s="37"/>
      <c r="FD96" s="37"/>
      <c r="FE96" s="37"/>
      <c r="FF96" s="37"/>
      <c r="FG96" s="37"/>
      <c r="FH96" s="37"/>
      <c r="FI96" s="37"/>
      <c r="FJ96" s="37"/>
      <c r="FK96" s="37"/>
      <c r="FL96" s="37"/>
      <c r="FM96" s="37"/>
      <c r="FN96" s="37"/>
      <c r="FO96" s="37"/>
      <c r="FP96" s="37"/>
      <c r="FQ96" s="37"/>
      <c r="FR96" s="37"/>
      <c r="FS96" s="37"/>
      <c r="FT96" s="37"/>
      <c r="FU96" s="37"/>
      <c r="FV96" s="37"/>
      <c r="FW96" s="37"/>
      <c r="FX96" s="37"/>
      <c r="FY96" s="37"/>
      <c r="FZ96" s="37"/>
      <c r="GA96" s="37"/>
      <c r="GB96" s="37"/>
      <c r="GC96" s="37"/>
      <c r="GD96" s="37"/>
      <c r="GE96" s="37"/>
      <c r="GF96" s="37"/>
      <c r="GG96" s="37"/>
      <c r="GH96" s="37"/>
      <c r="GI96" s="37"/>
      <c r="GJ96" s="37"/>
      <c r="GK96" s="37"/>
      <c r="GL96" s="37"/>
      <c r="GM96" s="37"/>
      <c r="GN96" s="37"/>
      <c r="GO96" s="37"/>
      <c r="GP96" s="37"/>
      <c r="GQ96" s="37"/>
      <c r="GR96" s="37"/>
      <c r="GS96" s="37"/>
      <c r="GT96" s="37"/>
      <c r="GU96" s="37"/>
      <c r="GV96" s="37"/>
      <c r="GW96" s="37"/>
      <c r="GX96" s="37"/>
      <c r="GY96" s="37"/>
      <c r="GZ96" s="37"/>
      <c r="HA96" s="37"/>
      <c r="HB96" s="37"/>
      <c r="HC96" s="37"/>
      <c r="HD96" s="37"/>
      <c r="HE96" s="37"/>
      <c r="HF96" s="37"/>
      <c r="HG96" s="37"/>
      <c r="HH96" s="37"/>
      <c r="HI96" s="37"/>
      <c r="HJ96" s="37"/>
      <c r="HK96" s="37"/>
      <c r="HL96" s="37"/>
      <c r="HM96" s="37"/>
      <c r="HN96" s="37"/>
      <c r="HO96" s="37"/>
      <c r="HP96" s="37"/>
      <c r="HQ96" s="37"/>
      <c r="HR96" s="37"/>
      <c r="HS96" s="37"/>
      <c r="HT96" s="37"/>
      <c r="HU96" s="37"/>
      <c r="HV96" s="37"/>
      <c r="HW96" s="37"/>
      <c r="HX96" s="37"/>
      <c r="HY96" s="37"/>
    </row>
    <row r="97" spans="1:252" s="32" customFormat="1" ht="12.95" customHeight="1" outlineLevel="1" x14ac:dyDescent="0.25">
      <c r="A97" s="42"/>
      <c r="B97" s="42"/>
      <c r="C97" s="42"/>
      <c r="D97" s="42"/>
      <c r="E97" s="42"/>
      <c r="F97" s="42"/>
      <c r="G97" s="42" t="s">
        <v>101</v>
      </c>
      <c r="H97" s="42"/>
      <c r="I97" s="42"/>
      <c r="J97" s="94"/>
      <c r="K97" s="94"/>
      <c r="L97" s="42"/>
      <c r="M97" s="94"/>
      <c r="N97" s="42"/>
      <c r="O97" s="42"/>
      <c r="P97" s="42"/>
      <c r="Q97" s="42"/>
      <c r="R97" s="42"/>
      <c r="S97" s="42"/>
      <c r="T97" s="42"/>
      <c r="U97" s="42"/>
      <c r="V97" s="42"/>
      <c r="W97" s="42"/>
      <c r="X97" s="42"/>
      <c r="Y97" s="42"/>
      <c r="Z97" s="94"/>
      <c r="AA97" s="176"/>
      <c r="AB97" s="94"/>
      <c r="AC97" s="42"/>
      <c r="AD97" s="42"/>
      <c r="AE97" s="195"/>
      <c r="AF97" s="195"/>
      <c r="AG97" s="195"/>
      <c r="AH97" s="195"/>
      <c r="AI97" s="195"/>
      <c r="AJ97" s="195"/>
      <c r="AK97" s="195"/>
      <c r="AL97" s="34"/>
      <c r="AM97" s="42"/>
      <c r="AN97" s="42"/>
      <c r="AO97" s="42"/>
      <c r="AP97" s="42"/>
      <c r="AQ97" s="42"/>
      <c r="AR97" s="42"/>
      <c r="AS97" s="42"/>
      <c r="AT97" s="42"/>
      <c r="AU97" s="7"/>
      <c r="AV97" s="7"/>
      <c r="AW97" s="7"/>
      <c r="AX97" s="7"/>
      <c r="AY97" s="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37"/>
      <c r="ET97" s="37"/>
      <c r="EU97" s="37"/>
      <c r="EV97" s="37"/>
      <c r="EW97" s="37"/>
      <c r="EX97" s="37"/>
      <c r="EY97" s="37"/>
      <c r="EZ97" s="37"/>
      <c r="FA97" s="37"/>
      <c r="FB97" s="37"/>
      <c r="FC97" s="37"/>
      <c r="FD97" s="37"/>
      <c r="FE97" s="37"/>
      <c r="FF97" s="37"/>
      <c r="FG97" s="37"/>
      <c r="FH97" s="37"/>
      <c r="FI97" s="37"/>
      <c r="FJ97" s="37"/>
      <c r="FK97" s="37"/>
      <c r="FL97" s="37"/>
      <c r="FM97" s="37"/>
      <c r="FN97" s="37"/>
      <c r="FO97" s="37"/>
      <c r="FP97" s="37"/>
      <c r="FQ97" s="37"/>
      <c r="FR97" s="37"/>
      <c r="FS97" s="37"/>
      <c r="FT97" s="37"/>
      <c r="FU97" s="37"/>
      <c r="FV97" s="37"/>
      <c r="FW97" s="37"/>
      <c r="FX97" s="37"/>
      <c r="FY97" s="37"/>
      <c r="FZ97" s="37"/>
      <c r="GA97" s="37"/>
      <c r="GB97" s="37"/>
      <c r="GC97" s="37"/>
      <c r="GD97" s="37"/>
      <c r="GE97" s="37"/>
      <c r="GF97" s="37"/>
      <c r="GG97" s="37"/>
      <c r="GH97" s="37"/>
      <c r="GI97" s="37"/>
      <c r="GJ97" s="37"/>
      <c r="GK97" s="37"/>
      <c r="GL97" s="37"/>
      <c r="GM97" s="37"/>
      <c r="GN97" s="37"/>
      <c r="GO97" s="37"/>
      <c r="GP97" s="37"/>
      <c r="GQ97" s="37"/>
      <c r="GR97" s="37"/>
      <c r="GS97" s="37"/>
      <c r="GT97" s="37"/>
      <c r="GU97" s="37"/>
      <c r="GV97" s="37"/>
      <c r="GW97" s="37"/>
      <c r="GX97" s="37"/>
      <c r="GY97" s="37"/>
      <c r="GZ97" s="37"/>
      <c r="HA97" s="37"/>
      <c r="HB97" s="37"/>
      <c r="HC97" s="37"/>
      <c r="HD97" s="37"/>
      <c r="HE97" s="37"/>
      <c r="HF97" s="37"/>
      <c r="HG97" s="37"/>
      <c r="HH97" s="37"/>
      <c r="HI97" s="37"/>
      <c r="HJ97" s="37"/>
      <c r="HK97" s="37"/>
      <c r="HL97" s="37"/>
      <c r="HM97" s="37"/>
      <c r="HN97" s="37"/>
      <c r="HO97" s="37"/>
      <c r="HP97" s="37"/>
      <c r="HQ97" s="37"/>
      <c r="HR97" s="37"/>
      <c r="HS97" s="37"/>
      <c r="HT97" s="37"/>
      <c r="HU97" s="37"/>
      <c r="HV97" s="37"/>
      <c r="HW97" s="37"/>
      <c r="HX97" s="37"/>
      <c r="HY97" s="37"/>
    </row>
    <row r="98" spans="1:252" s="243" customFormat="1" ht="15" x14ac:dyDescent="0.25">
      <c r="A98" s="138" t="s">
        <v>221</v>
      </c>
      <c r="B98" s="109" t="s">
        <v>197</v>
      </c>
      <c r="C98" s="231"/>
      <c r="D98" s="328" t="s">
        <v>490</v>
      </c>
      <c r="E98" s="138"/>
      <c r="F98" s="138"/>
      <c r="G98" s="138" t="s">
        <v>423</v>
      </c>
      <c r="H98" s="138" t="s">
        <v>424</v>
      </c>
      <c r="I98" s="138" t="s">
        <v>424</v>
      </c>
      <c r="J98" s="138" t="s">
        <v>192</v>
      </c>
      <c r="K98" s="138" t="s">
        <v>193</v>
      </c>
      <c r="L98" s="138"/>
      <c r="M98" s="232">
        <v>1</v>
      </c>
      <c r="N98" s="233">
        <v>230000000</v>
      </c>
      <c r="O98" s="234" t="s">
        <v>189</v>
      </c>
      <c r="P98" s="234" t="s">
        <v>207</v>
      </c>
      <c r="Q98" s="234" t="s">
        <v>111</v>
      </c>
      <c r="R98" s="235">
        <v>230000000</v>
      </c>
      <c r="S98" s="113" t="s">
        <v>190</v>
      </c>
      <c r="T98" s="236"/>
      <c r="U98" s="236"/>
      <c r="V98" s="236"/>
      <c r="W98" s="237" t="s">
        <v>191</v>
      </c>
      <c r="X98" s="138"/>
      <c r="Y98" s="138"/>
      <c r="Z98" s="237">
        <v>0</v>
      </c>
      <c r="AA98" s="237">
        <v>100</v>
      </c>
      <c r="AB98" s="237">
        <v>0</v>
      </c>
      <c r="AC98" s="236"/>
      <c r="AD98" s="237" t="s">
        <v>112</v>
      </c>
      <c r="AE98" s="237">
        <v>1</v>
      </c>
      <c r="AF98" s="238"/>
      <c r="AG98" s="239">
        <v>5093600</v>
      </c>
      <c r="AH98" s="239">
        <f t="shared" ref="AH98" si="2">IF(AD98="С НДС",AG98*1.12,AG98)</f>
        <v>5704832.0000000009</v>
      </c>
      <c r="AI98" s="113"/>
      <c r="AJ98" s="240"/>
      <c r="AK98" s="240"/>
      <c r="AL98" s="114" t="s">
        <v>113</v>
      </c>
      <c r="AM98" s="110" t="s">
        <v>425</v>
      </c>
      <c r="AN98" s="110" t="s">
        <v>426</v>
      </c>
      <c r="AO98" s="236"/>
      <c r="AP98" s="236"/>
      <c r="AQ98" s="236"/>
      <c r="AR98" s="236"/>
      <c r="AS98" s="236"/>
      <c r="AT98" s="236"/>
      <c r="AU98" s="236"/>
      <c r="AV98" s="236"/>
      <c r="AW98" s="236"/>
      <c r="AX98" s="236" t="s">
        <v>199</v>
      </c>
      <c r="AY98" s="236"/>
      <c r="AZ98" s="236"/>
      <c r="BA98" s="241"/>
      <c r="BB98" s="241"/>
      <c r="BC98" s="242"/>
      <c r="BD98" s="242"/>
      <c r="BE98" s="242"/>
      <c r="BF98" s="242"/>
      <c r="BG98" s="242"/>
      <c r="BH98" s="242"/>
      <c r="BI98" s="242"/>
    </row>
    <row r="99" spans="1:252" s="259" customFormat="1" ht="12.95" customHeight="1" x14ac:dyDescent="0.25">
      <c r="A99" s="128" t="s">
        <v>431</v>
      </c>
      <c r="B99" s="109" t="s">
        <v>197</v>
      </c>
      <c r="C99" s="128"/>
      <c r="D99" s="328" t="s">
        <v>491</v>
      </c>
      <c r="E99" s="128"/>
      <c r="F99" s="128"/>
      <c r="G99" s="140" t="s">
        <v>429</v>
      </c>
      <c r="H99" s="140" t="s">
        <v>430</v>
      </c>
      <c r="I99" s="140" t="s">
        <v>430</v>
      </c>
      <c r="J99" s="111" t="s">
        <v>198</v>
      </c>
      <c r="K99" s="111" t="s">
        <v>200</v>
      </c>
      <c r="L99" s="139"/>
      <c r="M99" s="139">
        <v>100</v>
      </c>
      <c r="N99" s="140">
        <v>230000000</v>
      </c>
      <c r="O99" s="244" t="s">
        <v>201</v>
      </c>
      <c r="P99" s="140" t="s">
        <v>158</v>
      </c>
      <c r="Q99" s="140" t="s">
        <v>111</v>
      </c>
      <c r="R99" s="140">
        <v>230000000</v>
      </c>
      <c r="S99" s="140" t="s">
        <v>190</v>
      </c>
      <c r="T99" s="245"/>
      <c r="U99" s="246"/>
      <c r="V99" s="247"/>
      <c r="W99" s="248" t="s">
        <v>191</v>
      </c>
      <c r="X99" s="249"/>
      <c r="Y99" s="249"/>
      <c r="Z99" s="250" t="s">
        <v>138</v>
      </c>
      <c r="AA99" s="250" t="s">
        <v>215</v>
      </c>
      <c r="AB99" s="250" t="s">
        <v>138</v>
      </c>
      <c r="AC99" s="249"/>
      <c r="AD99" s="251" t="s">
        <v>112</v>
      </c>
      <c r="AE99" s="252"/>
      <c r="AF99" s="253"/>
      <c r="AG99" s="254">
        <v>59915115</v>
      </c>
      <c r="AH99" s="255">
        <f>AG99*1.12</f>
        <v>67104928.800000004</v>
      </c>
      <c r="AI99" s="252"/>
      <c r="AJ99" s="256"/>
      <c r="AK99" s="256"/>
      <c r="AL99" s="114" t="s">
        <v>113</v>
      </c>
      <c r="AM99" s="328" t="s">
        <v>492</v>
      </c>
      <c r="AN99" s="328" t="s">
        <v>492</v>
      </c>
      <c r="AO99" s="257"/>
      <c r="AP99" s="258"/>
      <c r="AQ99" s="258"/>
      <c r="AR99" s="257"/>
      <c r="AS99" s="258"/>
      <c r="AT99" s="258"/>
      <c r="AU99" s="257"/>
      <c r="AV99" s="258"/>
      <c r="AW99" s="258"/>
      <c r="AX99" s="236" t="s">
        <v>199</v>
      </c>
      <c r="AY99" s="137"/>
    </row>
    <row r="100" spans="1:252" s="82" customFormat="1" ht="12.95" customHeight="1" x14ac:dyDescent="0.2">
      <c r="A100" s="359" t="s">
        <v>221</v>
      </c>
      <c r="B100" s="329" t="s">
        <v>197</v>
      </c>
      <c r="C100" s="359"/>
      <c r="D100" s="376" t="s">
        <v>485</v>
      </c>
      <c r="E100" s="339">
        <v>20200688</v>
      </c>
      <c r="F100" s="359"/>
      <c r="G100" s="365" t="s">
        <v>438</v>
      </c>
      <c r="H100" s="365" t="s">
        <v>439</v>
      </c>
      <c r="I100" s="365" t="s">
        <v>439</v>
      </c>
      <c r="J100" s="337" t="s">
        <v>114</v>
      </c>
      <c r="K100" s="359"/>
      <c r="L100" s="359"/>
      <c r="M100" s="390">
        <v>0</v>
      </c>
      <c r="N100" s="391">
        <v>230000000</v>
      </c>
      <c r="O100" s="337" t="s">
        <v>195</v>
      </c>
      <c r="P100" s="106" t="s">
        <v>207</v>
      </c>
      <c r="Q100" s="391" t="s">
        <v>111</v>
      </c>
      <c r="R100" s="395">
        <v>230000000</v>
      </c>
      <c r="S100" s="359" t="s">
        <v>206</v>
      </c>
      <c r="T100" s="359"/>
      <c r="U100" s="396"/>
      <c r="V100" s="396"/>
      <c r="W100" s="338" t="s">
        <v>191</v>
      </c>
      <c r="X100" s="359"/>
      <c r="Y100" s="359"/>
      <c r="Z100" s="359">
        <v>0</v>
      </c>
      <c r="AA100" s="359">
        <v>100</v>
      </c>
      <c r="AB100" s="359">
        <v>0</v>
      </c>
      <c r="AC100" s="359"/>
      <c r="AD100" s="376" t="s">
        <v>112</v>
      </c>
      <c r="AE100" s="397">
        <v>1</v>
      </c>
      <c r="AF100" s="397">
        <v>1500000</v>
      </c>
      <c r="AG100" s="398">
        <v>1500000</v>
      </c>
      <c r="AH100" s="398">
        <f>AG100*1.12</f>
        <v>1680000.0000000002</v>
      </c>
      <c r="AI100" s="399"/>
      <c r="AJ100" s="400"/>
      <c r="AK100" s="400"/>
      <c r="AL100" s="401" t="s">
        <v>113</v>
      </c>
      <c r="AM100" s="359" t="s">
        <v>440</v>
      </c>
      <c r="AN100" s="359" t="s">
        <v>441</v>
      </c>
      <c r="AO100" s="339"/>
      <c r="AP100" s="359"/>
      <c r="AQ100" s="359"/>
      <c r="AR100" s="359"/>
      <c r="AS100" s="359"/>
      <c r="AT100" s="359"/>
      <c r="AU100" s="359"/>
      <c r="AV100" s="359"/>
      <c r="AW100" s="359"/>
      <c r="AX100" s="359"/>
      <c r="AY100" s="359"/>
      <c r="AZ100" s="17"/>
      <c r="BA100" s="56">
        <v>6879</v>
      </c>
      <c r="BB100" s="17"/>
      <c r="BC100" s="17"/>
      <c r="BD100" s="17"/>
      <c r="BE100" s="17"/>
      <c r="BF100" s="47"/>
      <c r="BG100" s="47"/>
      <c r="BH100" s="47"/>
      <c r="BI100" s="47"/>
      <c r="BJ100" s="47"/>
      <c r="BK100" s="47"/>
      <c r="BL100" s="47"/>
      <c r="BM100" s="47"/>
      <c r="BN100" s="47"/>
      <c r="BO100" s="47"/>
      <c r="BP100" s="47"/>
      <c r="BQ100" s="47"/>
      <c r="BR100" s="47"/>
      <c r="BS100" s="47"/>
      <c r="BT100" s="47"/>
      <c r="BU100" s="47"/>
      <c r="BV100" s="47"/>
      <c r="BW100" s="47"/>
      <c r="BX100" s="47"/>
      <c r="BY100" s="47"/>
      <c r="BZ100" s="47"/>
      <c r="CA100" s="47"/>
      <c r="CB100" s="47"/>
      <c r="CC100" s="47"/>
      <c r="CD100" s="47"/>
      <c r="CE100" s="47"/>
      <c r="CF100" s="47"/>
      <c r="CG100" s="47"/>
      <c r="CH100" s="47"/>
      <c r="CI100" s="47"/>
      <c r="CJ100" s="47"/>
      <c r="CK100" s="47"/>
      <c r="CL100" s="47"/>
      <c r="CM100" s="47"/>
      <c r="CN100" s="47"/>
      <c r="CO100" s="47"/>
      <c r="CP100" s="47"/>
      <c r="CQ100" s="47"/>
      <c r="CR100" s="47"/>
      <c r="CS100" s="47"/>
      <c r="CT100" s="47"/>
      <c r="CU100" s="47"/>
      <c r="CV100" s="47"/>
      <c r="CW100" s="47"/>
      <c r="CX100" s="47"/>
      <c r="CY100" s="47"/>
      <c r="CZ100" s="47"/>
      <c r="DA100" s="47"/>
      <c r="DB100" s="47"/>
      <c r="DC100" s="47"/>
      <c r="DD100" s="47"/>
      <c r="DE100" s="47"/>
      <c r="DF100" s="47"/>
      <c r="DG100" s="47"/>
      <c r="DH100" s="47"/>
      <c r="DI100" s="47"/>
      <c r="DJ100" s="47"/>
      <c r="DK100" s="47"/>
      <c r="DL100" s="47"/>
      <c r="DM100" s="47"/>
      <c r="DN100" s="47"/>
      <c r="DO100" s="47"/>
      <c r="DP100" s="47"/>
      <c r="DQ100" s="47"/>
      <c r="DR100" s="47"/>
      <c r="DS100" s="47"/>
      <c r="DT100" s="47"/>
      <c r="DU100" s="47"/>
      <c r="DV100" s="47"/>
      <c r="DW100" s="47"/>
      <c r="DX100" s="47"/>
      <c r="DY100" s="47"/>
      <c r="DZ100" s="47"/>
      <c r="EA100" s="47"/>
      <c r="EB100" s="47"/>
      <c r="EC100" s="47"/>
      <c r="ED100" s="47"/>
      <c r="EE100" s="47"/>
      <c r="EF100" s="47"/>
      <c r="EG100" s="47"/>
      <c r="EH100" s="47"/>
      <c r="EI100" s="47"/>
      <c r="EJ100" s="47"/>
      <c r="EK100" s="47"/>
      <c r="EL100" s="47"/>
      <c r="EM100" s="47"/>
      <c r="EN100" s="47"/>
      <c r="EO100" s="47"/>
      <c r="EP100" s="47"/>
      <c r="EQ100" s="47"/>
      <c r="ER100" s="47"/>
      <c r="ES100" s="47"/>
      <c r="ET100" s="47"/>
      <c r="EU100" s="47"/>
      <c r="EV100" s="47"/>
      <c r="EW100" s="47"/>
      <c r="EX100" s="47"/>
      <c r="EY100" s="47"/>
      <c r="EZ100" s="47"/>
      <c r="FA100" s="47"/>
      <c r="FB100" s="47"/>
      <c r="FC100" s="47"/>
      <c r="FD100" s="47"/>
      <c r="FE100" s="47"/>
      <c r="FF100" s="47"/>
      <c r="FG100" s="47"/>
      <c r="FH100" s="47"/>
      <c r="FI100" s="47"/>
      <c r="FJ100" s="47"/>
      <c r="FK100" s="47"/>
      <c r="FL100" s="47"/>
      <c r="FM100" s="47"/>
      <c r="FN100" s="47"/>
      <c r="FO100" s="47"/>
      <c r="FP100" s="47"/>
      <c r="FQ100" s="47"/>
      <c r="FR100" s="47"/>
      <c r="FS100" s="47"/>
      <c r="FT100" s="47"/>
      <c r="FU100" s="47"/>
      <c r="FV100" s="47"/>
      <c r="FW100" s="47"/>
      <c r="FX100" s="47"/>
      <c r="FY100" s="47"/>
      <c r="FZ100" s="47"/>
      <c r="GA100" s="47"/>
      <c r="GB100" s="47"/>
      <c r="GC100" s="47"/>
      <c r="GD100" s="47"/>
      <c r="GE100" s="47"/>
      <c r="GF100" s="47"/>
      <c r="GG100" s="47"/>
      <c r="GH100" s="47"/>
      <c r="GI100" s="47"/>
      <c r="GJ100" s="47"/>
      <c r="GK100" s="47"/>
      <c r="GL100" s="47"/>
      <c r="GM100" s="47"/>
      <c r="GN100" s="47"/>
      <c r="GO100" s="47"/>
      <c r="GP100" s="47"/>
      <c r="GQ100" s="47"/>
      <c r="GR100" s="47"/>
      <c r="GS100" s="47"/>
      <c r="GT100" s="47"/>
      <c r="GU100" s="47"/>
      <c r="GV100" s="47"/>
      <c r="GW100" s="47"/>
      <c r="GX100" s="47"/>
      <c r="GY100" s="47"/>
      <c r="GZ100" s="47"/>
      <c r="HA100" s="47"/>
      <c r="HB100" s="47"/>
      <c r="HC100" s="47"/>
      <c r="HD100" s="47"/>
      <c r="HE100" s="47"/>
      <c r="HF100" s="47"/>
      <c r="HG100" s="47"/>
      <c r="HH100" s="47"/>
      <c r="HI100" s="47"/>
      <c r="HJ100" s="47"/>
      <c r="HK100" s="47"/>
      <c r="HL100" s="47"/>
      <c r="HM100" s="47"/>
      <c r="HN100" s="47"/>
      <c r="HO100" s="47"/>
      <c r="HP100" s="47"/>
      <c r="HQ100" s="47"/>
      <c r="HR100" s="47"/>
      <c r="HS100" s="47"/>
      <c r="HT100" s="47"/>
      <c r="HU100" s="47"/>
      <c r="HV100" s="47"/>
      <c r="HW100" s="47"/>
      <c r="HX100" s="47"/>
      <c r="HY100" s="47"/>
      <c r="HZ100" s="47"/>
      <c r="IA100" s="47"/>
      <c r="IB100" s="47"/>
      <c r="IC100" s="47"/>
      <c r="ID100" s="47"/>
      <c r="IE100" s="47"/>
      <c r="IF100" s="47"/>
      <c r="IG100" s="47"/>
      <c r="IH100" s="47"/>
      <c r="II100" s="47"/>
      <c r="IJ100" s="47"/>
      <c r="IK100" s="47"/>
      <c r="IL100" s="47"/>
      <c r="IM100" s="47"/>
      <c r="IN100" s="47"/>
      <c r="IO100" s="47"/>
      <c r="IP100" s="47"/>
      <c r="IQ100" s="47"/>
      <c r="IR100" s="47"/>
    </row>
    <row r="101" spans="1:252" s="82" customFormat="1" ht="12.95" customHeight="1" x14ac:dyDescent="0.2">
      <c r="A101" s="359" t="s">
        <v>221</v>
      </c>
      <c r="B101" s="329" t="s">
        <v>197</v>
      </c>
      <c r="C101" s="359"/>
      <c r="D101" s="376" t="s">
        <v>486</v>
      </c>
      <c r="E101" s="339">
        <v>20200689</v>
      </c>
      <c r="F101" s="359"/>
      <c r="G101" s="365" t="s">
        <v>438</v>
      </c>
      <c r="H101" s="365" t="s">
        <v>439</v>
      </c>
      <c r="I101" s="365" t="s">
        <v>439</v>
      </c>
      <c r="J101" s="337" t="s">
        <v>114</v>
      </c>
      <c r="K101" s="359"/>
      <c r="L101" s="359"/>
      <c r="M101" s="390">
        <v>0</v>
      </c>
      <c r="N101" s="391">
        <v>230000000</v>
      </c>
      <c r="O101" s="337" t="s">
        <v>195</v>
      </c>
      <c r="P101" s="106" t="s">
        <v>207</v>
      </c>
      <c r="Q101" s="391" t="s">
        <v>111</v>
      </c>
      <c r="R101" s="395">
        <v>230000000</v>
      </c>
      <c r="S101" s="359" t="s">
        <v>196</v>
      </c>
      <c r="T101" s="359"/>
      <c r="U101" s="396"/>
      <c r="V101" s="396"/>
      <c r="W101" s="338" t="s">
        <v>191</v>
      </c>
      <c r="X101" s="359"/>
      <c r="Y101" s="359"/>
      <c r="Z101" s="359">
        <v>0</v>
      </c>
      <c r="AA101" s="359">
        <v>100</v>
      </c>
      <c r="AB101" s="359">
        <v>0</v>
      </c>
      <c r="AC101" s="359"/>
      <c r="AD101" s="376" t="s">
        <v>112</v>
      </c>
      <c r="AE101" s="397">
        <v>1</v>
      </c>
      <c r="AF101" s="397">
        <v>1500000</v>
      </c>
      <c r="AG101" s="398">
        <v>1500000</v>
      </c>
      <c r="AH101" s="398">
        <f>AG101*1.12</f>
        <v>1680000.0000000002</v>
      </c>
      <c r="AI101" s="399"/>
      <c r="AJ101" s="400"/>
      <c r="AK101" s="400"/>
      <c r="AL101" s="401" t="s">
        <v>113</v>
      </c>
      <c r="AM101" s="359" t="s">
        <v>443</v>
      </c>
      <c r="AN101" s="359" t="s">
        <v>444</v>
      </c>
      <c r="AO101" s="339"/>
      <c r="AP101" s="359"/>
      <c r="AQ101" s="359"/>
      <c r="AR101" s="359"/>
      <c r="AS101" s="359"/>
      <c r="AT101" s="359"/>
      <c r="AU101" s="359"/>
      <c r="AV101" s="359"/>
      <c r="AW101" s="359"/>
      <c r="AX101" s="359"/>
      <c r="AY101" s="359"/>
      <c r="AZ101" s="17"/>
      <c r="BA101" s="56">
        <v>6880</v>
      </c>
      <c r="BB101" s="17"/>
      <c r="BC101" s="17"/>
      <c r="BD101" s="17"/>
      <c r="BE101" s="17"/>
      <c r="BF101" s="47"/>
      <c r="BG101" s="47"/>
      <c r="BH101" s="47"/>
      <c r="BI101" s="47"/>
      <c r="BJ101" s="47"/>
      <c r="BK101" s="47"/>
      <c r="BL101" s="47"/>
      <c r="BM101" s="47"/>
      <c r="BN101" s="47"/>
      <c r="BO101" s="47"/>
      <c r="BP101" s="47"/>
      <c r="BQ101" s="47"/>
      <c r="BR101" s="47"/>
      <c r="BS101" s="47"/>
      <c r="BT101" s="47"/>
      <c r="BU101" s="47"/>
      <c r="BV101" s="47"/>
      <c r="BW101" s="47"/>
      <c r="BX101" s="47"/>
      <c r="BY101" s="47"/>
      <c r="BZ101" s="47"/>
      <c r="CA101" s="47"/>
      <c r="CB101" s="47"/>
      <c r="CC101" s="47"/>
      <c r="CD101" s="47"/>
      <c r="CE101" s="47"/>
      <c r="CF101" s="47"/>
      <c r="CG101" s="47"/>
      <c r="CH101" s="47"/>
      <c r="CI101" s="47"/>
      <c r="CJ101" s="47"/>
      <c r="CK101" s="47"/>
      <c r="CL101" s="47"/>
      <c r="CM101" s="47"/>
      <c r="CN101" s="47"/>
      <c r="CO101" s="47"/>
      <c r="CP101" s="47"/>
      <c r="CQ101" s="47"/>
      <c r="CR101" s="47"/>
      <c r="CS101" s="47"/>
      <c r="CT101" s="47"/>
      <c r="CU101" s="47"/>
      <c r="CV101" s="47"/>
      <c r="CW101" s="47"/>
      <c r="CX101" s="47"/>
      <c r="CY101" s="47"/>
      <c r="CZ101" s="47"/>
      <c r="DA101" s="47"/>
      <c r="DB101" s="47"/>
      <c r="DC101" s="47"/>
      <c r="DD101" s="47"/>
      <c r="DE101" s="47"/>
      <c r="DF101" s="47"/>
      <c r="DG101" s="47"/>
      <c r="DH101" s="47"/>
      <c r="DI101" s="47"/>
      <c r="DJ101" s="47"/>
      <c r="DK101" s="47"/>
      <c r="DL101" s="47"/>
      <c r="DM101" s="47"/>
      <c r="DN101" s="47"/>
      <c r="DO101" s="47"/>
      <c r="DP101" s="47"/>
      <c r="DQ101" s="47"/>
      <c r="DR101" s="47"/>
      <c r="DS101" s="47"/>
      <c r="DT101" s="47"/>
      <c r="DU101" s="47"/>
      <c r="DV101" s="47"/>
      <c r="DW101" s="47"/>
      <c r="DX101" s="47"/>
      <c r="DY101" s="47"/>
      <c r="DZ101" s="47"/>
      <c r="EA101" s="47"/>
      <c r="EB101" s="47"/>
      <c r="EC101" s="47"/>
      <c r="ED101" s="47"/>
      <c r="EE101" s="47"/>
      <c r="EF101" s="47"/>
      <c r="EG101" s="47"/>
      <c r="EH101" s="47"/>
      <c r="EI101" s="47"/>
      <c r="EJ101" s="47"/>
      <c r="EK101" s="47"/>
      <c r="EL101" s="47"/>
      <c r="EM101" s="47"/>
      <c r="EN101" s="47"/>
      <c r="EO101" s="47"/>
      <c r="EP101" s="47"/>
      <c r="EQ101" s="47"/>
      <c r="ER101" s="47"/>
      <c r="ES101" s="47"/>
      <c r="ET101" s="47"/>
      <c r="EU101" s="47"/>
      <c r="EV101" s="47"/>
      <c r="EW101" s="47"/>
      <c r="EX101" s="47"/>
      <c r="EY101" s="47"/>
      <c r="EZ101" s="47"/>
      <c r="FA101" s="47"/>
      <c r="FB101" s="47"/>
      <c r="FC101" s="47"/>
      <c r="FD101" s="47"/>
      <c r="FE101" s="47"/>
      <c r="FF101" s="47"/>
      <c r="FG101" s="47"/>
      <c r="FH101" s="47"/>
      <c r="FI101" s="47"/>
      <c r="FJ101" s="47"/>
      <c r="FK101" s="47"/>
      <c r="FL101" s="47"/>
      <c r="FM101" s="47"/>
      <c r="FN101" s="47"/>
      <c r="FO101" s="47"/>
      <c r="FP101" s="47"/>
      <c r="FQ101" s="47"/>
      <c r="FR101" s="47"/>
      <c r="FS101" s="47"/>
      <c r="FT101" s="47"/>
      <c r="FU101" s="47"/>
      <c r="FV101" s="47"/>
      <c r="FW101" s="47"/>
      <c r="FX101" s="47"/>
      <c r="FY101" s="47"/>
      <c r="FZ101" s="47"/>
      <c r="GA101" s="47"/>
      <c r="GB101" s="47"/>
      <c r="GC101" s="47"/>
      <c r="GD101" s="47"/>
      <c r="GE101" s="47"/>
      <c r="GF101" s="47"/>
      <c r="GG101" s="47"/>
      <c r="GH101" s="47"/>
      <c r="GI101" s="47"/>
      <c r="GJ101" s="47"/>
      <c r="GK101" s="47"/>
      <c r="GL101" s="47"/>
      <c r="GM101" s="47"/>
      <c r="GN101" s="47"/>
      <c r="GO101" s="47"/>
      <c r="GP101" s="47"/>
      <c r="GQ101" s="47"/>
      <c r="GR101" s="47"/>
      <c r="GS101" s="47"/>
      <c r="GT101" s="47"/>
      <c r="GU101" s="47"/>
      <c r="GV101" s="47"/>
      <c r="GW101" s="47"/>
      <c r="GX101" s="47"/>
      <c r="GY101" s="47"/>
      <c r="GZ101" s="47"/>
      <c r="HA101" s="47"/>
      <c r="HB101" s="47"/>
      <c r="HC101" s="47"/>
      <c r="HD101" s="47"/>
      <c r="HE101" s="47"/>
      <c r="HF101" s="47"/>
      <c r="HG101" s="47"/>
      <c r="HH101" s="47"/>
      <c r="HI101" s="47"/>
      <c r="HJ101" s="47"/>
      <c r="HK101" s="47"/>
      <c r="HL101" s="47"/>
      <c r="HM101" s="47"/>
      <c r="HN101" s="47"/>
      <c r="HO101" s="47"/>
      <c r="HP101" s="47"/>
      <c r="HQ101" s="47"/>
      <c r="HR101" s="47"/>
      <c r="HS101" s="47"/>
      <c r="HT101" s="47"/>
      <c r="HU101" s="47"/>
      <c r="HV101" s="47"/>
      <c r="HW101" s="47"/>
      <c r="HX101" s="47"/>
      <c r="HY101" s="47"/>
      <c r="HZ101" s="47"/>
      <c r="IA101" s="47"/>
      <c r="IB101" s="47"/>
      <c r="IC101" s="47"/>
      <c r="ID101" s="47"/>
      <c r="IE101" s="47"/>
      <c r="IF101" s="47"/>
      <c r="IG101" s="47"/>
      <c r="IH101" s="47"/>
      <c r="II101" s="47"/>
      <c r="IJ101" s="47"/>
      <c r="IK101" s="47"/>
      <c r="IL101" s="47"/>
      <c r="IM101" s="47"/>
      <c r="IN101" s="47"/>
      <c r="IO101" s="47"/>
      <c r="IP101" s="47"/>
      <c r="IQ101" s="47"/>
      <c r="IR101" s="47"/>
    </row>
    <row r="102" spans="1:252" ht="12.95" customHeight="1" x14ac:dyDescent="0.25">
      <c r="A102" s="385" t="s">
        <v>116</v>
      </c>
      <c r="B102" s="330" t="s">
        <v>197</v>
      </c>
      <c r="C102" s="385"/>
      <c r="D102" s="385" t="s">
        <v>487</v>
      </c>
      <c r="E102" s="385"/>
      <c r="F102" s="385"/>
      <c r="G102" s="386" t="s">
        <v>203</v>
      </c>
      <c r="H102" s="387" t="s">
        <v>204</v>
      </c>
      <c r="I102" s="388" t="s">
        <v>204</v>
      </c>
      <c r="J102" s="389" t="s">
        <v>198</v>
      </c>
      <c r="K102" s="298" t="s">
        <v>205</v>
      </c>
      <c r="L102" s="388"/>
      <c r="M102" s="392">
        <v>80</v>
      </c>
      <c r="N102" s="388">
        <v>231010000</v>
      </c>
      <c r="O102" s="393" t="s">
        <v>189</v>
      </c>
      <c r="P102" s="394" t="s">
        <v>158</v>
      </c>
      <c r="Q102" s="388" t="s">
        <v>111</v>
      </c>
      <c r="R102" s="388">
        <v>230000000</v>
      </c>
      <c r="S102" s="402" t="s">
        <v>216</v>
      </c>
      <c r="T102" s="388"/>
      <c r="U102" s="388"/>
      <c r="V102" s="388"/>
      <c r="W102" s="388" t="s">
        <v>191</v>
      </c>
      <c r="X102" s="388"/>
      <c r="Y102" s="388"/>
      <c r="Z102" s="392">
        <v>0</v>
      </c>
      <c r="AA102" s="392">
        <v>90</v>
      </c>
      <c r="AB102" s="392">
        <v>10</v>
      </c>
      <c r="AC102" s="388"/>
      <c r="AD102" s="388" t="s">
        <v>112</v>
      </c>
      <c r="AE102" s="403"/>
      <c r="AF102" s="403"/>
      <c r="AG102" s="403">
        <v>8899955</v>
      </c>
      <c r="AH102" s="404">
        <f>AG102*1.12</f>
        <v>9967949.6000000015</v>
      </c>
      <c r="AI102" s="403"/>
      <c r="AJ102" s="403"/>
      <c r="AK102" s="403"/>
      <c r="AL102" s="405" t="s">
        <v>113</v>
      </c>
      <c r="AM102" s="388" t="s">
        <v>219</v>
      </c>
      <c r="AN102" s="393" t="s">
        <v>220</v>
      </c>
      <c r="AO102" s="406"/>
      <c r="AP102" s="407"/>
      <c r="AQ102" s="407"/>
      <c r="AR102" s="407"/>
      <c r="AS102" s="407"/>
      <c r="AT102" s="407"/>
      <c r="AU102" s="407"/>
      <c r="AV102" s="408"/>
      <c r="AW102" s="409"/>
      <c r="AX102" s="410" t="s">
        <v>217</v>
      </c>
      <c r="AY102" s="411"/>
    </row>
    <row r="103" spans="1:252" s="108" customFormat="1" ht="12.95" customHeight="1" x14ac:dyDescent="0.25">
      <c r="A103" s="87"/>
      <c r="B103" s="40"/>
      <c r="C103" s="57"/>
      <c r="D103" s="100"/>
      <c r="E103" s="70"/>
      <c r="F103" s="100"/>
      <c r="G103" s="70"/>
      <c r="H103" s="70"/>
      <c r="I103" s="70"/>
      <c r="J103" s="157"/>
      <c r="K103" s="157"/>
      <c r="L103" s="69"/>
      <c r="M103" s="175"/>
      <c r="N103" s="70"/>
      <c r="O103" s="72"/>
      <c r="P103" s="70"/>
      <c r="Q103" s="70"/>
      <c r="R103" s="70"/>
      <c r="S103" s="70"/>
      <c r="T103" s="88"/>
      <c r="U103" s="85"/>
      <c r="V103" s="73"/>
      <c r="W103" s="74"/>
      <c r="X103" s="57"/>
      <c r="Y103" s="57"/>
      <c r="Z103" s="175"/>
      <c r="AA103" s="175"/>
      <c r="AB103" s="175"/>
      <c r="AC103" s="57"/>
      <c r="AD103" s="75"/>
      <c r="AE103" s="66"/>
      <c r="AF103" s="66"/>
      <c r="AG103" s="192"/>
      <c r="AH103" s="198"/>
      <c r="AI103" s="66"/>
      <c r="AJ103" s="66"/>
      <c r="AK103" s="66"/>
      <c r="AL103" s="1"/>
      <c r="AM103" s="69"/>
      <c r="AN103" s="69"/>
      <c r="AO103" s="103"/>
      <c r="AP103" s="104"/>
      <c r="AQ103" s="104"/>
      <c r="AR103" s="103"/>
      <c r="AS103" s="104"/>
      <c r="AT103" s="104"/>
      <c r="AU103" s="103"/>
      <c r="AV103" s="104"/>
      <c r="AW103" s="104"/>
      <c r="AX103" s="117"/>
      <c r="AY103" s="103"/>
      <c r="AZ103" s="56"/>
    </row>
    <row r="104" spans="1:252" s="47" customFormat="1" ht="12.95" customHeight="1" outlineLevel="1" x14ac:dyDescent="0.2">
      <c r="A104" s="83"/>
      <c r="B104" s="83"/>
      <c r="C104" s="9"/>
      <c r="D104" s="1"/>
      <c r="E104" s="2"/>
      <c r="F104" s="1"/>
      <c r="G104" s="4"/>
      <c r="H104" s="4"/>
      <c r="I104" s="4"/>
      <c r="J104" s="126"/>
      <c r="K104" s="126"/>
      <c r="L104" s="4"/>
      <c r="M104" s="170"/>
      <c r="N104" s="8"/>
      <c r="O104" s="3"/>
      <c r="P104" s="80"/>
      <c r="Q104" s="1"/>
      <c r="R104" s="2"/>
      <c r="S104" s="4"/>
      <c r="T104" s="4"/>
      <c r="U104" s="4"/>
      <c r="V104" s="4"/>
      <c r="W104" s="4"/>
      <c r="X104" s="4"/>
      <c r="Y104" s="4"/>
      <c r="Z104" s="170"/>
      <c r="AA104" s="170"/>
      <c r="AB104" s="170"/>
      <c r="AC104" s="4"/>
      <c r="AD104" s="5"/>
      <c r="AE104" s="193"/>
      <c r="AF104" s="193"/>
      <c r="AG104" s="230"/>
      <c r="AH104" s="230"/>
      <c r="AI104" s="193"/>
      <c r="AJ104" s="193"/>
      <c r="AK104" s="193"/>
      <c r="AL104" s="1"/>
      <c r="AM104" s="4"/>
      <c r="AN104" s="84"/>
      <c r="AO104" s="2"/>
      <c r="AP104" s="4"/>
      <c r="AQ104" s="4"/>
      <c r="AR104" s="4"/>
      <c r="AS104" s="4"/>
      <c r="AT104" s="4"/>
      <c r="AU104" s="4"/>
      <c r="AV104" s="4"/>
      <c r="AW104" s="4"/>
      <c r="AX104" s="1"/>
      <c r="AY104" s="46"/>
      <c r="AZ104" s="56"/>
      <c r="BA104" s="17"/>
      <c r="BB104" s="17"/>
      <c r="BC104" s="17"/>
      <c r="BD104" s="17"/>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18"/>
      <c r="EW104" s="18"/>
      <c r="EX104" s="18"/>
      <c r="EY104" s="18"/>
      <c r="EZ104" s="18"/>
      <c r="FA104" s="18"/>
      <c r="FB104" s="18"/>
      <c r="FC104" s="18"/>
      <c r="FD104" s="18"/>
      <c r="FE104" s="18"/>
      <c r="FF104" s="18"/>
      <c r="FG104" s="18"/>
      <c r="FH104" s="18"/>
      <c r="FI104" s="18"/>
      <c r="FJ104" s="18"/>
      <c r="FK104" s="18"/>
      <c r="FL104" s="18"/>
      <c r="FM104" s="18"/>
      <c r="FN104" s="18"/>
      <c r="FO104" s="18"/>
      <c r="FP104" s="18"/>
      <c r="FQ104" s="18"/>
      <c r="FR104" s="18"/>
      <c r="FS104" s="18"/>
      <c r="FT104" s="18"/>
      <c r="FU104" s="18"/>
      <c r="FV104" s="18"/>
      <c r="FW104" s="18"/>
      <c r="FX104" s="18"/>
      <c r="FY104" s="18"/>
      <c r="FZ104" s="18"/>
      <c r="GA104" s="18"/>
      <c r="GB104" s="18"/>
      <c r="GC104" s="18"/>
      <c r="GD104" s="18"/>
      <c r="GE104" s="18"/>
      <c r="GF104" s="18"/>
      <c r="GG104" s="18"/>
      <c r="GH104" s="18"/>
      <c r="GI104" s="18"/>
      <c r="GJ104" s="18"/>
      <c r="GK104" s="18"/>
      <c r="GL104" s="18"/>
      <c r="GM104" s="18"/>
      <c r="GN104" s="18"/>
      <c r="GO104" s="18"/>
      <c r="GP104" s="18"/>
      <c r="GQ104" s="18"/>
      <c r="GR104" s="18"/>
      <c r="GS104" s="18"/>
      <c r="GT104" s="18"/>
      <c r="GU104" s="18"/>
      <c r="GV104" s="18"/>
      <c r="GW104" s="18"/>
      <c r="GX104" s="18"/>
      <c r="GY104" s="18"/>
      <c r="GZ104" s="18"/>
      <c r="HA104" s="18"/>
      <c r="HB104" s="18"/>
      <c r="HC104" s="18"/>
      <c r="HD104" s="18"/>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c r="II104" s="18"/>
      <c r="IJ104" s="18"/>
      <c r="IK104" s="18"/>
      <c r="IL104" s="18"/>
      <c r="IM104" s="18"/>
      <c r="IN104" s="18"/>
      <c r="IO104" s="18"/>
      <c r="IP104" s="18"/>
      <c r="IQ104" s="18"/>
    </row>
    <row r="105" spans="1:252" s="207" customFormat="1" ht="12.95" customHeight="1" x14ac:dyDescent="0.25">
      <c r="A105" s="87"/>
      <c r="B105" s="40"/>
      <c r="C105" s="57"/>
      <c r="D105" s="107"/>
      <c r="E105" s="70"/>
      <c r="F105" s="107"/>
      <c r="G105" s="70"/>
      <c r="H105" s="70"/>
      <c r="I105" s="70"/>
      <c r="J105" s="3"/>
      <c r="K105" s="3"/>
      <c r="L105" s="69"/>
      <c r="M105" s="69"/>
      <c r="N105" s="70"/>
      <c r="O105" s="72"/>
      <c r="P105" s="70"/>
      <c r="Q105" s="70"/>
      <c r="R105" s="70"/>
      <c r="S105" s="70"/>
      <c r="T105" s="88"/>
      <c r="U105" s="85"/>
      <c r="V105" s="73"/>
      <c r="W105" s="74"/>
      <c r="X105" s="57"/>
      <c r="Y105" s="57"/>
      <c r="Z105" s="96"/>
      <c r="AA105" s="96"/>
      <c r="AB105" s="96"/>
      <c r="AC105" s="57"/>
      <c r="AD105" s="75"/>
      <c r="AE105" s="76"/>
      <c r="AF105" s="71"/>
      <c r="AG105" s="98"/>
      <c r="AH105" s="101"/>
      <c r="AI105" s="76"/>
      <c r="AJ105" s="77"/>
      <c r="AK105" s="77"/>
      <c r="AL105" s="102"/>
      <c r="AM105" s="69"/>
      <c r="AN105" s="69"/>
      <c r="AO105" s="103"/>
      <c r="AP105" s="104"/>
      <c r="AQ105" s="104"/>
      <c r="AR105" s="103"/>
      <c r="AS105" s="104"/>
      <c r="AT105" s="104"/>
      <c r="AU105" s="103"/>
      <c r="AV105" s="104"/>
      <c r="AW105" s="104"/>
      <c r="AX105" s="103"/>
      <c r="AY105" s="103"/>
      <c r="AZ105" s="92"/>
      <c r="BA105" s="150"/>
    </row>
    <row r="106" spans="1:252" ht="12.95" customHeight="1" x14ac:dyDescent="0.25">
      <c r="A106" s="22"/>
      <c r="B106" s="22"/>
      <c r="C106" s="22"/>
      <c r="D106" s="22"/>
      <c r="E106" s="22"/>
      <c r="F106" s="22" t="s">
        <v>108</v>
      </c>
      <c r="G106" s="22"/>
      <c r="H106" s="22"/>
      <c r="I106" s="22"/>
      <c r="J106" s="93"/>
      <c r="K106" s="93"/>
      <c r="L106" s="22"/>
      <c r="M106" s="93"/>
      <c r="N106" s="22"/>
      <c r="O106" s="22"/>
      <c r="P106" s="22"/>
      <c r="Q106" s="22"/>
      <c r="R106" s="22"/>
      <c r="S106" s="22"/>
      <c r="T106" s="22"/>
      <c r="U106" s="22"/>
      <c r="V106" s="22"/>
      <c r="W106" s="22"/>
      <c r="X106" s="22"/>
      <c r="Y106" s="22"/>
      <c r="Z106" s="174"/>
      <c r="AA106" s="93"/>
      <c r="AB106" s="93"/>
      <c r="AC106" s="22"/>
      <c r="AD106" s="22"/>
      <c r="AE106" s="180"/>
      <c r="AF106" s="180"/>
      <c r="AG106" s="183">
        <f>SUM(AG98:AG105)</f>
        <v>76908670</v>
      </c>
      <c r="AH106" s="183">
        <f>SUM(AH98:AH104)</f>
        <v>86137710.400000006</v>
      </c>
      <c r="AI106" s="183"/>
      <c r="AJ106" s="183"/>
      <c r="AK106" s="183"/>
      <c r="AL106" s="29"/>
      <c r="AM106" s="25"/>
      <c r="AN106" s="25"/>
      <c r="AO106" s="25"/>
      <c r="AP106" s="25"/>
      <c r="AQ106" s="25"/>
      <c r="AR106" s="25"/>
      <c r="AS106" s="25"/>
      <c r="AT106" s="25"/>
      <c r="AX106" s="37"/>
    </row>
    <row r="107" spans="1:252" ht="12.95" customHeight="1" x14ac:dyDescent="0.25">
      <c r="AX107" s="37"/>
    </row>
    <row r="108" spans="1:252" ht="12.95" customHeight="1" x14ac:dyDescent="0.25">
      <c r="W108" s="33"/>
    </row>
  </sheetData>
  <protectedRanges>
    <protectedRange sqref="S86" name="Диапазон3_19_1_1_1_1_1_1_2_1" securityDescriptor="O:WDG:WDD:(A;;CC;;;S-1-5-21-1281035640-548247933-376692995-11259)(A;;CC;;;S-1-5-21-1281035640-548247933-376692995-11258)(A;;CC;;;S-1-5-21-1281035640-548247933-376692995-5864)"/>
    <protectedRange sqref="AN75" name="Диапазон3_27_1_2_1_1_1_2_96_1_1_1_1_1_3_2_1" securityDescriptor="O:WDG:WDD:(A;;CC;;;S-1-5-21-1281035640-548247933-376692995-11259)(A;;CC;;;S-1-5-21-1281035640-548247933-376692995-11258)(A;;CC;;;S-1-5-21-1281035640-548247933-376692995-5864)"/>
    <protectedRange sqref="S78" name="Диапазон3_19_1_1_1_1_1_1_3" securityDescriptor="O:WDG:WDD:(A;;CC;;;S-1-5-21-1281035640-548247933-376692995-11259)(A;;CC;;;S-1-5-21-1281035640-548247933-376692995-11258)(A;;CC;;;S-1-5-21-1281035640-548247933-376692995-5864)"/>
    <protectedRange sqref="S94 S102" name="Диапазон3_19_1_1_1_1_1_1_2_2_2" securityDescriptor="O:WDG:WDD:(A;;CC;;;S-1-5-21-1281035640-548247933-376692995-11259)(A;;CC;;;S-1-5-21-1281035640-548247933-376692995-11258)(A;;CC;;;S-1-5-21-1281035640-548247933-376692995-5864)"/>
  </protectedRanges>
  <autoFilter ref="A7:GR107"/>
  <conditionalFormatting sqref="D106:D1048576 D99 D96:E97 D76:D78 D89:D91 D1:D9 D55:D57 D24:D25">
    <cfRule type="duplicateValues" dxfId="179" priority="2698"/>
  </conditionalFormatting>
  <conditionalFormatting sqref="D103">
    <cfRule type="duplicateValues" dxfId="178" priority="519"/>
  </conditionalFormatting>
  <conditionalFormatting sqref="D103">
    <cfRule type="duplicateValues" dxfId="177" priority="520"/>
  </conditionalFormatting>
  <conditionalFormatting sqref="D103">
    <cfRule type="duplicateValues" dxfId="176" priority="518"/>
  </conditionalFormatting>
  <conditionalFormatting sqref="F103">
    <cfRule type="duplicateValues" dxfId="175" priority="516"/>
  </conditionalFormatting>
  <conditionalFormatting sqref="F103">
    <cfRule type="duplicateValues" dxfId="174" priority="517"/>
  </conditionalFormatting>
  <conditionalFormatting sqref="F103">
    <cfRule type="duplicateValues" dxfId="173" priority="515"/>
  </conditionalFormatting>
  <conditionalFormatting sqref="D95">
    <cfRule type="duplicateValues" dxfId="172" priority="514" stopIfTrue="1"/>
  </conditionalFormatting>
  <conditionalFormatting sqref="D104">
    <cfRule type="duplicateValues" dxfId="171" priority="513" stopIfTrue="1"/>
  </conditionalFormatting>
  <conditionalFormatting sqref="D86">
    <cfRule type="duplicateValues" dxfId="170" priority="500" stopIfTrue="1"/>
  </conditionalFormatting>
  <conditionalFormatting sqref="D86">
    <cfRule type="duplicateValues" dxfId="169" priority="501" stopIfTrue="1"/>
  </conditionalFormatting>
  <conditionalFormatting sqref="D86">
    <cfRule type="duplicateValues" dxfId="168" priority="502" stopIfTrue="1"/>
  </conditionalFormatting>
  <conditionalFormatting sqref="D86">
    <cfRule type="duplicateValues" dxfId="167" priority="503" stopIfTrue="1"/>
  </conditionalFormatting>
  <conditionalFormatting sqref="D86">
    <cfRule type="duplicateValues" dxfId="166" priority="499" stopIfTrue="1"/>
  </conditionalFormatting>
  <conditionalFormatting sqref="D86">
    <cfRule type="duplicateValues" dxfId="165" priority="498" stopIfTrue="1"/>
  </conditionalFormatting>
  <conditionalFormatting sqref="D86">
    <cfRule type="duplicateValues" dxfId="164" priority="497" stopIfTrue="1"/>
  </conditionalFormatting>
  <conditionalFormatting sqref="D86">
    <cfRule type="duplicateValues" dxfId="163" priority="496" stopIfTrue="1"/>
  </conditionalFormatting>
  <conditionalFormatting sqref="D86">
    <cfRule type="duplicateValues" dxfId="162" priority="495" stopIfTrue="1"/>
  </conditionalFormatting>
  <conditionalFormatting sqref="C87">
    <cfRule type="duplicateValues" dxfId="161" priority="422"/>
  </conditionalFormatting>
  <conditionalFormatting sqref="D87">
    <cfRule type="duplicateValues" dxfId="160" priority="423" stopIfTrue="1"/>
  </conditionalFormatting>
  <conditionalFormatting sqref="D87">
    <cfRule type="duplicateValues" dxfId="159" priority="424" stopIfTrue="1"/>
  </conditionalFormatting>
  <conditionalFormatting sqref="D87">
    <cfRule type="duplicateValues" dxfId="158" priority="425" stopIfTrue="1"/>
  </conditionalFormatting>
  <conditionalFormatting sqref="D87">
    <cfRule type="duplicateValues" dxfId="157" priority="421" stopIfTrue="1"/>
  </conditionalFormatting>
  <conditionalFormatting sqref="D87">
    <cfRule type="duplicateValues" dxfId="156" priority="420" stopIfTrue="1"/>
  </conditionalFormatting>
  <conditionalFormatting sqref="D87">
    <cfRule type="duplicateValues" dxfId="155" priority="419" stopIfTrue="1"/>
  </conditionalFormatting>
  <conditionalFormatting sqref="D87">
    <cfRule type="duplicateValues" dxfId="154" priority="426" stopIfTrue="1"/>
  </conditionalFormatting>
  <conditionalFormatting sqref="D87">
    <cfRule type="duplicateValues" dxfId="153" priority="418" stopIfTrue="1"/>
  </conditionalFormatting>
  <conditionalFormatting sqref="D87">
    <cfRule type="duplicateValues" dxfId="152" priority="417" stopIfTrue="1"/>
  </conditionalFormatting>
  <conditionalFormatting sqref="C88">
    <cfRule type="duplicateValues" dxfId="151" priority="412"/>
  </conditionalFormatting>
  <conditionalFormatting sqref="D88">
    <cfRule type="duplicateValues" dxfId="150" priority="413" stopIfTrue="1"/>
  </conditionalFormatting>
  <conditionalFormatting sqref="D88">
    <cfRule type="duplicateValues" dxfId="149" priority="414" stopIfTrue="1"/>
  </conditionalFormatting>
  <conditionalFormatting sqref="D88">
    <cfRule type="duplicateValues" dxfId="148" priority="415" stopIfTrue="1"/>
  </conditionalFormatting>
  <conditionalFormatting sqref="D88">
    <cfRule type="duplicateValues" dxfId="147" priority="411" stopIfTrue="1"/>
  </conditionalFormatting>
  <conditionalFormatting sqref="D88">
    <cfRule type="duplicateValues" dxfId="146" priority="410" stopIfTrue="1"/>
  </conditionalFormatting>
  <conditionalFormatting sqref="D88">
    <cfRule type="duplicateValues" dxfId="145" priority="409" stopIfTrue="1"/>
  </conditionalFormatting>
  <conditionalFormatting sqref="D88">
    <cfRule type="duplicateValues" dxfId="144" priority="416" stopIfTrue="1"/>
  </conditionalFormatting>
  <conditionalFormatting sqref="D88">
    <cfRule type="duplicateValues" dxfId="143" priority="408" stopIfTrue="1"/>
  </conditionalFormatting>
  <conditionalFormatting sqref="D88">
    <cfRule type="duplicateValues" dxfId="142" priority="407" stopIfTrue="1"/>
  </conditionalFormatting>
  <conditionalFormatting sqref="D75">
    <cfRule type="duplicateValues" dxfId="141" priority="237" stopIfTrue="1"/>
  </conditionalFormatting>
  <conditionalFormatting sqref="D75">
    <cfRule type="duplicateValues" dxfId="140" priority="238" stopIfTrue="1"/>
  </conditionalFormatting>
  <conditionalFormatting sqref="D75">
    <cfRule type="duplicateValues" dxfId="139" priority="239" stopIfTrue="1"/>
  </conditionalFormatting>
  <conditionalFormatting sqref="D75">
    <cfRule type="duplicateValues" dxfId="138" priority="236" stopIfTrue="1"/>
  </conditionalFormatting>
  <conditionalFormatting sqref="D75">
    <cfRule type="duplicateValues" dxfId="137" priority="235" stopIfTrue="1"/>
  </conditionalFormatting>
  <conditionalFormatting sqref="D75">
    <cfRule type="duplicateValues" dxfId="136" priority="234" stopIfTrue="1"/>
  </conditionalFormatting>
  <conditionalFormatting sqref="D75">
    <cfRule type="duplicateValues" dxfId="135" priority="240" stopIfTrue="1"/>
  </conditionalFormatting>
  <conditionalFormatting sqref="D75">
    <cfRule type="duplicateValues" dxfId="134" priority="233" stopIfTrue="1"/>
  </conditionalFormatting>
  <conditionalFormatting sqref="D75">
    <cfRule type="duplicateValues" dxfId="133" priority="232" stopIfTrue="1"/>
  </conditionalFormatting>
  <conditionalFormatting sqref="D25">
    <cfRule type="duplicateValues" dxfId="132" priority="3174"/>
  </conditionalFormatting>
  <conditionalFormatting sqref="D105">
    <cfRule type="duplicateValues" dxfId="131" priority="160" stopIfTrue="1"/>
  </conditionalFormatting>
  <conditionalFormatting sqref="D105">
    <cfRule type="duplicateValues" dxfId="130" priority="161" stopIfTrue="1"/>
  </conditionalFormatting>
  <conditionalFormatting sqref="D105">
    <cfRule type="duplicateValues" dxfId="129" priority="162" stopIfTrue="1"/>
  </conditionalFormatting>
  <conditionalFormatting sqref="D105">
    <cfRule type="duplicateValues" dxfId="128" priority="163" stopIfTrue="1"/>
  </conditionalFormatting>
  <conditionalFormatting sqref="D105">
    <cfRule type="duplicateValues" dxfId="127" priority="164" stopIfTrue="1"/>
  </conditionalFormatting>
  <conditionalFormatting sqref="D105">
    <cfRule type="duplicateValues" dxfId="126" priority="159" stopIfTrue="1"/>
  </conditionalFormatting>
  <conditionalFormatting sqref="D105">
    <cfRule type="duplicateValues" dxfId="125" priority="158" stopIfTrue="1"/>
  </conditionalFormatting>
  <conditionalFormatting sqref="D105">
    <cfRule type="duplicateValues" dxfId="124" priority="157" stopIfTrue="1"/>
  </conditionalFormatting>
  <conditionalFormatting sqref="D105">
    <cfRule type="duplicateValues" dxfId="123" priority="156" stopIfTrue="1"/>
  </conditionalFormatting>
  <conditionalFormatting sqref="F105">
    <cfRule type="duplicateValues" dxfId="122" priority="151" stopIfTrue="1"/>
  </conditionalFormatting>
  <conditionalFormatting sqref="F105">
    <cfRule type="duplicateValues" dxfId="121" priority="152" stopIfTrue="1"/>
  </conditionalFormatting>
  <conditionalFormatting sqref="F105">
    <cfRule type="duplicateValues" dxfId="120" priority="153" stopIfTrue="1"/>
  </conditionalFormatting>
  <conditionalFormatting sqref="F105">
    <cfRule type="duplicateValues" dxfId="119" priority="154" stopIfTrue="1"/>
  </conditionalFormatting>
  <conditionalFormatting sqref="F105">
    <cfRule type="duplicateValues" dxfId="118" priority="155" stopIfTrue="1"/>
  </conditionalFormatting>
  <conditionalFormatting sqref="F105">
    <cfRule type="duplicateValues" dxfId="117" priority="150" stopIfTrue="1"/>
  </conditionalFormatting>
  <conditionalFormatting sqref="F105">
    <cfRule type="duplicateValues" dxfId="116" priority="149" stopIfTrue="1"/>
  </conditionalFormatting>
  <conditionalFormatting sqref="F105">
    <cfRule type="duplicateValues" dxfId="115" priority="148" stopIfTrue="1"/>
  </conditionalFormatting>
  <conditionalFormatting sqref="F105">
    <cfRule type="duplicateValues" dxfId="114" priority="147" stopIfTrue="1"/>
  </conditionalFormatting>
  <conditionalFormatting sqref="B10:B23">
    <cfRule type="duplicateValues" dxfId="113" priority="3200"/>
  </conditionalFormatting>
  <conditionalFormatting sqref="B26:B54">
    <cfRule type="duplicateValues" dxfId="112" priority="3212"/>
  </conditionalFormatting>
  <conditionalFormatting sqref="D58:D64">
    <cfRule type="duplicateValues" dxfId="111" priority="123" stopIfTrue="1"/>
  </conditionalFormatting>
  <conditionalFormatting sqref="D58:D64">
    <cfRule type="duplicateValues" dxfId="110" priority="124" stopIfTrue="1"/>
  </conditionalFormatting>
  <conditionalFormatting sqref="D58:D64">
    <cfRule type="duplicateValues" dxfId="109" priority="125" stopIfTrue="1"/>
  </conditionalFormatting>
  <conditionalFormatting sqref="D58:D64">
    <cfRule type="duplicateValues" dxfId="108" priority="122" stopIfTrue="1"/>
  </conditionalFormatting>
  <conditionalFormatting sqref="D58:D64">
    <cfRule type="duplicateValues" dxfId="107" priority="121" stopIfTrue="1"/>
  </conditionalFormatting>
  <conditionalFormatting sqref="D58:D64">
    <cfRule type="duplicateValues" dxfId="106" priority="120" stopIfTrue="1"/>
  </conditionalFormatting>
  <conditionalFormatting sqref="D58:D64">
    <cfRule type="duplicateValues" dxfId="105" priority="126" stopIfTrue="1"/>
  </conditionalFormatting>
  <conditionalFormatting sqref="D58:D64">
    <cfRule type="duplicateValues" dxfId="104" priority="119" stopIfTrue="1"/>
  </conditionalFormatting>
  <conditionalFormatting sqref="D58:D64">
    <cfRule type="duplicateValues" dxfId="103" priority="118" stopIfTrue="1"/>
  </conditionalFormatting>
  <conditionalFormatting sqref="D58:D64">
    <cfRule type="duplicateValues" dxfId="102" priority="117" stopIfTrue="1"/>
  </conditionalFormatting>
  <conditionalFormatting sqref="D58:D64">
    <cfRule type="duplicateValues" dxfId="101" priority="115" stopIfTrue="1"/>
    <cfRule type="duplicateValues" dxfId="100" priority="116" stopIfTrue="1"/>
  </conditionalFormatting>
  <conditionalFormatting sqref="C59">
    <cfRule type="duplicateValues" dxfId="99" priority="113"/>
  </conditionalFormatting>
  <conditionalFormatting sqref="C59">
    <cfRule type="duplicateValues" dxfId="98" priority="112"/>
  </conditionalFormatting>
  <conditionalFormatting sqref="C59">
    <cfRule type="duplicateValues" dxfId="97" priority="114"/>
  </conditionalFormatting>
  <conditionalFormatting sqref="C60:C64">
    <cfRule type="duplicateValues" dxfId="96" priority="111"/>
  </conditionalFormatting>
  <conditionalFormatting sqref="BD98">
    <cfRule type="duplicateValues" dxfId="95" priority="108" stopIfTrue="1"/>
  </conditionalFormatting>
  <conditionalFormatting sqref="BF98">
    <cfRule type="duplicateValues" dxfId="94" priority="109" stopIfTrue="1"/>
  </conditionalFormatting>
  <conditionalFormatting sqref="C98">
    <cfRule type="duplicateValues" dxfId="93" priority="110" stopIfTrue="1"/>
  </conditionalFormatting>
  <conditionalFormatting sqref="D65">
    <cfRule type="duplicateValues" dxfId="92" priority="107" stopIfTrue="1"/>
  </conditionalFormatting>
  <conditionalFormatting sqref="D65">
    <cfRule type="duplicateValues" dxfId="91" priority="106" stopIfTrue="1"/>
  </conditionalFormatting>
  <conditionalFormatting sqref="D65">
    <cfRule type="duplicateValues" dxfId="90" priority="104" stopIfTrue="1"/>
    <cfRule type="duplicateValues" dxfId="89" priority="105" stopIfTrue="1"/>
  </conditionalFormatting>
  <conditionalFormatting sqref="D66">
    <cfRule type="duplicateValues" dxfId="88" priority="103" stopIfTrue="1"/>
  </conditionalFormatting>
  <conditionalFormatting sqref="D66">
    <cfRule type="duplicateValues" dxfId="87" priority="102" stopIfTrue="1"/>
  </conditionalFormatting>
  <conditionalFormatting sqref="D66">
    <cfRule type="duplicateValues" dxfId="86" priority="100" stopIfTrue="1"/>
    <cfRule type="duplicateValues" dxfId="85" priority="101" stopIfTrue="1"/>
  </conditionalFormatting>
  <conditionalFormatting sqref="E67">
    <cfRule type="duplicateValues" dxfId="84" priority="95"/>
  </conditionalFormatting>
  <conditionalFormatting sqref="D67">
    <cfRule type="duplicateValues" dxfId="83" priority="96" stopIfTrue="1"/>
  </conditionalFormatting>
  <conditionalFormatting sqref="D67">
    <cfRule type="duplicateValues" dxfId="82" priority="97" stopIfTrue="1"/>
  </conditionalFormatting>
  <conditionalFormatting sqref="D67">
    <cfRule type="duplicateValues" dxfId="81" priority="98" stopIfTrue="1"/>
  </conditionalFormatting>
  <conditionalFormatting sqref="D67">
    <cfRule type="duplicateValues" dxfId="80" priority="94" stopIfTrue="1"/>
  </conditionalFormatting>
  <conditionalFormatting sqref="D67">
    <cfRule type="duplicateValues" dxfId="79" priority="93" stopIfTrue="1"/>
  </conditionalFormatting>
  <conditionalFormatting sqref="D67">
    <cfRule type="duplicateValues" dxfId="78" priority="92" stopIfTrue="1"/>
  </conditionalFormatting>
  <conditionalFormatting sqref="D67">
    <cfRule type="duplicateValues" dxfId="77" priority="99" stopIfTrue="1"/>
  </conditionalFormatting>
  <conditionalFormatting sqref="D67">
    <cfRule type="duplicateValues" dxfId="76" priority="91" stopIfTrue="1"/>
  </conditionalFormatting>
  <conditionalFormatting sqref="D67">
    <cfRule type="duplicateValues" dxfId="75" priority="90" stopIfTrue="1"/>
  </conditionalFormatting>
  <conditionalFormatting sqref="D67">
    <cfRule type="duplicateValues" dxfId="74" priority="89" stopIfTrue="1"/>
  </conditionalFormatting>
  <conditionalFormatting sqref="D67">
    <cfRule type="duplicateValues" dxfId="73" priority="87" stopIfTrue="1"/>
    <cfRule type="duplicateValues" dxfId="72" priority="88" stopIfTrue="1"/>
  </conditionalFormatting>
  <conditionalFormatting sqref="D92:D93">
    <cfRule type="duplicateValues" dxfId="71" priority="72" stopIfTrue="1"/>
  </conditionalFormatting>
  <conditionalFormatting sqref="D92:D93">
    <cfRule type="duplicateValues" dxfId="70" priority="71" stopIfTrue="1"/>
  </conditionalFormatting>
  <conditionalFormatting sqref="D92:D93">
    <cfRule type="duplicateValues" dxfId="69" priority="69" stopIfTrue="1"/>
    <cfRule type="duplicateValues" dxfId="68" priority="70" stopIfTrue="1"/>
  </conditionalFormatting>
  <conditionalFormatting sqref="D100:D101">
    <cfRule type="duplicateValues" dxfId="67" priority="68" stopIfTrue="1"/>
  </conditionalFormatting>
  <conditionalFormatting sqref="D100:D101">
    <cfRule type="duplicateValues" dxfId="66" priority="67" stopIfTrue="1"/>
  </conditionalFormatting>
  <conditionalFormatting sqref="D100:D101">
    <cfRule type="duplicateValues" dxfId="65" priority="65" stopIfTrue="1"/>
    <cfRule type="duplicateValues" dxfId="64" priority="66" stopIfTrue="1"/>
  </conditionalFormatting>
  <conditionalFormatting sqref="D94">
    <cfRule type="duplicateValues" dxfId="63" priority="64"/>
  </conditionalFormatting>
  <conditionalFormatting sqref="D94">
    <cfRule type="duplicateValues" dxfId="62" priority="62" stopIfTrue="1"/>
    <cfRule type="duplicateValues" dxfId="61" priority="63" stopIfTrue="1"/>
  </conditionalFormatting>
  <conditionalFormatting sqref="D102">
    <cfRule type="duplicateValues" dxfId="60" priority="61"/>
  </conditionalFormatting>
  <conditionalFormatting sqref="D102">
    <cfRule type="duplicateValues" dxfId="59" priority="59" stopIfTrue="1"/>
    <cfRule type="duplicateValues" dxfId="58" priority="60" stopIfTrue="1"/>
  </conditionalFormatting>
  <conditionalFormatting sqref="D68:D72">
    <cfRule type="duplicateValues" dxfId="57" priority="58" stopIfTrue="1"/>
  </conditionalFormatting>
  <conditionalFormatting sqref="D68:D72">
    <cfRule type="duplicateValues" dxfId="56" priority="57" stopIfTrue="1"/>
  </conditionalFormatting>
  <conditionalFormatting sqref="D68:D72">
    <cfRule type="duplicateValues" dxfId="55" priority="55" stopIfTrue="1"/>
    <cfRule type="duplicateValues" dxfId="54" priority="56" stopIfTrue="1"/>
  </conditionalFormatting>
  <conditionalFormatting sqref="D79:D83">
    <cfRule type="duplicateValues" dxfId="53" priority="54" stopIfTrue="1"/>
  </conditionalFormatting>
  <conditionalFormatting sqref="D79:D83">
    <cfRule type="duplicateValues" dxfId="52" priority="53" stopIfTrue="1"/>
  </conditionalFormatting>
  <conditionalFormatting sqref="D79:D83">
    <cfRule type="duplicateValues" dxfId="51" priority="51" stopIfTrue="1"/>
    <cfRule type="duplicateValues" dxfId="50" priority="52" stopIfTrue="1"/>
  </conditionalFormatting>
  <conditionalFormatting sqref="C73">
    <cfRule type="duplicateValues" dxfId="49" priority="46"/>
  </conditionalFormatting>
  <conditionalFormatting sqref="D73">
    <cfRule type="duplicateValues" dxfId="48" priority="47" stopIfTrue="1"/>
  </conditionalFormatting>
  <conditionalFormatting sqref="D73">
    <cfRule type="duplicateValues" dxfId="47" priority="48" stopIfTrue="1"/>
  </conditionalFormatting>
  <conditionalFormatting sqref="D73">
    <cfRule type="duplicateValues" dxfId="46" priority="49" stopIfTrue="1"/>
  </conditionalFormatting>
  <conditionalFormatting sqref="D73">
    <cfRule type="duplicateValues" dxfId="45" priority="45" stopIfTrue="1"/>
  </conditionalFormatting>
  <conditionalFormatting sqref="D73">
    <cfRule type="duplicateValues" dxfId="44" priority="44" stopIfTrue="1"/>
  </conditionalFormatting>
  <conditionalFormatting sqref="D73">
    <cfRule type="duplicateValues" dxfId="43" priority="43" stopIfTrue="1"/>
  </conditionalFormatting>
  <conditionalFormatting sqref="D73">
    <cfRule type="duplicateValues" dxfId="42" priority="50" stopIfTrue="1"/>
  </conditionalFormatting>
  <conditionalFormatting sqref="D73">
    <cfRule type="duplicateValues" dxfId="41" priority="42" stopIfTrue="1"/>
  </conditionalFormatting>
  <conditionalFormatting sqref="D73">
    <cfRule type="duplicateValues" dxfId="40" priority="41" stopIfTrue="1"/>
  </conditionalFormatting>
  <conditionalFormatting sqref="D73">
    <cfRule type="duplicateValues" dxfId="39" priority="40" stopIfTrue="1"/>
  </conditionalFormatting>
  <conditionalFormatting sqref="D73">
    <cfRule type="duplicateValues" dxfId="38" priority="38" stopIfTrue="1"/>
    <cfRule type="duplicateValues" dxfId="37" priority="39" stopIfTrue="1"/>
  </conditionalFormatting>
  <conditionalFormatting sqref="C84">
    <cfRule type="duplicateValues" dxfId="36" priority="33"/>
  </conditionalFormatting>
  <conditionalFormatting sqref="D84">
    <cfRule type="duplicateValues" dxfId="35" priority="34" stopIfTrue="1"/>
  </conditionalFormatting>
  <conditionalFormatting sqref="D84">
    <cfRule type="duplicateValues" dxfId="34" priority="35" stopIfTrue="1"/>
  </conditionalFormatting>
  <conditionalFormatting sqref="D84">
    <cfRule type="duplicateValues" dxfId="33" priority="36" stopIfTrue="1"/>
  </conditionalFormatting>
  <conditionalFormatting sqref="D84">
    <cfRule type="duplicateValues" dxfId="32" priority="32" stopIfTrue="1"/>
  </conditionalFormatting>
  <conditionalFormatting sqref="D84">
    <cfRule type="duplicateValues" dxfId="31" priority="31" stopIfTrue="1"/>
  </conditionalFormatting>
  <conditionalFormatting sqref="D84">
    <cfRule type="duplicateValues" dxfId="30" priority="30" stopIfTrue="1"/>
  </conditionalFormatting>
  <conditionalFormatting sqref="D84">
    <cfRule type="duplicateValues" dxfId="29" priority="37" stopIfTrue="1"/>
  </conditionalFormatting>
  <conditionalFormatting sqref="D84">
    <cfRule type="duplicateValues" dxfId="28" priority="29" stopIfTrue="1"/>
  </conditionalFormatting>
  <conditionalFormatting sqref="D84">
    <cfRule type="duplicateValues" dxfId="27" priority="28" stopIfTrue="1"/>
  </conditionalFormatting>
  <conditionalFormatting sqref="D84">
    <cfRule type="duplicateValues" dxfId="26" priority="27" stopIfTrue="1"/>
  </conditionalFormatting>
  <conditionalFormatting sqref="D84">
    <cfRule type="duplicateValues" dxfId="25" priority="25" stopIfTrue="1"/>
    <cfRule type="duplicateValues" dxfId="24" priority="26" stopIfTrue="1"/>
  </conditionalFormatting>
  <conditionalFormatting sqref="D74">
    <cfRule type="duplicateValues" dxfId="23" priority="21" stopIfTrue="1"/>
  </conditionalFormatting>
  <conditionalFormatting sqref="D74">
    <cfRule type="duplicateValues" dxfId="22" priority="22" stopIfTrue="1"/>
  </conditionalFormatting>
  <conditionalFormatting sqref="D74">
    <cfRule type="duplicateValues" dxfId="21" priority="23" stopIfTrue="1"/>
  </conditionalFormatting>
  <conditionalFormatting sqref="D74">
    <cfRule type="duplicateValues" dxfId="20" priority="20" stopIfTrue="1"/>
  </conditionalFormatting>
  <conditionalFormatting sqref="D74">
    <cfRule type="duplicateValues" dxfId="19" priority="19" stopIfTrue="1"/>
  </conditionalFormatting>
  <conditionalFormatting sqref="D74">
    <cfRule type="duplicateValues" dxfId="18" priority="18" stopIfTrue="1"/>
  </conditionalFormatting>
  <conditionalFormatting sqref="D74">
    <cfRule type="duplicateValues" dxfId="17" priority="24" stopIfTrue="1"/>
  </conditionalFormatting>
  <conditionalFormatting sqref="D74">
    <cfRule type="duplicateValues" dxfId="16" priority="17" stopIfTrue="1"/>
  </conditionalFormatting>
  <conditionalFormatting sqref="D74">
    <cfRule type="duplicateValues" dxfId="15" priority="16" stopIfTrue="1"/>
  </conditionalFormatting>
  <conditionalFormatting sqref="D74">
    <cfRule type="duplicateValues" dxfId="14" priority="15" stopIfTrue="1"/>
  </conditionalFormatting>
  <conditionalFormatting sqref="D74">
    <cfRule type="duplicateValues" dxfId="13" priority="13" stopIfTrue="1"/>
    <cfRule type="duplicateValues" dxfId="12" priority="14" stopIfTrue="1"/>
  </conditionalFormatting>
  <conditionalFormatting sqref="D85">
    <cfRule type="duplicateValues" dxfId="11" priority="9" stopIfTrue="1"/>
  </conditionalFormatting>
  <conditionalFormatting sqref="D85">
    <cfRule type="duplicateValues" dxfId="10" priority="10" stopIfTrue="1"/>
  </conditionalFormatting>
  <conditionalFormatting sqref="D85">
    <cfRule type="duplicateValues" dxfId="9" priority="11" stopIfTrue="1"/>
  </conditionalFormatting>
  <conditionalFormatting sqref="D85">
    <cfRule type="duplicateValues" dxfId="8" priority="8" stopIfTrue="1"/>
  </conditionalFormatting>
  <conditionalFormatting sqref="D85">
    <cfRule type="duplicateValues" dxfId="7" priority="7" stopIfTrue="1"/>
  </conditionalFormatting>
  <conditionalFormatting sqref="D85">
    <cfRule type="duplicateValues" dxfId="6" priority="6" stopIfTrue="1"/>
  </conditionalFormatting>
  <conditionalFormatting sqref="D85">
    <cfRule type="duplicateValues" dxfId="5" priority="12" stopIfTrue="1"/>
  </conditionalFormatting>
  <conditionalFormatting sqref="D85">
    <cfRule type="duplicateValues" dxfId="4" priority="5" stopIfTrue="1"/>
  </conditionalFormatting>
  <conditionalFormatting sqref="D85">
    <cfRule type="duplicateValues" dxfId="3" priority="4" stopIfTrue="1"/>
  </conditionalFormatting>
  <conditionalFormatting sqref="D85">
    <cfRule type="duplicateValues" dxfId="2" priority="3" stopIfTrue="1"/>
  </conditionalFormatting>
  <conditionalFormatting sqref="D85">
    <cfRule type="duplicateValues" dxfId="1" priority="1" stopIfTrue="1"/>
    <cfRule type="duplicateValues" dxfId="0" priority="2" stopIfTrue="1"/>
  </conditionalFormatting>
  <dataValidations count="11">
    <dataValidation type="list" allowBlank="1" showInputMessage="1" showErrorMessage="1" sqref="EEM76:EEM78 ULW76:ULW78 JMI76:JMI78 UCA76:UCA78 AAE76:AAE78 TSE76:TSE78 JCM76:JCM78 TII76:TII78 DUQ76:DUQ78 SYM76:SYM78 ISQ76:ISQ78 SOQ76:SOQ78 BDS76:BDS78 SEU76:SEU78 IIU76:IIU78 RUY76:RUY78 DKU76:DKU78 RLC76:RLC78 HYY76:HYY78 RBG76:RBG78 GM76:GM78 QRK76:QRK78 HPC76:HPC78 QHO76:QHO78 DAY76:DAY78 PXS76:PXS78 HFG76:HFG78 PNW76:PNW78 ATW76:ATW78 PEA76:PEA78 GVK76:GVK78 OUE76:OUE78 CRC76:CRC78 OKI76:OKI78 GLO76:GLO78 OAM76:OAM78 QI76:QI78 NQQ76:NQQ78 GBS76:GBS78 NGU76:NGU78 CHG76:CHG78 MWY76:MWY78 FRW76:FRW78 MNC76:MNC78 AKA76:AKA78 MDG76:MDG78 FIA76:FIA78 LTK76:LTK78 BXK76:BXK78 LJO76:LJO78 EYE76:EYE78 KZS76:KZS78 WSY76:WSY78 WJC76:WJC78 KPW76:KPW78 EOI76:EOI78 VZG76:VZG78 KGA76:KGA78 VPK76:VPK78 BNO76:BNO78 VFO76:VFO78 JWE76:JWE78 UVS76:UVS78 J99 J78 J75 JE75 TA75 ACW75 AMS75 AWO75 BGK75 BQG75 CAC75 CJY75 CTU75 DDQ75 DNM75 DXI75 EHE75 ERA75 FAW75 FKS75 FUO75 GEK75 GOG75 GYC75 HHY75 HRU75 IBQ75 ILM75 IVI75 JFE75 JPA75 JYW75 KIS75 KSO75 LCK75 LMG75 LWC75 MFY75 MPU75 MZQ75 NJM75 NTI75 ODE75 ONA75 OWW75 PGS75 PQO75 QAK75 QKG75 QUC75 RDY75 RNU75 RXQ75 SHM75 SRI75 TBE75 TLA75 TUW75 UES75 UOO75 UYK75 VIG75 VSC75 WBY75 WLU75 WVQ75">
      <formula1>Способ_закупок</formula1>
    </dataValidation>
    <dataValidation type="custom" allowBlank="1" showInputMessage="1" showErrorMessage="1" sqref="EFJ76:EFJ78 UMT76:UMT78 JNF76:JNF78 UCX76:UCX78 ABB76:ABB78 TTB76:TTB78 JDJ76:JDJ78 TJF76:TJF78 DVN76:DVN78 SZJ76:SZJ78 ITN76:ITN78 SPN76:SPN78 BEP76:BEP78 SFR76:SFR78 IJR76:IJR78 RVV76:RVV78 DLR76:DLR78 RLZ76:RLZ78 HZV76:HZV78 RCD76:RCD78 HJ76:HJ78 QSH76:QSH78 HPZ76:HPZ78 QIL76:QIL78 DBV76:DBV78 PYP76:PYP78 HGD76:HGD78 POT76:POT78 AUT76:AUT78 PEX76:PEX78 GWH76:GWH78 OVB76:OVB78 CRZ76:CRZ78 OLF76:OLF78 GML76:GML78 OBJ76:OBJ78 RF76:RF78 NRN76:NRN78 GCP76:GCP78 NHR76:NHR78 CID76:CID78 MXV76:MXV78 FST76:FST78 MNZ76:MNZ78 AKX76:AKX78 MED76:MED78 FIX76:FIX78 LUH76:LUH78 BYH76:BYH78 LKL76:LKL78 EZB76:EZB78 LAP76:LAP78 WTV76:WTV78 WJZ76:WJZ78 KQT76:KQT78 EPF76:EPF78 WAD76:WAD78 KGX76:KGX78 VQH76:VQH78 BOL76:BOL78 VGL76:VGL78 JXB76:JXB78 AG62 KC62 TY62 ADU62 ANQ62 AXM62 BHI62 BRE62 CBA62 CKW62 CUS62 DEO62 DOK62 DYG62 EIC62 ERY62 FBU62 FLQ62 FVM62 GFI62 GPE62 GZA62 HIW62 HSS62 ICO62 IMK62 IWG62 JGC62 JPY62 JZU62 KJQ62 KTM62 LDI62 LNE62 LXA62 MGW62 MQS62 NAO62 NKK62 NUG62 OEC62 ONY62 OXU62 PHQ62 PRM62 QBI62 QLE62 QVA62 REW62 ROS62 RYO62 SIK62 SSG62 TCC62 TLY62 TVU62 UFQ62 UPM62 UZI62 VJE62 VTA62 WCW62 WMS62 WWO62 WCW59 AG78 WMS59 WWO59 UWP76:UWP78 AG59 KC59 TY59 ADU59 ANQ59 AXM59 BHI59 BRE59 CBA59 CKW59 CUS59 DEO59 DOK59 DYG59 EIC59 ERY59 FBU59 FLQ59 FVM59 GFI59 GPE59 GZA59 HIW59 HSS59 ICO59 IMK59 IWG59 JGC59 JPY59 JZU59 KJQ59 KTM59 LDI59 LNE59 LXA59 MGW59 MQS59 NAO59 NKK59 NUG59 OEC59 ONY59 OXU59 PHQ59 PRM59 QBI59 QLE59 QVA59 REW59 ROS59 RYO59 SIK59 SSG59 TCC59 TLY59 TVU59 UFQ59 UPM59 UZI59 VJE59 VTA59">
      <formula1>AE59*AF59</formula1>
    </dataValidation>
    <dataValidation type="textLength" operator="equal" allowBlank="1" showInputMessage="1" showErrorMessage="1" error="БИН должен содержать 12 символов" sqref="DVU76:DVU78 UDE76:UDE78 JDQ76:JDQ78 TTI76:TTI78 RM76:RM78 TJM76:TJM78 ITU76:ITU78 SZQ76:SZQ78 DLY76:DLY78 SPU76:SPU78 IJY76:IJY78 SFY76:SFY78 AVA76:AVA78 RWC76:RWC78 IAC76:IAC78 RMG76:RMG78 DCC76:DCC78 RCK76:RCK78 HQG76:HQG78 QSO76:QSO78 WUC76:WUC78 QIS76:QIS78 HGK76:HGK78 PYW76:PYW78 CSG76:CSG78 PPA76:PPA78 GWO76:GWO78 PFE76:PFE78 ALE76:ALE78 OVI76:OVI78 GMS76:GMS78 OLM76:OLM78 CIK76:CIK78 OBQ76:OBQ78 GCW76:GCW78 NRU76:NRU78 HQ76:HQ78 NHY76:NHY78 FTA76:FTA78 MYC76:MYC78 BYO76:BYO78 MOG76:MOG78 FJE76:FJE78 MEK76:MEK78 ABI76:ABI78 LUO76:LUO78 EZI76:EZI78 LKS76:LKS78 BOS76:BOS78 LAW76:LAW78 EPM76:EPM78 KRA76:KRA78 WKG76:WKG78 KHE76:KHE78 WAK76:WAK78 EFQ76:EFQ78 VQO76:VQO78 JXI76:JXI78 VGS76:VGS78 BEW76:BEW78 UWW76:UWW78 JNM76:JNM78 UE75 AEA75 ANW75 AXS75 BHO75 BRK75 CBG75 CLC75 CUY75 DEU75 DOQ75 DYM75 EII75 ESE75 FCA75 FLW75 FVS75 GFO75 GPK75 GZG75 HJC75 HSY75 ICU75 IMQ75 IWM75 JGI75 JQE75 KAA75 KJW75 KTS75 LDO75 LNK75 LXG75 MHC75 MQY75 NAU75 NKQ75 NUM75 OEI75 OOE75 OYA75 PHW75 PRS75 QBO75 QLK75 QVG75 RFC75 ROY75 RYU75 SIQ75 SSM75 TCI75 TME75 TWA75 UFW75 UPS75 UZO75 VJK75 VTG75 WDC75 WMY75 WWU75 AN75 UNA76:UNA78 AL78 KI75">
      <formula1>12</formula1>
    </dataValidation>
    <dataValidation type="whole" allowBlank="1" showInputMessage="1" showErrorMessage="1" sqref="DBB76:DBB78 DKX76:DKX78 DUT76:DUT78 EEP76:EEP78 EOL76:EOL78 EYH76:EYH78 FID76:FID78 FRZ76:FRZ78 GBV76:GBV78 GLR76:GLR78 GVN76:GVN78 HFJ76:HFJ78 HPF76:HPF78 HZB76:HZB78 IIX76:IIX78 IST76:IST78 JCP76:JCP78 JML76:JML78 JWH76:JWH78 KGD76:KGD78 KPZ76:KPZ78 KZV76:KZV78 LJR76:LJR78 LTN76:LTN78 MDJ76:MDJ78 MNF76:MNF78 MXB76:MXB78 NGX76:NGX78 NQT76:NQT78 OAP76:OAP78 OKL76:OKL78 OUH76:OUH78 PED76:PED78 PNZ76:PNZ78 PXV76:PXV78 QHR76:QHR78 QRN76:QRN78 RBJ76:RBJ78 RLF76:RLF78 RVB76:RVB78 SEX76:SEX78 SOT76:SOT78 SYP76:SYP78 TIL76:TIL78 TSH76:TSH78 UCD76:UCD78 ULZ76:ULZ78 UVV76:UVV78 VFR76:VFR78 VPN76:VPN78 VZJ76:VZJ78 WJF76:WJF78 WTB76:WTB78 WTO76:WTQ78 KGQ76:KGS78 WJS76:WJU78 JWU76:JWW78 NRG76:NRI78 JMY76:JNA78 VZW76:VZY78 JDC76:JDE78 QIE76:QIG78 ITG76:ITI78 VQA76:VQC78 IJK76:IJM78 MDW76:MDY78 HZO76:HZQ78 VGE76:VGG78 HPS76:HPU78 PYI76:PYK78 HFW76:HFY78 UWI76:UWK78 GWA76:GWC78 NHK76:NHM78 GME76:GMG78 UMM76:UMO78 GCI76:GCK78 POM76:POO78 FSM76:FSO78 UCQ76:UCS78 FIQ76:FIS78 LKE76:LKG78 EYU76:EYW78 TSU76:TSW78 EOY76:EPA78 PEQ76:PES78 EFC76:EFE78 TIY76:TJA78 DVG76:DVI78 MXO76:MXQ78 DLK76:DLM78 SZC76:SZE78 DBO76:DBQ78 OUU76:OUW78 CRS76:CRU78 SPG76:SPI78 CHW76:CHY78 LUA76:LUC78 BYA76:BYC78 SFK76:SFM78 BOE76:BOG78 OKY76:OLA78 BEI76:BEK78 RVO76:RVQ78 AUM76:AUO78 MNS76:MNU78 AKQ76:AKS78 RLS76:RLU78 AAU76:AAW78 OBC76:OBE78 QY76:RA78 RBW76:RBY78 HC76:HE78 LAI76:LAK78 GP76:GP78 QL76:QL78 KQM76:KQO78 QSA76:QSC78 AAH76:AAH78 AKD76:AKD78 ATZ76:ATZ78 BDV76:BDV78 BNR76:BNR78 BXN76:BXN78 CHJ76:CHJ78 M99 Z78:AB78 M78 CRF76:CRF78">
      <formula1>0</formula1>
      <formula2>100</formula2>
    </dataValidation>
    <dataValidation type="textLength" operator="equal" allowBlank="1" showInputMessage="1" showErrorMessage="1" error="Код КАТО должен содержать 9 символов" sqref="EOQ76:EOQ78 UWA76:UWA78 JWM76:JWM78 UME76:UME78 AKI76:AKI78 UCI76:UCI78 JMQ76:JMQ78 TSM76:TSM78 EEU76:EEU78 TIQ76:TIQ78 JCU76:JCU78 SYU76:SYU78 BNW76:BNW78 SOY76:SOY78 ISY76:ISY78 SFC76:SFC78 DUY76:DUY78 RVG76:RVG78 IJC76:IJC78 RLK76:RLK78 QQ76:QQ78 RBO76:RBO78 HZG76:HZG78 QRS76:QRS78 DLC76:DLC78 QHW76:QHW78 HPK76:HPK78 PYA76:PYA78 BEA76:BEA78 POE76:POE78 HFO76:HFO78 PEI76:PEI78 DBG76:DBG78 OUM76:OUM78 GVS76:GVS78 OKQ76:OKQ78 AAM76:AAM78 OAU76:OAU78 GLW76:GLW78 NQY76:NQY78 CRK76:CRK78 NHC76:NHC78 GCA76:GCA78 MXG76:MXG78 AUE76:AUE78 MNK76:MNK78 FSE76:FSE78 MDO76:MDO78 CHO76:CHO78 LTS76:LTS78 FII76:FII78 LJW76:LJW78 GU76:GU78 LAA76:LAA78 WTG76:WTG78 EYM76:EYM78 WJK76:WJK78 KQE76:KQE78 VZO76:VZO78 BXS76:BXS78 VPS76:VPS78 KGI76:KGI78 R99 R78 N78 N99 VFW76:VFW78">
      <formula1>9</formula1>
    </dataValidation>
    <dataValidation type="list" allowBlank="1" showInputMessage="1" showErrorMessage="1" sqref="DKW76:DKW78 DUS76:DUS78 EEO76:EEO78 EOK76:EOK78 EYG76:EYG78 FIC76:FIC78 FRY76:FRY78 GBU76:GBU78 GLQ76:GLQ78 GVM76:GVM78 HFI76:HFI78 HPE76:HPE78 HZA76:HZA78 IIW76:IIW78 ISS76:ISS78 JCO76:JCO78 JMK76:JMK78 JWG76:JWG78 KGC76:KGC78 KPY76:KPY78 KZU76:KZU78 LJQ76:LJQ78 LTM76:LTM78 MDI76:MDI78 MNE76:MNE78 MXA76:MXA78 NGW76:NGW78 NQS76:NQS78 OAO76:OAO78 OKK76:OKK78 OUG76:OUG78 PEC76:PEC78 PNY76:PNY78 PXU76:PXU78 QHQ76:QHQ78 QRM76:QRM78 RBI76:RBI78 RLE76:RLE78 RVA76:RVA78 SEW76:SEW78 SOS76:SOS78 SYO76:SYO78 TIK76:TIK78 TSG76:TSG78 UCC76:UCC78 ULY76:ULY78 UVU76:UVU78 VFQ76:VFQ78 VPM76:VPM78 VZI76:VZI78 WJE76:WJE78 WTA76:WTA78 GO76:GO78 AAG76:AAG78 QK76:QK78 AKC76:AKC78 ATY76:ATY78 BDU76:BDU78 BNQ76:BNQ78 BXM76:BXM78 CHI76:CHI78 CRE76:CRE78 Z67:AA67 JV67:JW67 TR67:TS67 ADN67:ADO67 ANJ67:ANK67 AXF67:AXG67 BHB67:BHC67 BQX67:BQY67 CAT67:CAU67 CKP67:CKQ67 CUL67:CUM67 DEH67:DEI67 DOD67:DOE67 DXZ67:DYA67 EHV67:EHW67 ERR67:ERS67 FBN67:FBO67 FLJ67:FLK67 FVF67:FVG67 GFB67:GFC67 GOX67:GOY67 GYT67:GYU67 HIP67:HIQ67 HSL67:HSM67 ICH67:ICI67 IMD67:IME67 IVZ67:IWA67 JFV67:JFW67 JPR67:JPS67 JZN67:JZO67 KJJ67:KJK67 KTF67:KTG67 LDB67:LDC67 LMX67:LMY67 LWT67:LWU67 MGP67:MGQ67 MQL67:MQM67 NAH67:NAI67 NKD67:NKE67 NTZ67:NUA67 ODV67:ODW67 ONR67:ONS67 OXN67:OXO67 PHJ67:PHK67 PRF67:PRG67 QBB67:QBC67 QKX67:QKY67 QUT67:QUU67 REP67:REQ67 ROL67:ROM67 RYH67:RYI67 SID67:SIE67 SRZ67:SSA67 TBV67:TBW67 TLR67:TLS67 TVN67:TVO67 UFJ67:UFK67 UPF67:UPG67 UZB67:UZC67 VIX67:VIY67 VST67:VSU67 WCP67:WCQ67 WML67:WMM67 DBA76:DBA78 L78 WWH67:WWI67">
      <formula1>Приоритет_закупок</formula1>
    </dataValidation>
    <dataValidation type="list" allowBlank="1" showInputMessage="1" sqref="AU98 AR78 AO78 AO98 AR98 AU78">
      <formula1>атр</formula1>
    </dataValidation>
    <dataValidation type="list" allowBlank="1" showInputMessage="1" showErrorMessage="1" sqref="JWY76:JWY78 UMQ76:UMQ78 AKU76:AKU78 UCU76:UCU78 JNC76:JNC78 TSY76:TSY78 EFG76:EFG78 TJC76:TJC78 JDG76:JDG78 SZG76:SZG78 BOI76:BOI78 SPK76:SPK78 ITK76:ITK78 SFO76:SFO78 DVK76:DVK78 RVS76:RVS78 IJO76:IJO78 RLW76:RLW78 RC76:RC78 RCA76:RCA78 HZS76:HZS78 QSE76:QSE78 DLO76:DLO78 QII76:QII78 HPW76:HPW78 PYM76:PYM78 BEM76:BEM78 POQ76:POQ78 HGA76:HGA78 PEU76:PEU78 DBS76:DBS78 OUY76:OUY78 GWE76:GWE78 OLC76:OLC78 AAY76:AAY78 OBG76:OBG78 GMI76:GMI78 NRK76:NRK78 CRW76:CRW78 NHO76:NHO78 GCM76:GCM78 MXS76:MXS78 AUQ76:AUQ78 MNW76:MNW78 FSQ76:FSQ78 MEA76:MEA78 CIA76:CIA78 LUE76:LUE78 FIU76:FIU78 LKI76:LKI78 HG76:HG78 LAM76:LAM78 EYY76:EYY78 WJW76:WJW78 WTS76:WTS78 KQQ76:KQQ78 WAA76:WAA78 BYE76:BYE78 VQE76:VQE78 KGU76:KGU78 VGI76:VGI78 EPC76:EPC78 AD67 JZ67 TV67 ADR67 ANN67 AXJ67 BHF67 BRB67 CAX67 CKT67 CUP67 DEL67 DOH67 DYD67 EHZ67 ERV67 FBR67 FLN67 FVJ67 GFF67 GPB67 GYX67 HIT67 HSP67 ICL67 IMH67 IWD67 JFZ67 JPV67 JZR67 KJN67 KTJ67 LDF67 LNB67 LWX67 MGT67 MQP67 NAL67 NKH67 NUD67 ODZ67 ONV67 OXR67 PHN67 PRJ67 QBF67 QLB67 QUX67 RET67 ROP67 RYL67 SIH67 SSD67 TBZ67 TLV67 TVR67 UFN67 UPJ67 UZF67 VJB67 VSX67 WCT67 WMP67 UWM76:UWM78 WWL67 AD98 AD78">
      <formula1>НДС</formula1>
    </dataValidation>
    <dataValidation type="list" allowBlank="1" showInputMessage="1" showErrorMessage="1" sqref="DUR76:DUR78 EEN76:EEN78 EOJ76:EOJ78 EYF76:EYF78 FIB76:FIB78 FRX76:FRX78 GBT76:GBT78 GLP76:GLP78 GVL76:GVL78 HFH76:HFH78 HPD76:HPD78 HYZ76:HYZ78 IIV76:IIV78 ISR76:ISR78 JCN76:JCN78 JMJ76:JMJ78 JWF76:JWF78 KGB76:KGB78 KPX76:KPX78 KZT76:KZT78 LJP76:LJP78 LTL76:LTL78 MDH76:MDH78 MND76:MND78 MWZ76:MWZ78 NGV76:NGV78 NQR76:NQR78 OAN76:OAN78 OKJ76:OKJ78 OUF76:OUF78 PEB76:PEB78 PNX76:PNX78 PXT76:PXT78 QHP76:QHP78 QRL76:QRL78 RBH76:RBH78 RLD76:RLD78 RUZ76:RUZ78 SEV76:SEV78 SOR76:SOR78 SYN76:SYN78 TIJ76:TIJ78 TSF76:TSF78 UCB76:UCB78 ULX76:ULX78 UVT76:UVT78 VFP76:VFP78 VPL76:VPL78 VZH76:VZH78 WJD76:WJD78 WSZ76:WSZ78 GN76:GN78 QJ76:QJ78 AAF76:AAF78 AKB76:AKB78 ATX76:ATX78 BDT76:BDT78 BNP76:BNP78 BXL76:BXL78 CHH76:CHH78 CRD76:CRD78 DAZ76:DAZ78 DKV76:DKV78">
      <formula1>осн</formula1>
    </dataValidation>
    <dataValidation type="list" allowBlank="1" showInputMessage="1" showErrorMessage="1" sqref="T98">
      <formula1>Инкотермс</formula1>
    </dataValidation>
    <dataValidation type="list" allowBlank="1" showInputMessage="1" sqref="AR94 KN94 UJ94 AEF94 AOB94 AXX94 BHT94 BRP94 CBL94 CLH94 CVD94 DEZ94 DOV94 DYR94 EIN94 ESJ94 FCF94 FMB94 FVX94 GFT94 GPP94 GZL94 HJH94 HTD94 ICZ94 IMV94 IWR94 JGN94 JQJ94 KAF94 KKB94 KTX94 LDT94 LNP94 LXL94 MHH94 MRD94 NAZ94 NKV94 NUR94 OEN94 OOJ94 OYF94 PIB94 PRX94 QBT94 QLP94 QVL94 RFH94 RPD94 RYZ94 SIV94 SSR94 TCN94 TMJ94 TWF94 UGB94 UPX94 UZT94 VJP94 VTL94 WDH94 WND94 WWZ94 AU94 KQ94 UM94 AEI94 AOE94 AYA94 BHW94 BRS94 CBO94 CLK94 CVG94 DFC94 DOY94 DYU94 EIQ94 ESM94 FCI94 FME94 FWA94 GFW94 GPS94 GZO94 HJK94 HTG94 IDC94 IMY94 IWU94 JGQ94 JQM94 KAI94 KKE94 KUA94 LDW94 LNS94 LXO94 MHK94 MRG94 NBC94 NKY94 NUU94 OEQ94 OOM94 OYI94 PIE94 PSA94 QBW94 QLS94 QVO94 RFK94 RPG94 RZC94 SIY94 SSU94 TCQ94 TMM94 TWI94 UGE94 UQA94 UZW94 VJS94 VTO94 WDK94 WNG94 WXC94 AO94 KK94 UG94 AEC94 ANY94 AXU94 BHQ94 BRM94 CBI94 CLE94 CVA94 DEW94 DOS94 DYO94 EIK94 ESG94 FCC94 FLY94 FVU94 GFQ94 GPM94 GZI94 HJE94 HTA94 ICW94 IMS94 IWO94 JGK94 JQG94 KAC94 KJY94 KTU94 LDQ94 LNM94 LXI94 MHE94 MRA94 NAW94 NKS94 NUO94 OEK94 OOG94 OYC94 PHY94 PRU94 QBQ94 QLM94 QVI94 RFE94 RPA94 RYW94 SIS94 SSO94 TCK94 TMG94 TWC94 UFY94 UPU94 UZQ94 VJM94 VTI94 WDE94 WNA94 WWW94 AR102 KN102 UJ102 AEF102 AOB102 AXX102 BHT102 BRP102 CBL102 CLH102 CVD102 DEZ102 DOV102 DYR102 EIN102 ESJ102 FCF102 FMB102 FVX102 GFT102 GPP102 GZL102 HJH102 HTD102 ICZ102 IMV102 IWR102 JGN102 JQJ102 KAF102 KKB102 KTX102 LDT102 LNP102 LXL102 MHH102 MRD102 NAZ102 NKV102 NUR102 OEN102 OOJ102 OYF102 PIB102 PRX102 QBT102 QLP102 QVL102 RFH102 RPD102 RYZ102 SIV102 SSR102 TCN102 TMJ102 TWF102 UGB102 UPX102 UZT102 VJP102 VTL102 WDH102 WND102 WWZ102 AU102 KQ102 UM102 AEI102 AOE102 AYA102 BHW102 BRS102 CBO102 CLK102 CVG102 DFC102 DOY102 DYU102 EIQ102 ESM102 FCI102 FME102 FWA102 GFW102 GPS102 GZO102 HJK102 HTG102 IDC102 IMY102 IWU102 JGQ102 JQM102 KAI102 KKE102 KUA102 LDW102 LNS102 LXO102 MHK102 MRG102 NBC102 NKY102 NUU102 OEQ102 OOM102 OYI102 PIE102 PSA102 QBW102 QLS102 QVO102 RFK102 RPG102 RZC102 SIY102 SSU102 TCQ102 TMM102 TWI102 UGE102 UQA102 UZW102 VJS102 VTO102 WDK102 WNG102 WXC102 AO102 KK102 UG102 AEC102 ANY102 AXU102 BHQ102 BRM102 CBI102 CLE102 CVA102 DEW102 DOS102 DYO102 EIK102 ESG102 FCC102 FLY102 FVU102 GFQ102 GPM102 GZI102 HJE102 HTA102 ICW102 IMS102 IWO102 JGK102 JQG102 KAC102 KJY102 KTU102 LDQ102 LNM102 LXI102 MHE102 MRA102 NAW102 NKS102 NUO102 OEK102 OOG102 OYC102 PHY102 PRU102 QBQ102 QLM102 QVI102 RFE102 RPA102 RYW102 SIS102 SSO102 TCK102 TMG102 TWC102 UFY102 UPU102 UZQ102 VJM102 VTI102 WDE102 WNA102 WWW102">
      <formula1>атр</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2020-27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Тусипкалиева Айгуль Мугиевна</cp:lastModifiedBy>
  <dcterms:created xsi:type="dcterms:W3CDTF">2020-03-26T10:27:54Z</dcterms:created>
  <dcterms:modified xsi:type="dcterms:W3CDTF">2020-08-18T11:02:19Z</dcterms:modified>
</cp:coreProperties>
</file>