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720" yWindow="195" windowWidth="11955" windowHeight="12675"/>
  </bookViews>
  <sheets>
    <sheet name="товары, работы и услуги" sheetId="4" r:id="rId1"/>
  </sheets>
  <definedNames>
    <definedName name="_xlnm._FilterDatabase" localSheetId="0" hidden="1">'товары, работы и услуги'!$A$8:$AA$222</definedName>
    <definedName name="_xlnm.Print_Titles" localSheetId="0">'товары, работы и услуги'!$7:$7</definedName>
    <definedName name="_xlnm.Print_Area" localSheetId="0">'товары, работы и услуги'!$A$1:$AA$222</definedName>
  </definedNames>
  <calcPr calcId="145621"/>
  <fileRecoveryPr autoRecover="0"/>
</workbook>
</file>

<file path=xl/calcChain.xml><?xml version="1.0" encoding="utf-8"?>
<calcChain xmlns="http://schemas.openxmlformats.org/spreadsheetml/2006/main">
  <c r="W210" i="4" l="1"/>
  <c r="W211" i="4" s="1"/>
  <c r="X209" i="4"/>
  <c r="X210" i="4" s="1"/>
  <c r="X211" i="4" s="1"/>
  <c r="X203" i="4"/>
  <c r="W127" i="4" l="1"/>
  <c r="W138" i="4"/>
  <c r="X134" i="4"/>
  <c r="X126" i="4"/>
  <c r="X127" i="4" s="1"/>
  <c r="V92" i="4"/>
  <c r="W91" i="4" l="1"/>
  <c r="X91" i="4" s="1"/>
  <c r="W190" i="4" l="1"/>
  <c r="X188" i="4"/>
  <c r="X189" i="4"/>
  <c r="X187" i="4"/>
  <c r="X186" i="4"/>
  <c r="X190" i="4" l="1"/>
  <c r="W171" i="4"/>
  <c r="X170" i="4"/>
  <c r="W159" i="4"/>
  <c r="X158" i="4"/>
  <c r="X157" i="4"/>
  <c r="W172" i="4" l="1"/>
  <c r="X169" i="4"/>
  <c r="X168" i="4"/>
  <c r="X167" i="4"/>
  <c r="X166" i="4"/>
  <c r="X165" i="4"/>
  <c r="X164" i="4"/>
  <c r="X163" i="4"/>
  <c r="X162" i="4"/>
  <c r="X161" i="4"/>
  <c r="X171" i="4" l="1"/>
  <c r="X156" i="4"/>
  <c r="X151" i="4" l="1"/>
  <c r="W151" i="4"/>
  <c r="X155" i="4" l="1"/>
  <c r="X159" i="4" s="1"/>
  <c r="X172" i="4" s="1"/>
  <c r="X220" i="4" l="1"/>
  <c r="X216" i="4" l="1"/>
  <c r="X217" i="4" s="1"/>
  <c r="W216" i="4"/>
  <c r="W217" i="4" s="1"/>
  <c r="W141" i="4" l="1"/>
  <c r="X137" i="4"/>
  <c r="X136" i="4"/>
  <c r="X140" i="4"/>
  <c r="X135" i="4"/>
  <c r="X138" i="4" s="1"/>
  <c r="W130" i="4"/>
  <c r="W131" i="4" s="1"/>
  <c r="X129" i="4"/>
  <c r="X130" i="4" s="1"/>
  <c r="X131" i="4" s="1"/>
  <c r="X141" i="4" l="1"/>
  <c r="W142" i="4" l="1"/>
  <c r="X142" i="4"/>
  <c r="W120" i="4" l="1"/>
  <c r="X119" i="4"/>
  <c r="X118" i="4" l="1"/>
  <c r="W121" i="4"/>
  <c r="X117" i="4"/>
  <c r="X110" i="4"/>
  <c r="X111" i="4" s="1"/>
  <c r="W110" i="4"/>
  <c r="W111" i="4" s="1"/>
  <c r="X116" i="4"/>
  <c r="X115" i="4"/>
  <c r="X114" i="4"/>
  <c r="X120" i="4" l="1"/>
  <c r="X121" i="4" s="1"/>
  <c r="X101" i="4"/>
  <c r="W92" i="4" l="1"/>
  <c r="X92" i="4" s="1"/>
  <c r="W90" i="4"/>
  <c r="X90" i="4" s="1"/>
  <c r="W89" i="4"/>
  <c r="X89" i="4" s="1"/>
  <c r="W88" i="4"/>
  <c r="X88" i="4" s="1"/>
  <c r="W87" i="4"/>
  <c r="X87" i="4" s="1"/>
  <c r="W86" i="4"/>
  <c r="X86" i="4" s="1"/>
  <c r="W85" i="4"/>
  <c r="X85" i="4" s="1"/>
  <c r="W84" i="4"/>
  <c r="X84" i="4" s="1"/>
  <c r="W83" i="4"/>
  <c r="X83" i="4" s="1"/>
  <c r="W82" i="4"/>
  <c r="X82" i="4" s="1"/>
  <c r="W81" i="4"/>
  <c r="X81" i="4" s="1"/>
  <c r="W80" i="4"/>
  <c r="X80" i="4" s="1"/>
  <c r="W79" i="4"/>
  <c r="X79" i="4" s="1"/>
  <c r="W78" i="4"/>
  <c r="X78" i="4" s="1"/>
  <c r="W77" i="4"/>
  <c r="X77" i="4" s="1"/>
  <c r="W76" i="4"/>
  <c r="X76" i="4" s="1"/>
  <c r="W75" i="4"/>
  <c r="X75" i="4" s="1"/>
  <c r="W74" i="4"/>
  <c r="X74" i="4" s="1"/>
  <c r="W73" i="4"/>
  <c r="X73" i="4" s="1"/>
  <c r="W72" i="4"/>
  <c r="X72" i="4" s="1"/>
  <c r="W71" i="4"/>
  <c r="X71" i="4" s="1"/>
  <c r="W70" i="4"/>
  <c r="X70" i="4" s="1"/>
  <c r="W69" i="4"/>
  <c r="X69" i="4" s="1"/>
  <c r="W68" i="4"/>
  <c r="X68" i="4" s="1"/>
  <c r="W67" i="4"/>
  <c r="X67" i="4" s="1"/>
  <c r="W66" i="4"/>
  <c r="X66" i="4" s="1"/>
  <c r="W65" i="4"/>
  <c r="X65" i="4" s="1"/>
  <c r="W64" i="4"/>
  <c r="X64" i="4" s="1"/>
  <c r="W63" i="4"/>
  <c r="X63" i="4" s="1"/>
  <c r="W62" i="4"/>
  <c r="X62" i="4" s="1"/>
  <c r="W61" i="4"/>
  <c r="X61" i="4" s="1"/>
  <c r="W60" i="4"/>
  <c r="X60" i="4" s="1"/>
  <c r="W59" i="4"/>
  <c r="X59" i="4" s="1"/>
  <c r="W58" i="4"/>
  <c r="X58" i="4" s="1"/>
  <c r="W57" i="4"/>
  <c r="X57" i="4" s="1"/>
  <c r="W56" i="4"/>
  <c r="X56" i="4" s="1"/>
  <c r="W55" i="4"/>
  <c r="X55" i="4" s="1"/>
  <c r="W54" i="4"/>
  <c r="X54" i="4" s="1"/>
  <c r="W53" i="4"/>
  <c r="X53" i="4" s="1"/>
  <c r="W52" i="4"/>
  <c r="X52" i="4" s="1"/>
  <c r="W51" i="4"/>
  <c r="X51" i="4" s="1"/>
  <c r="W96" i="4"/>
  <c r="X95" i="4"/>
  <c r="X96" i="4" s="1"/>
  <c r="W204" i="4" l="1"/>
  <c r="W205" i="4" s="1"/>
  <c r="X204" i="4"/>
  <c r="X205" i="4" s="1"/>
  <c r="W221" i="4" l="1"/>
  <c r="W222" i="4" s="1"/>
  <c r="X221" i="4"/>
  <c r="X222" i="4" s="1"/>
  <c r="X147" i="4" l="1"/>
  <c r="X152" i="4" s="1"/>
  <c r="W147" i="4"/>
  <c r="W152" i="4" s="1"/>
  <c r="X199" i="4" l="1"/>
  <c r="X200" i="4" s="1"/>
  <c r="W199" i="4"/>
  <c r="W200" i="4" s="1"/>
  <c r="X179" i="4" l="1"/>
  <c r="X183" i="4" s="1"/>
  <c r="W179" i="4"/>
  <c r="W183" i="4" s="1"/>
  <c r="W93" i="4" l="1"/>
  <c r="W97" i="4" s="1"/>
  <c r="X93" i="4"/>
  <c r="X97" i="4" s="1"/>
  <c r="X47" i="4" l="1"/>
  <c r="W47" i="4"/>
  <c r="X48" i="4" l="1"/>
  <c r="W48" i="4"/>
  <c r="X193" i="4" l="1"/>
  <c r="X194" i="4" s="1"/>
  <c r="W193" i="4"/>
  <c r="W194" i="4" s="1"/>
  <c r="W102" i="4" l="1"/>
  <c r="W103" i="4" s="1"/>
  <c r="X102" i="4"/>
  <c r="X103" i="4" s="1"/>
</calcChain>
</file>

<file path=xl/sharedStrings.xml><?xml version="1.0" encoding="utf-8"?>
<sst xmlns="http://schemas.openxmlformats.org/spreadsheetml/2006/main" count="2201" uniqueCount="578">
  <si>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</si>
  <si>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</si>
  <si>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</si>
  <si>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</si>
  <si>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</si>
  <si>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</si>
  <si>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</si>
  <si>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</si>
  <si>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</si>
  <si>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</si>
  <si>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</si>
  <si>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</si>
  <si>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</si>
  <si>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</si>
  <si>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</si>
  <si>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</si>
  <si>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</si>
  <si>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</si>
  <si>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</si>
  <si>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</si>
  <si>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</si>
  <si>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</si>
  <si>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</si>
  <si>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</si>
  <si>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Исключить следующие позиции</t>
  </si>
  <si>
    <t>итого исключить</t>
  </si>
  <si>
    <t>Включить следующие позиции</t>
  </si>
  <si>
    <t>итого включить</t>
  </si>
  <si>
    <t>Приложение 1</t>
  </si>
  <si>
    <t>АО "Эмбамунайгаз"</t>
  </si>
  <si>
    <t>ОТ</t>
  </si>
  <si>
    <t>3. Услуги</t>
  </si>
  <si>
    <t>итого по услугам</t>
  </si>
  <si>
    <t>г.Атырау, ул.Валиханова, 1</t>
  </si>
  <si>
    <t>Атырауская область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</si>
  <si>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</si>
  <si>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</si>
  <si>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</si>
  <si>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ОИ</t>
  </si>
  <si>
    <t>2. Работы</t>
  </si>
  <si>
    <t>итого по работам</t>
  </si>
  <si>
    <t>Департамент  разработки НГМ</t>
  </si>
  <si>
    <t/>
  </si>
  <si>
    <t>авансовый платеж - 0%, оставшаяся часть в течение 30 р.д. с момента подписания акта приема-передачи</t>
  </si>
  <si>
    <t>июнь, июль</t>
  </si>
  <si>
    <t>ЦП</t>
  </si>
  <si>
    <t>сентябрь, октябрь</t>
  </si>
  <si>
    <t>октябрь-декабрь</t>
  </si>
  <si>
    <t>столбец - 11, 14</t>
  </si>
  <si>
    <t>71.12.19.05.00.00.00</t>
  </si>
  <si>
    <t>Работы инженерные по проектированию</t>
  </si>
  <si>
    <t xml:space="preserve">Жобалау бойынша инженерлік жұмыстар </t>
  </si>
  <si>
    <t>Разработка проектно-сметной документации</t>
  </si>
  <si>
    <t>Жобалау сметалау құжатын әзірлеу жұмыстары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</si>
  <si>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</si>
  <si>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Департамент  буровых работ и капитального  ремонта скважин</t>
  </si>
  <si>
    <t>ОТП</t>
  </si>
  <si>
    <t>октябрь -декабрь</t>
  </si>
  <si>
    <t>Департамент логистики, закупок и местного содержания</t>
  </si>
  <si>
    <t>1. Товары</t>
  </si>
  <si>
    <t>итого по товарам</t>
  </si>
  <si>
    <t>печь подогрева</t>
  </si>
  <si>
    <t>Атырауская обл, г.Атырау, ст.Тендык, УПТОиКО</t>
  </si>
  <si>
    <t>DDP</t>
  </si>
  <si>
    <t>поставка в течение 90 календарных дней с даты заключения договора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</si>
  <si>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</si>
  <si>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</si>
  <si>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27.32.13.00.02.03.03.01.2</t>
  </si>
  <si>
    <t>авансовый платеж - 0%, оставшаяся часть в течение 30 рабочих дней с момента подписания акта приема-передачи</t>
  </si>
  <si>
    <t>килограмм</t>
  </si>
  <si>
    <t>пара</t>
  </si>
  <si>
    <t>поставка в течение 60 календарных дней с даты заключения договора</t>
  </si>
  <si>
    <t>736</t>
  </si>
  <si>
    <t>рулон</t>
  </si>
  <si>
    <t>055</t>
  </si>
  <si>
    <t>метр квадратный</t>
  </si>
  <si>
    <t>Галогенная лампа накаливания</t>
  </si>
  <si>
    <t xml:space="preserve">январь, февраль  </t>
  </si>
  <si>
    <t>Пылесос</t>
  </si>
  <si>
    <t>Шаңсорғыш</t>
  </si>
  <si>
    <t>27.40.12.00.00.20.60.22.1</t>
  </si>
  <si>
    <t>Галогенді шоқтану шамдары</t>
  </si>
  <si>
    <t>Галогенная лампа накаливания, тип цоколя E27, мощность 20 Вт</t>
  </si>
  <si>
    <t>Галогенді шоқтану шамы, цоколь типі E27, қуаттылығы 20 Вт</t>
  </si>
  <si>
    <t>Лампа Spiral 20W E27  6000K  8000h</t>
  </si>
  <si>
    <t>Лампа 3U22W/860 Е27</t>
  </si>
  <si>
    <t>Лампа 3U26W/860 Е27</t>
  </si>
  <si>
    <t>Фильтр</t>
  </si>
  <si>
    <t>Сүзгіш</t>
  </si>
  <si>
    <t>упаковка</t>
  </si>
  <si>
    <t>Ерш</t>
  </si>
  <si>
    <t>20.41.32.00.00.00.30.20.1</t>
  </si>
  <si>
    <t>Средство для чистки ванн и раковин</t>
  </si>
  <si>
    <t>гелеобразное для чистки ванн и раковин</t>
  </si>
  <si>
    <t>20.41.32.00.00.00.40.10.1</t>
  </si>
  <si>
    <t>Средство для мытья полов</t>
  </si>
  <si>
    <t>15.20.31.00.00.00.11.12.1</t>
  </si>
  <si>
    <t>Сапоги женские</t>
  </si>
  <si>
    <t>Ер кісілік етік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</si>
  <si>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</si>
  <si>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жен.зимние р 36</t>
  </si>
  <si>
    <t>Сапоги жен зимниеГОСТ12.4.137-84 р37</t>
  </si>
  <si>
    <t>Сапоги жензимниеГОСТ12.4.137-84 р38</t>
  </si>
  <si>
    <t>Сапоги жензимние ГОСТ12.4.137-84 р39</t>
  </si>
  <si>
    <t>Сапоги жен зимниеГОСТ12.4.137-84 р40</t>
  </si>
  <si>
    <t>Сапоги жен зимниеГОСТ12.4.137-84 р41</t>
  </si>
  <si>
    <t>Сапоги жен зимниеГОСТ12.4.137-84 р42</t>
  </si>
  <si>
    <t>Сапоги жен зимниеГОСТ12.4.137-84 р43</t>
  </si>
  <si>
    <t>кабель</t>
  </si>
  <si>
    <t>Преобразователь частоты электрический</t>
  </si>
  <si>
    <t>Для преобразования электрической частоты</t>
  </si>
  <si>
    <t>Комплектная трансформаторная подстанция</t>
  </si>
  <si>
    <t>КТПН-630/6/0,4 с силовым трансформатором ТМ-630 кВА</t>
  </si>
  <si>
    <t>до 30 ноября 2014г.</t>
  </si>
  <si>
    <t>до 20 декабря 2014г.</t>
  </si>
  <si>
    <t>гель тәрізді ванна және қол жуғыш тазалауға арналған</t>
  </si>
  <si>
    <t>еден жууға арналған сұйықтық</t>
  </si>
  <si>
    <t>1059-3 Т</t>
  </si>
  <si>
    <t>Қонышы күдеріден немесе хром-былғарыдан, табаны резеңкеден, былғарыдан немесе басқа полимерлі материалдан жасалған, аяз төзімді, тұмсығы қорғайтын металлдан жасалған аяқ-киім</t>
  </si>
  <si>
    <t>1060-3 Т</t>
  </si>
  <si>
    <t>1061-3 Т</t>
  </si>
  <si>
    <t>1062-3 Т</t>
  </si>
  <si>
    <t>1063-3 Т</t>
  </si>
  <si>
    <t>1064-3 Т</t>
  </si>
  <si>
    <t>1065-3 Т</t>
  </si>
  <si>
    <t>1066-3 Т</t>
  </si>
  <si>
    <t>сүлгі</t>
  </si>
  <si>
    <t>Котел</t>
  </si>
  <si>
    <t>Қазан</t>
  </si>
  <si>
    <t>22.29.23.00.00.00.32.30.1</t>
  </si>
  <si>
    <t>Диспенсер</t>
  </si>
  <si>
    <t>Диспенсер для жидкого мыла</t>
  </si>
  <si>
    <t>сұйық сабынға арналған диспенсер</t>
  </si>
  <si>
    <t>Дозаторы жидкого мыла 1,0 л</t>
  </si>
  <si>
    <t>22.29.23.00.00.00.32.32.1</t>
  </si>
  <si>
    <t>Диспенсер для бумажных полотенец</t>
  </si>
  <si>
    <t>қағаздың сүлгілеріне арналған диспенсер</t>
  </si>
  <si>
    <t>Диспенсер для рулонных полотенец, сенсорный</t>
  </si>
  <si>
    <t>22.29.23.00.00.00.32.31.1</t>
  </si>
  <si>
    <t>Диспенсер для туалетной бумаги</t>
  </si>
  <si>
    <t>дәретхана қағазына арналған диспенсер</t>
  </si>
  <si>
    <t>Диспенсер для туалетной бумаги в рулонах металлический</t>
  </si>
  <si>
    <t>22.29.23.00.00.00.32.33.1</t>
  </si>
  <si>
    <t>для бумажных покрытий на унитаз</t>
  </si>
  <si>
    <t>унитазға салатын қағаз төсеніштерге арналған</t>
  </si>
  <si>
    <t>Диспенсер для одноразовых сидений для унитаза</t>
  </si>
  <si>
    <t>28.93.13.00.00.00.03.01.1</t>
  </si>
  <si>
    <t>Машина моечная</t>
  </si>
  <si>
    <t>Поломоечная машина</t>
  </si>
  <si>
    <t>Машина для ухода за полами</t>
  </si>
  <si>
    <t>27.51.21.01.01.00.00.30.1</t>
  </si>
  <si>
    <t>Для сухой уборки. Пылесборник - сменный/многоразовый</t>
  </si>
  <si>
    <t>Құрғақ жинауға арналған. Шаң жинағыш – ауыспалы/көп реттік</t>
  </si>
  <si>
    <t>28.25.14.00.00.00.15.00.1</t>
  </si>
  <si>
    <t>Пылеулавливающий</t>
  </si>
  <si>
    <t>шан аулағыш</t>
  </si>
  <si>
    <t>Многоразовый мешок на CV 38/2/</t>
  </si>
  <si>
    <t>Еден жууға арналған зат</t>
  </si>
  <si>
    <t>жидкость для мытья  полов</t>
  </si>
  <si>
    <t>Средство для поломоечных машин</t>
  </si>
  <si>
    <t>26.30.11.00.11.11.13.10.1</t>
  </si>
  <si>
    <t>Радиостанция</t>
  </si>
  <si>
    <t>Портативная (носимая). Многоканальная. Мобильная</t>
  </si>
  <si>
    <t>Портативтік (алып жүретін). Көп каналды. Мобильді</t>
  </si>
  <si>
    <t>Портативная радиостанция</t>
  </si>
  <si>
    <t>17.22.11.41.00.00.00.10.1</t>
  </si>
  <si>
    <t>полотенце</t>
  </si>
  <si>
    <t>бумажное</t>
  </si>
  <si>
    <t>қағаздан жасалған</t>
  </si>
  <si>
    <t>Бумажные полотенца</t>
  </si>
  <si>
    <t>22.29.23.00.00.00.31.14.1</t>
  </si>
  <si>
    <t>Швабра</t>
  </si>
  <si>
    <t>Еден жуғыш</t>
  </si>
  <si>
    <t>Швабра пластиковая с насадкой из микроволокна</t>
  </si>
  <si>
    <t>ұсақ талшықтардан тұратын қослқысы бар пластикалық еден жуғыш</t>
  </si>
  <si>
    <t>Швабры с плоским мопом</t>
  </si>
  <si>
    <t>13.92.29.00.00.00.10.40.1</t>
  </si>
  <si>
    <t>Тряпка для мытья полов</t>
  </si>
  <si>
    <t>Ыдыс аяқ жуу үшін шүберек</t>
  </si>
  <si>
    <t>Тряпки для мытья полов, из прочих текстильных материалов</t>
  </si>
  <si>
    <t>Басқа тоқыма материалдардан жасалған еден жуу үшін шүберектер</t>
  </si>
  <si>
    <t>Мопы плоские 40 см из микрофибры разноцветные</t>
  </si>
  <si>
    <t>32.91.11.00.00.00.15.61.1</t>
  </si>
  <si>
    <t>Таутан</t>
  </si>
  <si>
    <t>унитазный</t>
  </si>
  <si>
    <t>унитаздық</t>
  </si>
  <si>
    <t>Ершик для унитаза (нерж.)</t>
  </si>
  <si>
    <t>17.22.11.10.00.00.00.13.4</t>
  </si>
  <si>
    <t>Бумага туалетная</t>
  </si>
  <si>
    <t>Дәретхана қағазы</t>
  </si>
  <si>
    <t>двухслойная</t>
  </si>
  <si>
    <t>қабатты</t>
  </si>
  <si>
    <t>туалетная бумага в рулонах в упаковке 6 рул.</t>
  </si>
  <si>
    <t>Одноразовые покрытия на сидение унитаза</t>
  </si>
  <si>
    <t>20.41.31.00.00.10.30.20.1</t>
  </si>
  <si>
    <t>Мыло техническое</t>
  </si>
  <si>
    <t>Техникалық сабын</t>
  </si>
  <si>
    <t>жидкое специального назначения</t>
  </si>
  <si>
    <t>арнайы мақсатқа арналған сұйық</t>
  </si>
  <si>
    <t>Жидкое мыло для рук для промышленного применения, емкость 20л</t>
  </si>
  <si>
    <t>Ванна және қол жуғышқа арналған жуғыш зат</t>
  </si>
  <si>
    <t>Средство для ежедневной уборки ванных комнат и туалетов, емкость 1л (сильнокислотный концентрат)</t>
  </si>
  <si>
    <t>20.41.32.00.00.00.60.80.1</t>
  </si>
  <si>
    <t>Моющее средство</t>
  </si>
  <si>
    <t>Жуғыш құрал</t>
  </si>
  <si>
    <t>универсальное для любых видов поверхности</t>
  </si>
  <si>
    <t>кез-келген заттардың бетін жууға арналған әмбебап</t>
  </si>
  <si>
    <t>Универсальное жидкое моющее средство (для чистки моющихся поверхностей любого типа), емкость 20л</t>
  </si>
  <si>
    <t>20.20.14.00.00.00.40.10.1</t>
  </si>
  <si>
    <t>Средство дезинфицирующее</t>
  </si>
  <si>
    <t>Залалсыздандырушы құрал</t>
  </si>
  <si>
    <t>кең қолданылатын дезинфекциялық құрал</t>
  </si>
  <si>
    <t>Дезинфицирующее моющее средство (против бактерий и грибка), емкость 5л</t>
  </si>
  <si>
    <t>20.41.43.00.00.00.10.10.1</t>
  </si>
  <si>
    <t>Полироль</t>
  </si>
  <si>
    <t>полироли для мебели</t>
  </si>
  <si>
    <t>жиһазға арналған полироль</t>
  </si>
  <si>
    <t>Средство для полировки мебели, емкость 0,5л</t>
  </si>
  <si>
    <t>20.41.41.00.00.00.10.10.3</t>
  </si>
  <si>
    <t>Освежитель воздуха</t>
  </si>
  <si>
    <t>Ауа сергектендіргіш</t>
  </si>
  <si>
    <t>освежители воздуха и арома-средства, для  устранения неприятного запаха в помещениях (комната, ванна, туалеты)</t>
  </si>
  <si>
    <t>Бөлмеге арналған иістендіретін және иіс жоятын зат (бөлме, ванна, дәретхана)</t>
  </si>
  <si>
    <t>Освежитель воздуха - аэрозоль Горный бриз, емкость 9,5 л</t>
  </si>
  <si>
    <t>22.23.14.00.00.60.20.10.1</t>
  </si>
  <si>
    <t>Жалюзи</t>
  </si>
  <si>
    <t>Горизонтальные жалюзи пластиковые внутренние</t>
  </si>
  <si>
    <t>Горизонталдық жалюзи, пластикалық, ішкі</t>
  </si>
  <si>
    <t>Жалюзи оконные</t>
  </si>
  <si>
    <t>13.92.15.00.00.10.10.10.1</t>
  </si>
  <si>
    <t>Шторы из хлопка</t>
  </si>
  <si>
    <t>Мақтадан жасалған перделер</t>
  </si>
  <si>
    <t>Классические шторы из хлопка на завязках. Драпировки, которые образуют вертикальные складки по всей высоте при перемещении по оконному проёму. Подвешиваются на карниз с помощью декоративных завязкок из ткани. Завязки могут быть выполнены из основной портьеры</t>
  </si>
  <si>
    <t>Байлауларда мақтадан жасалынған классикалық перделер. Терезелiк ойық бойынша барлық биiктiк бойынша тiк әжiмдер орын ауыстыруда құрастырған қатарылған шымылдықтар. Матадан жасалынған сәнді баулардың көмегімен бұғатқа ілінеді.Баулар негізгі қалың пердеден жасалына алады.</t>
  </si>
  <si>
    <t>Шторы оконные</t>
  </si>
  <si>
    <t>71.20.19.12.00.00.00</t>
  </si>
  <si>
    <t>Услуги по авторскому надзору</t>
  </si>
  <si>
    <t xml:space="preserve">авторлық қадағалау қызметін көрсету 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</si>
  <si>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</si>
  <si>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октябрь</t>
  </si>
  <si>
    <t>октябрь, ноябрь</t>
  </si>
  <si>
    <t>Департамент капитального строительства</t>
  </si>
  <si>
    <t xml:space="preserve">Атырауская область </t>
  </si>
  <si>
    <t>09.10.12.16.00.00.00</t>
  </si>
  <si>
    <t>Работы  по подземному ремонту скважин</t>
  </si>
  <si>
    <t>Ұңғыманы жерасты жөндеу жұмыстары</t>
  </si>
  <si>
    <t>Работы  по проведению капитальных ремонтов скважин</t>
  </si>
  <si>
    <t xml:space="preserve">Ұңғыманы кұрделі жөндеуді жүргізу жұмыстары </t>
  </si>
  <si>
    <t>Подготовительно-заключительные работы при проведении ремонтно-изоляционных работ  скважин на месторождениях АО "Эмбамунайгаз"</t>
  </si>
  <si>
    <t>"Ембамұнайгаз"АҚ  бойынша  ұңғымаларға бөлу-жөндеу жұмыстары кезинде дайындау-аяқтау жұмыстары</t>
  </si>
  <si>
    <t>ноябрь-декабрь</t>
  </si>
  <si>
    <t>Работы по разработке ПСД с проектом ОВОС на строительство  поисково-разведочных скважин на месторождении Аккудук</t>
  </si>
  <si>
    <t>Аккудук кен орнында іздестіру-барлау  ұңғымаларын тұрғызуға ҚОӘБ-мен ЖСҚ әзірлеу жұмыстары.</t>
  </si>
  <si>
    <t>236 Р</t>
  </si>
  <si>
    <t>238 Р</t>
  </si>
  <si>
    <t>09.10.12.25.20.10.10</t>
  </si>
  <si>
    <t>Услуги супервайзерские в области строительства и ремонта скважин</t>
  </si>
  <si>
    <t xml:space="preserve">Ұңғылаларды тұрғызу және жөндеу саласындағы супервайзерлік қызметі </t>
  </si>
  <si>
    <t>Услуги филиала "Инженерный Центр" на  супервайзерство при строительстве  экслуатационных, поисково-разведочных скважин и капитальном ремонте скважин на  месторождениях  АО "Эмбамунайгаз"</t>
  </si>
  <si>
    <t xml:space="preserve">«Ембімұнайгаз» АҚ кен орындарында пайдалану және іздеу-барлау ұңғымаларын салу және ұңғымаларға күрделі жөндеу жүргізу кезіндегі супервайзерлік қызметі </t>
  </si>
  <si>
    <t>437 У</t>
  </si>
  <si>
    <t>Департамент  добычи нефти и газа</t>
  </si>
  <si>
    <t xml:space="preserve"> Атырауская область</t>
  </si>
  <si>
    <t>71.12.20.10.00.00.00</t>
  </si>
  <si>
    <t>Услуги по руководству проектами, касающимися строительства зданий</t>
  </si>
  <si>
    <t>Ғимарат құрылысына қатысты жобалар сараптамасы бойынша қызметтер</t>
  </si>
  <si>
    <t>Услуги по государственной экспертизе ПСД</t>
  </si>
  <si>
    <t xml:space="preserve">ЖСҚ мемлекеттік сараптамасы бойынша қызметтер көрсету  </t>
  </si>
  <si>
    <t xml:space="preserve">авансовый платеж - 100% - в течение 30рабочих дней с момента предоставления оригинала счет-фактуры с учетом НДС </t>
  </si>
  <si>
    <t>ноябрь</t>
  </si>
  <si>
    <t>406-1 У</t>
  </si>
  <si>
    <t>авансовый платеж "0%", оставшаяся часть в течение 30 р.д. с момента подписания акта приема-передачи</t>
  </si>
  <si>
    <t>Департамент охраны труда и промышленной безопасности</t>
  </si>
  <si>
    <t xml:space="preserve">июль-декабрь </t>
  </si>
  <si>
    <t xml:space="preserve">АО "Эмбамунайгаз" </t>
  </si>
  <si>
    <t>77.11.10.13.00.00.00</t>
  </si>
  <si>
    <t>Услуги по транспортному обслуживанию служебным автотранспортом</t>
  </si>
  <si>
    <t>Қызмет автокөлігімен көліктік қызмет көрсету қызметі</t>
  </si>
  <si>
    <t>Услуги по пассажирским перевозкам автомобильным транспортом аппарата управления АО "ЭМГ"</t>
  </si>
  <si>
    <t>"ЕМГ"АҚ-ның басқару аппаратын автомобильді көлігімен жолаушыларды  тасымалдау қызметі.</t>
  </si>
  <si>
    <t>авансовый платеж - 0%, оставшаяся часть в течение 30 рабочих дней с момента подписания акта прием-передачи</t>
  </si>
  <si>
    <t>Оказание транспортных услуг технологическим транспортом и спецтехникой для НГДУ "Жайкмунайгаз" АО "ЭМГ"</t>
  </si>
  <si>
    <t>"ЕМГ"АҚ-ның "Жайықмұнайгаз" МГӨБ-на технологиялық көлікпен және арнайы техникамен көліктік қызмет көрсету.</t>
  </si>
  <si>
    <t>Департамент механики и транспорта</t>
  </si>
  <si>
    <t>Департамент социальной  политики</t>
  </si>
  <si>
    <t xml:space="preserve">г.Атырау, ул.Валиханова, 1 </t>
  </si>
  <si>
    <t>3595 Т</t>
  </si>
  <si>
    <t>3596 Т</t>
  </si>
  <si>
    <t>3597 Т</t>
  </si>
  <si>
    <t>3598 Т</t>
  </si>
  <si>
    <t>3599 Т</t>
  </si>
  <si>
    <t>3600 Т</t>
  </si>
  <si>
    <t>3601 Т</t>
  </si>
  <si>
    <t>3602 Т</t>
  </si>
  <si>
    <t>3603 Т</t>
  </si>
  <si>
    <t>3604 Т</t>
  </si>
  <si>
    <t>3605 Т</t>
  </si>
  <si>
    <t>3606 Т</t>
  </si>
  <si>
    <t>3607 Т</t>
  </si>
  <si>
    <t>3608 Т</t>
  </si>
  <si>
    <t>3609 Т</t>
  </si>
  <si>
    <t>3610 Т</t>
  </si>
  <si>
    <t>3611 Т</t>
  </si>
  <si>
    <t>3612 Т</t>
  </si>
  <si>
    <t>3613 Т</t>
  </si>
  <si>
    <t>3614 Т</t>
  </si>
  <si>
    <t>3615 Т</t>
  </si>
  <si>
    <t>3616 Т</t>
  </si>
  <si>
    <t>3617 Т</t>
  </si>
  <si>
    <t>3618 Т</t>
  </si>
  <si>
    <t>XXVIII изменения и дополнения в План закупок товаров, работ и услуг АО "Эмбамунайгаз" на 2014 год</t>
  </si>
  <si>
    <t>к приказу  АО "Эмбамунайгаз" № 1023 от  "22 " октября 2014 года</t>
  </si>
  <si>
    <t>к приказу  АО "Эмбамунайгаз" № 1023  от   10.10.2014 года</t>
  </si>
  <si>
    <t>столбец 19,20,21</t>
  </si>
  <si>
    <t>28.21.12.00.00.00.19.11.1</t>
  </si>
  <si>
    <t>жылытқыш пеші</t>
  </si>
  <si>
    <t>печь подогрева ПБТ-1,6М</t>
  </si>
  <si>
    <t>ПБТ-1,6М жылытқыш пеші</t>
  </si>
  <si>
    <t xml:space="preserve">Печи подогр.типа ПТБ-5-40Э с запасными частями </t>
  </si>
  <si>
    <t>декабрь, январь</t>
  </si>
  <si>
    <t>23.43.10.12.00.00.31.00.1</t>
  </si>
  <si>
    <t>Изолятор</t>
  </si>
  <si>
    <t>Оқшаулағыш</t>
  </si>
  <si>
    <t>Изоляторы опорные линейные штыревые фарфоровые ШФ на напряжение 1-35 кВ</t>
  </si>
  <si>
    <t>1-35 кВ кернеуге дейінгі ШФ тіреуішті сызықтық қадауыш фарфор оқшаулағыштары</t>
  </si>
  <si>
    <t>Изоляторы ТФ-20</t>
  </si>
  <si>
    <t>2369-2 Т</t>
  </si>
  <si>
    <t>Изолятор ШФ 20</t>
  </si>
  <si>
    <t>столбец 11,14,19,20,21</t>
  </si>
  <si>
    <t>столбец 7</t>
  </si>
  <si>
    <t>г.Атырау, ул.Валиханова, 4</t>
  </si>
  <si>
    <t>3595-1 Т</t>
  </si>
  <si>
    <t>3596-1 Т</t>
  </si>
  <si>
    <t>3597-1 Т</t>
  </si>
  <si>
    <t>3598-1 Т</t>
  </si>
  <si>
    <t>3599-1 Т</t>
  </si>
  <si>
    <t>3600-1 Т</t>
  </si>
  <si>
    <t>3601-1 Т</t>
  </si>
  <si>
    <t>3602-1 Т</t>
  </si>
  <si>
    <t>3603-1 Т</t>
  </si>
  <si>
    <t>3604-1 Т</t>
  </si>
  <si>
    <t>3605-1 Т</t>
  </si>
  <si>
    <t>3606-1 Т</t>
  </si>
  <si>
    <t>3607-1 Т</t>
  </si>
  <si>
    <t>3608-1 Т</t>
  </si>
  <si>
    <t>3609-1 Т</t>
  </si>
  <si>
    <t>3610-1 Т</t>
  </si>
  <si>
    <t>3611-1 Т</t>
  </si>
  <si>
    <t>3612-1 Т</t>
  </si>
  <si>
    <t>3613-1 Т</t>
  </si>
  <si>
    <t>3614-1 Т</t>
  </si>
  <si>
    <t>3615-1 Т</t>
  </si>
  <si>
    <t>3616-1 Т</t>
  </si>
  <si>
    <t>3617-1 Т</t>
  </si>
  <si>
    <t>3618-1 Т</t>
  </si>
  <si>
    <t>3620 Т</t>
  </si>
  <si>
    <t>25.21.12.00.00.10.11.07.1</t>
  </si>
  <si>
    <t>Котел отопительный чугунный водогрейный на газообразном топливе КЧМ-5-К, 96 кВт</t>
  </si>
  <si>
    <t>Жылыту қазаны шойын су жылытатын газ тәрізді отынмен жанатын КЧМ-5-К, 96 кВт</t>
  </si>
  <si>
    <t xml:space="preserve">Водогрейный котел серии REX 95 с газовой горелкой.   </t>
  </si>
  <si>
    <t>3621 Т</t>
  </si>
  <si>
    <t>27.11.41.05.00.01.01.03.1</t>
  </si>
  <si>
    <t>Жиынтықты трансформаторлық кіші станция</t>
  </si>
  <si>
    <t>Комплектная трансформаторная подстанция (КТП), ГОСТ 14695-80, с масленным трансформатором, мощностью 63 кВ А</t>
  </si>
  <si>
    <t>Жиынтықты трансформаторлық кіші станция (ЖТК), МСТ 14695-80, қуаттылығы 63 кВ А, май трансформаторымен</t>
  </si>
  <si>
    <t>3622 Т</t>
  </si>
  <si>
    <t>3623 Т</t>
  </si>
  <si>
    <t>3624 Т</t>
  </si>
  <si>
    <t>3625 Т</t>
  </si>
  <si>
    <t>29.32.30.00.15.00.30.01.1</t>
  </si>
  <si>
    <t>Контроллер управления</t>
  </si>
  <si>
    <t>Басқару контроллері</t>
  </si>
  <si>
    <t>Основной процессор Altronic Exacta21 p/n 691403-1.</t>
  </si>
  <si>
    <t>3626 Т</t>
  </si>
  <si>
    <t>Кабель в сборе, ECU-TO-PC,25'(7,6M)</t>
  </si>
  <si>
    <t>3627 Т</t>
  </si>
  <si>
    <t>27.11.32.00.00.00.12.12.1</t>
  </si>
  <si>
    <t>Электр жиілік түрлендіргіші</t>
  </si>
  <si>
    <t>Электр жиілікті түрлендіру үшін</t>
  </si>
  <si>
    <t>Частотно-регулируемый преобразователь VACON0100-3L-0004-5-FLOW+FL04+DLRU</t>
  </si>
  <si>
    <t>38.12.30.10.11.00.00</t>
  </si>
  <si>
    <t>Услуги по размещению промышленных отходов</t>
  </si>
  <si>
    <t>Өнірістіл қалдықтарды орналастыру бойынша қызметтер</t>
  </si>
  <si>
    <t>Услуги по размещению промышленных отходов (размещение/утилизация/удаление промышленных отходов)</t>
  </si>
  <si>
    <t>Өнірістіл қалдықтарды орналастыру бойынша қызметтер (өндірістік құалдықтарды орналастыру-жою)</t>
  </si>
  <si>
    <t>Утилизация товарно-материальных ценностей, образовавшиеся на возвратной основе и неликвидные товарно-материальные ценностей оставшиеся после реализации подлежащее для списания АО "Эмбамунайгаз".</t>
  </si>
  <si>
    <t>Қайтарылатын негізде пайда болған және өткізуден  соң, өтімсіз болып қалған тауар-материалдық құндылықтарды «Ембімұнайгаз» АҚ-ның есебінен шығару үшін, тауар-материалдық құндылықтарды жою.</t>
  </si>
  <si>
    <t>447 У</t>
  </si>
  <si>
    <t>82.99.19.18.20.10.00</t>
  </si>
  <si>
    <t>Работы по оформлению зданий и помещений</t>
  </si>
  <si>
    <t>Ғимараттар мен орынжайларды ресімдеу бойынша жұмыстар</t>
  </si>
  <si>
    <t>Работы по изготовлению и установке информационных стендов и табличек, логотипов, объемных – псевдообъемных букв, указателей и т.п.</t>
  </si>
  <si>
    <t>Ақпараттық стендтер мен тақташаларды, логотиптер, көлемді-псевдокөлемді әріптерді, көрсеткіштер мен т.б. әзірлеу мен орнату бойынша жұмыстар</t>
  </si>
  <si>
    <t>Работы по оформлению музея АО "Эмбамунайгаз"</t>
  </si>
  <si>
    <t>"Ембімұнайгаз" АҚ - ның мұражайын рәсімдеу бойынша жұмыстар</t>
  </si>
  <si>
    <t>декабрь</t>
  </si>
  <si>
    <t>243 Р</t>
  </si>
  <si>
    <t>140 У</t>
  </si>
  <si>
    <t>Оказание транспортных услуг технологическим транспортом и спецтехникой для НГДУ "Жылыоймунайгаз" АО "ЭМГ"</t>
  </si>
  <si>
    <t>"ЕМГ"АҚ-ның "Жылыоймұнайгаз" МГӨБ-на технологиялық көлікпен және арнайы техникамен көліктік қызмет көрсету</t>
  </si>
  <si>
    <t>январь-декабрь</t>
  </si>
  <si>
    <t>2013, 2014</t>
  </si>
  <si>
    <t>141 У</t>
  </si>
  <si>
    <t>Оказание транспортных услуг технологическим транспортом и спецтехникой для НГДУ "Доссормунайгаз" АО "ЭМГ"</t>
  </si>
  <si>
    <t>142 У</t>
  </si>
  <si>
    <t>Оказание услуг технологическим транспортом и спецтехникой для НГДУ "Кайнармунайгаз" АО "ЭМГ"</t>
  </si>
  <si>
    <t>"ЕМГ"АҚ-ның "Қайнармұнайгаз" МГӨБ-на технологиялық көлікпен және арнайы техникамен көліктік қызмет көрсету</t>
  </si>
  <si>
    <t>"ЕМГ"АҚ-ның "Жылыоймұнайгаз" МГӨБ-на технологиялық көлікпен және арнайы техникамен көліктік қызмет көрсету.</t>
  </si>
  <si>
    <t>"ЕМГ"АҚ-ның "Доссормұнайгаз" МГӨБ-на технологиялық көлікпен және арнайы техникамен көліктік қызмет көрсету.</t>
  </si>
  <si>
    <t>"ЕМГ"АҚ-ның "Қайнармұнайгаз" МГӨБ-на технологиялық көлікпен және арнайы техникамен көліктік қызмет көрсету.</t>
  </si>
  <si>
    <t>140-1 У</t>
  </si>
  <si>
    <t>141-1 У</t>
  </si>
  <si>
    <t>142-1 У</t>
  </si>
  <si>
    <t>448 У</t>
  </si>
  <si>
    <t>449 У</t>
  </si>
  <si>
    <t>450 У</t>
  </si>
  <si>
    <t>51.10.12.10.11.00.00</t>
  </si>
  <si>
    <t>Услуги по пассажирским перевозкам внутренние вертолетами чартерными рейсами, не подчиняющимися расписанию</t>
  </si>
  <si>
    <t>кестеге сай келмейтін ішкі чартерлік рейспен жолаушы тасымалдау қызметі</t>
  </si>
  <si>
    <t>Услуги вертолета</t>
  </si>
  <si>
    <t>Тікұшақ қызметі</t>
  </si>
  <si>
    <t>35-2 Р</t>
  </si>
  <si>
    <t>09.10.12.15.00.00.00</t>
  </si>
  <si>
    <t>Работы по подземному ремонту скважин</t>
  </si>
  <si>
    <t>Жерасты жөндеу жұмыстары</t>
  </si>
  <si>
    <t>Работы  по проведению текущих ремонтов скважин</t>
  </si>
  <si>
    <t>Ұңғымаларға кезекті жөндеу жұмыстарын жасау</t>
  </si>
  <si>
    <t>Работы по изоляции водопритока /РИР/</t>
  </si>
  <si>
    <t>Су ағысын оқшаулау жұмыстары</t>
  </si>
  <si>
    <t>июнь</t>
  </si>
  <si>
    <t>июнь-декабрь</t>
  </si>
  <si>
    <t>429 У</t>
  </si>
  <si>
    <t>74.90.20.11.00.00.00</t>
  </si>
  <si>
    <t>Услуги по экспертизе проектов</t>
  </si>
  <si>
    <t>Жобаларға сараптама қызметтері</t>
  </si>
  <si>
    <t>Услуги по государственной экспертизе отчета технологической схемы   разработки месторождения Кондыбай</t>
  </si>
  <si>
    <t>Кенбай  кен орннын  технологиялық жобасына- мемлекеттік сараптама қызметтері.</t>
  </si>
  <si>
    <t>сентябрь, октябрь, ноябрь</t>
  </si>
  <si>
    <t>сентябрь-декабрь</t>
  </si>
  <si>
    <t>столбец- 14</t>
  </si>
  <si>
    <t>35-3 Р</t>
  </si>
  <si>
    <t>столбец - 8, 11, 14, 20, 21</t>
  </si>
  <si>
    <t>ноябрь- декабрь</t>
  </si>
  <si>
    <t>429-1 У</t>
  </si>
  <si>
    <t>Разработка «Программы ликвидаций последствий производственной деятельности по контракту №37 на недропользование месторождения Кенбай</t>
  </si>
  <si>
    <t xml:space="preserve">«Кенбай»                                                                    кен орнының жер қойнауын пайдалануға  №37 келісім бойынша жасалған қызмет салдарын жою бағдарламасы» өндірістік   қызмет салдарын жою бағдарламасы»    есебін дайындау бойынша қызметтерін                                                                                                                                            </t>
  </si>
  <si>
    <t>Разработка «Программы ликвидаций последствий производственной деятельности по контракту №61 на недропользование месторождения Юго-Восточное Новобогатинское</t>
  </si>
  <si>
    <t xml:space="preserve">Он тұстік шығыс Новобогат                                                                   кен орнының жер қойнауын пайдалануға  №61 келісім бойынша жасалған қызмет салдарын жою бағдарламасы» өндірістік   қызмет салдарын жою бағдарламасы»    есебін дайындау бойынша қызметтерін                                                                                                                                            </t>
  </si>
  <si>
    <t>451 У</t>
  </si>
  <si>
    <t>452 У</t>
  </si>
  <si>
    <t>164 У</t>
  </si>
  <si>
    <t>65.12.11.00.00.00.01</t>
  </si>
  <si>
    <t>Услуги по страхованию от несчастных случаев</t>
  </si>
  <si>
    <t xml:space="preserve">Сәтсіз оқиғадан сақтандыру бойынша қызметтер 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</si>
  <si>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</si>
  <si>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 xml:space="preserve">Қызметкерлердің еңбек (қызметтік) міндеттемелерін орындауы кезінде олардың өмірі мен денсаулығына келтірілген зиян үшін жұмыс берушінің азаматтық-құқықтық жауапкершілігін сақтандыру </t>
  </si>
  <si>
    <t>Страхование гражданско-правовой ответственности работодателя за причинение вреда жизни и здоровью работника</t>
  </si>
  <si>
    <t xml:space="preserve">Қызметкерлердің өмірі мен денсаулығына келтірілген зиян үшін жұмыс берушінің азаматтық-құқықтық жауапкершілігін сақтандыру </t>
  </si>
  <si>
    <t xml:space="preserve">сентябрь  </t>
  </si>
  <si>
    <t xml:space="preserve">сентябрь-ноябрь </t>
  </si>
  <si>
    <t>авансовый платеж "100%", оставшаяся часть в течение 30 р.д. с момента подписания акта приема-передачи</t>
  </si>
  <si>
    <t>164-1 У</t>
  </si>
  <si>
    <t>ноябрь, декабрь</t>
  </si>
  <si>
    <t>453 У</t>
  </si>
  <si>
    <t>42 Р</t>
  </si>
  <si>
    <t>71.12.12.12.00.00.00</t>
  </si>
  <si>
    <t>Работы по инженерным разработкам в отношении контроля санитарного состояния и загрязнения окружающей среды, борьбы с шумом</t>
  </si>
  <si>
    <t xml:space="preserve">Инженерлік зерттемелерге санитарлық күйдін ара қатынас тексерістің  және қоршаған ортаның салтақтануың ,  айғай-шумен күресу жұмыстары  </t>
  </si>
  <si>
    <t>Разработка специальных разделов по ООС, получение заключении ЧС и экспертизы ПСД (экологической, энергетической  и  по промышленной безопасности)</t>
  </si>
  <si>
    <t xml:space="preserve">ҚОҚ, автоматтандырылған өрт-күзет дабылдары бойынша арнайы тараулар дайындау, ТЖ және ПСД сараптамасының қорытындыларын алу (экология, энергетика және өнеркәсіп қауіпсіздігі бойынша) 
</t>
  </si>
  <si>
    <t>февраль-декабрь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</si>
  <si>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объеме, предоставления Подрядчиком сведений о соблюдении требований к Местному содержанию в выполненных Работах в соответствии со Статьей 18 Общих условий Договора акта сверки взаимных расчетов между Подрядчиком и ЦБ Заказчика.</t>
  </si>
  <si>
    <t>столбец- 20, 21</t>
  </si>
  <si>
    <t>42-1 Р</t>
  </si>
  <si>
    <t>405 У</t>
  </si>
  <si>
    <t>столбец- 11, 20, 21</t>
  </si>
  <si>
    <t>71.12.12.10.00.00.00</t>
  </si>
  <si>
    <t>Работы инженерные по проектированию зданий</t>
  </si>
  <si>
    <t>Ғимаратарды жобалау бойынша инженерлік жұмыстар</t>
  </si>
  <si>
    <t xml:space="preserve">Корректировка  ПИР объекта "Административно-бытовой корпус АО "Эмбамунайгаз" </t>
  </si>
  <si>
    <t xml:space="preserve">Ембімұнайгаз АҚ әкімшілік-тұрмыстық ғимараты нысанына жобалау зерттеу жұмыстарын  өзгеріс енгізу </t>
  </si>
  <si>
    <t>г. Атырау ул. Валиханова, 1</t>
  </si>
  <si>
    <t>244 Р</t>
  </si>
  <si>
    <r>
      <t>авансовый</t>
    </r>
    <r>
      <rPr>
        <sz val="8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8"/>
        <rFont val="Times New Roman"/>
        <family val="1"/>
        <charset val="204"/>
      </rPr>
      <t xml:space="preserve">промежуточные </t>
    </r>
    <r>
      <rPr>
        <sz val="8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Times New Roman"/>
        <family val="1"/>
        <charset val="204"/>
      </rPr>
      <t>остаток</t>
    </r>
    <r>
      <rPr>
        <sz val="8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</t>
    </r>
  </si>
  <si>
    <t>405-1 У</t>
  </si>
  <si>
    <t>406-2 У</t>
  </si>
  <si>
    <t>454 У</t>
  </si>
  <si>
    <t>455 У</t>
  </si>
  <si>
    <t>456 У</t>
  </si>
  <si>
    <t>457 У</t>
  </si>
  <si>
    <t>458 У</t>
  </si>
  <si>
    <t>459 У</t>
  </si>
  <si>
    <t>Итого включить</t>
  </si>
  <si>
    <t>09.10.12.26.10.10.00</t>
  </si>
  <si>
    <t>Работы строительные по обустройству скважин после эксплуатационного бурения</t>
  </si>
  <si>
    <t>Пайдаланушы бұрғылаудан соң ұңғымаларды жайластыру бойынша құрылыс жұмыстары</t>
  </si>
  <si>
    <t>Комплекс строительных работ по обустройству скважин после эксплуатационного бурения</t>
  </si>
  <si>
    <t xml:space="preserve">Пайдаланушы бұрңылаудан соң ұңғымаларды жайластыру бойынша құрылыс жұмыстары кешені </t>
  </si>
  <si>
    <t>Расширение системы сбора и транспорта нефти м/р НГДУ "Доссормунайгаз" (6скважин)</t>
  </si>
  <si>
    <t>Доссормұнайгаз МГӨБ кенорнындағы мұнайды тасымалдау  және  жинау жүйесін кеңейту жұмыстары (6ұнғыма)</t>
  </si>
  <si>
    <t>Обустройство скважин для закачки пара в пласт м/р В.Молдабек</t>
  </si>
  <si>
    <t xml:space="preserve"> Ш.Молдабек кен орнында жер қабатына бу айдауға арналған ұңғыманы жайластыру </t>
  </si>
  <si>
    <t>245 Р</t>
  </si>
  <si>
    <t>246 Р</t>
  </si>
  <si>
    <t>декабрь 2014 - июнь 2015</t>
  </si>
  <si>
    <t>декабрь 2014 - декабрь 2015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</si>
  <si>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</si>
  <si>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 xml:space="preserve">Авторский надзор объекта Обустройство скважин для закачки пара в пласт м/р В.Молдабек </t>
  </si>
  <si>
    <t xml:space="preserve"> Ш.Молдабек кен орнында жер қабатына бу айдауға арналған ұңғыманы жайластыру  нысанына авторлық қадағалау қызметін көрсету </t>
  </si>
  <si>
    <t>235-1 У</t>
  </si>
  <si>
    <t>70.22.17.14.15.10.00</t>
  </si>
  <si>
    <t>Услуги по разработке технологического регламента</t>
  </si>
  <si>
    <t xml:space="preserve">Технологиялық регламент дайындау бойынша қызметтер </t>
  </si>
  <si>
    <t>Услуги по разработке технологического регламента в области добычи нефти и газа</t>
  </si>
  <si>
    <t xml:space="preserve">Мұнай және газ өндіру шеңберінде технологиялық регламент дайындау қызметтері </t>
  </si>
  <si>
    <t>Разработка технологического регламента сборных пунктов нефти на Северном крыле месторождения С.Балгимбаев НГДУ "Жаикмунайгаз".</t>
  </si>
  <si>
    <t xml:space="preserve">"Жайықмұнайгаз" МГӨБ  С.Балғымбаев кен орнының Солтүстік қанатында  мұнай жинау пунктінің технологиялық регламентін дайындау </t>
  </si>
  <si>
    <t xml:space="preserve">май, июнь </t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</si>
  <si>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</si>
  <si>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столбец- 6, 11 ,14</t>
  </si>
  <si>
    <t>235-2 У</t>
  </si>
  <si>
    <t>Разработка технологического регламента на сборный пункт нефти месторождения Новобогатинск Ю.В. НГДУ  "Жаикмунайгаз".</t>
  </si>
  <si>
    <t xml:space="preserve">"Жайықмұнайгаз" МГӨБ О.Ш.Новобогат кен орнындағы мұнай жинау пунктіне технологиялық регламент дайындау </t>
  </si>
  <si>
    <t>столбец- 7</t>
  </si>
  <si>
    <t>236-1 Р</t>
  </si>
  <si>
    <t>225-1 Р</t>
  </si>
  <si>
    <t>Разработка проектно-сметной документации с ОВОС на строительство поисково-разведочных скважин на месторождении Новобагат Ю.В . проектной глубиной 2000 метров (подкарнизный)</t>
  </si>
  <si>
    <t>Жобалық тереңдігі 2000м О.Ш.Новобогат кен орнында іздестіру-барлау ұңғымаларын тұрғызуға ҚОӘБ-мен ЖСҚ әзірлеу жұмыстары.</t>
  </si>
  <si>
    <t>столбец - 6</t>
  </si>
  <si>
    <t>Разработка проектно-сметной документации с ОВОС на строительство поисково-разведочных скважин на месторождении Новобагат Ю.В . проектной глубиной 2200 метров (подкарнизный)</t>
  </si>
  <si>
    <t>Жобалық тереңдігі 2200м О.Ш.Новобогат кен орнында іздестіру-барлау ұңғымаларын тұрғызуға ҚОӘБ-мен ЖСҚ әзірлеу жұмыстары.</t>
  </si>
  <si>
    <t>225-2 Р</t>
  </si>
  <si>
    <t>столбец- 6, 8, 11</t>
  </si>
  <si>
    <t>437-1 У</t>
  </si>
  <si>
    <t>Услуги филиала "Инженерный Центр" на  супервайзерство при капитальном ремонте скважин на  месторождениях  АО "Эмбамунайгаз"</t>
  </si>
  <si>
    <t xml:space="preserve">«Ембімұнайгаз» АҚ кен орындарында ұңғымаларға күрделі жөндеу жүргізу кезіндегі супервайзерлік қызметі </t>
  </si>
  <si>
    <t>столбец- 6, 11, 14, 20, 21</t>
  </si>
  <si>
    <t>238-1 Р</t>
  </si>
  <si>
    <t>Работы по разработке ПСД с проектом ОВОС на строительство  поисково-разведочных скважин на месторождении Аккудук проектной глубиной 1800м</t>
  </si>
  <si>
    <t>Аккудук кен орнында багалау  ұңғымаларын тұрғызуға ҚОӘБ-мен ЖСҚ әзірлеу жұмыстары.</t>
  </si>
  <si>
    <t>247 Р</t>
  </si>
  <si>
    <t>Работы по разработке ПСД с проектом ОВОС на строительство  поисково-разведочных скважин на месторождении Аккудук проектной глубиной 2600м</t>
  </si>
  <si>
    <t>3628 Т</t>
  </si>
  <si>
    <t>25.21.13.00.00.20.10.20.1</t>
  </si>
  <si>
    <t>Блок регулирования газовой горелки</t>
  </si>
  <si>
    <t>для газовых котлов</t>
  </si>
  <si>
    <t>Горелка газовая</t>
  </si>
  <si>
    <t>34-5 Р</t>
  </si>
  <si>
    <t>09.10.12.26.30.10.10</t>
  </si>
  <si>
    <t>Работы по гидравлическому разрыву пласта на скважинах месторождений нефти и газа</t>
  </si>
  <si>
    <t>Мұнай және газ кен алаңдарының ұабатына гидроразрыв жұмыстарын жасау</t>
  </si>
  <si>
    <t>Работы по выполнению гидравлического разрыва пласта (ГРП)</t>
  </si>
  <si>
    <t>Гидроразрыв жұмыстарын жасау</t>
  </si>
  <si>
    <t>34-6 Р</t>
  </si>
  <si>
    <t>столбец - 8, 11, 20, 21</t>
  </si>
  <si>
    <t>62.02.30.30.00.00.00</t>
  </si>
  <si>
    <t>Услуги по обновлению программного обеспечения</t>
  </si>
  <si>
    <t>Бағдарламалық қамтуды жаңарту бойынша қызметтер</t>
  </si>
  <si>
    <t>Услуги по обновлению существующего  программного обеспечения</t>
  </si>
  <si>
    <t>Атырауская область, г.Атырау</t>
  </si>
  <si>
    <t>Услуги по реконфигурации системы SAP ERP АО "Эмбамунайгаз" ДЛЗиМС</t>
  </si>
  <si>
    <t>1199-2 Т</t>
  </si>
  <si>
    <t>2372-2 Т</t>
  </si>
  <si>
    <t>1059-4 Т</t>
  </si>
  <si>
    <t>1060-4 Т</t>
  </si>
  <si>
    <t>1061-4 Т</t>
  </si>
  <si>
    <t>1062-4 Т</t>
  </si>
  <si>
    <t>1063-4 Т</t>
  </si>
  <si>
    <t>1064-4 Т</t>
  </si>
  <si>
    <t>1065-4 Т</t>
  </si>
  <si>
    <t>1066-4 Т</t>
  </si>
  <si>
    <t>2369-4 Т</t>
  </si>
  <si>
    <t>2014, 2015</t>
  </si>
  <si>
    <t>столбец -7, 20, 21, 23</t>
  </si>
  <si>
    <t xml:space="preserve">ноябрь </t>
  </si>
  <si>
    <t>исключена</t>
  </si>
  <si>
    <t>248 Р</t>
  </si>
  <si>
    <t>249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</si>
</sst>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&quot;€&quot;#,##0;[Red]\-&quot;€&quot;#,##0"/>
    <numFmt numFmtId="167" formatCode="[$-419]mmmm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40" fontId="5" fillId="2" borderId="1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3" fillId="0" borderId="0"/>
  </cellStyleXfs>
  <cellXfs count="138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6" xfId="19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 wrapText="1"/>
    </xf>
    <xf numFmtId="4" fontId="6" fillId="0" borderId="6" xfId="19" applyNumberFormat="1" applyFont="1" applyFill="1" applyBorder="1" applyAlignment="1">
      <alignment horizontal="center" vertical="center" wrapText="1"/>
    </xf>
    <xf numFmtId="0" fontId="6" fillId="0" borderId="7" xfId="19" applyNumberFormat="1" applyFont="1" applyFill="1" applyBorder="1" applyAlignment="1">
      <alignment horizontal="center" vertical="center" wrapText="1"/>
    </xf>
    <xf numFmtId="0" fontId="4" fillId="0" borderId="0" xfId="19" applyNumberFormat="1" applyFont="1" applyFill="1" applyBorder="1" applyAlignment="1">
      <alignment horizontal="center" vertical="center"/>
    </xf>
    <xf numFmtId="0" fontId="6" fillId="0" borderId="3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4" fontId="4" fillId="0" borderId="0" xfId="19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9" applyNumberFormat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 wrapText="1"/>
    </xf>
    <xf numFmtId="4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8" xfId="19" applyNumberFormat="1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9" applyFont="1" applyFill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4" fillId="0" borderId="10" xfId="19" applyNumberFormat="1" applyFont="1" applyFill="1" applyBorder="1" applyAlignment="1">
      <alignment horizontal="center" vertical="center"/>
    </xf>
    <xf numFmtId="0" fontId="4" fillId="0" borderId="10" xfId="19" applyNumberFormat="1" applyFont="1" applyFill="1" applyBorder="1" applyAlignment="1">
      <alignment horizontal="center" vertical="center" wrapText="1"/>
    </xf>
    <xf numFmtId="4" fontId="4" fillId="0" borderId="10" xfId="19" applyNumberFormat="1" applyFont="1" applyFill="1" applyBorder="1" applyAlignment="1">
      <alignment horizontal="center" vertical="center"/>
    </xf>
    <xf numFmtId="4" fontId="6" fillId="0" borderId="10" xfId="19" applyNumberFormat="1" applyFont="1" applyFill="1" applyBorder="1" applyAlignment="1">
      <alignment horizontal="center" vertical="center"/>
    </xf>
    <xf numFmtId="0" fontId="6" fillId="0" borderId="10" xfId="19" applyNumberFormat="1" applyFont="1" applyFill="1" applyBorder="1" applyAlignment="1">
      <alignment horizontal="left" vertical="center"/>
    </xf>
    <xf numFmtId="0" fontId="6" fillId="0" borderId="10" xfId="19" applyNumberFormat="1" applyFont="1" applyFill="1" applyBorder="1" applyAlignment="1">
      <alignment horizontal="center" vertical="center"/>
    </xf>
    <xf numFmtId="0" fontId="6" fillId="0" borderId="10" xfId="19" applyNumberFormat="1" applyFont="1" applyFill="1" applyBorder="1" applyAlignment="1">
      <alignment horizontal="center" vertical="center" wrapText="1"/>
    </xf>
    <xf numFmtId="0" fontId="6" fillId="0" borderId="0" xfId="19" applyFont="1" applyFill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1" fontId="4" fillId="0" borderId="11" xfId="1" applyNumberFormat="1" applyFont="1" applyFill="1" applyBorder="1" applyAlignment="1">
      <alignment horizontal="center" vertical="center" wrapText="1"/>
    </xf>
    <xf numFmtId="4" fontId="4" fillId="0" borderId="11" xfId="1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1" fontId="6" fillId="0" borderId="11" xfId="1" applyNumberFormat="1" applyFont="1" applyFill="1" applyBorder="1" applyAlignment="1">
      <alignment horizontal="center" vertical="center" wrapText="1"/>
    </xf>
    <xf numFmtId="4" fontId="6" fillId="0" borderId="11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1" xfId="19" applyNumberFormat="1" applyFont="1" applyFill="1" applyBorder="1" applyAlignment="1">
      <alignment horizontal="center" vertical="center" wrapText="1"/>
    </xf>
    <xf numFmtId="0" fontId="6" fillId="0" borderId="11" xfId="19" applyNumberFormat="1" applyFont="1" applyFill="1" applyBorder="1" applyAlignment="1">
      <alignment horizontal="center" vertical="center"/>
    </xf>
    <xf numFmtId="4" fontId="6" fillId="0" borderId="11" xfId="19" applyNumberFormat="1" applyFont="1" applyFill="1" applyBorder="1" applyAlignment="1">
      <alignment horizontal="center" vertical="center"/>
    </xf>
    <xf numFmtId="0" fontId="4" fillId="0" borderId="11" xfId="19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0" fontId="4" fillId="0" borderId="11" xfId="19" applyNumberFormat="1" applyFont="1" applyFill="1" applyBorder="1" applyAlignment="1">
      <alignment horizontal="center" vertical="center"/>
    </xf>
    <xf numFmtId="4" fontId="4" fillId="0" borderId="11" xfId="19" applyNumberFormat="1" applyFont="1" applyFill="1" applyBorder="1" applyAlignment="1">
      <alignment horizontal="center" vertical="center"/>
    </xf>
    <xf numFmtId="0" fontId="6" fillId="0" borderId="11" xfId="19" applyNumberFormat="1" applyFont="1" applyFill="1" applyBorder="1" applyAlignment="1">
      <alignment horizontal="left" vertical="center"/>
    </xf>
    <xf numFmtId="4" fontId="4" fillId="0" borderId="11" xfId="7" applyNumberFormat="1" applyFont="1" applyFill="1" applyBorder="1" applyAlignment="1">
      <alignment horizontal="center" vertical="center" wrapText="1"/>
    </xf>
    <xf numFmtId="0" fontId="6" fillId="0" borderId="5" xfId="19" applyNumberFormat="1" applyFont="1" applyFill="1" applyBorder="1" applyAlignment="1">
      <alignment horizontal="left" vertical="center" wrapText="1"/>
    </xf>
    <xf numFmtId="0" fontId="6" fillId="0" borderId="4" xfId="19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4" fillId="0" borderId="9" xfId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4" fontId="4" fillId="0" borderId="8" xfId="7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11" xfId="19" applyNumberFormat="1" applyFont="1" applyFill="1" applyBorder="1" applyAlignment="1">
      <alignment horizontal="left" vertical="center" wrapText="1"/>
    </xf>
    <xf numFmtId="4" fontId="4" fillId="0" borderId="11" xfId="19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4" fontId="4" fillId="0" borderId="10" xfId="19" applyNumberFormat="1" applyFont="1" applyFill="1" applyBorder="1" applyAlignment="1">
      <alignment horizontal="center" vertical="center" wrapText="1"/>
    </xf>
    <xf numFmtId="0" fontId="4" fillId="0" borderId="10" xfId="19" applyNumberFormat="1" applyFont="1" applyFill="1" applyBorder="1" applyAlignment="1">
      <alignment horizontal="left" vertical="center" wrapText="1"/>
    </xf>
    <xf numFmtId="0" fontId="4" fillId="0" borderId="11" xfId="70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167" fontId="4" fillId="0" borderId="11" xfId="3" applyNumberFormat="1" applyFont="1" applyFill="1" applyBorder="1" applyAlignment="1">
      <alignment horizontal="center" vertical="center" wrapText="1"/>
    </xf>
    <xf numFmtId="4" fontId="4" fillId="0" borderId="11" xfId="2" applyNumberFormat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 vertical="center" wrapText="1"/>
    </xf>
    <xf numFmtId="0" fontId="4" fillId="0" borderId="11" xfId="17" applyFont="1" applyFill="1" applyBorder="1" applyAlignment="1">
      <alignment horizontal="center" vertical="center" wrapText="1"/>
    </xf>
    <xf numFmtId="3" fontId="4" fillId="0" borderId="11" xfId="11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11" applyFont="1" applyFill="1" applyBorder="1" applyAlignment="1">
      <alignment horizontal="center" vertical="center" wrapText="1"/>
    </xf>
    <xf numFmtId="3" fontId="4" fillId="0" borderId="11" xfId="17" applyNumberFormat="1" applyFont="1" applyFill="1" applyBorder="1" applyAlignment="1">
      <alignment horizontal="center" vertical="center" wrapText="1"/>
    </xf>
    <xf numFmtId="4" fontId="4" fillId="0" borderId="11" xfId="2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1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1" xfId="7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76">
    <cellStyle name=" 1" xfId="20"/>
    <cellStyle name="Normal 2" xfId="21"/>
    <cellStyle name="Normal 2 2" xfId="66"/>
    <cellStyle name="Normal 2 3 2" xfId="4"/>
    <cellStyle name="Normal 2 3 2 2" xfId="22"/>
    <cellStyle name="Normal 2 3 2 2 2" xfId="5"/>
    <cellStyle name="Normal 2 3 2 3" xfId="23"/>
    <cellStyle name="Normal 3" xfId="16"/>
    <cellStyle name="Normal 3 2" xfId="24"/>
    <cellStyle name="SAS FM Read-only data cell (read-only table)" xfId="13"/>
    <cellStyle name="SAS FM Read-only data cell (read-only table) 3" xfId="25"/>
    <cellStyle name="SAS FM Row header" xfId="26"/>
    <cellStyle name="SAS FM Row header 2" xfId="27"/>
    <cellStyle name="Style 1" xfId="9"/>
    <cellStyle name="Гиперссылка 2" xfId="28"/>
    <cellStyle name="Обычный" xfId="0" builtinId="0"/>
    <cellStyle name="Обычный 10" xfId="7"/>
    <cellStyle name="Обычный 10 2" xfId="17"/>
    <cellStyle name="Обычный 11" xfId="8"/>
    <cellStyle name="Обычный 11 2" xfId="29"/>
    <cellStyle name="Обычный 12" xfId="30"/>
    <cellStyle name="Обычный 12 2" xfId="31"/>
    <cellStyle name="Обычный 13" xfId="32"/>
    <cellStyle name="Обычный 14" xfId="18"/>
    <cellStyle name="Обычный 15" xfId="33"/>
    <cellStyle name="Обычный 15 2" xfId="71"/>
    <cellStyle name="Обычный 2" xfId="1"/>
    <cellStyle name="Обычный 2 2" xfId="3"/>
    <cellStyle name="Обычный 2 2 2 2" xfId="14"/>
    <cellStyle name="Обычный 2 2 2_Корр ГПЗ 2012 (для РА)финал" xfId="34"/>
    <cellStyle name="Обычный 2 2 3" xfId="35"/>
    <cellStyle name="Обычный 2 3_Корр ГПЗ 2012 (для РА)финал" xfId="36"/>
    <cellStyle name="Обычный 2_План ГЗ на 2011г  первочередные " xfId="11"/>
    <cellStyle name="Обычный 22" xfId="37"/>
    <cellStyle name="Обычный 3" xfId="6"/>
    <cellStyle name="Обычный 3 2" xfId="64"/>
    <cellStyle name="Обычный 3 3" xfId="75"/>
    <cellStyle name="Обычный 4" xfId="10"/>
    <cellStyle name="Обычный 4 2" xfId="19"/>
    <cellStyle name="Обычный 4 2 2" xfId="70"/>
    <cellStyle name="Обычный 4 2 3" xfId="74"/>
    <cellStyle name="Обычный 5" xfId="38"/>
    <cellStyle name="Обычный 5 2" xfId="67"/>
    <cellStyle name="Обычный 6" xfId="39"/>
    <cellStyle name="Обычный 7" xfId="40"/>
    <cellStyle name="Обычный 7 2" xfId="68"/>
    <cellStyle name="Обычный 8" xfId="41"/>
    <cellStyle name="Обычный 8 2" xfId="42"/>
    <cellStyle name="Обычный 9" xfId="43"/>
    <cellStyle name="Обычный 9 2" xfId="69"/>
    <cellStyle name="Процентный 2" xfId="44"/>
    <cellStyle name="Стиль 1" xfId="2"/>
    <cellStyle name="Стиль 1 2" xfId="45"/>
    <cellStyle name="Финансовый 10" xfId="46"/>
    <cellStyle name="Финансовый 10 2" xfId="47"/>
    <cellStyle name="Финансовый 11" xfId="48"/>
    <cellStyle name="Финансовый 2" xfId="49"/>
    <cellStyle name="Финансовый 2 2" xfId="50"/>
    <cellStyle name="Финансовый 2 3" xfId="51"/>
    <cellStyle name="Финансовый 2 4" xfId="72"/>
    <cellStyle name="Финансовый 3" xfId="52"/>
    <cellStyle name="Финансовый 3 2" xfId="73"/>
    <cellStyle name="Финансовый 4" xfId="53"/>
    <cellStyle name="Финансовый 4 2" xfId="54"/>
    <cellStyle name="Финансовый 5" xfId="55"/>
    <cellStyle name="Финансовый 6" xfId="56"/>
    <cellStyle name="Финансовый 6 2" xfId="57"/>
    <cellStyle name="Финансовый 7" xfId="12"/>
    <cellStyle name="Финансовый 7 2" xfId="58"/>
    <cellStyle name="Финансовый 7 3" xfId="65"/>
    <cellStyle name="Финансовый 8" xfId="59"/>
    <cellStyle name="Финансовый 8 2" xfId="60"/>
    <cellStyle name="Финансовый 9" xfId="61"/>
    <cellStyle name="Финансовый 9 2" xfId="15"/>
    <cellStyle name="Финансовый 9 3" xfId="62"/>
    <cellStyle name="Хороший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tabSelected="1" view="pageBreakPreview" topLeftCell="A7" zoomScaleNormal="40" zoomScaleSheetLayoutView="100" workbookViewId="0">
      <pane xSplit="3" ySplit="2" topLeftCell="D94" activePane="bottomRight" state="frozen"/>
      <selection activeCell="A7" sqref="A7"/>
      <selection pane="topRight" activeCell="D7" sqref="D7"/>
      <selection pane="bottomLeft" activeCell="A9" sqref="A9"/>
      <selection pane="bottomRight" activeCell="A136" sqref="A136:G137"/>
    </sheetView>
  </sheetViews>
  <sheetFormatPr defaultRowHeight="12.75" outlineLevelRow="1" x14ac:dyDescent="0.25"/>
  <cols>
    <col min="1" max="1" width="10.140625" style="21" customWidth="1"/>
    <col min="2" max="2" width="20" style="10" customWidth="1"/>
    <col min="3" max="3" width="23.85546875" style="3" customWidth="1"/>
    <col min="4" max="4" width="24.5703125" style="3" customWidth="1"/>
    <col min="5" max="5" width="21.5703125" style="3" customWidth="1"/>
    <col min="6" max="6" width="25.140625" style="3" customWidth="1"/>
    <col min="7" max="7" width="25.5703125" style="3" customWidth="1"/>
    <col min="8" max="8" width="30.85546875" style="3" customWidth="1"/>
    <col min="9" max="9" width="28.5703125" style="3" customWidth="1"/>
    <col min="10" max="10" width="15.42578125" style="10" customWidth="1"/>
    <col min="11" max="11" width="20.5703125" style="10" customWidth="1"/>
    <col min="12" max="12" width="18.28515625" style="10" customWidth="1"/>
    <col min="13" max="13" width="16.7109375" style="10" customWidth="1"/>
    <col min="14" max="14" width="17.5703125" style="10" customWidth="1"/>
    <col min="15" max="15" width="17.140625" style="10" customWidth="1"/>
    <col min="16" max="16" width="17" style="10" customWidth="1"/>
    <col min="17" max="17" width="15.85546875" style="10" customWidth="1"/>
    <col min="18" max="18" width="37.5703125" style="10" customWidth="1"/>
    <col min="19" max="19" width="14.42578125" style="10" customWidth="1"/>
    <col min="20" max="20" width="17.140625" style="10" customWidth="1"/>
    <col min="21" max="21" width="13.28515625" style="10" customWidth="1"/>
    <col min="22" max="22" width="14.7109375" style="10" customWidth="1"/>
    <col min="23" max="23" width="18.140625" style="19" customWidth="1"/>
    <col min="24" max="24" width="18.85546875" style="19" customWidth="1"/>
    <col min="25" max="25" width="20.85546875" style="10" customWidth="1"/>
    <col min="26" max="26" width="15.42578125" style="10" customWidth="1"/>
    <col min="27" max="27" width="14.5703125" style="3" customWidth="1"/>
    <col min="28" max="16384" width="9.140625" style="18"/>
  </cols>
  <sheetData>
    <row r="1" spans="1:27" s="13" customFormat="1" x14ac:dyDescent="0.25">
      <c r="A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4"/>
      <c r="T1" s="1"/>
      <c r="U1" s="1"/>
      <c r="V1" s="2"/>
      <c r="W1" s="15" t="s">
        <v>28</v>
      </c>
      <c r="X1" s="2"/>
      <c r="Y1" s="1"/>
      <c r="Z1" s="1"/>
      <c r="AA1" s="4"/>
    </row>
    <row r="2" spans="1:27" s="13" customFormat="1" x14ac:dyDescent="0.25">
      <c r="A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4"/>
      <c r="T2" s="1"/>
      <c r="U2" s="1"/>
      <c r="V2" s="2"/>
      <c r="W2" s="15" t="s">
        <v>311</v>
      </c>
      <c r="X2" s="2"/>
      <c r="Y2" s="1"/>
      <c r="Z2" s="1"/>
      <c r="AA2" s="4"/>
    </row>
    <row r="3" spans="1:27" s="13" customFormat="1" x14ac:dyDescent="0.25">
      <c r="A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"/>
      <c r="U3" s="1"/>
      <c r="V3" s="2"/>
      <c r="W3" s="2"/>
      <c r="X3" s="2"/>
      <c r="Y3" s="1"/>
      <c r="Z3" s="1"/>
      <c r="AA3" s="4"/>
    </row>
    <row r="4" spans="1:27" s="13" customFormat="1" x14ac:dyDescent="0.25">
      <c r="A4" s="137" t="s">
        <v>310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</row>
    <row r="5" spans="1:27" s="13" customFormat="1" x14ac:dyDescent="0.25">
      <c r="A5" s="20"/>
      <c r="B5" s="1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Y5" s="17" t="s">
        <v>28</v>
      </c>
      <c r="AA5" s="33"/>
    </row>
    <row r="6" spans="1:27" s="13" customFormat="1" ht="13.5" thickBot="1" x14ac:dyDescent="0.3">
      <c r="A6" s="20"/>
      <c r="B6" s="1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Y6" s="17" t="s">
        <v>312</v>
      </c>
      <c r="AA6" s="33"/>
    </row>
    <row r="7" spans="1:27" ht="76.5" x14ac:dyDescent="0.25">
      <c r="A7" s="98" t="s">
        <v>18</v>
      </c>
      <c r="B7" s="5" t="s">
        <v>0</v>
      </c>
      <c r="C7" s="5" t="s">
        <v>1</v>
      </c>
      <c r="D7" s="5" t="s">
        <v>19</v>
      </c>
      <c r="E7" s="5" t="s">
        <v>35</v>
      </c>
      <c r="F7" s="5" t="s">
        <v>20</v>
      </c>
      <c r="G7" s="5" t="s">
        <v>36</v>
      </c>
      <c r="H7" s="5" t="s">
        <v>21</v>
      </c>
      <c r="I7" s="5" t="s">
        <v>37</v>
      </c>
      <c r="J7" s="5" t="s">
        <v>2</v>
      </c>
      <c r="K7" s="5" t="s">
        <v>22</v>
      </c>
      <c r="L7" s="5" t="s">
        <v>3</v>
      </c>
      <c r="M7" s="5" t="s">
        <v>23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10</v>
      </c>
      <c r="U7" s="5" t="s">
        <v>11</v>
      </c>
      <c r="V7" s="5" t="s">
        <v>12</v>
      </c>
      <c r="W7" s="8" t="s">
        <v>13</v>
      </c>
      <c r="X7" s="8" t="s">
        <v>14</v>
      </c>
      <c r="Y7" s="5" t="s">
        <v>15</v>
      </c>
      <c r="Z7" s="5" t="s">
        <v>16</v>
      </c>
      <c r="AA7" s="9" t="s">
        <v>17</v>
      </c>
    </row>
    <row r="8" spans="1:27" x14ac:dyDescent="0.25">
      <c r="A8" s="99">
        <v>1</v>
      </c>
      <c r="B8" s="37">
        <v>2</v>
      </c>
      <c r="C8" s="37">
        <v>3</v>
      </c>
      <c r="D8" s="37">
        <v>4</v>
      </c>
      <c r="E8" s="37"/>
      <c r="F8" s="37">
        <v>5</v>
      </c>
      <c r="G8" s="37"/>
      <c r="H8" s="37">
        <v>6</v>
      </c>
      <c r="I8" s="37"/>
      <c r="J8" s="37">
        <v>7</v>
      </c>
      <c r="K8" s="37">
        <v>8</v>
      </c>
      <c r="L8" s="37">
        <v>9</v>
      </c>
      <c r="M8" s="37">
        <v>10</v>
      </c>
      <c r="N8" s="37">
        <v>11</v>
      </c>
      <c r="O8" s="37">
        <v>12</v>
      </c>
      <c r="P8" s="37">
        <v>13</v>
      </c>
      <c r="Q8" s="37">
        <v>14</v>
      </c>
      <c r="R8" s="37">
        <v>15</v>
      </c>
      <c r="S8" s="37">
        <v>16</v>
      </c>
      <c r="T8" s="37">
        <v>17</v>
      </c>
      <c r="U8" s="37">
        <v>18</v>
      </c>
      <c r="V8" s="37">
        <v>19</v>
      </c>
      <c r="W8" s="37">
        <v>20</v>
      </c>
      <c r="X8" s="37">
        <v>21</v>
      </c>
      <c r="Y8" s="37">
        <v>22</v>
      </c>
      <c r="Z8" s="37">
        <v>23</v>
      </c>
      <c r="AA8" s="11">
        <v>24</v>
      </c>
    </row>
    <row r="9" spans="1:27" s="13" customFormat="1" x14ac:dyDescent="0.25">
      <c r="A9" s="6" t="s">
        <v>58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1"/>
      <c r="U9" s="31"/>
      <c r="V9" s="30"/>
      <c r="W9" s="30"/>
      <c r="X9" s="30"/>
      <c r="Y9" s="31"/>
      <c r="Z9" s="31"/>
      <c r="AA9" s="7"/>
    </row>
    <row r="10" spans="1:27" s="13" customFormat="1" outlineLevel="1" x14ac:dyDescent="0.25">
      <c r="A10" s="6" t="s">
        <v>24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41"/>
      <c r="U10" s="41"/>
      <c r="V10" s="43"/>
      <c r="W10" s="43"/>
      <c r="X10" s="43"/>
      <c r="Y10" s="41"/>
      <c r="Z10" s="41"/>
      <c r="AA10" s="7"/>
    </row>
    <row r="11" spans="1:27" s="13" customFormat="1" outlineLevel="1" x14ac:dyDescent="0.25">
      <c r="A11" s="6" t="s">
        <v>59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41"/>
      <c r="U11" s="41"/>
      <c r="V11" s="43"/>
      <c r="W11" s="43"/>
      <c r="X11" s="43"/>
      <c r="Y11" s="41"/>
      <c r="Z11" s="41"/>
      <c r="AA11" s="7"/>
    </row>
    <row r="12" spans="1:27" s="13" customFormat="1" ht="51" outlineLevel="1" x14ac:dyDescent="0.25">
      <c r="A12" s="76" t="s">
        <v>286</v>
      </c>
      <c r="B12" s="70" t="s">
        <v>29</v>
      </c>
      <c r="C12" s="70" t="s">
        <v>129</v>
      </c>
      <c r="D12" s="70" t="s">
        <v>130</v>
      </c>
      <c r="E12" s="70" t="s">
        <v>130</v>
      </c>
      <c r="F12" s="70" t="s">
        <v>131</v>
      </c>
      <c r="G12" s="70" t="s">
        <v>132</v>
      </c>
      <c r="H12" s="70" t="s">
        <v>133</v>
      </c>
      <c r="I12" s="70"/>
      <c r="J12" s="70" t="s">
        <v>38</v>
      </c>
      <c r="K12" s="70">
        <v>0</v>
      </c>
      <c r="L12" s="70">
        <v>230000000</v>
      </c>
      <c r="M12" s="70" t="s">
        <v>33</v>
      </c>
      <c r="N12" s="70" t="s">
        <v>240</v>
      </c>
      <c r="O12" s="70" t="s">
        <v>62</v>
      </c>
      <c r="P12" s="70" t="s">
        <v>63</v>
      </c>
      <c r="Q12" s="70" t="s">
        <v>113</v>
      </c>
      <c r="R12" s="70" t="s">
        <v>68</v>
      </c>
      <c r="S12" s="71">
        <v>796</v>
      </c>
      <c r="T12" s="70" t="s">
        <v>66</v>
      </c>
      <c r="U12" s="70">
        <v>26</v>
      </c>
      <c r="V12" s="72">
        <v>5790</v>
      </c>
      <c r="W12" s="72">
        <v>150540</v>
      </c>
      <c r="X12" s="72">
        <v>168604.80000000002</v>
      </c>
      <c r="Y12" s="70"/>
      <c r="Z12" s="70">
        <v>2014</v>
      </c>
      <c r="AA12" s="36" t="s">
        <v>313</v>
      </c>
    </row>
    <row r="13" spans="1:27" s="13" customFormat="1" ht="51" outlineLevel="1" x14ac:dyDescent="0.25">
      <c r="A13" s="76" t="s">
        <v>287</v>
      </c>
      <c r="B13" s="70" t="s">
        <v>29</v>
      </c>
      <c r="C13" s="70" t="s">
        <v>134</v>
      </c>
      <c r="D13" s="70" t="s">
        <v>130</v>
      </c>
      <c r="E13" s="70" t="s">
        <v>130</v>
      </c>
      <c r="F13" s="70" t="s">
        <v>135</v>
      </c>
      <c r="G13" s="70" t="s">
        <v>136</v>
      </c>
      <c r="H13" s="70" t="s">
        <v>137</v>
      </c>
      <c r="I13" s="70"/>
      <c r="J13" s="70" t="s">
        <v>38</v>
      </c>
      <c r="K13" s="70">
        <v>0</v>
      </c>
      <c r="L13" s="70">
        <v>230000000</v>
      </c>
      <c r="M13" s="70" t="s">
        <v>33</v>
      </c>
      <c r="N13" s="70" t="s">
        <v>240</v>
      </c>
      <c r="O13" s="70" t="s">
        <v>62</v>
      </c>
      <c r="P13" s="70" t="s">
        <v>63</v>
      </c>
      <c r="Q13" s="70" t="s">
        <v>113</v>
      </c>
      <c r="R13" s="70" t="s">
        <v>68</v>
      </c>
      <c r="S13" s="71">
        <v>797</v>
      </c>
      <c r="T13" s="70" t="s">
        <v>66</v>
      </c>
      <c r="U13" s="70">
        <v>26</v>
      </c>
      <c r="V13" s="72">
        <v>12000</v>
      </c>
      <c r="W13" s="72">
        <v>312000</v>
      </c>
      <c r="X13" s="72">
        <v>349440.00000000006</v>
      </c>
      <c r="Y13" s="70"/>
      <c r="Z13" s="70">
        <v>2014</v>
      </c>
      <c r="AA13" s="36" t="s">
        <v>313</v>
      </c>
    </row>
    <row r="14" spans="1:27" s="13" customFormat="1" ht="51" outlineLevel="1" x14ac:dyDescent="0.25">
      <c r="A14" s="76" t="s">
        <v>288</v>
      </c>
      <c r="B14" s="70" t="s">
        <v>29</v>
      </c>
      <c r="C14" s="70" t="s">
        <v>138</v>
      </c>
      <c r="D14" s="70" t="s">
        <v>130</v>
      </c>
      <c r="E14" s="70" t="s">
        <v>130</v>
      </c>
      <c r="F14" s="70" t="s">
        <v>139</v>
      </c>
      <c r="G14" s="70" t="s">
        <v>140</v>
      </c>
      <c r="H14" s="70" t="s">
        <v>141</v>
      </c>
      <c r="I14" s="70"/>
      <c r="J14" s="70" t="s">
        <v>38</v>
      </c>
      <c r="K14" s="70">
        <v>0</v>
      </c>
      <c r="L14" s="70">
        <v>230000000</v>
      </c>
      <c r="M14" s="70" t="s">
        <v>33</v>
      </c>
      <c r="N14" s="70" t="s">
        <v>240</v>
      </c>
      <c r="O14" s="70" t="s">
        <v>62</v>
      </c>
      <c r="P14" s="70" t="s">
        <v>63</v>
      </c>
      <c r="Q14" s="70" t="s">
        <v>113</v>
      </c>
      <c r="R14" s="70" t="s">
        <v>68</v>
      </c>
      <c r="S14" s="71">
        <v>798</v>
      </c>
      <c r="T14" s="70" t="s">
        <v>66</v>
      </c>
      <c r="U14" s="70">
        <v>34</v>
      </c>
      <c r="V14" s="72">
        <v>7350</v>
      </c>
      <c r="W14" s="72">
        <v>249900</v>
      </c>
      <c r="X14" s="72">
        <v>279888</v>
      </c>
      <c r="Y14" s="70"/>
      <c r="Z14" s="70">
        <v>2014</v>
      </c>
      <c r="AA14" s="36" t="s">
        <v>313</v>
      </c>
    </row>
    <row r="15" spans="1:27" s="13" customFormat="1" ht="51" outlineLevel="1" x14ac:dyDescent="0.25">
      <c r="A15" s="76" t="s">
        <v>289</v>
      </c>
      <c r="B15" s="70" t="s">
        <v>29</v>
      </c>
      <c r="C15" s="70" t="s">
        <v>142</v>
      </c>
      <c r="D15" s="70" t="s">
        <v>130</v>
      </c>
      <c r="E15" s="70" t="s">
        <v>130</v>
      </c>
      <c r="F15" s="70" t="s">
        <v>143</v>
      </c>
      <c r="G15" s="70" t="s">
        <v>144</v>
      </c>
      <c r="H15" s="70" t="s">
        <v>145</v>
      </c>
      <c r="I15" s="70"/>
      <c r="J15" s="70" t="s">
        <v>38</v>
      </c>
      <c r="K15" s="70">
        <v>0</v>
      </c>
      <c r="L15" s="70">
        <v>230000000</v>
      </c>
      <c r="M15" s="70" t="s">
        <v>33</v>
      </c>
      <c r="N15" s="70" t="s">
        <v>240</v>
      </c>
      <c r="O15" s="70" t="s">
        <v>62</v>
      </c>
      <c r="P15" s="70" t="s">
        <v>63</v>
      </c>
      <c r="Q15" s="70" t="s">
        <v>113</v>
      </c>
      <c r="R15" s="70" t="s">
        <v>68</v>
      </c>
      <c r="S15" s="71">
        <v>799</v>
      </c>
      <c r="T15" s="70" t="s">
        <v>66</v>
      </c>
      <c r="U15" s="70">
        <v>26</v>
      </c>
      <c r="V15" s="72">
        <v>19000</v>
      </c>
      <c r="W15" s="72">
        <v>494000</v>
      </c>
      <c r="X15" s="72">
        <v>553280</v>
      </c>
      <c r="Y15" s="70"/>
      <c r="Z15" s="70">
        <v>2014</v>
      </c>
      <c r="AA15" s="36" t="s">
        <v>313</v>
      </c>
    </row>
    <row r="16" spans="1:27" s="13" customFormat="1" ht="51" outlineLevel="1" x14ac:dyDescent="0.25">
      <c r="A16" s="76" t="s">
        <v>290</v>
      </c>
      <c r="B16" s="70" t="s">
        <v>29</v>
      </c>
      <c r="C16" s="70" t="s">
        <v>146</v>
      </c>
      <c r="D16" s="70" t="s">
        <v>147</v>
      </c>
      <c r="E16" s="70" t="s">
        <v>147</v>
      </c>
      <c r="F16" s="70" t="s">
        <v>147</v>
      </c>
      <c r="G16" s="70" t="s">
        <v>147</v>
      </c>
      <c r="H16" s="70" t="s">
        <v>148</v>
      </c>
      <c r="I16" s="70"/>
      <c r="J16" s="70" t="s">
        <v>56</v>
      </c>
      <c r="K16" s="70">
        <v>0</v>
      </c>
      <c r="L16" s="70">
        <v>230000000</v>
      </c>
      <c r="M16" s="70" t="s">
        <v>33</v>
      </c>
      <c r="N16" s="70" t="s">
        <v>240</v>
      </c>
      <c r="O16" s="70" t="s">
        <v>62</v>
      </c>
      <c r="P16" s="70" t="s">
        <v>63</v>
      </c>
      <c r="Q16" s="70" t="s">
        <v>114</v>
      </c>
      <c r="R16" s="70" t="s">
        <v>68</v>
      </c>
      <c r="S16" s="71">
        <v>800</v>
      </c>
      <c r="T16" s="70" t="s">
        <v>66</v>
      </c>
      <c r="U16" s="70">
        <v>8</v>
      </c>
      <c r="V16" s="72">
        <v>1760000</v>
      </c>
      <c r="W16" s="72">
        <v>14080000</v>
      </c>
      <c r="X16" s="72">
        <v>15769600.000000002</v>
      </c>
      <c r="Y16" s="70"/>
      <c r="Z16" s="70">
        <v>2014</v>
      </c>
      <c r="AA16" s="36" t="s">
        <v>313</v>
      </c>
    </row>
    <row r="17" spans="1:27" s="13" customFormat="1" ht="51" outlineLevel="1" x14ac:dyDescent="0.25">
      <c r="A17" s="76" t="s">
        <v>291</v>
      </c>
      <c r="B17" s="70" t="s">
        <v>29</v>
      </c>
      <c r="C17" s="70" t="s">
        <v>146</v>
      </c>
      <c r="D17" s="70" t="s">
        <v>147</v>
      </c>
      <c r="E17" s="70" t="s">
        <v>147</v>
      </c>
      <c r="F17" s="70" t="s">
        <v>147</v>
      </c>
      <c r="G17" s="70" t="s">
        <v>147</v>
      </c>
      <c r="H17" s="70" t="s">
        <v>149</v>
      </c>
      <c r="I17" s="70"/>
      <c r="J17" s="70" t="s">
        <v>38</v>
      </c>
      <c r="K17" s="70">
        <v>0</v>
      </c>
      <c r="L17" s="70">
        <v>230000000</v>
      </c>
      <c r="M17" s="70" t="s">
        <v>33</v>
      </c>
      <c r="N17" s="70" t="s">
        <v>240</v>
      </c>
      <c r="O17" s="70" t="s">
        <v>62</v>
      </c>
      <c r="P17" s="70" t="s">
        <v>63</v>
      </c>
      <c r="Q17" s="70" t="s">
        <v>113</v>
      </c>
      <c r="R17" s="70" t="s">
        <v>68</v>
      </c>
      <c r="S17" s="71">
        <v>801</v>
      </c>
      <c r="T17" s="70" t="s">
        <v>66</v>
      </c>
      <c r="U17" s="70">
        <v>2</v>
      </c>
      <c r="V17" s="72">
        <v>275000</v>
      </c>
      <c r="W17" s="72">
        <v>550000</v>
      </c>
      <c r="X17" s="72">
        <v>616000.00000000012</v>
      </c>
      <c r="Y17" s="70"/>
      <c r="Z17" s="70">
        <v>2014</v>
      </c>
      <c r="AA17" s="36" t="s">
        <v>313</v>
      </c>
    </row>
    <row r="18" spans="1:27" s="13" customFormat="1" ht="51" outlineLevel="1" x14ac:dyDescent="0.25">
      <c r="A18" s="76" t="s">
        <v>292</v>
      </c>
      <c r="B18" s="70" t="s">
        <v>29</v>
      </c>
      <c r="C18" s="70" t="s">
        <v>150</v>
      </c>
      <c r="D18" s="70" t="s">
        <v>78</v>
      </c>
      <c r="E18" s="70" t="s">
        <v>79</v>
      </c>
      <c r="F18" s="70" t="s">
        <v>151</v>
      </c>
      <c r="G18" s="70" t="s">
        <v>152</v>
      </c>
      <c r="H18" s="70" t="s">
        <v>78</v>
      </c>
      <c r="I18" s="70"/>
      <c r="J18" s="70" t="s">
        <v>38</v>
      </c>
      <c r="K18" s="70">
        <v>0</v>
      </c>
      <c r="L18" s="70">
        <v>230000000</v>
      </c>
      <c r="M18" s="70" t="s">
        <v>33</v>
      </c>
      <c r="N18" s="70" t="s">
        <v>240</v>
      </c>
      <c r="O18" s="70" t="s">
        <v>62</v>
      </c>
      <c r="P18" s="70" t="s">
        <v>63</v>
      </c>
      <c r="Q18" s="70" t="s">
        <v>113</v>
      </c>
      <c r="R18" s="70" t="s">
        <v>68</v>
      </c>
      <c r="S18" s="71">
        <v>802</v>
      </c>
      <c r="T18" s="70" t="s">
        <v>66</v>
      </c>
      <c r="U18" s="70">
        <v>1</v>
      </c>
      <c r="V18" s="72">
        <v>135000</v>
      </c>
      <c r="W18" s="72">
        <v>135000</v>
      </c>
      <c r="X18" s="72">
        <v>151200</v>
      </c>
      <c r="Y18" s="70"/>
      <c r="Z18" s="70">
        <v>2014</v>
      </c>
      <c r="AA18" s="36" t="s">
        <v>313</v>
      </c>
    </row>
    <row r="19" spans="1:27" s="13" customFormat="1" ht="51" outlineLevel="1" x14ac:dyDescent="0.25">
      <c r="A19" s="76" t="s">
        <v>293</v>
      </c>
      <c r="B19" s="70" t="s">
        <v>29</v>
      </c>
      <c r="C19" s="70" t="s">
        <v>153</v>
      </c>
      <c r="D19" s="70" t="s">
        <v>87</v>
      </c>
      <c r="E19" s="70" t="s">
        <v>88</v>
      </c>
      <c r="F19" s="70" t="s">
        <v>154</v>
      </c>
      <c r="G19" s="70" t="s">
        <v>155</v>
      </c>
      <c r="H19" s="70" t="s">
        <v>156</v>
      </c>
      <c r="I19" s="70"/>
      <c r="J19" s="70" t="s">
        <v>38</v>
      </c>
      <c r="K19" s="70">
        <v>0</v>
      </c>
      <c r="L19" s="70">
        <v>230000000</v>
      </c>
      <c r="M19" s="70" t="s">
        <v>33</v>
      </c>
      <c r="N19" s="70" t="s">
        <v>240</v>
      </c>
      <c r="O19" s="70" t="s">
        <v>62</v>
      </c>
      <c r="P19" s="70" t="s">
        <v>63</v>
      </c>
      <c r="Q19" s="70" t="s">
        <v>113</v>
      </c>
      <c r="R19" s="70" t="s">
        <v>68</v>
      </c>
      <c r="S19" s="71">
        <v>803</v>
      </c>
      <c r="T19" s="70" t="s">
        <v>66</v>
      </c>
      <c r="U19" s="70">
        <v>2</v>
      </c>
      <c r="V19" s="72">
        <v>15000</v>
      </c>
      <c r="W19" s="72">
        <v>30000</v>
      </c>
      <c r="X19" s="72">
        <v>33600</v>
      </c>
      <c r="Y19" s="70"/>
      <c r="Z19" s="70">
        <v>2014</v>
      </c>
      <c r="AA19" s="36" t="s">
        <v>313</v>
      </c>
    </row>
    <row r="20" spans="1:27" s="13" customFormat="1" ht="51" outlineLevel="1" x14ac:dyDescent="0.25">
      <c r="A20" s="76" t="s">
        <v>294</v>
      </c>
      <c r="B20" s="70" t="s">
        <v>29</v>
      </c>
      <c r="C20" s="70" t="s">
        <v>94</v>
      </c>
      <c r="D20" s="70" t="s">
        <v>95</v>
      </c>
      <c r="E20" s="70" t="s">
        <v>157</v>
      </c>
      <c r="F20" s="70" t="s">
        <v>158</v>
      </c>
      <c r="G20" s="70" t="s">
        <v>116</v>
      </c>
      <c r="H20" s="70" t="s">
        <v>159</v>
      </c>
      <c r="I20" s="70"/>
      <c r="J20" s="70" t="s">
        <v>38</v>
      </c>
      <c r="K20" s="70">
        <v>0</v>
      </c>
      <c r="L20" s="70">
        <v>230000000</v>
      </c>
      <c r="M20" s="70" t="s">
        <v>33</v>
      </c>
      <c r="N20" s="70" t="s">
        <v>240</v>
      </c>
      <c r="O20" s="70" t="s">
        <v>62</v>
      </c>
      <c r="P20" s="70" t="s">
        <v>63</v>
      </c>
      <c r="Q20" s="70" t="s">
        <v>113</v>
      </c>
      <c r="R20" s="70" t="s">
        <v>68</v>
      </c>
      <c r="S20" s="71">
        <v>803</v>
      </c>
      <c r="T20" s="70" t="s">
        <v>66</v>
      </c>
      <c r="U20" s="70">
        <v>3</v>
      </c>
      <c r="V20" s="72">
        <v>16240</v>
      </c>
      <c r="W20" s="72">
        <v>48720</v>
      </c>
      <c r="X20" s="72">
        <v>54566.400000000009</v>
      </c>
      <c r="Y20" s="70"/>
      <c r="Z20" s="70">
        <v>2014</v>
      </c>
      <c r="AA20" s="36" t="s">
        <v>313</v>
      </c>
    </row>
    <row r="21" spans="1:27" s="13" customFormat="1" ht="51" outlineLevel="1" x14ac:dyDescent="0.25">
      <c r="A21" s="76" t="s">
        <v>295</v>
      </c>
      <c r="B21" s="70" t="s">
        <v>29</v>
      </c>
      <c r="C21" s="70" t="s">
        <v>160</v>
      </c>
      <c r="D21" s="70" t="s">
        <v>161</v>
      </c>
      <c r="E21" s="70" t="s">
        <v>161</v>
      </c>
      <c r="F21" s="70" t="s">
        <v>162</v>
      </c>
      <c r="G21" s="70" t="s">
        <v>163</v>
      </c>
      <c r="H21" s="70" t="s">
        <v>164</v>
      </c>
      <c r="I21" s="70"/>
      <c r="J21" s="70" t="s">
        <v>38</v>
      </c>
      <c r="K21" s="70">
        <v>0</v>
      </c>
      <c r="L21" s="70">
        <v>230000000</v>
      </c>
      <c r="M21" s="70" t="s">
        <v>33</v>
      </c>
      <c r="N21" s="70" t="s">
        <v>240</v>
      </c>
      <c r="O21" s="70" t="s">
        <v>62</v>
      </c>
      <c r="P21" s="70" t="s">
        <v>63</v>
      </c>
      <c r="Q21" s="70" t="s">
        <v>113</v>
      </c>
      <c r="R21" s="70" t="s">
        <v>68</v>
      </c>
      <c r="S21" s="71">
        <v>802</v>
      </c>
      <c r="T21" s="70" t="s">
        <v>66</v>
      </c>
      <c r="U21" s="70">
        <v>15</v>
      </c>
      <c r="V21" s="72">
        <v>18000</v>
      </c>
      <c r="W21" s="72">
        <v>270000</v>
      </c>
      <c r="X21" s="72">
        <v>302400</v>
      </c>
      <c r="Y21" s="70"/>
      <c r="Z21" s="70">
        <v>2014</v>
      </c>
      <c r="AA21" s="36" t="s">
        <v>313</v>
      </c>
    </row>
    <row r="22" spans="1:27" s="13" customFormat="1" ht="51" outlineLevel="1" x14ac:dyDescent="0.25">
      <c r="A22" s="76" t="s">
        <v>296</v>
      </c>
      <c r="B22" s="70" t="s">
        <v>29</v>
      </c>
      <c r="C22" s="70" t="s">
        <v>165</v>
      </c>
      <c r="D22" s="70" t="s">
        <v>166</v>
      </c>
      <c r="E22" s="70" t="s">
        <v>126</v>
      </c>
      <c r="F22" s="70" t="s">
        <v>167</v>
      </c>
      <c r="G22" s="70" t="s">
        <v>168</v>
      </c>
      <c r="H22" s="70" t="s">
        <v>169</v>
      </c>
      <c r="I22" s="70"/>
      <c r="J22" s="70" t="s">
        <v>38</v>
      </c>
      <c r="K22" s="70">
        <v>0</v>
      </c>
      <c r="L22" s="70">
        <v>230000000</v>
      </c>
      <c r="M22" s="70" t="s">
        <v>33</v>
      </c>
      <c r="N22" s="70" t="s">
        <v>240</v>
      </c>
      <c r="O22" s="70" t="s">
        <v>62</v>
      </c>
      <c r="P22" s="70" t="s">
        <v>63</v>
      </c>
      <c r="Q22" s="70" t="s">
        <v>113</v>
      </c>
      <c r="R22" s="70" t="s">
        <v>68</v>
      </c>
      <c r="S22" s="71" t="s">
        <v>72</v>
      </c>
      <c r="T22" s="70" t="s">
        <v>73</v>
      </c>
      <c r="U22" s="70">
        <v>624</v>
      </c>
      <c r="V22" s="72">
        <v>1900</v>
      </c>
      <c r="W22" s="72">
        <v>1185600</v>
      </c>
      <c r="X22" s="72">
        <v>1327872.0000000002</v>
      </c>
      <c r="Y22" s="70"/>
      <c r="Z22" s="70">
        <v>2014</v>
      </c>
      <c r="AA22" s="36" t="s">
        <v>313</v>
      </c>
    </row>
    <row r="23" spans="1:27" s="13" customFormat="1" ht="51" outlineLevel="1" x14ac:dyDescent="0.25">
      <c r="A23" s="76" t="s">
        <v>297</v>
      </c>
      <c r="B23" s="70" t="s">
        <v>29</v>
      </c>
      <c r="C23" s="70" t="s">
        <v>170</v>
      </c>
      <c r="D23" s="70" t="s">
        <v>171</v>
      </c>
      <c r="E23" s="70" t="s">
        <v>172</v>
      </c>
      <c r="F23" s="70" t="s">
        <v>173</v>
      </c>
      <c r="G23" s="70" t="s">
        <v>174</v>
      </c>
      <c r="H23" s="70" t="s">
        <v>175</v>
      </c>
      <c r="I23" s="70"/>
      <c r="J23" s="70" t="s">
        <v>38</v>
      </c>
      <c r="K23" s="70">
        <v>0</v>
      </c>
      <c r="L23" s="70">
        <v>230000000</v>
      </c>
      <c r="M23" s="70" t="s">
        <v>33</v>
      </c>
      <c r="N23" s="70" t="s">
        <v>240</v>
      </c>
      <c r="O23" s="70" t="s">
        <v>62</v>
      </c>
      <c r="P23" s="70" t="s">
        <v>63</v>
      </c>
      <c r="Q23" s="70" t="s">
        <v>113</v>
      </c>
      <c r="R23" s="70" t="s">
        <v>68</v>
      </c>
      <c r="S23" s="71">
        <v>803</v>
      </c>
      <c r="T23" s="70" t="s">
        <v>66</v>
      </c>
      <c r="U23" s="70">
        <v>26</v>
      </c>
      <c r="V23" s="72">
        <v>5600</v>
      </c>
      <c r="W23" s="72">
        <v>145600</v>
      </c>
      <c r="X23" s="72">
        <v>163072.00000000003</v>
      </c>
      <c r="Y23" s="70"/>
      <c r="Z23" s="70">
        <v>2014</v>
      </c>
      <c r="AA23" s="36" t="s">
        <v>313</v>
      </c>
    </row>
    <row r="24" spans="1:27" s="13" customFormat="1" ht="51" outlineLevel="1" x14ac:dyDescent="0.25">
      <c r="A24" s="76" t="s">
        <v>298</v>
      </c>
      <c r="B24" s="70" t="s">
        <v>29</v>
      </c>
      <c r="C24" s="70" t="s">
        <v>176</v>
      </c>
      <c r="D24" s="70" t="s">
        <v>177</v>
      </c>
      <c r="E24" s="70" t="s">
        <v>178</v>
      </c>
      <c r="F24" s="70" t="s">
        <v>179</v>
      </c>
      <c r="G24" s="70" t="s">
        <v>180</v>
      </c>
      <c r="H24" s="70" t="s">
        <v>181</v>
      </c>
      <c r="I24" s="70"/>
      <c r="J24" s="70" t="s">
        <v>38</v>
      </c>
      <c r="K24" s="70">
        <v>0</v>
      </c>
      <c r="L24" s="70">
        <v>230000000</v>
      </c>
      <c r="M24" s="70" t="s">
        <v>33</v>
      </c>
      <c r="N24" s="70" t="s">
        <v>240</v>
      </c>
      <c r="O24" s="70" t="s">
        <v>62</v>
      </c>
      <c r="P24" s="70" t="s">
        <v>63</v>
      </c>
      <c r="Q24" s="70" t="s">
        <v>113</v>
      </c>
      <c r="R24" s="70" t="s">
        <v>68</v>
      </c>
      <c r="S24" s="71">
        <v>803</v>
      </c>
      <c r="T24" s="70" t="s">
        <v>66</v>
      </c>
      <c r="U24" s="70">
        <v>30</v>
      </c>
      <c r="V24" s="72">
        <v>850</v>
      </c>
      <c r="W24" s="72">
        <v>25500</v>
      </c>
      <c r="X24" s="72">
        <v>28560.000000000004</v>
      </c>
      <c r="Y24" s="70"/>
      <c r="Z24" s="70">
        <v>2014</v>
      </c>
      <c r="AA24" s="36" t="s">
        <v>313</v>
      </c>
    </row>
    <row r="25" spans="1:27" s="13" customFormat="1" ht="51" outlineLevel="1" x14ac:dyDescent="0.25">
      <c r="A25" s="76" t="s">
        <v>299</v>
      </c>
      <c r="B25" s="70" t="s">
        <v>29</v>
      </c>
      <c r="C25" s="70" t="s">
        <v>182</v>
      </c>
      <c r="D25" s="70" t="s">
        <v>90</v>
      </c>
      <c r="E25" s="70" t="s">
        <v>183</v>
      </c>
      <c r="F25" s="70" t="s">
        <v>184</v>
      </c>
      <c r="G25" s="70" t="s">
        <v>185</v>
      </c>
      <c r="H25" s="70" t="s">
        <v>186</v>
      </c>
      <c r="I25" s="70"/>
      <c r="J25" s="70" t="s">
        <v>38</v>
      </c>
      <c r="K25" s="70">
        <v>0</v>
      </c>
      <c r="L25" s="70">
        <v>230000000</v>
      </c>
      <c r="M25" s="70" t="s">
        <v>33</v>
      </c>
      <c r="N25" s="70" t="s">
        <v>240</v>
      </c>
      <c r="O25" s="70" t="s">
        <v>62</v>
      </c>
      <c r="P25" s="70" t="s">
        <v>63</v>
      </c>
      <c r="Q25" s="70" t="s">
        <v>113</v>
      </c>
      <c r="R25" s="70" t="s">
        <v>68</v>
      </c>
      <c r="S25" s="71">
        <v>168</v>
      </c>
      <c r="T25" s="70" t="s">
        <v>69</v>
      </c>
      <c r="U25" s="70">
        <v>34</v>
      </c>
      <c r="V25" s="72">
        <v>1900</v>
      </c>
      <c r="W25" s="72">
        <v>64600</v>
      </c>
      <c r="X25" s="72">
        <v>72352</v>
      </c>
      <c r="Y25" s="70"/>
      <c r="Z25" s="70">
        <v>2014</v>
      </c>
      <c r="AA25" s="36" t="s">
        <v>313</v>
      </c>
    </row>
    <row r="26" spans="1:27" s="13" customFormat="1" ht="51" outlineLevel="1" x14ac:dyDescent="0.25">
      <c r="A26" s="76" t="s">
        <v>300</v>
      </c>
      <c r="B26" s="70" t="s">
        <v>29</v>
      </c>
      <c r="C26" s="70" t="s">
        <v>187</v>
      </c>
      <c r="D26" s="70" t="s">
        <v>188</v>
      </c>
      <c r="E26" s="70" t="s">
        <v>189</v>
      </c>
      <c r="F26" s="70" t="s">
        <v>190</v>
      </c>
      <c r="G26" s="70" t="s">
        <v>191</v>
      </c>
      <c r="H26" s="70" t="s">
        <v>192</v>
      </c>
      <c r="I26" s="70"/>
      <c r="J26" s="70" t="s">
        <v>38</v>
      </c>
      <c r="K26" s="70">
        <v>0</v>
      </c>
      <c r="L26" s="70">
        <v>230000000</v>
      </c>
      <c r="M26" s="70" t="s">
        <v>33</v>
      </c>
      <c r="N26" s="70" t="s">
        <v>240</v>
      </c>
      <c r="O26" s="70" t="s">
        <v>62</v>
      </c>
      <c r="P26" s="70" t="s">
        <v>63</v>
      </c>
      <c r="Q26" s="70" t="s">
        <v>113</v>
      </c>
      <c r="R26" s="70" t="s">
        <v>68</v>
      </c>
      <c r="S26" s="71">
        <v>778</v>
      </c>
      <c r="T26" s="70" t="s">
        <v>89</v>
      </c>
      <c r="U26" s="70">
        <v>102</v>
      </c>
      <c r="V26" s="72">
        <v>7400</v>
      </c>
      <c r="W26" s="72">
        <v>754800</v>
      </c>
      <c r="X26" s="72">
        <v>845376.00000000012</v>
      </c>
      <c r="Y26" s="70"/>
      <c r="Z26" s="70">
        <v>2014</v>
      </c>
      <c r="AA26" s="36" t="s">
        <v>313</v>
      </c>
    </row>
    <row r="27" spans="1:27" s="13" customFormat="1" ht="51" outlineLevel="1" x14ac:dyDescent="0.25">
      <c r="A27" s="76" t="s">
        <v>301</v>
      </c>
      <c r="B27" s="70" t="s">
        <v>29</v>
      </c>
      <c r="C27" s="70" t="s">
        <v>187</v>
      </c>
      <c r="D27" s="70" t="s">
        <v>188</v>
      </c>
      <c r="E27" s="70" t="s">
        <v>189</v>
      </c>
      <c r="F27" s="70" t="s">
        <v>190</v>
      </c>
      <c r="G27" s="70" t="s">
        <v>191</v>
      </c>
      <c r="H27" s="70" t="s">
        <v>193</v>
      </c>
      <c r="I27" s="70"/>
      <c r="J27" s="70" t="s">
        <v>38</v>
      </c>
      <c r="K27" s="70">
        <v>0</v>
      </c>
      <c r="L27" s="70">
        <v>230000000</v>
      </c>
      <c r="M27" s="70" t="s">
        <v>33</v>
      </c>
      <c r="N27" s="70" t="s">
        <v>240</v>
      </c>
      <c r="O27" s="70" t="s">
        <v>62</v>
      </c>
      <c r="P27" s="70" t="s">
        <v>63</v>
      </c>
      <c r="Q27" s="70" t="s">
        <v>113</v>
      </c>
      <c r="R27" s="70" t="s">
        <v>68</v>
      </c>
      <c r="S27" s="71">
        <v>802</v>
      </c>
      <c r="T27" s="70" t="s">
        <v>66</v>
      </c>
      <c r="U27" s="70">
        <v>624</v>
      </c>
      <c r="V27" s="72">
        <v>1300</v>
      </c>
      <c r="W27" s="72">
        <v>811200</v>
      </c>
      <c r="X27" s="72">
        <v>908544.00000000012</v>
      </c>
      <c r="Y27" s="70"/>
      <c r="Z27" s="70">
        <v>2014</v>
      </c>
      <c r="AA27" s="36" t="s">
        <v>313</v>
      </c>
    </row>
    <row r="28" spans="1:27" s="13" customFormat="1" ht="51" outlineLevel="1" x14ac:dyDescent="0.25">
      <c r="A28" s="76" t="s">
        <v>302</v>
      </c>
      <c r="B28" s="70" t="s">
        <v>29</v>
      </c>
      <c r="C28" s="70" t="s">
        <v>194</v>
      </c>
      <c r="D28" s="70" t="s">
        <v>195</v>
      </c>
      <c r="E28" s="70" t="s">
        <v>196</v>
      </c>
      <c r="F28" s="70" t="s">
        <v>197</v>
      </c>
      <c r="G28" s="70" t="s">
        <v>198</v>
      </c>
      <c r="H28" s="70" t="s">
        <v>199</v>
      </c>
      <c r="I28" s="70"/>
      <c r="J28" s="70" t="s">
        <v>38</v>
      </c>
      <c r="K28" s="70">
        <v>0</v>
      </c>
      <c r="L28" s="70">
        <v>230000000</v>
      </c>
      <c r="M28" s="70" t="s">
        <v>33</v>
      </c>
      <c r="N28" s="70" t="s">
        <v>240</v>
      </c>
      <c r="O28" s="70" t="s">
        <v>62</v>
      </c>
      <c r="P28" s="70" t="s">
        <v>63</v>
      </c>
      <c r="Q28" s="70" t="s">
        <v>113</v>
      </c>
      <c r="R28" s="70" t="s">
        <v>68</v>
      </c>
      <c r="S28" s="71">
        <v>802</v>
      </c>
      <c r="T28" s="70" t="s">
        <v>66</v>
      </c>
      <c r="U28" s="70">
        <v>3</v>
      </c>
      <c r="V28" s="72">
        <v>11244</v>
      </c>
      <c r="W28" s="72">
        <v>33732</v>
      </c>
      <c r="X28" s="72">
        <v>37779.840000000004</v>
      </c>
      <c r="Y28" s="70"/>
      <c r="Z28" s="70">
        <v>2014</v>
      </c>
      <c r="AA28" s="36" t="s">
        <v>313</v>
      </c>
    </row>
    <row r="29" spans="1:27" s="13" customFormat="1" ht="51" outlineLevel="1" x14ac:dyDescent="0.25">
      <c r="A29" s="76" t="s">
        <v>303</v>
      </c>
      <c r="B29" s="70" t="s">
        <v>29</v>
      </c>
      <c r="C29" s="70" t="s">
        <v>91</v>
      </c>
      <c r="D29" s="70" t="s">
        <v>92</v>
      </c>
      <c r="E29" s="70" t="s">
        <v>200</v>
      </c>
      <c r="F29" s="70" t="s">
        <v>93</v>
      </c>
      <c r="G29" s="70" t="s">
        <v>115</v>
      </c>
      <c r="H29" s="70" t="s">
        <v>201</v>
      </c>
      <c r="I29" s="70"/>
      <c r="J29" s="70" t="s">
        <v>38</v>
      </c>
      <c r="K29" s="70">
        <v>0</v>
      </c>
      <c r="L29" s="70">
        <v>230000000</v>
      </c>
      <c r="M29" s="70" t="s">
        <v>33</v>
      </c>
      <c r="N29" s="70" t="s">
        <v>240</v>
      </c>
      <c r="O29" s="70" t="s">
        <v>62</v>
      </c>
      <c r="P29" s="70" t="s">
        <v>63</v>
      </c>
      <c r="Q29" s="70" t="s">
        <v>113</v>
      </c>
      <c r="R29" s="70" t="s">
        <v>68</v>
      </c>
      <c r="S29" s="71">
        <v>802</v>
      </c>
      <c r="T29" s="70" t="s">
        <v>66</v>
      </c>
      <c r="U29" s="70">
        <v>60</v>
      </c>
      <c r="V29" s="72">
        <v>2256</v>
      </c>
      <c r="W29" s="72">
        <v>135360</v>
      </c>
      <c r="X29" s="72">
        <v>151603.20000000001</v>
      </c>
      <c r="Y29" s="70"/>
      <c r="Z29" s="70">
        <v>2014</v>
      </c>
      <c r="AA29" s="36" t="s">
        <v>313</v>
      </c>
    </row>
    <row r="30" spans="1:27" s="13" customFormat="1" ht="51" outlineLevel="1" x14ac:dyDescent="0.25">
      <c r="A30" s="76" t="s">
        <v>304</v>
      </c>
      <c r="B30" s="70" t="s">
        <v>29</v>
      </c>
      <c r="C30" s="70" t="s">
        <v>202</v>
      </c>
      <c r="D30" s="70" t="s">
        <v>203</v>
      </c>
      <c r="E30" s="70" t="s">
        <v>204</v>
      </c>
      <c r="F30" s="70" t="s">
        <v>205</v>
      </c>
      <c r="G30" s="70" t="s">
        <v>206</v>
      </c>
      <c r="H30" s="70" t="s">
        <v>207</v>
      </c>
      <c r="I30" s="70"/>
      <c r="J30" s="70" t="s">
        <v>38</v>
      </c>
      <c r="K30" s="70">
        <v>0</v>
      </c>
      <c r="L30" s="70">
        <v>230000000</v>
      </c>
      <c r="M30" s="70" t="s">
        <v>33</v>
      </c>
      <c r="N30" s="70" t="s">
        <v>240</v>
      </c>
      <c r="O30" s="70" t="s">
        <v>62</v>
      </c>
      <c r="P30" s="70" t="s">
        <v>63</v>
      </c>
      <c r="Q30" s="70" t="s">
        <v>113</v>
      </c>
      <c r="R30" s="70" t="s">
        <v>68</v>
      </c>
      <c r="S30" s="71">
        <v>802</v>
      </c>
      <c r="T30" s="70" t="s">
        <v>66</v>
      </c>
      <c r="U30" s="70">
        <v>10</v>
      </c>
      <c r="V30" s="72">
        <v>9216</v>
      </c>
      <c r="W30" s="72">
        <v>92160</v>
      </c>
      <c r="X30" s="72">
        <v>103219.20000000001</v>
      </c>
      <c r="Y30" s="70"/>
      <c r="Z30" s="70">
        <v>2014</v>
      </c>
      <c r="AA30" s="36" t="s">
        <v>313</v>
      </c>
    </row>
    <row r="31" spans="1:27" s="13" customFormat="1" ht="51" outlineLevel="1" x14ac:dyDescent="0.25">
      <c r="A31" s="76" t="s">
        <v>305</v>
      </c>
      <c r="B31" s="70" t="s">
        <v>29</v>
      </c>
      <c r="C31" s="70" t="s">
        <v>208</v>
      </c>
      <c r="D31" s="70" t="s">
        <v>209</v>
      </c>
      <c r="E31" s="70" t="s">
        <v>210</v>
      </c>
      <c r="F31" s="70" t="s">
        <v>209</v>
      </c>
      <c r="G31" s="70" t="s">
        <v>211</v>
      </c>
      <c r="H31" s="70" t="s">
        <v>212</v>
      </c>
      <c r="I31" s="70"/>
      <c r="J31" s="70" t="s">
        <v>38</v>
      </c>
      <c r="K31" s="70">
        <v>0</v>
      </c>
      <c r="L31" s="70">
        <v>230000000</v>
      </c>
      <c r="M31" s="70" t="s">
        <v>33</v>
      </c>
      <c r="N31" s="70" t="s">
        <v>240</v>
      </c>
      <c r="O31" s="70" t="s">
        <v>62</v>
      </c>
      <c r="P31" s="70" t="s">
        <v>63</v>
      </c>
      <c r="Q31" s="70" t="s">
        <v>113</v>
      </c>
      <c r="R31" s="70" t="s">
        <v>68</v>
      </c>
      <c r="S31" s="71">
        <v>802</v>
      </c>
      <c r="T31" s="70" t="s">
        <v>66</v>
      </c>
      <c r="U31" s="70">
        <v>10</v>
      </c>
      <c r="V31" s="72">
        <v>9228.7999999999993</v>
      </c>
      <c r="W31" s="72">
        <v>92288</v>
      </c>
      <c r="X31" s="72">
        <v>103362.56000000001</v>
      </c>
      <c r="Y31" s="70"/>
      <c r="Z31" s="70">
        <v>2014</v>
      </c>
      <c r="AA31" s="36" t="s">
        <v>313</v>
      </c>
    </row>
    <row r="32" spans="1:27" s="13" customFormat="1" ht="51" outlineLevel="1" x14ac:dyDescent="0.25">
      <c r="A32" s="76" t="s">
        <v>306</v>
      </c>
      <c r="B32" s="70" t="s">
        <v>29</v>
      </c>
      <c r="C32" s="70" t="s">
        <v>213</v>
      </c>
      <c r="D32" s="70" t="s">
        <v>214</v>
      </c>
      <c r="E32" s="70" t="s">
        <v>214</v>
      </c>
      <c r="F32" s="70" t="s">
        <v>215</v>
      </c>
      <c r="G32" s="70" t="s">
        <v>216</v>
      </c>
      <c r="H32" s="70" t="s">
        <v>217</v>
      </c>
      <c r="I32" s="70"/>
      <c r="J32" s="70" t="s">
        <v>38</v>
      </c>
      <c r="K32" s="70">
        <v>0</v>
      </c>
      <c r="L32" s="70">
        <v>230000000</v>
      </c>
      <c r="M32" s="70" t="s">
        <v>33</v>
      </c>
      <c r="N32" s="70" t="s">
        <v>240</v>
      </c>
      <c r="O32" s="70" t="s">
        <v>62</v>
      </c>
      <c r="P32" s="70" t="s">
        <v>63</v>
      </c>
      <c r="Q32" s="70" t="s">
        <v>113</v>
      </c>
      <c r="R32" s="70" t="s">
        <v>68</v>
      </c>
      <c r="S32" s="71">
        <v>802</v>
      </c>
      <c r="T32" s="70" t="s">
        <v>66</v>
      </c>
      <c r="U32" s="70">
        <v>78</v>
      </c>
      <c r="V32" s="72">
        <v>1956</v>
      </c>
      <c r="W32" s="72">
        <v>152568</v>
      </c>
      <c r="X32" s="72">
        <v>170876.16</v>
      </c>
      <c r="Y32" s="70"/>
      <c r="Z32" s="70">
        <v>2014</v>
      </c>
      <c r="AA32" s="36" t="s">
        <v>313</v>
      </c>
    </row>
    <row r="33" spans="1:27" s="13" customFormat="1" ht="63.75" outlineLevel="1" x14ac:dyDescent="0.25">
      <c r="A33" s="76" t="s">
        <v>307</v>
      </c>
      <c r="B33" s="70" t="s">
        <v>29</v>
      </c>
      <c r="C33" s="70" t="s">
        <v>218</v>
      </c>
      <c r="D33" s="70" t="s">
        <v>219</v>
      </c>
      <c r="E33" s="70" t="s">
        <v>220</v>
      </c>
      <c r="F33" s="70" t="s">
        <v>221</v>
      </c>
      <c r="G33" s="70" t="s">
        <v>222</v>
      </c>
      <c r="H33" s="70" t="s">
        <v>223</v>
      </c>
      <c r="I33" s="70"/>
      <c r="J33" s="70" t="s">
        <v>38</v>
      </c>
      <c r="K33" s="70">
        <v>0</v>
      </c>
      <c r="L33" s="70">
        <v>230000000</v>
      </c>
      <c r="M33" s="70" t="s">
        <v>33</v>
      </c>
      <c r="N33" s="70" t="s">
        <v>240</v>
      </c>
      <c r="O33" s="70" t="s">
        <v>62</v>
      </c>
      <c r="P33" s="70" t="s">
        <v>63</v>
      </c>
      <c r="Q33" s="70" t="s">
        <v>113</v>
      </c>
      <c r="R33" s="70" t="s">
        <v>68</v>
      </c>
      <c r="S33" s="71">
        <v>802</v>
      </c>
      <c r="T33" s="70" t="s">
        <v>66</v>
      </c>
      <c r="U33" s="70">
        <v>5</v>
      </c>
      <c r="V33" s="72">
        <v>26196</v>
      </c>
      <c r="W33" s="72">
        <v>130980</v>
      </c>
      <c r="X33" s="72">
        <v>146697.60000000001</v>
      </c>
      <c r="Y33" s="70"/>
      <c r="Z33" s="70">
        <v>2014</v>
      </c>
      <c r="AA33" s="36" t="s">
        <v>313</v>
      </c>
    </row>
    <row r="34" spans="1:27" s="13" customFormat="1" ht="51" outlineLevel="1" x14ac:dyDescent="0.25">
      <c r="A34" s="76" t="s">
        <v>308</v>
      </c>
      <c r="B34" s="70" t="s">
        <v>29</v>
      </c>
      <c r="C34" s="70" t="s">
        <v>224</v>
      </c>
      <c r="D34" s="70" t="s">
        <v>225</v>
      </c>
      <c r="E34" s="70" t="s">
        <v>225</v>
      </c>
      <c r="F34" s="70" t="s">
        <v>226</v>
      </c>
      <c r="G34" s="70" t="s">
        <v>227</v>
      </c>
      <c r="H34" s="70" t="s">
        <v>228</v>
      </c>
      <c r="I34" s="70"/>
      <c r="J34" s="70" t="s">
        <v>56</v>
      </c>
      <c r="K34" s="70">
        <v>0</v>
      </c>
      <c r="L34" s="70">
        <v>230000000</v>
      </c>
      <c r="M34" s="70" t="s">
        <v>33</v>
      </c>
      <c r="N34" s="70" t="s">
        <v>240</v>
      </c>
      <c r="O34" s="70" t="s">
        <v>62</v>
      </c>
      <c r="P34" s="70" t="s">
        <v>63</v>
      </c>
      <c r="Q34" s="70" t="s">
        <v>114</v>
      </c>
      <c r="R34" s="70" t="s">
        <v>68</v>
      </c>
      <c r="S34" s="71" t="s">
        <v>74</v>
      </c>
      <c r="T34" s="70" t="s">
        <v>75</v>
      </c>
      <c r="U34" s="70">
        <v>1945</v>
      </c>
      <c r="V34" s="72">
        <v>4493.57</v>
      </c>
      <c r="W34" s="72">
        <v>8739993.6499999985</v>
      </c>
      <c r="X34" s="72">
        <v>9788792.8879999984</v>
      </c>
      <c r="Y34" s="70"/>
      <c r="Z34" s="70">
        <v>2014</v>
      </c>
      <c r="AA34" s="36" t="s">
        <v>313</v>
      </c>
    </row>
    <row r="35" spans="1:27" s="13" customFormat="1" ht="153" outlineLevel="1" x14ac:dyDescent="0.25">
      <c r="A35" s="76" t="s">
        <v>309</v>
      </c>
      <c r="B35" s="70" t="s">
        <v>29</v>
      </c>
      <c r="C35" s="70" t="s">
        <v>229</v>
      </c>
      <c r="D35" s="70" t="s">
        <v>230</v>
      </c>
      <c r="E35" s="70" t="s">
        <v>231</v>
      </c>
      <c r="F35" s="70" t="s">
        <v>232</v>
      </c>
      <c r="G35" s="70" t="s">
        <v>233</v>
      </c>
      <c r="H35" s="70" t="s">
        <v>234</v>
      </c>
      <c r="I35" s="70"/>
      <c r="J35" s="70" t="s">
        <v>45</v>
      </c>
      <c r="K35" s="70">
        <v>0</v>
      </c>
      <c r="L35" s="70">
        <v>230000000</v>
      </c>
      <c r="M35" s="70" t="s">
        <v>33</v>
      </c>
      <c r="N35" s="70" t="s">
        <v>240</v>
      </c>
      <c r="O35" s="70" t="s">
        <v>62</v>
      </c>
      <c r="P35" s="70" t="s">
        <v>63</v>
      </c>
      <c r="Q35" s="70" t="s">
        <v>114</v>
      </c>
      <c r="R35" s="70" t="s">
        <v>68</v>
      </c>
      <c r="S35" s="71" t="s">
        <v>74</v>
      </c>
      <c r="T35" s="70" t="s">
        <v>75</v>
      </c>
      <c r="U35" s="70">
        <v>500</v>
      </c>
      <c r="V35" s="72">
        <v>10096</v>
      </c>
      <c r="W35" s="72">
        <v>5048000</v>
      </c>
      <c r="X35" s="72">
        <v>5653760.0000000009</v>
      </c>
      <c r="Y35" s="70"/>
      <c r="Z35" s="70">
        <v>2014</v>
      </c>
      <c r="AA35" s="36" t="s">
        <v>313</v>
      </c>
    </row>
    <row r="36" spans="1:27" s="13" customFormat="1" ht="76.5" outlineLevel="1" x14ac:dyDescent="0.25">
      <c r="A36" s="76" t="s">
        <v>561</v>
      </c>
      <c r="B36" s="70" t="s">
        <v>29</v>
      </c>
      <c r="C36" s="70" t="s">
        <v>314</v>
      </c>
      <c r="D36" s="70" t="s">
        <v>61</v>
      </c>
      <c r="E36" s="70" t="s">
        <v>315</v>
      </c>
      <c r="F36" s="70" t="s">
        <v>316</v>
      </c>
      <c r="G36" s="70" t="s">
        <v>317</v>
      </c>
      <c r="H36" s="70" t="s">
        <v>318</v>
      </c>
      <c r="I36" s="70"/>
      <c r="J36" s="70" t="s">
        <v>30</v>
      </c>
      <c r="K36" s="70">
        <v>70</v>
      </c>
      <c r="L36" s="70">
        <v>230000000</v>
      </c>
      <c r="M36" s="70" t="s">
        <v>33</v>
      </c>
      <c r="N36" s="70" t="s">
        <v>319</v>
      </c>
      <c r="O36" s="70" t="s">
        <v>62</v>
      </c>
      <c r="P36" s="70" t="s">
        <v>63</v>
      </c>
      <c r="Q36" s="70" t="s">
        <v>64</v>
      </c>
      <c r="R36" s="70" t="s">
        <v>65</v>
      </c>
      <c r="S36" s="71">
        <v>796</v>
      </c>
      <c r="T36" s="70" t="s">
        <v>66</v>
      </c>
      <c r="U36" s="70">
        <v>1</v>
      </c>
      <c r="V36" s="72">
        <v>35714285.714285709</v>
      </c>
      <c r="W36" s="72">
        <v>0</v>
      </c>
      <c r="X36" s="72">
        <v>0</v>
      </c>
      <c r="Y36" s="70" t="s">
        <v>56</v>
      </c>
      <c r="Z36" s="70">
        <v>2014</v>
      </c>
      <c r="AA36" s="36" t="s">
        <v>575</v>
      </c>
    </row>
    <row r="37" spans="1:27" s="13" customFormat="1" ht="76.5" outlineLevel="1" x14ac:dyDescent="0.25">
      <c r="A37" s="76" t="s">
        <v>562</v>
      </c>
      <c r="B37" s="70" t="s">
        <v>29</v>
      </c>
      <c r="C37" s="70" t="s">
        <v>320</v>
      </c>
      <c r="D37" s="70" t="s">
        <v>321</v>
      </c>
      <c r="E37" s="70" t="s">
        <v>322</v>
      </c>
      <c r="F37" s="70" t="s">
        <v>323</v>
      </c>
      <c r="G37" s="70" t="s">
        <v>324</v>
      </c>
      <c r="H37" s="70" t="s">
        <v>325</v>
      </c>
      <c r="I37" s="70"/>
      <c r="J37" s="70" t="s">
        <v>45</v>
      </c>
      <c r="K37" s="70">
        <v>45</v>
      </c>
      <c r="L37" s="70">
        <v>230000000</v>
      </c>
      <c r="M37" s="70" t="s">
        <v>33</v>
      </c>
      <c r="N37" s="70" t="s">
        <v>77</v>
      </c>
      <c r="O37" s="70" t="s">
        <v>62</v>
      </c>
      <c r="P37" s="70" t="s">
        <v>63</v>
      </c>
      <c r="Q37" s="70" t="s">
        <v>71</v>
      </c>
      <c r="R37" s="70" t="s">
        <v>65</v>
      </c>
      <c r="S37" s="71">
        <v>796</v>
      </c>
      <c r="T37" s="70" t="s">
        <v>66</v>
      </c>
      <c r="U37" s="70">
        <v>2166</v>
      </c>
      <c r="V37" s="72">
        <v>872</v>
      </c>
      <c r="W37" s="72">
        <v>0</v>
      </c>
      <c r="X37" s="72">
        <v>0</v>
      </c>
      <c r="Y37" s="70" t="s">
        <v>56</v>
      </c>
      <c r="Z37" s="70">
        <v>2014</v>
      </c>
      <c r="AA37" s="36" t="s">
        <v>575</v>
      </c>
    </row>
    <row r="38" spans="1:27" s="13" customFormat="1" ht="76.5" outlineLevel="1" x14ac:dyDescent="0.25">
      <c r="A38" s="76" t="s">
        <v>326</v>
      </c>
      <c r="B38" s="70" t="s">
        <v>29</v>
      </c>
      <c r="C38" s="70" t="s">
        <v>320</v>
      </c>
      <c r="D38" s="70" t="s">
        <v>321</v>
      </c>
      <c r="E38" s="70" t="s">
        <v>322</v>
      </c>
      <c r="F38" s="70" t="s">
        <v>323</v>
      </c>
      <c r="G38" s="70" t="s">
        <v>324</v>
      </c>
      <c r="H38" s="70" t="s">
        <v>327</v>
      </c>
      <c r="I38" s="70"/>
      <c r="J38" s="70" t="s">
        <v>45</v>
      </c>
      <c r="K38" s="70">
        <v>45</v>
      </c>
      <c r="L38" s="70">
        <v>230000000</v>
      </c>
      <c r="M38" s="70" t="s">
        <v>33</v>
      </c>
      <c r="N38" s="70" t="s">
        <v>44</v>
      </c>
      <c r="O38" s="70" t="s">
        <v>62</v>
      </c>
      <c r="P38" s="70" t="s">
        <v>63</v>
      </c>
      <c r="Q38" s="70" t="s">
        <v>71</v>
      </c>
      <c r="R38" s="70" t="s">
        <v>65</v>
      </c>
      <c r="S38" s="71">
        <v>796</v>
      </c>
      <c r="T38" s="70" t="s">
        <v>66</v>
      </c>
      <c r="U38" s="70">
        <v>1579</v>
      </c>
      <c r="V38" s="72">
        <v>759</v>
      </c>
      <c r="W38" s="72">
        <v>1198461</v>
      </c>
      <c r="X38" s="72">
        <v>1342276.32</v>
      </c>
      <c r="Y38" s="70" t="s">
        <v>56</v>
      </c>
      <c r="Z38" s="70">
        <v>2014</v>
      </c>
      <c r="AA38" s="36" t="s">
        <v>328</v>
      </c>
    </row>
    <row r="39" spans="1:27" s="13" customFormat="1" ht="89.25" outlineLevel="1" x14ac:dyDescent="0.25">
      <c r="A39" s="76" t="s">
        <v>117</v>
      </c>
      <c r="B39" s="70" t="s">
        <v>29</v>
      </c>
      <c r="C39" s="70" t="s">
        <v>96</v>
      </c>
      <c r="D39" s="70" t="s">
        <v>97</v>
      </c>
      <c r="E39" s="70" t="s">
        <v>98</v>
      </c>
      <c r="F39" s="70" t="s">
        <v>99</v>
      </c>
      <c r="G39" s="70" t="s">
        <v>118</v>
      </c>
      <c r="H39" s="70" t="s">
        <v>100</v>
      </c>
      <c r="I39" s="70"/>
      <c r="J39" s="70" t="s">
        <v>56</v>
      </c>
      <c r="K39" s="70">
        <v>45</v>
      </c>
      <c r="L39" s="70">
        <v>230000000</v>
      </c>
      <c r="M39" s="70" t="s">
        <v>33</v>
      </c>
      <c r="N39" s="70" t="s">
        <v>240</v>
      </c>
      <c r="O39" s="70" t="s">
        <v>62</v>
      </c>
      <c r="P39" s="70" t="s">
        <v>63</v>
      </c>
      <c r="Q39" s="70" t="s">
        <v>114</v>
      </c>
      <c r="R39" s="70" t="s">
        <v>65</v>
      </c>
      <c r="S39" s="71">
        <v>715</v>
      </c>
      <c r="T39" s="70" t="s">
        <v>70</v>
      </c>
      <c r="U39" s="70">
        <v>29</v>
      </c>
      <c r="V39" s="72">
        <v>16071.43</v>
      </c>
      <c r="W39" s="72">
        <v>466071.47000000003</v>
      </c>
      <c r="X39" s="72">
        <v>522000.04640000011</v>
      </c>
      <c r="Y39" s="70" t="s">
        <v>56</v>
      </c>
      <c r="Z39" s="70">
        <v>2014</v>
      </c>
      <c r="AA39" s="36" t="s">
        <v>329</v>
      </c>
    </row>
    <row r="40" spans="1:27" s="13" customFormat="1" ht="89.25" outlineLevel="1" x14ac:dyDescent="0.25">
      <c r="A40" s="76" t="s">
        <v>119</v>
      </c>
      <c r="B40" s="70" t="s">
        <v>29</v>
      </c>
      <c r="C40" s="70" t="s">
        <v>96</v>
      </c>
      <c r="D40" s="70" t="s">
        <v>97</v>
      </c>
      <c r="E40" s="70" t="s">
        <v>98</v>
      </c>
      <c r="F40" s="70" t="s">
        <v>99</v>
      </c>
      <c r="G40" s="70" t="s">
        <v>118</v>
      </c>
      <c r="H40" s="70" t="s">
        <v>101</v>
      </c>
      <c r="I40" s="70"/>
      <c r="J40" s="70" t="s">
        <v>56</v>
      </c>
      <c r="K40" s="70">
        <v>45</v>
      </c>
      <c r="L40" s="70">
        <v>230000000</v>
      </c>
      <c r="M40" s="70" t="s">
        <v>33</v>
      </c>
      <c r="N40" s="70" t="s">
        <v>240</v>
      </c>
      <c r="O40" s="70" t="s">
        <v>62</v>
      </c>
      <c r="P40" s="70" t="s">
        <v>63</v>
      </c>
      <c r="Q40" s="70" t="s">
        <v>114</v>
      </c>
      <c r="R40" s="70" t="s">
        <v>65</v>
      </c>
      <c r="S40" s="71">
        <v>715</v>
      </c>
      <c r="T40" s="70" t="s">
        <v>70</v>
      </c>
      <c r="U40" s="70">
        <v>67</v>
      </c>
      <c r="V40" s="72">
        <v>16071.43</v>
      </c>
      <c r="W40" s="72">
        <v>1076785.81</v>
      </c>
      <c r="X40" s="72">
        <v>1206000.1072000002</v>
      </c>
      <c r="Y40" s="70" t="s">
        <v>56</v>
      </c>
      <c r="Z40" s="70">
        <v>2014</v>
      </c>
      <c r="AA40" s="36" t="s">
        <v>329</v>
      </c>
    </row>
    <row r="41" spans="1:27" s="13" customFormat="1" ht="89.25" outlineLevel="1" x14ac:dyDescent="0.25">
      <c r="A41" s="76" t="s">
        <v>120</v>
      </c>
      <c r="B41" s="70" t="s">
        <v>29</v>
      </c>
      <c r="C41" s="70" t="s">
        <v>96</v>
      </c>
      <c r="D41" s="70" t="s">
        <v>97</v>
      </c>
      <c r="E41" s="70" t="s">
        <v>98</v>
      </c>
      <c r="F41" s="70" t="s">
        <v>99</v>
      </c>
      <c r="G41" s="70" t="s">
        <v>118</v>
      </c>
      <c r="H41" s="70" t="s">
        <v>102</v>
      </c>
      <c r="I41" s="70"/>
      <c r="J41" s="70" t="s">
        <v>56</v>
      </c>
      <c r="K41" s="70">
        <v>45</v>
      </c>
      <c r="L41" s="70">
        <v>230000000</v>
      </c>
      <c r="M41" s="70" t="s">
        <v>33</v>
      </c>
      <c r="N41" s="70" t="s">
        <v>240</v>
      </c>
      <c r="O41" s="70" t="s">
        <v>62</v>
      </c>
      <c r="P41" s="70" t="s">
        <v>63</v>
      </c>
      <c r="Q41" s="70" t="s">
        <v>114</v>
      </c>
      <c r="R41" s="70" t="s">
        <v>65</v>
      </c>
      <c r="S41" s="71">
        <v>715</v>
      </c>
      <c r="T41" s="70" t="s">
        <v>70</v>
      </c>
      <c r="U41" s="70">
        <v>150</v>
      </c>
      <c r="V41" s="72">
        <v>16071.43</v>
      </c>
      <c r="W41" s="72">
        <v>2410714.5</v>
      </c>
      <c r="X41" s="72">
        <v>2700000.24</v>
      </c>
      <c r="Y41" s="70" t="s">
        <v>56</v>
      </c>
      <c r="Z41" s="70">
        <v>2014</v>
      </c>
      <c r="AA41" s="36" t="s">
        <v>329</v>
      </c>
    </row>
    <row r="42" spans="1:27" s="13" customFormat="1" ht="89.25" outlineLevel="1" x14ac:dyDescent="0.25">
      <c r="A42" s="76" t="s">
        <v>121</v>
      </c>
      <c r="B42" s="70" t="s">
        <v>29</v>
      </c>
      <c r="C42" s="70" t="s">
        <v>96</v>
      </c>
      <c r="D42" s="70" t="s">
        <v>97</v>
      </c>
      <c r="E42" s="70" t="s">
        <v>98</v>
      </c>
      <c r="F42" s="70" t="s">
        <v>99</v>
      </c>
      <c r="G42" s="70" t="s">
        <v>118</v>
      </c>
      <c r="H42" s="70" t="s">
        <v>103</v>
      </c>
      <c r="I42" s="70"/>
      <c r="J42" s="70" t="s">
        <v>56</v>
      </c>
      <c r="K42" s="70">
        <v>45</v>
      </c>
      <c r="L42" s="70">
        <v>230000000</v>
      </c>
      <c r="M42" s="70" t="s">
        <v>33</v>
      </c>
      <c r="N42" s="70" t="s">
        <v>240</v>
      </c>
      <c r="O42" s="70" t="s">
        <v>62</v>
      </c>
      <c r="P42" s="70" t="s">
        <v>63</v>
      </c>
      <c r="Q42" s="70" t="s">
        <v>114</v>
      </c>
      <c r="R42" s="70" t="s">
        <v>65</v>
      </c>
      <c r="S42" s="71">
        <v>715</v>
      </c>
      <c r="T42" s="70" t="s">
        <v>70</v>
      </c>
      <c r="U42" s="70">
        <v>160</v>
      </c>
      <c r="V42" s="72">
        <v>16071.43</v>
      </c>
      <c r="W42" s="72">
        <v>2571428.7999999998</v>
      </c>
      <c r="X42" s="72">
        <v>2880000.2560000001</v>
      </c>
      <c r="Y42" s="70" t="s">
        <v>56</v>
      </c>
      <c r="Z42" s="70">
        <v>2014</v>
      </c>
      <c r="AA42" s="36" t="s">
        <v>329</v>
      </c>
    </row>
    <row r="43" spans="1:27" s="13" customFormat="1" ht="89.25" outlineLevel="1" x14ac:dyDescent="0.25">
      <c r="A43" s="76" t="s">
        <v>122</v>
      </c>
      <c r="B43" s="70" t="s">
        <v>29</v>
      </c>
      <c r="C43" s="70" t="s">
        <v>96</v>
      </c>
      <c r="D43" s="70" t="s">
        <v>97</v>
      </c>
      <c r="E43" s="70" t="s">
        <v>98</v>
      </c>
      <c r="F43" s="70" t="s">
        <v>99</v>
      </c>
      <c r="G43" s="70" t="s">
        <v>118</v>
      </c>
      <c r="H43" s="70" t="s">
        <v>104</v>
      </c>
      <c r="I43" s="70"/>
      <c r="J43" s="70" t="s">
        <v>56</v>
      </c>
      <c r="K43" s="70">
        <v>45</v>
      </c>
      <c r="L43" s="70">
        <v>230000000</v>
      </c>
      <c r="M43" s="70" t="s">
        <v>33</v>
      </c>
      <c r="N43" s="70" t="s">
        <v>240</v>
      </c>
      <c r="O43" s="70" t="s">
        <v>62</v>
      </c>
      <c r="P43" s="70" t="s">
        <v>63</v>
      </c>
      <c r="Q43" s="70" t="s">
        <v>114</v>
      </c>
      <c r="R43" s="70" t="s">
        <v>65</v>
      </c>
      <c r="S43" s="71">
        <v>715</v>
      </c>
      <c r="T43" s="70" t="s">
        <v>70</v>
      </c>
      <c r="U43" s="70">
        <v>130</v>
      </c>
      <c r="V43" s="72">
        <v>16071.43</v>
      </c>
      <c r="W43" s="72">
        <v>2089285.9000000001</v>
      </c>
      <c r="X43" s="72">
        <v>2340000.2080000006</v>
      </c>
      <c r="Y43" s="70" t="s">
        <v>56</v>
      </c>
      <c r="Z43" s="70">
        <v>2014</v>
      </c>
      <c r="AA43" s="36" t="s">
        <v>329</v>
      </c>
    </row>
    <row r="44" spans="1:27" s="13" customFormat="1" ht="89.25" outlineLevel="1" x14ac:dyDescent="0.25">
      <c r="A44" s="76" t="s">
        <v>123</v>
      </c>
      <c r="B44" s="70" t="s">
        <v>29</v>
      </c>
      <c r="C44" s="70" t="s">
        <v>96</v>
      </c>
      <c r="D44" s="70" t="s">
        <v>97</v>
      </c>
      <c r="E44" s="70" t="s">
        <v>98</v>
      </c>
      <c r="F44" s="70" t="s">
        <v>99</v>
      </c>
      <c r="G44" s="70" t="s">
        <v>118</v>
      </c>
      <c r="H44" s="70" t="s">
        <v>105</v>
      </c>
      <c r="I44" s="70"/>
      <c r="J44" s="70" t="s">
        <v>56</v>
      </c>
      <c r="K44" s="70">
        <v>45</v>
      </c>
      <c r="L44" s="70">
        <v>230000000</v>
      </c>
      <c r="M44" s="70" t="s">
        <v>33</v>
      </c>
      <c r="N44" s="70" t="s">
        <v>240</v>
      </c>
      <c r="O44" s="70" t="s">
        <v>62</v>
      </c>
      <c r="P44" s="70" t="s">
        <v>63</v>
      </c>
      <c r="Q44" s="70" t="s">
        <v>114</v>
      </c>
      <c r="R44" s="70" t="s">
        <v>65</v>
      </c>
      <c r="S44" s="71">
        <v>715</v>
      </c>
      <c r="T44" s="70" t="s">
        <v>70</v>
      </c>
      <c r="U44" s="70">
        <v>110</v>
      </c>
      <c r="V44" s="72">
        <v>16071.43</v>
      </c>
      <c r="W44" s="72">
        <v>1767857.3</v>
      </c>
      <c r="X44" s="72">
        <v>1980000.1760000002</v>
      </c>
      <c r="Y44" s="70" t="s">
        <v>56</v>
      </c>
      <c r="Z44" s="70">
        <v>2014</v>
      </c>
      <c r="AA44" s="36" t="s">
        <v>329</v>
      </c>
    </row>
    <row r="45" spans="1:27" s="13" customFormat="1" ht="89.25" outlineLevel="1" x14ac:dyDescent="0.25">
      <c r="A45" s="76" t="s">
        <v>124</v>
      </c>
      <c r="B45" s="70" t="s">
        <v>29</v>
      </c>
      <c r="C45" s="70" t="s">
        <v>96</v>
      </c>
      <c r="D45" s="70" t="s">
        <v>97</v>
      </c>
      <c r="E45" s="70" t="s">
        <v>98</v>
      </c>
      <c r="F45" s="70" t="s">
        <v>99</v>
      </c>
      <c r="G45" s="70" t="s">
        <v>118</v>
      </c>
      <c r="H45" s="70" t="s">
        <v>106</v>
      </c>
      <c r="I45" s="70"/>
      <c r="J45" s="70" t="s">
        <v>56</v>
      </c>
      <c r="K45" s="70">
        <v>45</v>
      </c>
      <c r="L45" s="70">
        <v>230000000</v>
      </c>
      <c r="M45" s="70" t="s">
        <v>33</v>
      </c>
      <c r="N45" s="70" t="s">
        <v>240</v>
      </c>
      <c r="O45" s="70" t="s">
        <v>62</v>
      </c>
      <c r="P45" s="70" t="s">
        <v>63</v>
      </c>
      <c r="Q45" s="70" t="s">
        <v>114</v>
      </c>
      <c r="R45" s="70" t="s">
        <v>65</v>
      </c>
      <c r="S45" s="71">
        <v>715</v>
      </c>
      <c r="T45" s="70" t="s">
        <v>70</v>
      </c>
      <c r="U45" s="70">
        <v>53</v>
      </c>
      <c r="V45" s="72">
        <v>16071.43</v>
      </c>
      <c r="W45" s="72">
        <v>851785.79</v>
      </c>
      <c r="X45" s="72">
        <v>954000.08480000019</v>
      </c>
      <c r="Y45" s="70" t="s">
        <v>56</v>
      </c>
      <c r="Z45" s="70">
        <v>2014</v>
      </c>
      <c r="AA45" s="36" t="s">
        <v>329</v>
      </c>
    </row>
    <row r="46" spans="1:27" s="13" customFormat="1" ht="89.25" outlineLevel="1" x14ac:dyDescent="0.25">
      <c r="A46" s="76" t="s">
        <v>125</v>
      </c>
      <c r="B46" s="70" t="s">
        <v>29</v>
      </c>
      <c r="C46" s="70" t="s">
        <v>96</v>
      </c>
      <c r="D46" s="70" t="s">
        <v>97</v>
      </c>
      <c r="E46" s="70" t="s">
        <v>98</v>
      </c>
      <c r="F46" s="70" t="s">
        <v>99</v>
      </c>
      <c r="G46" s="70" t="s">
        <v>118</v>
      </c>
      <c r="H46" s="70" t="s">
        <v>107</v>
      </c>
      <c r="I46" s="70"/>
      <c r="J46" s="70" t="s">
        <v>56</v>
      </c>
      <c r="K46" s="70">
        <v>45</v>
      </c>
      <c r="L46" s="70">
        <v>230000000</v>
      </c>
      <c r="M46" s="70" t="s">
        <v>33</v>
      </c>
      <c r="N46" s="70" t="s">
        <v>240</v>
      </c>
      <c r="O46" s="70" t="s">
        <v>62</v>
      </c>
      <c r="P46" s="70" t="s">
        <v>63</v>
      </c>
      <c r="Q46" s="70" t="s">
        <v>114</v>
      </c>
      <c r="R46" s="70" t="s">
        <v>65</v>
      </c>
      <c r="S46" s="71">
        <v>715</v>
      </c>
      <c r="T46" s="70" t="s">
        <v>70</v>
      </c>
      <c r="U46" s="70">
        <v>5</v>
      </c>
      <c r="V46" s="72">
        <v>16071.43</v>
      </c>
      <c r="W46" s="72">
        <v>80357.149999999994</v>
      </c>
      <c r="X46" s="72">
        <v>90000.008000000002</v>
      </c>
      <c r="Y46" s="70" t="s">
        <v>56</v>
      </c>
      <c r="Z46" s="70">
        <v>2014</v>
      </c>
      <c r="AA46" s="36" t="s">
        <v>329</v>
      </c>
    </row>
    <row r="47" spans="1:27" s="13" customFormat="1" outlineLevel="1" x14ac:dyDescent="0.25">
      <c r="A47" s="6" t="s">
        <v>60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1"/>
      <c r="U47" s="41"/>
      <c r="V47" s="43"/>
      <c r="W47" s="43">
        <f>SUM(W12:W46)</f>
        <v>46245289.36999999</v>
      </c>
      <c r="X47" s="43">
        <f>SUM(X12:X46)</f>
        <v>51794724.094399996</v>
      </c>
      <c r="Y47" s="41"/>
      <c r="Z47" s="41"/>
      <c r="AA47" s="7"/>
    </row>
    <row r="48" spans="1:27" s="13" customFormat="1" outlineLevel="1" x14ac:dyDescent="0.25">
      <c r="A48" s="6" t="s">
        <v>25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1"/>
      <c r="U48" s="41"/>
      <c r="V48" s="43"/>
      <c r="W48" s="43">
        <f>W47</f>
        <v>46245289.36999999</v>
      </c>
      <c r="X48" s="43">
        <f>X47</f>
        <v>51794724.094399996</v>
      </c>
      <c r="Y48" s="41"/>
      <c r="Z48" s="41"/>
      <c r="AA48" s="7"/>
    </row>
    <row r="49" spans="1:27" s="13" customFormat="1" outlineLevel="1" x14ac:dyDescent="0.25">
      <c r="A49" s="6" t="s">
        <v>26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5"/>
      <c r="T49" s="31"/>
      <c r="U49" s="31"/>
      <c r="V49" s="30"/>
      <c r="W49" s="30"/>
      <c r="X49" s="30"/>
      <c r="Y49" s="31"/>
      <c r="Z49" s="31"/>
      <c r="AA49" s="7"/>
    </row>
    <row r="50" spans="1:27" s="16" customFormat="1" outlineLevel="1" x14ac:dyDescent="0.25">
      <c r="A50" s="6" t="s">
        <v>59</v>
      </c>
      <c r="B50" s="22"/>
      <c r="C50" s="23"/>
      <c r="D50" s="22"/>
      <c r="E50" s="22"/>
      <c r="F50" s="22"/>
      <c r="G50" s="22"/>
      <c r="H50" s="22"/>
      <c r="I50" s="22"/>
      <c r="J50" s="22"/>
      <c r="K50" s="24"/>
      <c r="L50" s="25"/>
      <c r="M50" s="26"/>
      <c r="N50" s="27"/>
      <c r="O50" s="26"/>
      <c r="P50" s="28"/>
      <c r="Q50" s="29"/>
      <c r="R50" s="22"/>
      <c r="S50" s="28"/>
      <c r="T50" s="28"/>
      <c r="U50" s="28"/>
      <c r="V50" s="28"/>
      <c r="W50" s="30"/>
      <c r="X50" s="30"/>
      <c r="Y50" s="28"/>
      <c r="Z50" s="28"/>
      <c r="AA50" s="34"/>
    </row>
    <row r="51" spans="1:27" s="13" customFormat="1" ht="89.25" outlineLevel="1" x14ac:dyDescent="0.25">
      <c r="A51" s="76" t="s">
        <v>563</v>
      </c>
      <c r="B51" s="70" t="s">
        <v>29</v>
      </c>
      <c r="C51" s="70" t="s">
        <v>96</v>
      </c>
      <c r="D51" s="70" t="s">
        <v>97</v>
      </c>
      <c r="E51" s="70" t="s">
        <v>98</v>
      </c>
      <c r="F51" s="70" t="s">
        <v>99</v>
      </c>
      <c r="G51" s="70" t="s">
        <v>118</v>
      </c>
      <c r="H51" s="70" t="s">
        <v>100</v>
      </c>
      <c r="I51" s="70"/>
      <c r="J51" s="70" t="s">
        <v>38</v>
      </c>
      <c r="K51" s="70">
        <v>45</v>
      </c>
      <c r="L51" s="70">
        <v>230000000</v>
      </c>
      <c r="M51" s="70" t="s">
        <v>33</v>
      </c>
      <c r="N51" s="77" t="s">
        <v>240</v>
      </c>
      <c r="O51" s="70" t="s">
        <v>62</v>
      </c>
      <c r="P51" s="70" t="s">
        <v>63</v>
      </c>
      <c r="Q51" s="70" t="s">
        <v>114</v>
      </c>
      <c r="R51" s="70" t="s">
        <v>65</v>
      </c>
      <c r="S51" s="71">
        <v>715</v>
      </c>
      <c r="T51" s="70" t="s">
        <v>70</v>
      </c>
      <c r="U51" s="70">
        <v>29</v>
      </c>
      <c r="V51" s="72">
        <v>16071.43</v>
      </c>
      <c r="W51" s="72">
        <f>U51*V51</f>
        <v>466071.47000000003</v>
      </c>
      <c r="X51" s="97">
        <f>W51*1.12</f>
        <v>522000.04640000011</v>
      </c>
      <c r="Y51" s="70" t="s">
        <v>56</v>
      </c>
      <c r="Z51" s="70">
        <v>2014</v>
      </c>
      <c r="AA51" s="36"/>
    </row>
    <row r="52" spans="1:27" s="13" customFormat="1" ht="89.25" outlineLevel="1" x14ac:dyDescent="0.25">
      <c r="A52" s="76" t="s">
        <v>564</v>
      </c>
      <c r="B52" s="70" t="s">
        <v>29</v>
      </c>
      <c r="C52" s="70" t="s">
        <v>96</v>
      </c>
      <c r="D52" s="70" t="s">
        <v>97</v>
      </c>
      <c r="E52" s="70" t="s">
        <v>98</v>
      </c>
      <c r="F52" s="70" t="s">
        <v>99</v>
      </c>
      <c r="G52" s="70" t="s">
        <v>118</v>
      </c>
      <c r="H52" s="70" t="s">
        <v>101</v>
      </c>
      <c r="I52" s="70"/>
      <c r="J52" s="70" t="s">
        <v>38</v>
      </c>
      <c r="K52" s="70">
        <v>45</v>
      </c>
      <c r="L52" s="70">
        <v>230000000</v>
      </c>
      <c r="M52" s="70" t="s">
        <v>33</v>
      </c>
      <c r="N52" s="77" t="s">
        <v>240</v>
      </c>
      <c r="O52" s="70" t="s">
        <v>62</v>
      </c>
      <c r="P52" s="70" t="s">
        <v>63</v>
      </c>
      <c r="Q52" s="70" t="s">
        <v>114</v>
      </c>
      <c r="R52" s="70" t="s">
        <v>65</v>
      </c>
      <c r="S52" s="71">
        <v>715</v>
      </c>
      <c r="T52" s="70" t="s">
        <v>70</v>
      </c>
      <c r="U52" s="70">
        <v>67</v>
      </c>
      <c r="V52" s="72">
        <v>16071.43</v>
      </c>
      <c r="W52" s="72">
        <f t="shared" ref="W52:W92" si="0">U52*V52</f>
        <v>1076785.81</v>
      </c>
      <c r="X52" s="97">
        <f t="shared" ref="X52:X92" si="1">W52*1.12</f>
        <v>1206000.1072000002</v>
      </c>
      <c r="Y52" s="70" t="s">
        <v>56</v>
      </c>
      <c r="Z52" s="70">
        <v>2014</v>
      </c>
      <c r="AA52" s="36"/>
    </row>
    <row r="53" spans="1:27" s="13" customFormat="1" ht="89.25" outlineLevel="1" x14ac:dyDescent="0.25">
      <c r="A53" s="76" t="s">
        <v>565</v>
      </c>
      <c r="B53" s="70" t="s">
        <v>29</v>
      </c>
      <c r="C53" s="70" t="s">
        <v>96</v>
      </c>
      <c r="D53" s="70" t="s">
        <v>97</v>
      </c>
      <c r="E53" s="70" t="s">
        <v>98</v>
      </c>
      <c r="F53" s="70" t="s">
        <v>99</v>
      </c>
      <c r="G53" s="70" t="s">
        <v>118</v>
      </c>
      <c r="H53" s="70" t="s">
        <v>102</v>
      </c>
      <c r="I53" s="70"/>
      <c r="J53" s="70" t="s">
        <v>38</v>
      </c>
      <c r="K53" s="70">
        <v>45</v>
      </c>
      <c r="L53" s="70">
        <v>230000000</v>
      </c>
      <c r="M53" s="70" t="s">
        <v>33</v>
      </c>
      <c r="N53" s="77" t="s">
        <v>240</v>
      </c>
      <c r="O53" s="70" t="s">
        <v>62</v>
      </c>
      <c r="P53" s="70" t="s">
        <v>63</v>
      </c>
      <c r="Q53" s="70" t="s">
        <v>114</v>
      </c>
      <c r="R53" s="70" t="s">
        <v>65</v>
      </c>
      <c r="S53" s="71">
        <v>715</v>
      </c>
      <c r="T53" s="70" t="s">
        <v>70</v>
      </c>
      <c r="U53" s="70">
        <v>150</v>
      </c>
      <c r="V53" s="72">
        <v>16071.43</v>
      </c>
      <c r="W53" s="72">
        <f t="shared" si="0"/>
        <v>2410714.5</v>
      </c>
      <c r="X53" s="97">
        <f t="shared" si="1"/>
        <v>2700000.24</v>
      </c>
      <c r="Y53" s="70" t="s">
        <v>56</v>
      </c>
      <c r="Z53" s="70">
        <v>2014</v>
      </c>
      <c r="AA53" s="36"/>
    </row>
    <row r="54" spans="1:27" s="13" customFormat="1" ht="89.25" outlineLevel="1" x14ac:dyDescent="0.25">
      <c r="A54" s="76" t="s">
        <v>566</v>
      </c>
      <c r="B54" s="70" t="s">
        <v>29</v>
      </c>
      <c r="C54" s="70" t="s">
        <v>96</v>
      </c>
      <c r="D54" s="70" t="s">
        <v>97</v>
      </c>
      <c r="E54" s="70" t="s">
        <v>98</v>
      </c>
      <c r="F54" s="70" t="s">
        <v>99</v>
      </c>
      <c r="G54" s="70" t="s">
        <v>118</v>
      </c>
      <c r="H54" s="70" t="s">
        <v>103</v>
      </c>
      <c r="I54" s="70"/>
      <c r="J54" s="70" t="s">
        <v>38</v>
      </c>
      <c r="K54" s="70">
        <v>45</v>
      </c>
      <c r="L54" s="70">
        <v>230000000</v>
      </c>
      <c r="M54" s="70" t="s">
        <v>33</v>
      </c>
      <c r="N54" s="77" t="s">
        <v>240</v>
      </c>
      <c r="O54" s="70" t="s">
        <v>62</v>
      </c>
      <c r="P54" s="70" t="s">
        <v>63</v>
      </c>
      <c r="Q54" s="70" t="s">
        <v>114</v>
      </c>
      <c r="R54" s="70" t="s">
        <v>65</v>
      </c>
      <c r="S54" s="71">
        <v>715</v>
      </c>
      <c r="T54" s="70" t="s">
        <v>70</v>
      </c>
      <c r="U54" s="70">
        <v>160</v>
      </c>
      <c r="V54" s="72">
        <v>16071.43</v>
      </c>
      <c r="W54" s="72">
        <f t="shared" si="0"/>
        <v>2571428.7999999998</v>
      </c>
      <c r="X54" s="97">
        <f t="shared" si="1"/>
        <v>2880000.2560000001</v>
      </c>
      <c r="Y54" s="70" t="s">
        <v>56</v>
      </c>
      <c r="Z54" s="70">
        <v>2014</v>
      </c>
      <c r="AA54" s="36"/>
    </row>
    <row r="55" spans="1:27" s="13" customFormat="1" ht="89.25" outlineLevel="1" x14ac:dyDescent="0.25">
      <c r="A55" s="76" t="s">
        <v>567</v>
      </c>
      <c r="B55" s="70" t="s">
        <v>29</v>
      </c>
      <c r="C55" s="70" t="s">
        <v>96</v>
      </c>
      <c r="D55" s="70" t="s">
        <v>97</v>
      </c>
      <c r="E55" s="70" t="s">
        <v>98</v>
      </c>
      <c r="F55" s="70" t="s">
        <v>99</v>
      </c>
      <c r="G55" s="70" t="s">
        <v>118</v>
      </c>
      <c r="H55" s="70" t="s">
        <v>104</v>
      </c>
      <c r="I55" s="70"/>
      <c r="J55" s="70" t="s">
        <v>38</v>
      </c>
      <c r="K55" s="70">
        <v>45</v>
      </c>
      <c r="L55" s="70">
        <v>230000000</v>
      </c>
      <c r="M55" s="70" t="s">
        <v>33</v>
      </c>
      <c r="N55" s="77" t="s">
        <v>240</v>
      </c>
      <c r="O55" s="70" t="s">
        <v>62</v>
      </c>
      <c r="P55" s="70" t="s">
        <v>63</v>
      </c>
      <c r="Q55" s="70" t="s">
        <v>114</v>
      </c>
      <c r="R55" s="70" t="s">
        <v>65</v>
      </c>
      <c r="S55" s="71">
        <v>715</v>
      </c>
      <c r="T55" s="70" t="s">
        <v>70</v>
      </c>
      <c r="U55" s="70">
        <v>130</v>
      </c>
      <c r="V55" s="72">
        <v>16071.43</v>
      </c>
      <c r="W55" s="72">
        <f t="shared" si="0"/>
        <v>2089285.9000000001</v>
      </c>
      <c r="X55" s="97">
        <f t="shared" si="1"/>
        <v>2340000.2080000006</v>
      </c>
      <c r="Y55" s="70" t="s">
        <v>56</v>
      </c>
      <c r="Z55" s="70">
        <v>2014</v>
      </c>
      <c r="AA55" s="36"/>
    </row>
    <row r="56" spans="1:27" s="13" customFormat="1" ht="89.25" outlineLevel="1" x14ac:dyDescent="0.25">
      <c r="A56" s="76" t="s">
        <v>568</v>
      </c>
      <c r="B56" s="70" t="s">
        <v>29</v>
      </c>
      <c r="C56" s="70" t="s">
        <v>96</v>
      </c>
      <c r="D56" s="70" t="s">
        <v>97</v>
      </c>
      <c r="E56" s="70" t="s">
        <v>98</v>
      </c>
      <c r="F56" s="70" t="s">
        <v>99</v>
      </c>
      <c r="G56" s="70" t="s">
        <v>118</v>
      </c>
      <c r="H56" s="70" t="s">
        <v>105</v>
      </c>
      <c r="I56" s="70"/>
      <c r="J56" s="70" t="s">
        <v>38</v>
      </c>
      <c r="K56" s="70">
        <v>45</v>
      </c>
      <c r="L56" s="70">
        <v>230000000</v>
      </c>
      <c r="M56" s="70" t="s">
        <v>33</v>
      </c>
      <c r="N56" s="77" t="s">
        <v>240</v>
      </c>
      <c r="O56" s="70" t="s">
        <v>62</v>
      </c>
      <c r="P56" s="70" t="s">
        <v>63</v>
      </c>
      <c r="Q56" s="70" t="s">
        <v>114</v>
      </c>
      <c r="R56" s="70" t="s">
        <v>65</v>
      </c>
      <c r="S56" s="71">
        <v>715</v>
      </c>
      <c r="T56" s="70" t="s">
        <v>70</v>
      </c>
      <c r="U56" s="70">
        <v>110</v>
      </c>
      <c r="V56" s="72">
        <v>16071.43</v>
      </c>
      <c r="W56" s="72">
        <f t="shared" si="0"/>
        <v>1767857.3</v>
      </c>
      <c r="X56" s="97">
        <f t="shared" si="1"/>
        <v>1980000.1760000002</v>
      </c>
      <c r="Y56" s="70" t="s">
        <v>56</v>
      </c>
      <c r="Z56" s="70">
        <v>2014</v>
      </c>
      <c r="AA56" s="36"/>
    </row>
    <row r="57" spans="1:27" s="13" customFormat="1" ht="89.25" outlineLevel="1" x14ac:dyDescent="0.25">
      <c r="A57" s="76" t="s">
        <v>569</v>
      </c>
      <c r="B57" s="70" t="s">
        <v>29</v>
      </c>
      <c r="C57" s="70" t="s">
        <v>96</v>
      </c>
      <c r="D57" s="70" t="s">
        <v>97</v>
      </c>
      <c r="E57" s="70" t="s">
        <v>98</v>
      </c>
      <c r="F57" s="70" t="s">
        <v>99</v>
      </c>
      <c r="G57" s="70" t="s">
        <v>118</v>
      </c>
      <c r="H57" s="70" t="s">
        <v>106</v>
      </c>
      <c r="I57" s="70"/>
      <c r="J57" s="70" t="s">
        <v>38</v>
      </c>
      <c r="K57" s="70">
        <v>45</v>
      </c>
      <c r="L57" s="70">
        <v>230000000</v>
      </c>
      <c r="M57" s="70" t="s">
        <v>33</v>
      </c>
      <c r="N57" s="77" t="s">
        <v>240</v>
      </c>
      <c r="O57" s="70" t="s">
        <v>62</v>
      </c>
      <c r="P57" s="70" t="s">
        <v>63</v>
      </c>
      <c r="Q57" s="70" t="s">
        <v>114</v>
      </c>
      <c r="R57" s="70" t="s">
        <v>65</v>
      </c>
      <c r="S57" s="71">
        <v>715</v>
      </c>
      <c r="T57" s="70" t="s">
        <v>70</v>
      </c>
      <c r="U57" s="70">
        <v>53</v>
      </c>
      <c r="V57" s="72">
        <v>16071.43</v>
      </c>
      <c r="W57" s="72">
        <f t="shared" si="0"/>
        <v>851785.79</v>
      </c>
      <c r="X57" s="97">
        <f t="shared" si="1"/>
        <v>954000.08480000019</v>
      </c>
      <c r="Y57" s="70" t="s">
        <v>56</v>
      </c>
      <c r="Z57" s="70">
        <v>2014</v>
      </c>
      <c r="AA57" s="36"/>
    </row>
    <row r="58" spans="1:27" s="13" customFormat="1" ht="89.25" outlineLevel="1" x14ac:dyDescent="0.25">
      <c r="A58" s="76" t="s">
        <v>570</v>
      </c>
      <c r="B58" s="70" t="s">
        <v>29</v>
      </c>
      <c r="C58" s="70" t="s">
        <v>96</v>
      </c>
      <c r="D58" s="70" t="s">
        <v>97</v>
      </c>
      <c r="E58" s="70" t="s">
        <v>98</v>
      </c>
      <c r="F58" s="70" t="s">
        <v>99</v>
      </c>
      <c r="G58" s="70" t="s">
        <v>118</v>
      </c>
      <c r="H58" s="70" t="s">
        <v>107</v>
      </c>
      <c r="I58" s="70"/>
      <c r="J58" s="70" t="s">
        <v>38</v>
      </c>
      <c r="K58" s="70">
        <v>45</v>
      </c>
      <c r="L58" s="70">
        <v>230000000</v>
      </c>
      <c r="M58" s="70" t="s">
        <v>33</v>
      </c>
      <c r="N58" s="77" t="s">
        <v>240</v>
      </c>
      <c r="O58" s="70" t="s">
        <v>62</v>
      </c>
      <c r="P58" s="70" t="s">
        <v>63</v>
      </c>
      <c r="Q58" s="70" t="s">
        <v>114</v>
      </c>
      <c r="R58" s="70" t="s">
        <v>65</v>
      </c>
      <c r="S58" s="71">
        <v>715</v>
      </c>
      <c r="T58" s="70" t="s">
        <v>70</v>
      </c>
      <c r="U58" s="70">
        <v>5</v>
      </c>
      <c r="V58" s="72">
        <v>16071.43</v>
      </c>
      <c r="W58" s="72">
        <f t="shared" si="0"/>
        <v>80357.149999999994</v>
      </c>
      <c r="X58" s="97">
        <f t="shared" si="1"/>
        <v>90000.008000000002</v>
      </c>
      <c r="Y58" s="70" t="s">
        <v>56</v>
      </c>
      <c r="Z58" s="70">
        <v>2014</v>
      </c>
      <c r="AA58" s="36"/>
    </row>
    <row r="59" spans="1:27" s="13" customFormat="1" ht="51" outlineLevel="1" x14ac:dyDescent="0.25">
      <c r="A59" s="76" t="s">
        <v>571</v>
      </c>
      <c r="B59" s="70" t="s">
        <v>29</v>
      </c>
      <c r="C59" s="70" t="s">
        <v>320</v>
      </c>
      <c r="D59" s="70" t="s">
        <v>321</v>
      </c>
      <c r="E59" s="70" t="s">
        <v>322</v>
      </c>
      <c r="F59" s="70" t="s">
        <v>323</v>
      </c>
      <c r="G59" s="70" t="s">
        <v>324</v>
      </c>
      <c r="H59" s="70" t="s">
        <v>327</v>
      </c>
      <c r="I59" s="70"/>
      <c r="J59" s="70" t="s">
        <v>38</v>
      </c>
      <c r="K59" s="70">
        <v>0</v>
      </c>
      <c r="L59" s="70">
        <v>230000000</v>
      </c>
      <c r="M59" s="70" t="s">
        <v>330</v>
      </c>
      <c r="N59" s="77" t="s">
        <v>240</v>
      </c>
      <c r="O59" s="70" t="s">
        <v>62</v>
      </c>
      <c r="P59" s="70" t="s">
        <v>63</v>
      </c>
      <c r="Q59" s="70" t="s">
        <v>114</v>
      </c>
      <c r="R59" s="70" t="s">
        <v>68</v>
      </c>
      <c r="S59" s="71">
        <v>796</v>
      </c>
      <c r="T59" s="70" t="s">
        <v>66</v>
      </c>
      <c r="U59" s="70">
        <v>1340</v>
      </c>
      <c r="V59" s="72">
        <v>1075.43</v>
      </c>
      <c r="W59" s="72">
        <f t="shared" si="0"/>
        <v>1441076.2000000002</v>
      </c>
      <c r="X59" s="97">
        <f t="shared" si="1"/>
        <v>1614005.3440000003</v>
      </c>
      <c r="Y59" s="70"/>
      <c r="Z59" s="70">
        <v>2014</v>
      </c>
      <c r="AA59" s="36"/>
    </row>
    <row r="60" spans="1:27" s="13" customFormat="1" ht="51" outlineLevel="1" x14ac:dyDescent="0.25">
      <c r="A60" s="76" t="s">
        <v>331</v>
      </c>
      <c r="B60" s="70" t="s">
        <v>29</v>
      </c>
      <c r="C60" s="70" t="s">
        <v>129</v>
      </c>
      <c r="D60" s="70" t="s">
        <v>130</v>
      </c>
      <c r="E60" s="70" t="s">
        <v>130</v>
      </c>
      <c r="F60" s="70" t="s">
        <v>131</v>
      </c>
      <c r="G60" s="70" t="s">
        <v>132</v>
      </c>
      <c r="H60" s="70" t="s">
        <v>133</v>
      </c>
      <c r="I60" s="70"/>
      <c r="J60" s="70" t="s">
        <v>38</v>
      </c>
      <c r="K60" s="70">
        <v>0</v>
      </c>
      <c r="L60" s="70">
        <v>230000000</v>
      </c>
      <c r="M60" s="70" t="s">
        <v>33</v>
      </c>
      <c r="N60" s="77" t="s">
        <v>240</v>
      </c>
      <c r="O60" s="70" t="s">
        <v>62</v>
      </c>
      <c r="P60" s="70" t="s">
        <v>63</v>
      </c>
      <c r="Q60" s="70" t="s">
        <v>113</v>
      </c>
      <c r="R60" s="70" t="s">
        <v>68</v>
      </c>
      <c r="S60" s="71">
        <v>796</v>
      </c>
      <c r="T60" s="70" t="s">
        <v>66</v>
      </c>
      <c r="U60" s="70">
        <v>26</v>
      </c>
      <c r="V60" s="72">
        <v>5169.6400000000003</v>
      </c>
      <c r="W60" s="72">
        <f t="shared" si="0"/>
        <v>134410.64000000001</v>
      </c>
      <c r="X60" s="97">
        <f t="shared" si="1"/>
        <v>150539.91680000004</v>
      </c>
      <c r="Y60" s="70"/>
      <c r="Z60" s="70">
        <v>2014</v>
      </c>
      <c r="AA60" s="36"/>
    </row>
    <row r="61" spans="1:27" s="13" customFormat="1" ht="51" outlineLevel="1" x14ac:dyDescent="0.25">
      <c r="A61" s="76" t="s">
        <v>332</v>
      </c>
      <c r="B61" s="70" t="s">
        <v>29</v>
      </c>
      <c r="C61" s="70" t="s">
        <v>134</v>
      </c>
      <c r="D61" s="70" t="s">
        <v>130</v>
      </c>
      <c r="E61" s="70" t="s">
        <v>130</v>
      </c>
      <c r="F61" s="70" t="s">
        <v>135</v>
      </c>
      <c r="G61" s="70" t="s">
        <v>136</v>
      </c>
      <c r="H61" s="70" t="s">
        <v>137</v>
      </c>
      <c r="I61" s="70"/>
      <c r="J61" s="70" t="s">
        <v>38</v>
      </c>
      <c r="K61" s="70">
        <v>0</v>
      </c>
      <c r="L61" s="70">
        <v>230000000</v>
      </c>
      <c r="M61" s="70" t="s">
        <v>33</v>
      </c>
      <c r="N61" s="77" t="s">
        <v>240</v>
      </c>
      <c r="O61" s="70" t="s">
        <v>62</v>
      </c>
      <c r="P61" s="70" t="s">
        <v>63</v>
      </c>
      <c r="Q61" s="70" t="s">
        <v>113</v>
      </c>
      <c r="R61" s="70" t="s">
        <v>68</v>
      </c>
      <c r="S61" s="71">
        <v>796</v>
      </c>
      <c r="T61" s="70" t="s">
        <v>66</v>
      </c>
      <c r="U61" s="70">
        <v>26</v>
      </c>
      <c r="V61" s="72">
        <v>10714.28</v>
      </c>
      <c r="W61" s="72">
        <f t="shared" si="0"/>
        <v>278571.28000000003</v>
      </c>
      <c r="X61" s="97">
        <f t="shared" si="1"/>
        <v>311999.83360000007</v>
      </c>
      <c r="Y61" s="70"/>
      <c r="Z61" s="70">
        <v>2014</v>
      </c>
      <c r="AA61" s="36"/>
    </row>
    <row r="62" spans="1:27" s="13" customFormat="1" ht="51" outlineLevel="1" x14ac:dyDescent="0.25">
      <c r="A62" s="76" t="s">
        <v>333</v>
      </c>
      <c r="B62" s="70" t="s">
        <v>29</v>
      </c>
      <c r="C62" s="70" t="s">
        <v>138</v>
      </c>
      <c r="D62" s="70" t="s">
        <v>130</v>
      </c>
      <c r="E62" s="70" t="s">
        <v>130</v>
      </c>
      <c r="F62" s="70" t="s">
        <v>139</v>
      </c>
      <c r="G62" s="70" t="s">
        <v>140</v>
      </c>
      <c r="H62" s="70" t="s">
        <v>141</v>
      </c>
      <c r="I62" s="70"/>
      <c r="J62" s="70" t="s">
        <v>38</v>
      </c>
      <c r="K62" s="70">
        <v>0</v>
      </c>
      <c r="L62" s="70">
        <v>230000000</v>
      </c>
      <c r="M62" s="70" t="s">
        <v>33</v>
      </c>
      <c r="N62" s="77" t="s">
        <v>240</v>
      </c>
      <c r="O62" s="70" t="s">
        <v>62</v>
      </c>
      <c r="P62" s="70" t="s">
        <v>63</v>
      </c>
      <c r="Q62" s="70" t="s">
        <v>113</v>
      </c>
      <c r="R62" s="70" t="s">
        <v>68</v>
      </c>
      <c r="S62" s="71">
        <v>796</v>
      </c>
      <c r="T62" s="70" t="s">
        <v>66</v>
      </c>
      <c r="U62" s="70">
        <v>34</v>
      </c>
      <c r="V62" s="72">
        <v>6562.4999999999991</v>
      </c>
      <c r="W62" s="72">
        <f t="shared" si="0"/>
        <v>223124.99999999997</v>
      </c>
      <c r="X62" s="97">
        <f t="shared" si="1"/>
        <v>249900</v>
      </c>
      <c r="Y62" s="70"/>
      <c r="Z62" s="70">
        <v>2014</v>
      </c>
      <c r="AA62" s="36"/>
    </row>
    <row r="63" spans="1:27" s="13" customFormat="1" ht="51" outlineLevel="1" x14ac:dyDescent="0.25">
      <c r="A63" s="76" t="s">
        <v>334</v>
      </c>
      <c r="B63" s="70" t="s">
        <v>29</v>
      </c>
      <c r="C63" s="70" t="s">
        <v>142</v>
      </c>
      <c r="D63" s="70" t="s">
        <v>130</v>
      </c>
      <c r="E63" s="70" t="s">
        <v>130</v>
      </c>
      <c r="F63" s="70" t="s">
        <v>143</v>
      </c>
      <c r="G63" s="70" t="s">
        <v>144</v>
      </c>
      <c r="H63" s="70" t="s">
        <v>145</v>
      </c>
      <c r="I63" s="70"/>
      <c r="J63" s="70" t="s">
        <v>38</v>
      </c>
      <c r="K63" s="70">
        <v>0</v>
      </c>
      <c r="L63" s="70">
        <v>230000000</v>
      </c>
      <c r="M63" s="70" t="s">
        <v>33</v>
      </c>
      <c r="N63" s="77" t="s">
        <v>240</v>
      </c>
      <c r="O63" s="70" t="s">
        <v>62</v>
      </c>
      <c r="P63" s="70" t="s">
        <v>63</v>
      </c>
      <c r="Q63" s="70" t="s">
        <v>113</v>
      </c>
      <c r="R63" s="70" t="s">
        <v>68</v>
      </c>
      <c r="S63" s="71">
        <v>796</v>
      </c>
      <c r="T63" s="70" t="s">
        <v>66</v>
      </c>
      <c r="U63" s="70">
        <v>26</v>
      </c>
      <c r="V63" s="72">
        <v>16964.28</v>
      </c>
      <c r="W63" s="72">
        <f t="shared" si="0"/>
        <v>441071.27999999997</v>
      </c>
      <c r="X63" s="97">
        <f t="shared" si="1"/>
        <v>493999.83360000001</v>
      </c>
      <c r="Y63" s="70"/>
      <c r="Z63" s="70">
        <v>2014</v>
      </c>
      <c r="AA63" s="36"/>
    </row>
    <row r="64" spans="1:27" s="13" customFormat="1" ht="51" outlineLevel="1" x14ac:dyDescent="0.25">
      <c r="A64" s="76" t="s">
        <v>335</v>
      </c>
      <c r="B64" s="70" t="s">
        <v>29</v>
      </c>
      <c r="C64" s="70" t="s">
        <v>146</v>
      </c>
      <c r="D64" s="70" t="s">
        <v>147</v>
      </c>
      <c r="E64" s="70" t="s">
        <v>147</v>
      </c>
      <c r="F64" s="70" t="s">
        <v>147</v>
      </c>
      <c r="G64" s="70" t="s">
        <v>147</v>
      </c>
      <c r="H64" s="70" t="s">
        <v>148</v>
      </c>
      <c r="I64" s="70"/>
      <c r="J64" s="70" t="s">
        <v>56</v>
      </c>
      <c r="K64" s="70">
        <v>0</v>
      </c>
      <c r="L64" s="70">
        <v>230000000</v>
      </c>
      <c r="M64" s="70" t="s">
        <v>33</v>
      </c>
      <c r="N64" s="77" t="s">
        <v>240</v>
      </c>
      <c r="O64" s="70" t="s">
        <v>62</v>
      </c>
      <c r="P64" s="70" t="s">
        <v>63</v>
      </c>
      <c r="Q64" s="70" t="s">
        <v>114</v>
      </c>
      <c r="R64" s="70" t="s">
        <v>68</v>
      </c>
      <c r="S64" s="71">
        <v>796</v>
      </c>
      <c r="T64" s="70" t="s">
        <v>66</v>
      </c>
      <c r="U64" s="70">
        <v>8</v>
      </c>
      <c r="V64" s="72">
        <v>1571428.57</v>
      </c>
      <c r="W64" s="72">
        <f t="shared" si="0"/>
        <v>12571428.560000001</v>
      </c>
      <c r="X64" s="97">
        <f t="shared" si="1"/>
        <v>14079999.987200001</v>
      </c>
      <c r="Y64" s="70"/>
      <c r="Z64" s="70">
        <v>2014</v>
      </c>
      <c r="AA64" s="36"/>
    </row>
    <row r="65" spans="1:27" s="13" customFormat="1" ht="51" outlineLevel="1" x14ac:dyDescent="0.25">
      <c r="A65" s="76" t="s">
        <v>336</v>
      </c>
      <c r="B65" s="70" t="s">
        <v>29</v>
      </c>
      <c r="C65" s="70" t="s">
        <v>146</v>
      </c>
      <c r="D65" s="70" t="s">
        <v>147</v>
      </c>
      <c r="E65" s="70" t="s">
        <v>147</v>
      </c>
      <c r="F65" s="70" t="s">
        <v>147</v>
      </c>
      <c r="G65" s="70" t="s">
        <v>147</v>
      </c>
      <c r="H65" s="70" t="s">
        <v>149</v>
      </c>
      <c r="I65" s="70"/>
      <c r="J65" s="70" t="s">
        <v>38</v>
      </c>
      <c r="K65" s="70">
        <v>0</v>
      </c>
      <c r="L65" s="70">
        <v>230000000</v>
      </c>
      <c r="M65" s="70" t="s">
        <v>33</v>
      </c>
      <c r="N65" s="77" t="s">
        <v>240</v>
      </c>
      <c r="O65" s="70" t="s">
        <v>62</v>
      </c>
      <c r="P65" s="70" t="s">
        <v>63</v>
      </c>
      <c r="Q65" s="70" t="s">
        <v>113</v>
      </c>
      <c r="R65" s="70" t="s">
        <v>68</v>
      </c>
      <c r="S65" s="71">
        <v>796</v>
      </c>
      <c r="T65" s="70" t="s">
        <v>66</v>
      </c>
      <c r="U65" s="70">
        <v>2</v>
      </c>
      <c r="V65" s="72">
        <v>245535.71</v>
      </c>
      <c r="W65" s="72">
        <f t="shared" si="0"/>
        <v>491071.42</v>
      </c>
      <c r="X65" s="97">
        <f t="shared" si="1"/>
        <v>549999.99040000001</v>
      </c>
      <c r="Y65" s="70"/>
      <c r="Z65" s="70">
        <v>2014</v>
      </c>
      <c r="AA65" s="36"/>
    </row>
    <row r="66" spans="1:27" s="13" customFormat="1" ht="51" outlineLevel="1" x14ac:dyDescent="0.25">
      <c r="A66" s="76" t="s">
        <v>337</v>
      </c>
      <c r="B66" s="70" t="s">
        <v>29</v>
      </c>
      <c r="C66" s="70" t="s">
        <v>150</v>
      </c>
      <c r="D66" s="70" t="s">
        <v>78</v>
      </c>
      <c r="E66" s="70" t="s">
        <v>79</v>
      </c>
      <c r="F66" s="70" t="s">
        <v>151</v>
      </c>
      <c r="G66" s="70" t="s">
        <v>152</v>
      </c>
      <c r="H66" s="70" t="s">
        <v>78</v>
      </c>
      <c r="I66" s="70"/>
      <c r="J66" s="70" t="s">
        <v>38</v>
      </c>
      <c r="K66" s="70">
        <v>0</v>
      </c>
      <c r="L66" s="70">
        <v>230000000</v>
      </c>
      <c r="M66" s="70" t="s">
        <v>33</v>
      </c>
      <c r="N66" s="77" t="s">
        <v>240</v>
      </c>
      <c r="O66" s="70" t="s">
        <v>62</v>
      </c>
      <c r="P66" s="70" t="s">
        <v>63</v>
      </c>
      <c r="Q66" s="70" t="s">
        <v>113</v>
      </c>
      <c r="R66" s="70" t="s">
        <v>68</v>
      </c>
      <c r="S66" s="71">
        <v>796</v>
      </c>
      <c r="T66" s="70" t="s">
        <v>66</v>
      </c>
      <c r="U66" s="70">
        <v>1</v>
      </c>
      <c r="V66" s="72">
        <v>120535.71</v>
      </c>
      <c r="W66" s="72">
        <f t="shared" si="0"/>
        <v>120535.71</v>
      </c>
      <c r="X66" s="97">
        <f t="shared" si="1"/>
        <v>134999.99520000003</v>
      </c>
      <c r="Y66" s="70"/>
      <c r="Z66" s="70">
        <v>2014</v>
      </c>
      <c r="AA66" s="36"/>
    </row>
    <row r="67" spans="1:27" s="13" customFormat="1" ht="51" outlineLevel="1" x14ac:dyDescent="0.25">
      <c r="A67" s="76" t="s">
        <v>338</v>
      </c>
      <c r="B67" s="70" t="s">
        <v>29</v>
      </c>
      <c r="C67" s="70" t="s">
        <v>153</v>
      </c>
      <c r="D67" s="70" t="s">
        <v>87</v>
      </c>
      <c r="E67" s="70" t="s">
        <v>88</v>
      </c>
      <c r="F67" s="70" t="s">
        <v>154</v>
      </c>
      <c r="G67" s="70" t="s">
        <v>155</v>
      </c>
      <c r="H67" s="70" t="s">
        <v>156</v>
      </c>
      <c r="I67" s="70"/>
      <c r="J67" s="70" t="s">
        <v>38</v>
      </c>
      <c r="K67" s="70">
        <v>0</v>
      </c>
      <c r="L67" s="70">
        <v>230000000</v>
      </c>
      <c r="M67" s="70" t="s">
        <v>33</v>
      </c>
      <c r="N67" s="77" t="s">
        <v>240</v>
      </c>
      <c r="O67" s="70" t="s">
        <v>62</v>
      </c>
      <c r="P67" s="70" t="s">
        <v>63</v>
      </c>
      <c r="Q67" s="70" t="s">
        <v>113</v>
      </c>
      <c r="R67" s="70" t="s">
        <v>68</v>
      </c>
      <c r="S67" s="71">
        <v>796</v>
      </c>
      <c r="T67" s="70" t="s">
        <v>66</v>
      </c>
      <c r="U67" s="70">
        <v>2</v>
      </c>
      <c r="V67" s="72">
        <v>13392.85</v>
      </c>
      <c r="W67" s="72">
        <f t="shared" si="0"/>
        <v>26785.7</v>
      </c>
      <c r="X67" s="97">
        <f t="shared" si="1"/>
        <v>29999.984000000004</v>
      </c>
      <c r="Y67" s="70"/>
      <c r="Z67" s="70">
        <v>2014</v>
      </c>
      <c r="AA67" s="36"/>
    </row>
    <row r="68" spans="1:27" s="13" customFormat="1" ht="51" outlineLevel="1" x14ac:dyDescent="0.25">
      <c r="A68" s="76" t="s">
        <v>339</v>
      </c>
      <c r="B68" s="70" t="s">
        <v>29</v>
      </c>
      <c r="C68" s="70" t="s">
        <v>94</v>
      </c>
      <c r="D68" s="70" t="s">
        <v>95</v>
      </c>
      <c r="E68" s="70" t="s">
        <v>157</v>
      </c>
      <c r="F68" s="70" t="s">
        <v>158</v>
      </c>
      <c r="G68" s="70" t="s">
        <v>116</v>
      </c>
      <c r="H68" s="70" t="s">
        <v>159</v>
      </c>
      <c r="I68" s="70"/>
      <c r="J68" s="70" t="s">
        <v>38</v>
      </c>
      <c r="K68" s="70">
        <v>0</v>
      </c>
      <c r="L68" s="70">
        <v>230000000</v>
      </c>
      <c r="M68" s="70" t="s">
        <v>33</v>
      </c>
      <c r="N68" s="77" t="s">
        <v>240</v>
      </c>
      <c r="O68" s="70" t="s">
        <v>62</v>
      </c>
      <c r="P68" s="70" t="s">
        <v>63</v>
      </c>
      <c r="Q68" s="70" t="s">
        <v>113</v>
      </c>
      <c r="R68" s="70" t="s">
        <v>68</v>
      </c>
      <c r="S68" s="71">
        <v>796</v>
      </c>
      <c r="T68" s="70" t="s">
        <v>66</v>
      </c>
      <c r="U68" s="70">
        <v>3</v>
      </c>
      <c r="V68" s="72">
        <v>14499.999999999998</v>
      </c>
      <c r="W68" s="72">
        <f t="shared" si="0"/>
        <v>43499.999999999993</v>
      </c>
      <c r="X68" s="97">
        <f t="shared" si="1"/>
        <v>48720</v>
      </c>
      <c r="Y68" s="70"/>
      <c r="Z68" s="70">
        <v>2014</v>
      </c>
      <c r="AA68" s="36"/>
    </row>
    <row r="69" spans="1:27" s="13" customFormat="1" ht="51" outlineLevel="1" x14ac:dyDescent="0.25">
      <c r="A69" s="76" t="s">
        <v>340</v>
      </c>
      <c r="B69" s="70" t="s">
        <v>29</v>
      </c>
      <c r="C69" s="70" t="s">
        <v>160</v>
      </c>
      <c r="D69" s="70" t="s">
        <v>161</v>
      </c>
      <c r="E69" s="70" t="s">
        <v>161</v>
      </c>
      <c r="F69" s="70" t="s">
        <v>162</v>
      </c>
      <c r="G69" s="70" t="s">
        <v>163</v>
      </c>
      <c r="H69" s="70" t="s">
        <v>164</v>
      </c>
      <c r="I69" s="70"/>
      <c r="J69" s="70" t="s">
        <v>38</v>
      </c>
      <c r="K69" s="70">
        <v>0</v>
      </c>
      <c r="L69" s="70">
        <v>230000000</v>
      </c>
      <c r="M69" s="70" t="s">
        <v>33</v>
      </c>
      <c r="N69" s="77" t="s">
        <v>240</v>
      </c>
      <c r="O69" s="70" t="s">
        <v>62</v>
      </c>
      <c r="P69" s="70" t="s">
        <v>63</v>
      </c>
      <c r="Q69" s="70" t="s">
        <v>113</v>
      </c>
      <c r="R69" s="70" t="s">
        <v>68</v>
      </c>
      <c r="S69" s="71">
        <v>796</v>
      </c>
      <c r="T69" s="70" t="s">
        <v>66</v>
      </c>
      <c r="U69" s="70">
        <v>15</v>
      </c>
      <c r="V69" s="72">
        <v>16071.42</v>
      </c>
      <c r="W69" s="72">
        <f t="shared" si="0"/>
        <v>241071.3</v>
      </c>
      <c r="X69" s="97">
        <f t="shared" si="1"/>
        <v>269999.85600000003</v>
      </c>
      <c r="Y69" s="70"/>
      <c r="Z69" s="70">
        <v>2014</v>
      </c>
      <c r="AA69" s="36"/>
    </row>
    <row r="70" spans="1:27" s="13" customFormat="1" ht="51" outlineLevel="1" x14ac:dyDescent="0.25">
      <c r="A70" s="76" t="s">
        <v>341</v>
      </c>
      <c r="B70" s="70" t="s">
        <v>29</v>
      </c>
      <c r="C70" s="70" t="s">
        <v>165</v>
      </c>
      <c r="D70" s="70" t="s">
        <v>166</v>
      </c>
      <c r="E70" s="70" t="s">
        <v>126</v>
      </c>
      <c r="F70" s="70" t="s">
        <v>167</v>
      </c>
      <c r="G70" s="70" t="s">
        <v>168</v>
      </c>
      <c r="H70" s="70" t="s">
        <v>169</v>
      </c>
      <c r="I70" s="70"/>
      <c r="J70" s="70" t="s">
        <v>38</v>
      </c>
      <c r="K70" s="70">
        <v>0</v>
      </c>
      <c r="L70" s="70">
        <v>230000000</v>
      </c>
      <c r="M70" s="70" t="s">
        <v>33</v>
      </c>
      <c r="N70" s="77" t="s">
        <v>240</v>
      </c>
      <c r="O70" s="70" t="s">
        <v>62</v>
      </c>
      <c r="P70" s="70" t="s">
        <v>63</v>
      </c>
      <c r="Q70" s="70" t="s">
        <v>113</v>
      </c>
      <c r="R70" s="70" t="s">
        <v>68</v>
      </c>
      <c r="S70" s="71" t="s">
        <v>72</v>
      </c>
      <c r="T70" s="70" t="s">
        <v>73</v>
      </c>
      <c r="U70" s="70">
        <v>624</v>
      </c>
      <c r="V70" s="72">
        <v>1696.42</v>
      </c>
      <c r="W70" s="72">
        <f t="shared" si="0"/>
        <v>1058566.08</v>
      </c>
      <c r="X70" s="97">
        <f t="shared" si="1"/>
        <v>1185594.0096000002</v>
      </c>
      <c r="Y70" s="70"/>
      <c r="Z70" s="70">
        <v>2014</v>
      </c>
      <c r="AA70" s="36"/>
    </row>
    <row r="71" spans="1:27" s="13" customFormat="1" ht="51" outlineLevel="1" x14ac:dyDescent="0.25">
      <c r="A71" s="76" t="s">
        <v>342</v>
      </c>
      <c r="B71" s="70" t="s">
        <v>29</v>
      </c>
      <c r="C71" s="70" t="s">
        <v>170</v>
      </c>
      <c r="D71" s="70" t="s">
        <v>171</v>
      </c>
      <c r="E71" s="70" t="s">
        <v>172</v>
      </c>
      <c r="F71" s="70" t="s">
        <v>173</v>
      </c>
      <c r="G71" s="70" t="s">
        <v>174</v>
      </c>
      <c r="H71" s="70" t="s">
        <v>175</v>
      </c>
      <c r="I71" s="70"/>
      <c r="J71" s="70" t="s">
        <v>38</v>
      </c>
      <c r="K71" s="70">
        <v>0</v>
      </c>
      <c r="L71" s="70">
        <v>230000000</v>
      </c>
      <c r="M71" s="70" t="s">
        <v>33</v>
      </c>
      <c r="N71" s="77" t="s">
        <v>240</v>
      </c>
      <c r="O71" s="70" t="s">
        <v>62</v>
      </c>
      <c r="P71" s="70" t="s">
        <v>63</v>
      </c>
      <c r="Q71" s="70" t="s">
        <v>113</v>
      </c>
      <c r="R71" s="70" t="s">
        <v>68</v>
      </c>
      <c r="S71" s="71">
        <v>796</v>
      </c>
      <c r="T71" s="70" t="s">
        <v>66</v>
      </c>
      <c r="U71" s="70">
        <v>26</v>
      </c>
      <c r="V71" s="72">
        <v>4999.9999999999991</v>
      </c>
      <c r="W71" s="72">
        <f t="shared" si="0"/>
        <v>129999.99999999997</v>
      </c>
      <c r="X71" s="97">
        <f t="shared" si="1"/>
        <v>145599.99999999997</v>
      </c>
      <c r="Y71" s="70"/>
      <c r="Z71" s="70">
        <v>2014</v>
      </c>
      <c r="AA71" s="36"/>
    </row>
    <row r="72" spans="1:27" s="13" customFormat="1" ht="51" outlineLevel="1" x14ac:dyDescent="0.25">
      <c r="A72" s="76" t="s">
        <v>343</v>
      </c>
      <c r="B72" s="70" t="s">
        <v>29</v>
      </c>
      <c r="C72" s="70" t="s">
        <v>176</v>
      </c>
      <c r="D72" s="70" t="s">
        <v>177</v>
      </c>
      <c r="E72" s="70" t="s">
        <v>178</v>
      </c>
      <c r="F72" s="70" t="s">
        <v>179</v>
      </c>
      <c r="G72" s="70" t="s">
        <v>180</v>
      </c>
      <c r="H72" s="70" t="s">
        <v>181</v>
      </c>
      <c r="I72" s="70"/>
      <c r="J72" s="70" t="s">
        <v>38</v>
      </c>
      <c r="K72" s="70">
        <v>0</v>
      </c>
      <c r="L72" s="70">
        <v>230000000</v>
      </c>
      <c r="M72" s="70" t="s">
        <v>33</v>
      </c>
      <c r="N72" s="77" t="s">
        <v>240</v>
      </c>
      <c r="O72" s="70" t="s">
        <v>62</v>
      </c>
      <c r="P72" s="70" t="s">
        <v>63</v>
      </c>
      <c r="Q72" s="70" t="s">
        <v>113</v>
      </c>
      <c r="R72" s="70" t="s">
        <v>68</v>
      </c>
      <c r="S72" s="71">
        <v>796</v>
      </c>
      <c r="T72" s="70" t="s">
        <v>66</v>
      </c>
      <c r="U72" s="70">
        <v>30</v>
      </c>
      <c r="V72" s="72">
        <v>758.92</v>
      </c>
      <c r="W72" s="72">
        <f t="shared" si="0"/>
        <v>22767.599999999999</v>
      </c>
      <c r="X72" s="97">
        <f t="shared" si="1"/>
        <v>25499.712</v>
      </c>
      <c r="Y72" s="70"/>
      <c r="Z72" s="70">
        <v>2014</v>
      </c>
      <c r="AA72" s="36"/>
    </row>
    <row r="73" spans="1:27" s="13" customFormat="1" ht="51" outlineLevel="1" x14ac:dyDescent="0.25">
      <c r="A73" s="76" t="s">
        <v>344</v>
      </c>
      <c r="B73" s="70" t="s">
        <v>29</v>
      </c>
      <c r="C73" s="70" t="s">
        <v>182</v>
      </c>
      <c r="D73" s="70" t="s">
        <v>90</v>
      </c>
      <c r="E73" s="70" t="s">
        <v>183</v>
      </c>
      <c r="F73" s="70" t="s">
        <v>184</v>
      </c>
      <c r="G73" s="70" t="s">
        <v>185</v>
      </c>
      <c r="H73" s="70" t="s">
        <v>186</v>
      </c>
      <c r="I73" s="70"/>
      <c r="J73" s="70" t="s">
        <v>38</v>
      </c>
      <c r="K73" s="70">
        <v>0</v>
      </c>
      <c r="L73" s="70">
        <v>230000000</v>
      </c>
      <c r="M73" s="70" t="s">
        <v>33</v>
      </c>
      <c r="N73" s="77" t="s">
        <v>240</v>
      </c>
      <c r="O73" s="70" t="s">
        <v>62</v>
      </c>
      <c r="P73" s="70" t="s">
        <v>63</v>
      </c>
      <c r="Q73" s="70" t="s">
        <v>113</v>
      </c>
      <c r="R73" s="70" t="s">
        <v>68</v>
      </c>
      <c r="S73" s="71">
        <v>168</v>
      </c>
      <c r="T73" s="70" t="s">
        <v>69</v>
      </c>
      <c r="U73" s="70">
        <v>34</v>
      </c>
      <c r="V73" s="72">
        <v>1696.42</v>
      </c>
      <c r="W73" s="72">
        <f t="shared" si="0"/>
        <v>57678.28</v>
      </c>
      <c r="X73" s="97">
        <f t="shared" si="1"/>
        <v>64599.673600000002</v>
      </c>
      <c r="Y73" s="70"/>
      <c r="Z73" s="70">
        <v>2014</v>
      </c>
      <c r="AA73" s="36"/>
    </row>
    <row r="74" spans="1:27" s="13" customFormat="1" ht="51" outlineLevel="1" x14ac:dyDescent="0.25">
      <c r="A74" s="76" t="s">
        <v>345</v>
      </c>
      <c r="B74" s="70" t="s">
        <v>29</v>
      </c>
      <c r="C74" s="70" t="s">
        <v>187</v>
      </c>
      <c r="D74" s="70" t="s">
        <v>188</v>
      </c>
      <c r="E74" s="70" t="s">
        <v>189</v>
      </c>
      <c r="F74" s="70" t="s">
        <v>190</v>
      </c>
      <c r="G74" s="70" t="s">
        <v>191</v>
      </c>
      <c r="H74" s="70" t="s">
        <v>192</v>
      </c>
      <c r="I74" s="70"/>
      <c r="J74" s="70" t="s">
        <v>38</v>
      </c>
      <c r="K74" s="70">
        <v>0</v>
      </c>
      <c r="L74" s="70">
        <v>230000000</v>
      </c>
      <c r="M74" s="70" t="s">
        <v>33</v>
      </c>
      <c r="N74" s="77" t="s">
        <v>240</v>
      </c>
      <c r="O74" s="70" t="s">
        <v>62</v>
      </c>
      <c r="P74" s="70" t="s">
        <v>63</v>
      </c>
      <c r="Q74" s="70" t="s">
        <v>113</v>
      </c>
      <c r="R74" s="70" t="s">
        <v>68</v>
      </c>
      <c r="S74" s="71">
        <v>778</v>
      </c>
      <c r="T74" s="70" t="s">
        <v>89</v>
      </c>
      <c r="U74" s="70">
        <v>102</v>
      </c>
      <c r="V74" s="72">
        <v>6607.14</v>
      </c>
      <c r="W74" s="72">
        <f t="shared" si="0"/>
        <v>673928.28</v>
      </c>
      <c r="X74" s="97">
        <f t="shared" si="1"/>
        <v>754799.6736000001</v>
      </c>
      <c r="Y74" s="70"/>
      <c r="Z74" s="70">
        <v>2014</v>
      </c>
      <c r="AA74" s="36"/>
    </row>
    <row r="75" spans="1:27" s="13" customFormat="1" ht="51" outlineLevel="1" x14ac:dyDescent="0.25">
      <c r="A75" s="76" t="s">
        <v>346</v>
      </c>
      <c r="B75" s="70" t="s">
        <v>29</v>
      </c>
      <c r="C75" s="70" t="s">
        <v>187</v>
      </c>
      <c r="D75" s="70" t="s">
        <v>188</v>
      </c>
      <c r="E75" s="70" t="s">
        <v>189</v>
      </c>
      <c r="F75" s="70" t="s">
        <v>190</v>
      </c>
      <c r="G75" s="70" t="s">
        <v>191</v>
      </c>
      <c r="H75" s="70" t="s">
        <v>193</v>
      </c>
      <c r="I75" s="70"/>
      <c r="J75" s="70" t="s">
        <v>38</v>
      </c>
      <c r="K75" s="70">
        <v>0</v>
      </c>
      <c r="L75" s="70">
        <v>230000000</v>
      </c>
      <c r="M75" s="70" t="s">
        <v>33</v>
      </c>
      <c r="N75" s="77" t="s">
        <v>240</v>
      </c>
      <c r="O75" s="70" t="s">
        <v>62</v>
      </c>
      <c r="P75" s="70" t="s">
        <v>63</v>
      </c>
      <c r="Q75" s="70" t="s">
        <v>113</v>
      </c>
      <c r="R75" s="70" t="s">
        <v>68</v>
      </c>
      <c r="S75" s="71">
        <v>796</v>
      </c>
      <c r="T75" s="70" t="s">
        <v>66</v>
      </c>
      <c r="U75" s="70">
        <v>624</v>
      </c>
      <c r="V75" s="72">
        <v>1160.71</v>
      </c>
      <c r="W75" s="72">
        <f t="shared" si="0"/>
        <v>724283.04</v>
      </c>
      <c r="X75" s="97">
        <f t="shared" si="1"/>
        <v>811197.00480000011</v>
      </c>
      <c r="Y75" s="70"/>
      <c r="Z75" s="70">
        <v>2014</v>
      </c>
      <c r="AA75" s="36"/>
    </row>
    <row r="76" spans="1:27" s="13" customFormat="1" ht="51" outlineLevel="1" x14ac:dyDescent="0.25">
      <c r="A76" s="76" t="s">
        <v>347</v>
      </c>
      <c r="B76" s="70" t="s">
        <v>29</v>
      </c>
      <c r="C76" s="70" t="s">
        <v>194</v>
      </c>
      <c r="D76" s="70" t="s">
        <v>195</v>
      </c>
      <c r="E76" s="70" t="s">
        <v>196</v>
      </c>
      <c r="F76" s="70" t="s">
        <v>197</v>
      </c>
      <c r="G76" s="70" t="s">
        <v>198</v>
      </c>
      <c r="H76" s="70" t="s">
        <v>199</v>
      </c>
      <c r="I76" s="70"/>
      <c r="J76" s="70" t="s">
        <v>38</v>
      </c>
      <c r="K76" s="70">
        <v>0</v>
      </c>
      <c r="L76" s="70">
        <v>230000000</v>
      </c>
      <c r="M76" s="70" t="s">
        <v>33</v>
      </c>
      <c r="N76" s="77" t="s">
        <v>240</v>
      </c>
      <c r="O76" s="70" t="s">
        <v>62</v>
      </c>
      <c r="P76" s="70" t="s">
        <v>63</v>
      </c>
      <c r="Q76" s="70" t="s">
        <v>113</v>
      </c>
      <c r="R76" s="70" t="s">
        <v>68</v>
      </c>
      <c r="S76" s="71">
        <v>796</v>
      </c>
      <c r="T76" s="70" t="s">
        <v>66</v>
      </c>
      <c r="U76" s="70">
        <v>3</v>
      </c>
      <c r="V76" s="72">
        <v>10039.280000000001</v>
      </c>
      <c r="W76" s="72">
        <f t="shared" si="0"/>
        <v>30117.840000000004</v>
      </c>
      <c r="X76" s="97">
        <f t="shared" si="1"/>
        <v>33731.980800000005</v>
      </c>
      <c r="Y76" s="70"/>
      <c r="Z76" s="70">
        <v>2014</v>
      </c>
      <c r="AA76" s="36"/>
    </row>
    <row r="77" spans="1:27" s="13" customFormat="1" ht="51" outlineLevel="1" x14ac:dyDescent="0.25">
      <c r="A77" s="76" t="s">
        <v>348</v>
      </c>
      <c r="B77" s="70" t="s">
        <v>29</v>
      </c>
      <c r="C77" s="70" t="s">
        <v>91</v>
      </c>
      <c r="D77" s="70" t="s">
        <v>92</v>
      </c>
      <c r="E77" s="70" t="s">
        <v>200</v>
      </c>
      <c r="F77" s="70" t="s">
        <v>93</v>
      </c>
      <c r="G77" s="70" t="s">
        <v>115</v>
      </c>
      <c r="H77" s="70" t="s">
        <v>201</v>
      </c>
      <c r="I77" s="70"/>
      <c r="J77" s="70" t="s">
        <v>38</v>
      </c>
      <c r="K77" s="70">
        <v>0</v>
      </c>
      <c r="L77" s="70">
        <v>230000000</v>
      </c>
      <c r="M77" s="70" t="s">
        <v>33</v>
      </c>
      <c r="N77" s="77" t="s">
        <v>240</v>
      </c>
      <c r="O77" s="70" t="s">
        <v>62</v>
      </c>
      <c r="P77" s="70" t="s">
        <v>63</v>
      </c>
      <c r="Q77" s="70" t="s">
        <v>113</v>
      </c>
      <c r="R77" s="70" t="s">
        <v>68</v>
      </c>
      <c r="S77" s="71">
        <v>796</v>
      </c>
      <c r="T77" s="70" t="s">
        <v>66</v>
      </c>
      <c r="U77" s="70">
        <v>60</v>
      </c>
      <c r="V77" s="72">
        <v>2014.28</v>
      </c>
      <c r="W77" s="72">
        <f t="shared" si="0"/>
        <v>120856.8</v>
      </c>
      <c r="X77" s="97">
        <f t="shared" si="1"/>
        <v>135359.61600000001</v>
      </c>
      <c r="Y77" s="70"/>
      <c r="Z77" s="70">
        <v>2014</v>
      </c>
      <c r="AA77" s="36"/>
    </row>
    <row r="78" spans="1:27" s="13" customFormat="1" ht="51" outlineLevel="1" x14ac:dyDescent="0.25">
      <c r="A78" s="76" t="s">
        <v>349</v>
      </c>
      <c r="B78" s="70" t="s">
        <v>29</v>
      </c>
      <c r="C78" s="70" t="s">
        <v>202</v>
      </c>
      <c r="D78" s="70" t="s">
        <v>203</v>
      </c>
      <c r="E78" s="70" t="s">
        <v>204</v>
      </c>
      <c r="F78" s="70" t="s">
        <v>205</v>
      </c>
      <c r="G78" s="70" t="s">
        <v>206</v>
      </c>
      <c r="H78" s="70" t="s">
        <v>207</v>
      </c>
      <c r="I78" s="70"/>
      <c r="J78" s="70" t="s">
        <v>38</v>
      </c>
      <c r="K78" s="70">
        <v>0</v>
      </c>
      <c r="L78" s="70">
        <v>230000000</v>
      </c>
      <c r="M78" s="70" t="s">
        <v>33</v>
      </c>
      <c r="N78" s="77" t="s">
        <v>240</v>
      </c>
      <c r="O78" s="70" t="s">
        <v>62</v>
      </c>
      <c r="P78" s="70" t="s">
        <v>63</v>
      </c>
      <c r="Q78" s="70" t="s">
        <v>113</v>
      </c>
      <c r="R78" s="70" t="s">
        <v>68</v>
      </c>
      <c r="S78" s="71">
        <v>796</v>
      </c>
      <c r="T78" s="70" t="s">
        <v>66</v>
      </c>
      <c r="U78" s="70">
        <v>10</v>
      </c>
      <c r="V78" s="72">
        <v>8228.57</v>
      </c>
      <c r="W78" s="72">
        <f t="shared" si="0"/>
        <v>82285.7</v>
      </c>
      <c r="X78" s="97">
        <f t="shared" si="1"/>
        <v>92159.984000000011</v>
      </c>
      <c r="Y78" s="70"/>
      <c r="Z78" s="70">
        <v>2014</v>
      </c>
      <c r="AA78" s="36"/>
    </row>
    <row r="79" spans="1:27" s="13" customFormat="1" ht="51" outlineLevel="1" x14ac:dyDescent="0.25">
      <c r="A79" s="76" t="s">
        <v>350</v>
      </c>
      <c r="B79" s="70" t="s">
        <v>29</v>
      </c>
      <c r="C79" s="70" t="s">
        <v>208</v>
      </c>
      <c r="D79" s="70" t="s">
        <v>209</v>
      </c>
      <c r="E79" s="70" t="s">
        <v>210</v>
      </c>
      <c r="F79" s="70" t="s">
        <v>209</v>
      </c>
      <c r="G79" s="70" t="s">
        <v>211</v>
      </c>
      <c r="H79" s="70" t="s">
        <v>212</v>
      </c>
      <c r="I79" s="70"/>
      <c r="J79" s="70" t="s">
        <v>38</v>
      </c>
      <c r="K79" s="70">
        <v>0</v>
      </c>
      <c r="L79" s="70">
        <v>230000000</v>
      </c>
      <c r="M79" s="70" t="s">
        <v>33</v>
      </c>
      <c r="N79" s="77" t="s">
        <v>240</v>
      </c>
      <c r="O79" s="70" t="s">
        <v>62</v>
      </c>
      <c r="P79" s="70" t="s">
        <v>63</v>
      </c>
      <c r="Q79" s="70" t="s">
        <v>113</v>
      </c>
      <c r="R79" s="70" t="s">
        <v>68</v>
      </c>
      <c r="S79" s="71">
        <v>796</v>
      </c>
      <c r="T79" s="70" t="s">
        <v>66</v>
      </c>
      <c r="U79" s="70">
        <v>10</v>
      </c>
      <c r="V79" s="72">
        <v>8239.9999999999982</v>
      </c>
      <c r="W79" s="72">
        <f t="shared" si="0"/>
        <v>82399.999999999985</v>
      </c>
      <c r="X79" s="97">
        <f t="shared" si="1"/>
        <v>92287.999999999985</v>
      </c>
      <c r="Y79" s="70"/>
      <c r="Z79" s="70">
        <v>2014</v>
      </c>
      <c r="AA79" s="36"/>
    </row>
    <row r="80" spans="1:27" s="13" customFormat="1" ht="51" outlineLevel="1" x14ac:dyDescent="0.25">
      <c r="A80" s="76" t="s">
        <v>351</v>
      </c>
      <c r="B80" s="70" t="s">
        <v>29</v>
      </c>
      <c r="C80" s="70" t="s">
        <v>213</v>
      </c>
      <c r="D80" s="70" t="s">
        <v>214</v>
      </c>
      <c r="E80" s="70" t="s">
        <v>214</v>
      </c>
      <c r="F80" s="70" t="s">
        <v>215</v>
      </c>
      <c r="G80" s="70" t="s">
        <v>216</v>
      </c>
      <c r="H80" s="70" t="s">
        <v>217</v>
      </c>
      <c r="I80" s="70"/>
      <c r="J80" s="70" t="s">
        <v>38</v>
      </c>
      <c r="K80" s="70">
        <v>0</v>
      </c>
      <c r="L80" s="70">
        <v>230000000</v>
      </c>
      <c r="M80" s="70" t="s">
        <v>33</v>
      </c>
      <c r="N80" s="77" t="s">
        <v>240</v>
      </c>
      <c r="O80" s="70" t="s">
        <v>62</v>
      </c>
      <c r="P80" s="70" t="s">
        <v>63</v>
      </c>
      <c r="Q80" s="70" t="s">
        <v>113</v>
      </c>
      <c r="R80" s="70" t="s">
        <v>68</v>
      </c>
      <c r="S80" s="71">
        <v>796</v>
      </c>
      <c r="T80" s="70" t="s">
        <v>66</v>
      </c>
      <c r="U80" s="70">
        <v>78</v>
      </c>
      <c r="V80" s="72">
        <v>1746.42</v>
      </c>
      <c r="W80" s="72">
        <f t="shared" si="0"/>
        <v>136220.76</v>
      </c>
      <c r="X80" s="97">
        <f t="shared" si="1"/>
        <v>152567.25120000003</v>
      </c>
      <c r="Y80" s="70"/>
      <c r="Z80" s="70">
        <v>2014</v>
      </c>
      <c r="AA80" s="36"/>
    </row>
    <row r="81" spans="1:27" s="13" customFormat="1" ht="63.75" outlineLevel="1" x14ac:dyDescent="0.25">
      <c r="A81" s="76" t="s">
        <v>352</v>
      </c>
      <c r="B81" s="70" t="s">
        <v>29</v>
      </c>
      <c r="C81" s="70" t="s">
        <v>218</v>
      </c>
      <c r="D81" s="70" t="s">
        <v>219</v>
      </c>
      <c r="E81" s="70" t="s">
        <v>220</v>
      </c>
      <c r="F81" s="70" t="s">
        <v>221</v>
      </c>
      <c r="G81" s="70" t="s">
        <v>222</v>
      </c>
      <c r="H81" s="70" t="s">
        <v>223</v>
      </c>
      <c r="I81" s="70"/>
      <c r="J81" s="70" t="s">
        <v>38</v>
      </c>
      <c r="K81" s="70">
        <v>0</v>
      </c>
      <c r="L81" s="70">
        <v>230000000</v>
      </c>
      <c r="M81" s="70" t="s">
        <v>33</v>
      </c>
      <c r="N81" s="77" t="s">
        <v>240</v>
      </c>
      <c r="O81" s="70" t="s">
        <v>62</v>
      </c>
      <c r="P81" s="70" t="s">
        <v>63</v>
      </c>
      <c r="Q81" s="70" t="s">
        <v>113</v>
      </c>
      <c r="R81" s="70" t="s">
        <v>68</v>
      </c>
      <c r="S81" s="71">
        <v>796</v>
      </c>
      <c r="T81" s="70" t="s">
        <v>66</v>
      </c>
      <c r="U81" s="70">
        <v>5</v>
      </c>
      <c r="V81" s="72">
        <v>23389.279999999999</v>
      </c>
      <c r="W81" s="72">
        <f t="shared" si="0"/>
        <v>116946.4</v>
      </c>
      <c r="X81" s="97">
        <f t="shared" si="1"/>
        <v>130979.96800000001</v>
      </c>
      <c r="Y81" s="70"/>
      <c r="Z81" s="70">
        <v>2014</v>
      </c>
      <c r="AA81" s="36"/>
    </row>
    <row r="82" spans="1:27" s="13" customFormat="1" ht="51" outlineLevel="1" x14ac:dyDescent="0.25">
      <c r="A82" s="76" t="s">
        <v>353</v>
      </c>
      <c r="B82" s="70" t="s">
        <v>29</v>
      </c>
      <c r="C82" s="70" t="s">
        <v>224</v>
      </c>
      <c r="D82" s="70" t="s">
        <v>225</v>
      </c>
      <c r="E82" s="70" t="s">
        <v>225</v>
      </c>
      <c r="F82" s="70" t="s">
        <v>226</v>
      </c>
      <c r="G82" s="70" t="s">
        <v>227</v>
      </c>
      <c r="H82" s="70" t="s">
        <v>228</v>
      </c>
      <c r="I82" s="70"/>
      <c r="J82" s="70" t="s">
        <v>56</v>
      </c>
      <c r="K82" s="70">
        <v>0</v>
      </c>
      <c r="L82" s="70">
        <v>230000000</v>
      </c>
      <c r="M82" s="70" t="s">
        <v>33</v>
      </c>
      <c r="N82" s="77" t="s">
        <v>240</v>
      </c>
      <c r="O82" s="70" t="s">
        <v>62</v>
      </c>
      <c r="P82" s="70" t="s">
        <v>63</v>
      </c>
      <c r="Q82" s="70" t="s">
        <v>114</v>
      </c>
      <c r="R82" s="70" t="s">
        <v>68</v>
      </c>
      <c r="S82" s="71" t="s">
        <v>74</v>
      </c>
      <c r="T82" s="70" t="s">
        <v>75</v>
      </c>
      <c r="U82" s="70">
        <v>1945</v>
      </c>
      <c r="V82" s="72">
        <v>4012.11</v>
      </c>
      <c r="W82" s="72">
        <f t="shared" si="0"/>
        <v>7803553.9500000002</v>
      </c>
      <c r="X82" s="97">
        <f t="shared" si="1"/>
        <v>8739980.4240000006</v>
      </c>
      <c r="Y82" s="70"/>
      <c r="Z82" s="70">
        <v>2014</v>
      </c>
      <c r="AA82" s="36"/>
    </row>
    <row r="83" spans="1:27" s="13" customFormat="1" ht="153" outlineLevel="1" x14ac:dyDescent="0.25">
      <c r="A83" s="76" t="s">
        <v>354</v>
      </c>
      <c r="B83" s="70" t="s">
        <v>29</v>
      </c>
      <c r="C83" s="70" t="s">
        <v>229</v>
      </c>
      <c r="D83" s="70" t="s">
        <v>230</v>
      </c>
      <c r="E83" s="70" t="s">
        <v>231</v>
      </c>
      <c r="F83" s="70" t="s">
        <v>232</v>
      </c>
      <c r="G83" s="70" t="s">
        <v>233</v>
      </c>
      <c r="H83" s="70" t="s">
        <v>234</v>
      </c>
      <c r="I83" s="70"/>
      <c r="J83" s="70" t="s">
        <v>45</v>
      </c>
      <c r="K83" s="70">
        <v>0</v>
      </c>
      <c r="L83" s="70">
        <v>230000000</v>
      </c>
      <c r="M83" s="70" t="s">
        <v>33</v>
      </c>
      <c r="N83" s="77" t="s">
        <v>240</v>
      </c>
      <c r="O83" s="70" t="s">
        <v>62</v>
      </c>
      <c r="P83" s="70" t="s">
        <v>63</v>
      </c>
      <c r="Q83" s="70" t="s">
        <v>114</v>
      </c>
      <c r="R83" s="70" t="s">
        <v>68</v>
      </c>
      <c r="S83" s="71" t="s">
        <v>74</v>
      </c>
      <c r="T83" s="70" t="s">
        <v>75</v>
      </c>
      <c r="U83" s="70">
        <v>500</v>
      </c>
      <c r="V83" s="72">
        <v>9014.2800000000007</v>
      </c>
      <c r="W83" s="72">
        <f t="shared" si="0"/>
        <v>4507140</v>
      </c>
      <c r="X83" s="97">
        <f t="shared" si="1"/>
        <v>5047996.8000000007</v>
      </c>
      <c r="Y83" s="70"/>
      <c r="Z83" s="70">
        <v>2014</v>
      </c>
      <c r="AA83" s="36"/>
    </row>
    <row r="84" spans="1:27" s="13" customFormat="1" ht="51" outlineLevel="1" x14ac:dyDescent="0.25">
      <c r="A84" s="76" t="s">
        <v>355</v>
      </c>
      <c r="B84" s="70" t="s">
        <v>29</v>
      </c>
      <c r="C84" s="70" t="s">
        <v>356</v>
      </c>
      <c r="D84" s="70" t="s">
        <v>127</v>
      </c>
      <c r="E84" s="70" t="s">
        <v>128</v>
      </c>
      <c r="F84" s="70" t="s">
        <v>357</v>
      </c>
      <c r="G84" s="70" t="s">
        <v>358</v>
      </c>
      <c r="H84" s="70" t="s">
        <v>359</v>
      </c>
      <c r="I84" s="70"/>
      <c r="J84" s="70" t="s">
        <v>56</v>
      </c>
      <c r="K84" s="70">
        <v>0</v>
      </c>
      <c r="L84" s="70">
        <v>230000000</v>
      </c>
      <c r="M84" s="70" t="s">
        <v>33</v>
      </c>
      <c r="N84" s="77" t="s">
        <v>240</v>
      </c>
      <c r="O84" s="70" t="s">
        <v>62</v>
      </c>
      <c r="P84" s="70" t="s">
        <v>63</v>
      </c>
      <c r="Q84" s="70" t="s">
        <v>114</v>
      </c>
      <c r="R84" s="70" t="s">
        <v>68</v>
      </c>
      <c r="S84" s="71">
        <v>796</v>
      </c>
      <c r="T84" s="70" t="s">
        <v>66</v>
      </c>
      <c r="U84" s="70">
        <v>2</v>
      </c>
      <c r="V84" s="72">
        <v>4910714.28</v>
      </c>
      <c r="W84" s="72">
        <f t="shared" si="0"/>
        <v>9821428.5600000005</v>
      </c>
      <c r="X84" s="97">
        <f t="shared" si="1"/>
        <v>10999999.987200001</v>
      </c>
      <c r="Y84" s="70"/>
      <c r="Z84" s="70">
        <v>2014</v>
      </c>
      <c r="AA84" s="36"/>
    </row>
    <row r="85" spans="1:27" s="13" customFormat="1" ht="76.5" outlineLevel="1" x14ac:dyDescent="0.25">
      <c r="A85" s="76" t="s">
        <v>360</v>
      </c>
      <c r="B85" s="70" t="s">
        <v>29</v>
      </c>
      <c r="C85" s="70" t="s">
        <v>361</v>
      </c>
      <c r="D85" s="70" t="s">
        <v>111</v>
      </c>
      <c r="E85" s="70" t="s">
        <v>362</v>
      </c>
      <c r="F85" s="70" t="s">
        <v>363</v>
      </c>
      <c r="G85" s="70" t="s">
        <v>364</v>
      </c>
      <c r="H85" s="70" t="s">
        <v>112</v>
      </c>
      <c r="I85" s="70"/>
      <c r="J85" s="70" t="s">
        <v>56</v>
      </c>
      <c r="K85" s="70">
        <v>0</v>
      </c>
      <c r="L85" s="70">
        <v>230000000</v>
      </c>
      <c r="M85" s="70" t="s">
        <v>33</v>
      </c>
      <c r="N85" s="77" t="s">
        <v>240</v>
      </c>
      <c r="O85" s="70" t="s">
        <v>62</v>
      </c>
      <c r="P85" s="70" t="s">
        <v>63</v>
      </c>
      <c r="Q85" s="70" t="s">
        <v>114</v>
      </c>
      <c r="R85" s="70" t="s">
        <v>65</v>
      </c>
      <c r="S85" s="71">
        <v>796</v>
      </c>
      <c r="T85" s="70" t="s">
        <v>66</v>
      </c>
      <c r="U85" s="70">
        <v>3</v>
      </c>
      <c r="V85" s="72">
        <v>2473398.21</v>
      </c>
      <c r="W85" s="72">
        <f t="shared" si="0"/>
        <v>7420194.6299999999</v>
      </c>
      <c r="X85" s="97">
        <f t="shared" si="1"/>
        <v>8310617.9856000002</v>
      </c>
      <c r="Y85" s="70" t="s">
        <v>56</v>
      </c>
      <c r="Z85" s="70">
        <v>2014</v>
      </c>
      <c r="AA85" s="36"/>
    </row>
    <row r="86" spans="1:27" s="13" customFormat="1" ht="51" outlineLevel="1" x14ac:dyDescent="0.25">
      <c r="A86" s="76" t="s">
        <v>365</v>
      </c>
      <c r="B86" s="70" t="s">
        <v>29</v>
      </c>
      <c r="C86" s="70" t="s">
        <v>80</v>
      </c>
      <c r="D86" s="70" t="s">
        <v>76</v>
      </c>
      <c r="E86" s="70" t="s">
        <v>81</v>
      </c>
      <c r="F86" s="70" t="s">
        <v>82</v>
      </c>
      <c r="G86" s="70" t="s">
        <v>83</v>
      </c>
      <c r="H86" s="70" t="s">
        <v>84</v>
      </c>
      <c r="I86" s="70"/>
      <c r="J86" s="70" t="s">
        <v>45</v>
      </c>
      <c r="K86" s="70">
        <v>0</v>
      </c>
      <c r="L86" s="70">
        <v>230000000</v>
      </c>
      <c r="M86" s="70" t="s">
        <v>33</v>
      </c>
      <c r="N86" s="77" t="s">
        <v>240</v>
      </c>
      <c r="O86" s="70" t="s">
        <v>62</v>
      </c>
      <c r="P86" s="70" t="s">
        <v>63</v>
      </c>
      <c r="Q86" s="70" t="s">
        <v>114</v>
      </c>
      <c r="R86" s="70" t="s">
        <v>65</v>
      </c>
      <c r="S86" s="71">
        <v>796</v>
      </c>
      <c r="T86" s="70" t="s">
        <v>66</v>
      </c>
      <c r="U86" s="70">
        <v>7300</v>
      </c>
      <c r="V86" s="72">
        <v>470.00000000000006</v>
      </c>
      <c r="W86" s="72">
        <f t="shared" si="0"/>
        <v>3431000.0000000005</v>
      </c>
      <c r="X86" s="97">
        <f t="shared" si="1"/>
        <v>3842720.0000000009</v>
      </c>
      <c r="Y86" s="70" t="s">
        <v>56</v>
      </c>
      <c r="Z86" s="70">
        <v>2014</v>
      </c>
      <c r="AA86" s="36"/>
    </row>
    <row r="87" spans="1:27" s="13" customFormat="1" ht="51" outlineLevel="1" x14ac:dyDescent="0.25">
      <c r="A87" s="76" t="s">
        <v>366</v>
      </c>
      <c r="B87" s="70" t="s">
        <v>29</v>
      </c>
      <c r="C87" s="70" t="s">
        <v>80</v>
      </c>
      <c r="D87" s="70" t="s">
        <v>76</v>
      </c>
      <c r="E87" s="70" t="s">
        <v>81</v>
      </c>
      <c r="F87" s="70" t="s">
        <v>82</v>
      </c>
      <c r="G87" s="70" t="s">
        <v>83</v>
      </c>
      <c r="H87" s="70" t="s">
        <v>85</v>
      </c>
      <c r="I87" s="70"/>
      <c r="J87" s="70" t="s">
        <v>45</v>
      </c>
      <c r="K87" s="70">
        <v>0</v>
      </c>
      <c r="L87" s="70">
        <v>230000000</v>
      </c>
      <c r="M87" s="70" t="s">
        <v>33</v>
      </c>
      <c r="N87" s="77" t="s">
        <v>240</v>
      </c>
      <c r="O87" s="70" t="s">
        <v>62</v>
      </c>
      <c r="P87" s="70" t="s">
        <v>63</v>
      </c>
      <c r="Q87" s="70" t="s">
        <v>114</v>
      </c>
      <c r="R87" s="70" t="s">
        <v>65</v>
      </c>
      <c r="S87" s="71">
        <v>796</v>
      </c>
      <c r="T87" s="70" t="s">
        <v>66</v>
      </c>
      <c r="U87" s="70">
        <v>4225</v>
      </c>
      <c r="V87" s="72">
        <v>443.99999999999994</v>
      </c>
      <c r="W87" s="72">
        <f t="shared" si="0"/>
        <v>1875899.9999999998</v>
      </c>
      <c r="X87" s="97">
        <f t="shared" si="1"/>
        <v>2101008</v>
      </c>
      <c r="Y87" s="70" t="s">
        <v>56</v>
      </c>
      <c r="Z87" s="70">
        <v>2014</v>
      </c>
      <c r="AA87" s="36"/>
    </row>
    <row r="88" spans="1:27" s="13" customFormat="1" ht="51" outlineLevel="1" x14ac:dyDescent="0.25">
      <c r="A88" s="76" t="s">
        <v>367</v>
      </c>
      <c r="B88" s="70" t="s">
        <v>29</v>
      </c>
      <c r="C88" s="70" t="s">
        <v>80</v>
      </c>
      <c r="D88" s="70" t="s">
        <v>76</v>
      </c>
      <c r="E88" s="70" t="s">
        <v>81</v>
      </c>
      <c r="F88" s="70" t="s">
        <v>82</v>
      </c>
      <c r="G88" s="70" t="s">
        <v>83</v>
      </c>
      <c r="H88" s="70" t="s">
        <v>86</v>
      </c>
      <c r="I88" s="70"/>
      <c r="J88" s="70" t="s">
        <v>45</v>
      </c>
      <c r="K88" s="70">
        <v>0</v>
      </c>
      <c r="L88" s="70">
        <v>230000000</v>
      </c>
      <c r="M88" s="70" t="s">
        <v>33</v>
      </c>
      <c r="N88" s="77" t="s">
        <v>240</v>
      </c>
      <c r="O88" s="70" t="s">
        <v>62</v>
      </c>
      <c r="P88" s="70" t="s">
        <v>63</v>
      </c>
      <c r="Q88" s="70" t="s">
        <v>114</v>
      </c>
      <c r="R88" s="70" t="s">
        <v>65</v>
      </c>
      <c r="S88" s="71">
        <v>796</v>
      </c>
      <c r="T88" s="70" t="s">
        <v>66</v>
      </c>
      <c r="U88" s="70">
        <v>7800</v>
      </c>
      <c r="V88" s="72">
        <v>473.21</v>
      </c>
      <c r="W88" s="72">
        <f t="shared" si="0"/>
        <v>3691038</v>
      </c>
      <c r="X88" s="97">
        <f t="shared" si="1"/>
        <v>4133962.5600000005</v>
      </c>
      <c r="Y88" s="70" t="s">
        <v>56</v>
      </c>
      <c r="Z88" s="70">
        <v>2014</v>
      </c>
      <c r="AA88" s="36"/>
    </row>
    <row r="89" spans="1:27" s="13" customFormat="1" ht="51" outlineLevel="1" x14ac:dyDescent="0.25">
      <c r="A89" s="76" t="s">
        <v>368</v>
      </c>
      <c r="B89" s="70" t="s">
        <v>29</v>
      </c>
      <c r="C89" s="70" t="s">
        <v>369</v>
      </c>
      <c r="D89" s="70" t="s">
        <v>370</v>
      </c>
      <c r="E89" s="70" t="s">
        <v>371</v>
      </c>
      <c r="F89" s="70" t="s">
        <v>370</v>
      </c>
      <c r="G89" s="70" t="s">
        <v>371</v>
      </c>
      <c r="H89" s="70" t="s">
        <v>372</v>
      </c>
      <c r="I89" s="70"/>
      <c r="J89" s="70" t="s">
        <v>38</v>
      </c>
      <c r="K89" s="70">
        <v>0</v>
      </c>
      <c r="L89" s="70">
        <v>230000000</v>
      </c>
      <c r="M89" s="70" t="s">
        <v>33</v>
      </c>
      <c r="N89" s="77" t="s">
        <v>240</v>
      </c>
      <c r="O89" s="70" t="s">
        <v>62</v>
      </c>
      <c r="P89" s="70" t="s">
        <v>63</v>
      </c>
      <c r="Q89" s="70" t="s">
        <v>114</v>
      </c>
      <c r="R89" s="70" t="s">
        <v>68</v>
      </c>
      <c r="S89" s="71">
        <v>796</v>
      </c>
      <c r="T89" s="70" t="s">
        <v>66</v>
      </c>
      <c r="U89" s="70">
        <v>1</v>
      </c>
      <c r="V89" s="72">
        <v>1206436.6200000001</v>
      </c>
      <c r="W89" s="72">
        <f t="shared" si="0"/>
        <v>1206436.6200000001</v>
      </c>
      <c r="X89" s="97">
        <f t="shared" si="1"/>
        <v>1351209.0144000002</v>
      </c>
      <c r="Y89" s="70"/>
      <c r="Z89" s="70">
        <v>2014</v>
      </c>
      <c r="AA89" s="36"/>
    </row>
    <row r="90" spans="1:27" s="13" customFormat="1" ht="51" outlineLevel="1" x14ac:dyDescent="0.25">
      <c r="A90" s="76" t="s">
        <v>373</v>
      </c>
      <c r="B90" s="70" t="s">
        <v>29</v>
      </c>
      <c r="C90" s="70" t="s">
        <v>67</v>
      </c>
      <c r="D90" s="70" t="s">
        <v>108</v>
      </c>
      <c r="E90" s="70" t="s">
        <v>108</v>
      </c>
      <c r="F90" s="70" t="s">
        <v>374</v>
      </c>
      <c r="G90" s="70" t="s">
        <v>374</v>
      </c>
      <c r="H90" s="70" t="s">
        <v>374</v>
      </c>
      <c r="I90" s="70"/>
      <c r="J90" s="70" t="s">
        <v>38</v>
      </c>
      <c r="K90" s="70">
        <v>0</v>
      </c>
      <c r="L90" s="70">
        <v>230000000</v>
      </c>
      <c r="M90" s="70" t="s">
        <v>33</v>
      </c>
      <c r="N90" s="77" t="s">
        <v>240</v>
      </c>
      <c r="O90" s="70" t="s">
        <v>62</v>
      </c>
      <c r="P90" s="70" t="s">
        <v>63</v>
      </c>
      <c r="Q90" s="70" t="s">
        <v>114</v>
      </c>
      <c r="R90" s="70" t="s">
        <v>68</v>
      </c>
      <c r="S90" s="71">
        <v>796</v>
      </c>
      <c r="T90" s="70" t="s">
        <v>66</v>
      </c>
      <c r="U90" s="70">
        <v>1</v>
      </c>
      <c r="V90" s="72">
        <v>67418.28</v>
      </c>
      <c r="W90" s="72">
        <f t="shared" si="0"/>
        <v>67418.28</v>
      </c>
      <c r="X90" s="97">
        <f t="shared" si="1"/>
        <v>75508.473600000012</v>
      </c>
      <c r="Y90" s="70"/>
      <c r="Z90" s="70">
        <v>2014</v>
      </c>
      <c r="AA90" s="36"/>
    </row>
    <row r="91" spans="1:27" s="13" customFormat="1" ht="51" outlineLevel="1" x14ac:dyDescent="0.25">
      <c r="A91" s="76" t="s">
        <v>375</v>
      </c>
      <c r="B91" s="70" t="s">
        <v>29</v>
      </c>
      <c r="C91" s="70" t="s">
        <v>376</v>
      </c>
      <c r="D91" s="70" t="s">
        <v>109</v>
      </c>
      <c r="E91" s="70" t="s">
        <v>377</v>
      </c>
      <c r="F91" s="70" t="s">
        <v>110</v>
      </c>
      <c r="G91" s="70" t="s">
        <v>378</v>
      </c>
      <c r="H91" s="70" t="s">
        <v>379</v>
      </c>
      <c r="I91" s="70"/>
      <c r="J91" s="70" t="s">
        <v>38</v>
      </c>
      <c r="K91" s="70">
        <v>0</v>
      </c>
      <c r="L91" s="70">
        <v>230000000</v>
      </c>
      <c r="M91" s="70" t="s">
        <v>33</v>
      </c>
      <c r="N91" s="77" t="s">
        <v>240</v>
      </c>
      <c r="O91" s="70" t="s">
        <v>62</v>
      </c>
      <c r="P91" s="70" t="s">
        <v>63</v>
      </c>
      <c r="Q91" s="70" t="s">
        <v>114</v>
      </c>
      <c r="R91" s="70" t="s">
        <v>68</v>
      </c>
      <c r="S91" s="71">
        <v>796</v>
      </c>
      <c r="T91" s="70" t="s">
        <v>66</v>
      </c>
      <c r="U91" s="70">
        <v>2</v>
      </c>
      <c r="V91" s="72">
        <v>77678.570000000007</v>
      </c>
      <c r="W91" s="72">
        <f t="shared" ref="W91" si="2">U91*V91</f>
        <v>155357.14000000001</v>
      </c>
      <c r="X91" s="97">
        <f t="shared" ref="X91" si="3">W91*1.12</f>
        <v>173999.99680000002</v>
      </c>
      <c r="Y91" s="70"/>
      <c r="Z91" s="70">
        <v>2014</v>
      </c>
      <c r="AA91" s="36"/>
    </row>
    <row r="92" spans="1:27" s="13" customFormat="1" ht="51" outlineLevel="1" x14ac:dyDescent="0.25">
      <c r="A92" s="76" t="s">
        <v>542</v>
      </c>
      <c r="B92" s="70" t="s">
        <v>29</v>
      </c>
      <c r="C92" s="70" t="s">
        <v>543</v>
      </c>
      <c r="D92" s="70" t="s">
        <v>544</v>
      </c>
      <c r="E92" s="70"/>
      <c r="F92" s="70" t="s">
        <v>545</v>
      </c>
      <c r="G92" s="70"/>
      <c r="H92" s="70" t="s">
        <v>546</v>
      </c>
      <c r="I92" s="70"/>
      <c r="J92" s="70" t="s">
        <v>38</v>
      </c>
      <c r="K92" s="70">
        <v>0</v>
      </c>
      <c r="L92" s="70">
        <v>230000000</v>
      </c>
      <c r="M92" s="70" t="s">
        <v>33</v>
      </c>
      <c r="N92" s="77" t="s">
        <v>240</v>
      </c>
      <c r="O92" s="70" t="s">
        <v>62</v>
      </c>
      <c r="P92" s="70" t="s">
        <v>63</v>
      </c>
      <c r="Q92" s="70" t="s">
        <v>114</v>
      </c>
      <c r="R92" s="70" t="s">
        <v>68</v>
      </c>
      <c r="S92" s="71">
        <v>796</v>
      </c>
      <c r="T92" s="70" t="s">
        <v>66</v>
      </c>
      <c r="U92" s="70">
        <v>2</v>
      </c>
      <c r="V92" s="72">
        <f>3200000/1.12</f>
        <v>2857142.8571428568</v>
      </c>
      <c r="W92" s="72">
        <f t="shared" si="0"/>
        <v>5714285.7142857136</v>
      </c>
      <c r="X92" s="97">
        <f t="shared" si="1"/>
        <v>6400000</v>
      </c>
      <c r="Y92" s="70"/>
      <c r="Z92" s="70">
        <v>2014</v>
      </c>
      <c r="AA92" s="36"/>
    </row>
    <row r="93" spans="1:27" s="16" customFormat="1" outlineLevel="1" x14ac:dyDescent="0.25">
      <c r="A93" s="6" t="s">
        <v>60</v>
      </c>
      <c r="B93" s="22"/>
      <c r="C93" s="23"/>
      <c r="D93" s="22"/>
      <c r="E93" s="22"/>
      <c r="F93" s="22"/>
      <c r="G93" s="22"/>
      <c r="H93" s="22"/>
      <c r="I93" s="22"/>
      <c r="J93" s="22"/>
      <c r="K93" s="24"/>
      <c r="L93" s="25"/>
      <c r="M93" s="26"/>
      <c r="N93" s="27"/>
      <c r="O93" s="26"/>
      <c r="P93" s="28"/>
      <c r="Q93" s="29"/>
      <c r="R93" s="22"/>
      <c r="S93" s="28"/>
      <c r="T93" s="28"/>
      <c r="U93" s="28"/>
      <c r="V93" s="28"/>
      <c r="W93" s="30">
        <f>SUM(W51:W92)</f>
        <v>76256737.484285742</v>
      </c>
      <c r="X93" s="30">
        <f>SUM(X51:X92)</f>
        <v>85407545.982400015</v>
      </c>
      <c r="Y93" s="28"/>
      <c r="Z93" s="28"/>
      <c r="AA93" s="34"/>
    </row>
    <row r="94" spans="1:27" s="16" customFormat="1" outlineLevel="1" x14ac:dyDescent="0.25">
      <c r="A94" s="6" t="s">
        <v>31</v>
      </c>
      <c r="B94" s="70"/>
      <c r="C94" s="78"/>
      <c r="D94" s="70"/>
      <c r="E94" s="70"/>
      <c r="F94" s="70"/>
      <c r="G94" s="70"/>
      <c r="H94" s="70"/>
      <c r="I94" s="70"/>
      <c r="J94" s="70"/>
      <c r="K94" s="79"/>
      <c r="L94" s="80"/>
      <c r="M94" s="81"/>
      <c r="N94" s="77"/>
      <c r="O94" s="81"/>
      <c r="P94" s="82"/>
      <c r="Q94" s="83"/>
      <c r="R94" s="70"/>
      <c r="S94" s="82"/>
      <c r="T94" s="82"/>
      <c r="U94" s="82"/>
      <c r="V94" s="82"/>
      <c r="W94" s="75"/>
      <c r="X94" s="75"/>
      <c r="Y94" s="82"/>
      <c r="Z94" s="82"/>
      <c r="AA94" s="34"/>
    </row>
    <row r="95" spans="1:27" s="16" customFormat="1" ht="102" outlineLevel="1" x14ac:dyDescent="0.25">
      <c r="A95" s="114" t="s">
        <v>387</v>
      </c>
      <c r="B95" s="70" t="s">
        <v>29</v>
      </c>
      <c r="C95" s="78" t="s">
        <v>380</v>
      </c>
      <c r="D95" s="70" t="s">
        <v>381</v>
      </c>
      <c r="E95" s="70" t="s">
        <v>382</v>
      </c>
      <c r="F95" s="70" t="s">
        <v>383</v>
      </c>
      <c r="G95" s="70" t="s">
        <v>384</v>
      </c>
      <c r="H95" s="70" t="s">
        <v>385</v>
      </c>
      <c r="I95" s="70" t="s">
        <v>386</v>
      </c>
      <c r="J95" s="70" t="s">
        <v>56</v>
      </c>
      <c r="K95" s="79">
        <v>0</v>
      </c>
      <c r="L95" s="80">
        <v>230000000</v>
      </c>
      <c r="M95" s="81" t="s">
        <v>33</v>
      </c>
      <c r="N95" s="77" t="s">
        <v>269</v>
      </c>
      <c r="O95" s="81" t="s">
        <v>34</v>
      </c>
      <c r="P95" s="82"/>
      <c r="Q95" s="83" t="s">
        <v>250</v>
      </c>
      <c r="R95" s="70" t="s">
        <v>54</v>
      </c>
      <c r="S95" s="82"/>
      <c r="T95" s="82"/>
      <c r="U95" s="82"/>
      <c r="V95" s="82"/>
      <c r="W95" s="72">
        <v>14000000</v>
      </c>
      <c r="X95" s="72">
        <f>W95*1.12</f>
        <v>15680000.000000002</v>
      </c>
      <c r="Y95" s="82"/>
      <c r="Z95" s="82">
        <v>2014</v>
      </c>
      <c r="AA95" s="34"/>
    </row>
    <row r="96" spans="1:27" s="16" customFormat="1" outlineLevel="1" x14ac:dyDescent="0.25">
      <c r="A96" s="6" t="s">
        <v>32</v>
      </c>
      <c r="B96" s="70"/>
      <c r="C96" s="78"/>
      <c r="D96" s="70"/>
      <c r="E96" s="70"/>
      <c r="F96" s="70"/>
      <c r="G96" s="70"/>
      <c r="H96" s="70"/>
      <c r="I96" s="70"/>
      <c r="J96" s="70"/>
      <c r="K96" s="79"/>
      <c r="L96" s="80"/>
      <c r="M96" s="81"/>
      <c r="N96" s="77"/>
      <c r="O96" s="81"/>
      <c r="P96" s="82"/>
      <c r="Q96" s="83"/>
      <c r="R96" s="70"/>
      <c r="S96" s="82"/>
      <c r="T96" s="82"/>
      <c r="U96" s="82"/>
      <c r="V96" s="82"/>
      <c r="W96" s="75">
        <f>W95</f>
        <v>14000000</v>
      </c>
      <c r="X96" s="75">
        <f>X95</f>
        <v>15680000.000000002</v>
      </c>
      <c r="Y96" s="82"/>
      <c r="Z96" s="82"/>
      <c r="AA96" s="34"/>
    </row>
    <row r="97" spans="1:27" s="1" customFormat="1" outlineLevel="1" x14ac:dyDescent="0.25">
      <c r="A97" s="6" t="s">
        <v>27</v>
      </c>
      <c r="B97" s="31"/>
      <c r="C97" s="31"/>
      <c r="D97" s="31"/>
      <c r="E97" s="31"/>
      <c r="F97" s="31"/>
      <c r="G97" s="31"/>
      <c r="H97" s="31"/>
      <c r="I97" s="31"/>
      <c r="J97" s="31"/>
      <c r="K97" s="35"/>
      <c r="L97" s="31"/>
      <c r="M97" s="32"/>
      <c r="N97" s="38"/>
      <c r="O97" s="38"/>
      <c r="P97" s="38"/>
      <c r="Q97" s="38"/>
      <c r="R97" s="31"/>
      <c r="S97" s="35"/>
      <c r="T97" s="31"/>
      <c r="U97" s="39"/>
      <c r="V97" s="30"/>
      <c r="W97" s="30">
        <f>W93+W96</f>
        <v>90256737.484285742</v>
      </c>
      <c r="X97" s="30">
        <f>X93+X96</f>
        <v>101087545.98240001</v>
      </c>
      <c r="Y97" s="31"/>
      <c r="Z97" s="40"/>
      <c r="AA97" s="7"/>
    </row>
    <row r="98" spans="1:27" s="13" customFormat="1" x14ac:dyDescent="0.25">
      <c r="A98" s="6" t="s">
        <v>284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5"/>
      <c r="T98" s="31"/>
      <c r="U98" s="31"/>
      <c r="V98" s="30"/>
      <c r="W98" s="30"/>
      <c r="X98" s="30"/>
      <c r="Y98" s="31"/>
      <c r="Z98" s="31"/>
      <c r="AA98" s="7"/>
    </row>
    <row r="99" spans="1:27" s="13" customFormat="1" x14ac:dyDescent="0.25">
      <c r="A99" s="6" t="s">
        <v>26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2"/>
      <c r="T99" s="41"/>
      <c r="U99" s="41"/>
      <c r="V99" s="43"/>
      <c r="W99" s="43"/>
      <c r="X99" s="43"/>
      <c r="Y99" s="41"/>
      <c r="Z99" s="41"/>
      <c r="AA99" s="7"/>
    </row>
    <row r="100" spans="1:27" s="13" customFormat="1" x14ac:dyDescent="0.25">
      <c r="A100" s="6" t="s">
        <v>39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2"/>
      <c r="T100" s="41"/>
      <c r="U100" s="41"/>
      <c r="V100" s="43"/>
      <c r="W100" s="43"/>
      <c r="X100" s="43"/>
      <c r="Y100" s="41"/>
      <c r="Z100" s="41"/>
      <c r="AA100" s="7"/>
    </row>
    <row r="101" spans="1:27" s="13" customFormat="1" ht="76.5" x14ac:dyDescent="0.25">
      <c r="A101" s="114" t="s">
        <v>396</v>
      </c>
      <c r="B101" s="101" t="s">
        <v>29</v>
      </c>
      <c r="C101" s="101" t="s">
        <v>388</v>
      </c>
      <c r="D101" s="101" t="s">
        <v>389</v>
      </c>
      <c r="E101" s="101" t="s">
        <v>390</v>
      </c>
      <c r="F101" s="101" t="s">
        <v>391</v>
      </c>
      <c r="G101" s="101" t="s">
        <v>392</v>
      </c>
      <c r="H101" s="101" t="s">
        <v>393</v>
      </c>
      <c r="I101" s="101" t="s">
        <v>394</v>
      </c>
      <c r="J101" s="101" t="s">
        <v>56</v>
      </c>
      <c r="K101" s="101">
        <v>50</v>
      </c>
      <c r="L101" s="101">
        <v>230000000</v>
      </c>
      <c r="M101" s="70" t="s">
        <v>285</v>
      </c>
      <c r="N101" s="101" t="s">
        <v>269</v>
      </c>
      <c r="O101" s="101" t="s">
        <v>34</v>
      </c>
      <c r="P101" s="101"/>
      <c r="Q101" s="101" t="s">
        <v>395</v>
      </c>
      <c r="R101" s="101" t="s">
        <v>271</v>
      </c>
      <c r="S101" s="102" t="s">
        <v>42</v>
      </c>
      <c r="T101" s="101" t="s">
        <v>42</v>
      </c>
      <c r="U101" s="101" t="s">
        <v>42</v>
      </c>
      <c r="V101" s="103" t="s">
        <v>42</v>
      </c>
      <c r="W101" s="103">
        <v>30000000</v>
      </c>
      <c r="X101" s="104">
        <f>W101*1.12</f>
        <v>33600000</v>
      </c>
      <c r="Y101" s="101"/>
      <c r="Z101" s="101">
        <v>2014</v>
      </c>
      <c r="AA101" s="36"/>
    </row>
    <row r="102" spans="1:27" s="13" customFormat="1" x14ac:dyDescent="0.25">
      <c r="A102" s="6" t="s">
        <v>32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2"/>
      <c r="T102" s="41"/>
      <c r="U102" s="41"/>
      <c r="V102" s="43"/>
      <c r="W102" s="43">
        <f>SUM(W101:W101)</f>
        <v>30000000</v>
      </c>
      <c r="X102" s="43">
        <f>SUM(X101:X101)</f>
        <v>33600000</v>
      </c>
      <c r="Y102" s="41"/>
      <c r="Z102" s="41"/>
      <c r="AA102" s="7"/>
    </row>
    <row r="103" spans="1:27" s="13" customFormat="1" x14ac:dyDescent="0.25">
      <c r="A103" s="6" t="s">
        <v>27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/>
      <c r="T103" s="41"/>
      <c r="U103" s="41"/>
      <c r="V103" s="43"/>
      <c r="W103" s="43">
        <f>W102</f>
        <v>30000000</v>
      </c>
      <c r="X103" s="43">
        <f>X102</f>
        <v>33600000</v>
      </c>
      <c r="Y103" s="41"/>
      <c r="Z103" s="41"/>
      <c r="AA103" s="7"/>
    </row>
    <row r="104" spans="1:27" s="13" customFormat="1" x14ac:dyDescent="0.25">
      <c r="A104" s="6" t="s">
        <v>283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4"/>
      <c r="T104" s="73"/>
      <c r="U104" s="73"/>
      <c r="V104" s="75"/>
      <c r="W104" s="75"/>
      <c r="X104" s="75"/>
      <c r="Y104" s="73"/>
      <c r="Z104" s="73"/>
      <c r="AA104" s="7"/>
    </row>
    <row r="105" spans="1:27" s="13" customFormat="1" x14ac:dyDescent="0.25">
      <c r="A105" s="46" t="s">
        <v>24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4"/>
      <c r="T105" s="73"/>
      <c r="U105" s="73"/>
      <c r="V105" s="75"/>
      <c r="W105" s="75"/>
      <c r="X105" s="75"/>
      <c r="Y105" s="73"/>
      <c r="Z105" s="73"/>
      <c r="AA105" s="7"/>
    </row>
    <row r="106" spans="1:27" s="13" customFormat="1" x14ac:dyDescent="0.25">
      <c r="A106" s="84" t="s">
        <v>31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4"/>
      <c r="T106" s="73"/>
      <c r="U106" s="73"/>
      <c r="V106" s="75"/>
      <c r="W106" s="75"/>
      <c r="X106" s="75"/>
      <c r="Y106" s="73"/>
      <c r="Z106" s="73"/>
      <c r="AA106" s="7"/>
    </row>
    <row r="107" spans="1:27" s="13" customFormat="1" ht="63.75" x14ac:dyDescent="0.25">
      <c r="A107" s="114" t="s">
        <v>397</v>
      </c>
      <c r="B107" s="70" t="s">
        <v>29</v>
      </c>
      <c r="C107" s="70" t="s">
        <v>275</v>
      </c>
      <c r="D107" s="70" t="s">
        <v>276</v>
      </c>
      <c r="E107" s="70" t="s">
        <v>277</v>
      </c>
      <c r="F107" s="70" t="s">
        <v>276</v>
      </c>
      <c r="G107" s="70" t="s">
        <v>277</v>
      </c>
      <c r="H107" s="70" t="s">
        <v>398</v>
      </c>
      <c r="I107" s="70" t="s">
        <v>399</v>
      </c>
      <c r="J107" s="70" t="s">
        <v>30</v>
      </c>
      <c r="K107" s="70">
        <v>100</v>
      </c>
      <c r="L107" s="70">
        <v>230000000</v>
      </c>
      <c r="M107" s="70" t="s">
        <v>33</v>
      </c>
      <c r="N107" s="70" t="s">
        <v>319</v>
      </c>
      <c r="O107" s="70" t="s">
        <v>34</v>
      </c>
      <c r="P107" s="70"/>
      <c r="Q107" s="70" t="s">
        <v>400</v>
      </c>
      <c r="R107" s="70" t="s">
        <v>280</v>
      </c>
      <c r="S107" s="71"/>
      <c r="T107" s="70"/>
      <c r="U107" s="70"/>
      <c r="V107" s="72"/>
      <c r="W107" s="72">
        <v>480279560.00000006</v>
      </c>
      <c r="X107" s="72">
        <v>537913107.20000017</v>
      </c>
      <c r="Y107" s="70"/>
      <c r="Z107" s="70" t="s">
        <v>401</v>
      </c>
      <c r="AA107" s="36" t="s">
        <v>573</v>
      </c>
    </row>
    <row r="108" spans="1:27" s="13" customFormat="1" ht="63.75" x14ac:dyDescent="0.25">
      <c r="A108" s="114" t="s">
        <v>402</v>
      </c>
      <c r="B108" s="70" t="s">
        <v>29</v>
      </c>
      <c r="C108" s="70" t="s">
        <v>275</v>
      </c>
      <c r="D108" s="70" t="s">
        <v>276</v>
      </c>
      <c r="E108" s="70" t="s">
        <v>277</v>
      </c>
      <c r="F108" s="70" t="s">
        <v>276</v>
      </c>
      <c r="G108" s="70" t="s">
        <v>277</v>
      </c>
      <c r="H108" s="70" t="s">
        <v>403</v>
      </c>
      <c r="I108" s="70" t="s">
        <v>399</v>
      </c>
      <c r="J108" s="70" t="s">
        <v>30</v>
      </c>
      <c r="K108" s="70">
        <v>100</v>
      </c>
      <c r="L108" s="70">
        <v>230000000</v>
      </c>
      <c r="M108" s="70" t="s">
        <v>33</v>
      </c>
      <c r="N108" s="70" t="s">
        <v>319</v>
      </c>
      <c r="O108" s="70" t="s">
        <v>34</v>
      </c>
      <c r="P108" s="70"/>
      <c r="Q108" s="70" t="s">
        <v>400</v>
      </c>
      <c r="R108" s="70" t="s">
        <v>280</v>
      </c>
      <c r="S108" s="71"/>
      <c r="T108" s="70"/>
      <c r="U108" s="70"/>
      <c r="V108" s="72"/>
      <c r="W108" s="72">
        <v>219695928</v>
      </c>
      <c r="X108" s="72">
        <v>246059439.36000001</v>
      </c>
      <c r="Y108" s="70"/>
      <c r="Z108" s="70" t="s">
        <v>401</v>
      </c>
      <c r="AA108" s="36" t="s">
        <v>573</v>
      </c>
    </row>
    <row r="109" spans="1:27" s="13" customFormat="1" ht="63.75" x14ac:dyDescent="0.25">
      <c r="A109" s="114" t="s">
        <v>404</v>
      </c>
      <c r="B109" s="70" t="s">
        <v>29</v>
      </c>
      <c r="C109" s="70" t="s">
        <v>275</v>
      </c>
      <c r="D109" s="70" t="s">
        <v>276</v>
      </c>
      <c r="E109" s="70" t="s">
        <v>277</v>
      </c>
      <c r="F109" s="70" t="s">
        <v>276</v>
      </c>
      <c r="G109" s="70" t="s">
        <v>277</v>
      </c>
      <c r="H109" s="70" t="s">
        <v>405</v>
      </c>
      <c r="I109" s="70" t="s">
        <v>406</v>
      </c>
      <c r="J109" s="70" t="s">
        <v>30</v>
      </c>
      <c r="K109" s="70">
        <v>100</v>
      </c>
      <c r="L109" s="70">
        <v>230000000</v>
      </c>
      <c r="M109" s="70" t="s">
        <v>33</v>
      </c>
      <c r="N109" s="70" t="s">
        <v>319</v>
      </c>
      <c r="O109" s="70" t="s">
        <v>34</v>
      </c>
      <c r="P109" s="70"/>
      <c r="Q109" s="70" t="s">
        <v>400</v>
      </c>
      <c r="R109" s="70" t="s">
        <v>280</v>
      </c>
      <c r="S109" s="71"/>
      <c r="T109" s="70"/>
      <c r="U109" s="70"/>
      <c r="V109" s="72"/>
      <c r="W109" s="72">
        <v>292248024</v>
      </c>
      <c r="X109" s="72">
        <v>327317786.88000005</v>
      </c>
      <c r="Y109" s="70"/>
      <c r="Z109" s="70" t="s">
        <v>401</v>
      </c>
      <c r="AA109" s="36" t="s">
        <v>573</v>
      </c>
    </row>
    <row r="110" spans="1:27" s="13" customFormat="1" x14ac:dyDescent="0.25">
      <c r="A110" s="6" t="s">
        <v>32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4"/>
      <c r="T110" s="73"/>
      <c r="U110" s="73"/>
      <c r="V110" s="75"/>
      <c r="W110" s="75">
        <f>SUM(W107:W109)</f>
        <v>992223512</v>
      </c>
      <c r="X110" s="75">
        <f>SUM(X107:X109)</f>
        <v>1111290333.4400003</v>
      </c>
      <c r="Y110" s="73"/>
      <c r="Z110" s="73"/>
      <c r="AA110" s="7"/>
    </row>
    <row r="111" spans="1:27" s="13" customFormat="1" x14ac:dyDescent="0.25">
      <c r="A111" s="6" t="s">
        <v>25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4"/>
      <c r="T111" s="73"/>
      <c r="U111" s="73"/>
      <c r="V111" s="75"/>
      <c r="W111" s="75">
        <f>W110</f>
        <v>992223512</v>
      </c>
      <c r="X111" s="75">
        <f>X110</f>
        <v>1111290333.4400003</v>
      </c>
      <c r="Y111" s="73"/>
      <c r="Z111" s="73"/>
      <c r="AA111" s="7"/>
    </row>
    <row r="112" spans="1:27" s="13" customFormat="1" x14ac:dyDescent="0.25">
      <c r="A112" s="46" t="s">
        <v>26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4"/>
      <c r="T112" s="73"/>
      <c r="U112" s="73"/>
      <c r="V112" s="75"/>
      <c r="W112" s="75"/>
      <c r="X112" s="75"/>
      <c r="Y112" s="73"/>
      <c r="Z112" s="73"/>
      <c r="AA112" s="7"/>
    </row>
    <row r="113" spans="1:27" s="13" customFormat="1" x14ac:dyDescent="0.25">
      <c r="A113" s="46" t="s">
        <v>31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4"/>
      <c r="T113" s="73"/>
      <c r="U113" s="73"/>
      <c r="V113" s="75"/>
      <c r="W113" s="75"/>
      <c r="X113" s="75"/>
      <c r="Y113" s="73"/>
      <c r="Z113" s="73"/>
      <c r="AA113" s="7"/>
    </row>
    <row r="114" spans="1:27" s="13" customFormat="1" ht="63.75" x14ac:dyDescent="0.25">
      <c r="A114" s="114" t="s">
        <v>410</v>
      </c>
      <c r="B114" s="70" t="s">
        <v>274</v>
      </c>
      <c r="C114" s="70" t="s">
        <v>275</v>
      </c>
      <c r="D114" s="70" t="s">
        <v>276</v>
      </c>
      <c r="E114" s="70" t="s">
        <v>277</v>
      </c>
      <c r="F114" s="70" t="s">
        <v>276</v>
      </c>
      <c r="G114" s="70" t="s">
        <v>277</v>
      </c>
      <c r="H114" s="70" t="s">
        <v>398</v>
      </c>
      <c r="I114" s="70" t="s">
        <v>407</v>
      </c>
      <c r="J114" s="70" t="s">
        <v>38</v>
      </c>
      <c r="K114" s="70">
        <v>100</v>
      </c>
      <c r="L114" s="70">
        <v>230000000</v>
      </c>
      <c r="M114" s="70" t="s">
        <v>33</v>
      </c>
      <c r="N114" s="70" t="s">
        <v>319</v>
      </c>
      <c r="O114" s="70" t="s">
        <v>34</v>
      </c>
      <c r="P114" s="70"/>
      <c r="Q114" s="70" t="s">
        <v>400</v>
      </c>
      <c r="R114" s="70" t="s">
        <v>280</v>
      </c>
      <c r="S114" s="71"/>
      <c r="T114" s="70"/>
      <c r="U114" s="70"/>
      <c r="V114" s="72"/>
      <c r="W114" s="72">
        <v>472445013.99999988</v>
      </c>
      <c r="X114" s="72">
        <f t="shared" ref="X114:X119" si="4">W114*1.12</f>
        <v>529138415.67999989</v>
      </c>
      <c r="Y114" s="70"/>
      <c r="Z114" s="70" t="s">
        <v>572</v>
      </c>
      <c r="AA114" s="36"/>
    </row>
    <row r="115" spans="1:27" s="13" customFormat="1" ht="63.75" x14ac:dyDescent="0.25">
      <c r="A115" s="114" t="s">
        <v>411</v>
      </c>
      <c r="B115" s="70" t="s">
        <v>274</v>
      </c>
      <c r="C115" s="70" t="s">
        <v>275</v>
      </c>
      <c r="D115" s="70" t="s">
        <v>276</v>
      </c>
      <c r="E115" s="70" t="s">
        <v>277</v>
      </c>
      <c r="F115" s="70" t="s">
        <v>276</v>
      </c>
      <c r="G115" s="70" t="s">
        <v>277</v>
      </c>
      <c r="H115" s="70" t="s">
        <v>403</v>
      </c>
      <c r="I115" s="70" t="s">
        <v>408</v>
      </c>
      <c r="J115" s="70" t="s">
        <v>38</v>
      </c>
      <c r="K115" s="70">
        <v>100</v>
      </c>
      <c r="L115" s="70">
        <v>230000000</v>
      </c>
      <c r="M115" s="70" t="s">
        <v>33</v>
      </c>
      <c r="N115" s="70" t="s">
        <v>319</v>
      </c>
      <c r="O115" s="70" t="s">
        <v>34</v>
      </c>
      <c r="P115" s="70"/>
      <c r="Q115" s="70" t="s">
        <v>400</v>
      </c>
      <c r="R115" s="70" t="s">
        <v>280</v>
      </c>
      <c r="S115" s="71"/>
      <c r="T115" s="70"/>
      <c r="U115" s="70"/>
      <c r="V115" s="72"/>
      <c r="W115" s="72">
        <v>216082912.00000003</v>
      </c>
      <c r="X115" s="72">
        <f t="shared" si="4"/>
        <v>242012861.44000006</v>
      </c>
      <c r="Y115" s="70"/>
      <c r="Z115" s="70" t="s">
        <v>572</v>
      </c>
      <c r="AA115" s="36"/>
    </row>
    <row r="116" spans="1:27" s="13" customFormat="1" ht="63.75" x14ac:dyDescent="0.25">
      <c r="A116" s="114" t="s">
        <v>412</v>
      </c>
      <c r="B116" s="70" t="s">
        <v>274</v>
      </c>
      <c r="C116" s="70" t="s">
        <v>275</v>
      </c>
      <c r="D116" s="70" t="s">
        <v>276</v>
      </c>
      <c r="E116" s="70" t="s">
        <v>277</v>
      </c>
      <c r="F116" s="70" t="s">
        <v>276</v>
      </c>
      <c r="G116" s="70" t="s">
        <v>277</v>
      </c>
      <c r="H116" s="70" t="s">
        <v>405</v>
      </c>
      <c r="I116" s="70" t="s">
        <v>409</v>
      </c>
      <c r="J116" s="70" t="s">
        <v>38</v>
      </c>
      <c r="K116" s="70">
        <v>100</v>
      </c>
      <c r="L116" s="70">
        <v>230000000</v>
      </c>
      <c r="M116" s="70" t="s">
        <v>33</v>
      </c>
      <c r="N116" s="70" t="s">
        <v>319</v>
      </c>
      <c r="O116" s="70" t="s">
        <v>34</v>
      </c>
      <c r="P116" s="70"/>
      <c r="Q116" s="70" t="s">
        <v>400</v>
      </c>
      <c r="R116" s="70" t="s">
        <v>280</v>
      </c>
      <c r="S116" s="71"/>
      <c r="T116" s="70"/>
      <c r="U116" s="70"/>
      <c r="V116" s="72"/>
      <c r="W116" s="72">
        <v>282272560</v>
      </c>
      <c r="X116" s="72">
        <f t="shared" si="4"/>
        <v>316145267.20000005</v>
      </c>
      <c r="Y116" s="70"/>
      <c r="Z116" s="70" t="s">
        <v>572</v>
      </c>
      <c r="AA116" s="36"/>
    </row>
    <row r="117" spans="1:27" s="13" customFormat="1" ht="51" x14ac:dyDescent="0.25">
      <c r="A117" s="114" t="s">
        <v>413</v>
      </c>
      <c r="B117" s="70" t="s">
        <v>274</v>
      </c>
      <c r="C117" s="70" t="s">
        <v>275</v>
      </c>
      <c r="D117" s="70" t="s">
        <v>276</v>
      </c>
      <c r="E117" s="70" t="s">
        <v>277</v>
      </c>
      <c r="F117" s="70" t="s">
        <v>276</v>
      </c>
      <c r="G117" s="70" t="s">
        <v>277</v>
      </c>
      <c r="H117" s="70" t="s">
        <v>278</v>
      </c>
      <c r="I117" s="70" t="s">
        <v>279</v>
      </c>
      <c r="J117" s="70" t="s">
        <v>38</v>
      </c>
      <c r="K117" s="70">
        <v>100</v>
      </c>
      <c r="L117" s="70">
        <v>230000000</v>
      </c>
      <c r="M117" s="70" t="s">
        <v>33</v>
      </c>
      <c r="N117" s="112" t="s">
        <v>240</v>
      </c>
      <c r="O117" s="70" t="s">
        <v>34</v>
      </c>
      <c r="P117" s="70"/>
      <c r="Q117" s="70" t="s">
        <v>250</v>
      </c>
      <c r="R117" s="70" t="s">
        <v>280</v>
      </c>
      <c r="S117" s="71"/>
      <c r="T117" s="70"/>
      <c r="U117" s="70"/>
      <c r="V117" s="72"/>
      <c r="W117" s="72">
        <v>15171000</v>
      </c>
      <c r="X117" s="72">
        <f t="shared" si="4"/>
        <v>16991520</v>
      </c>
      <c r="Y117" s="70"/>
      <c r="Z117" s="70">
        <v>2014</v>
      </c>
      <c r="AA117" s="36"/>
    </row>
    <row r="118" spans="1:27" s="13" customFormat="1" ht="63.75" x14ac:dyDescent="0.25">
      <c r="A118" s="114" t="s">
        <v>414</v>
      </c>
      <c r="B118" s="70" t="s">
        <v>274</v>
      </c>
      <c r="C118" s="70" t="s">
        <v>275</v>
      </c>
      <c r="D118" s="70" t="s">
        <v>276</v>
      </c>
      <c r="E118" s="70" t="s">
        <v>277</v>
      </c>
      <c r="F118" s="70" t="s">
        <v>276</v>
      </c>
      <c r="G118" s="70" t="s">
        <v>277</v>
      </c>
      <c r="H118" s="70" t="s">
        <v>281</v>
      </c>
      <c r="I118" s="70" t="s">
        <v>282</v>
      </c>
      <c r="J118" s="70" t="s">
        <v>38</v>
      </c>
      <c r="K118" s="70">
        <v>100</v>
      </c>
      <c r="L118" s="70">
        <v>230000000</v>
      </c>
      <c r="M118" s="70" t="s">
        <v>33</v>
      </c>
      <c r="N118" s="112" t="s">
        <v>240</v>
      </c>
      <c r="O118" s="70" t="s">
        <v>34</v>
      </c>
      <c r="P118" s="70"/>
      <c r="Q118" s="70" t="s">
        <v>250</v>
      </c>
      <c r="R118" s="70" t="s">
        <v>280</v>
      </c>
      <c r="S118" s="71"/>
      <c r="T118" s="70"/>
      <c r="U118" s="70"/>
      <c r="V118" s="72"/>
      <c r="W118" s="72">
        <v>20025400</v>
      </c>
      <c r="X118" s="72">
        <f t="shared" si="4"/>
        <v>22428448.000000004</v>
      </c>
      <c r="Y118" s="70"/>
      <c r="Z118" s="70">
        <v>2014</v>
      </c>
      <c r="AA118" s="36"/>
    </row>
    <row r="119" spans="1:27" s="13" customFormat="1" ht="76.5" x14ac:dyDescent="0.25">
      <c r="A119" s="114" t="s">
        <v>415</v>
      </c>
      <c r="B119" s="70" t="s">
        <v>274</v>
      </c>
      <c r="C119" s="70" t="s">
        <v>416</v>
      </c>
      <c r="D119" s="70" t="s">
        <v>417</v>
      </c>
      <c r="E119" s="70" t="s">
        <v>418</v>
      </c>
      <c r="F119" s="70" t="s">
        <v>417</v>
      </c>
      <c r="G119" s="70" t="s">
        <v>418</v>
      </c>
      <c r="H119" s="70" t="s">
        <v>419</v>
      </c>
      <c r="I119" s="70" t="s">
        <v>420</v>
      </c>
      <c r="J119" s="70" t="s">
        <v>38</v>
      </c>
      <c r="K119" s="70">
        <v>100</v>
      </c>
      <c r="L119" s="70">
        <v>230000000</v>
      </c>
      <c r="M119" s="70" t="s">
        <v>285</v>
      </c>
      <c r="N119" s="70" t="s">
        <v>269</v>
      </c>
      <c r="O119" s="70" t="s">
        <v>34</v>
      </c>
      <c r="P119" s="70"/>
      <c r="Q119" s="70" t="s">
        <v>250</v>
      </c>
      <c r="R119" s="70" t="s">
        <v>280</v>
      </c>
      <c r="S119" s="71"/>
      <c r="T119" s="70"/>
      <c r="U119" s="70"/>
      <c r="V119" s="72"/>
      <c r="W119" s="72">
        <v>12142857.140000001</v>
      </c>
      <c r="X119" s="72">
        <f t="shared" si="4"/>
        <v>13599999.996800002</v>
      </c>
      <c r="Y119" s="70"/>
      <c r="Z119" s="70">
        <v>2014</v>
      </c>
      <c r="AA119" s="36"/>
    </row>
    <row r="120" spans="1:27" s="13" customFormat="1" x14ac:dyDescent="0.25">
      <c r="A120" s="6" t="s">
        <v>32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4"/>
      <c r="T120" s="73"/>
      <c r="U120" s="73"/>
      <c r="V120" s="75"/>
      <c r="W120" s="75">
        <f>SUM(W114:W119)</f>
        <v>1018139743.1399999</v>
      </c>
      <c r="X120" s="75">
        <f>SUM(X114:X119)</f>
        <v>1140316512.3167999</v>
      </c>
      <c r="Y120" s="73"/>
      <c r="Z120" s="73"/>
      <c r="AA120" s="7"/>
    </row>
    <row r="121" spans="1:27" s="13" customFormat="1" x14ac:dyDescent="0.25">
      <c r="A121" s="46" t="s">
        <v>27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4"/>
      <c r="T121" s="73"/>
      <c r="U121" s="73"/>
      <c r="V121" s="75"/>
      <c r="W121" s="75">
        <f>W120</f>
        <v>1018139743.1399999</v>
      </c>
      <c r="X121" s="75">
        <f>X120</f>
        <v>1140316512.3167999</v>
      </c>
      <c r="Y121" s="73"/>
      <c r="Z121" s="73"/>
      <c r="AA121" s="7"/>
    </row>
    <row r="122" spans="1:27" x14ac:dyDescent="0.25">
      <c r="A122" s="84" t="s">
        <v>41</v>
      </c>
      <c r="B122" s="94"/>
      <c r="C122" s="90"/>
      <c r="D122" s="90"/>
      <c r="E122" s="90"/>
      <c r="F122" s="90"/>
      <c r="G122" s="90"/>
      <c r="H122" s="90"/>
      <c r="I122" s="90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5"/>
      <c r="X122" s="95"/>
      <c r="Y122" s="94"/>
      <c r="Z122" s="94"/>
      <c r="AA122" s="90"/>
    </row>
    <row r="123" spans="1:27" x14ac:dyDescent="0.25">
      <c r="A123" s="84" t="s">
        <v>24</v>
      </c>
      <c r="B123" s="94"/>
      <c r="C123" s="90"/>
      <c r="D123" s="90"/>
      <c r="E123" s="90"/>
      <c r="F123" s="90"/>
      <c r="G123" s="90"/>
      <c r="H123" s="90"/>
      <c r="I123" s="90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5"/>
      <c r="X123" s="95"/>
      <c r="Y123" s="94"/>
      <c r="Z123" s="94"/>
      <c r="AA123" s="90"/>
    </row>
    <row r="124" spans="1:27" x14ac:dyDescent="0.25">
      <c r="A124" s="46" t="s">
        <v>39</v>
      </c>
      <c r="B124" s="94"/>
      <c r="C124" s="90"/>
      <c r="D124" s="90"/>
      <c r="E124" s="90"/>
      <c r="F124" s="90"/>
      <c r="G124" s="90"/>
      <c r="H124" s="90"/>
      <c r="I124" s="90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5"/>
      <c r="X124" s="95"/>
      <c r="Y124" s="94"/>
      <c r="Z124" s="94"/>
      <c r="AA124" s="90"/>
    </row>
    <row r="125" spans="1:27" s="45" customFormat="1" ht="51" x14ac:dyDescent="0.25">
      <c r="A125" s="70" t="s">
        <v>547</v>
      </c>
      <c r="B125" s="70" t="s">
        <v>29</v>
      </c>
      <c r="C125" s="78" t="s">
        <v>548</v>
      </c>
      <c r="D125" s="70" t="s">
        <v>549</v>
      </c>
      <c r="E125" s="70" t="s">
        <v>550</v>
      </c>
      <c r="F125" s="70" t="s">
        <v>549</v>
      </c>
      <c r="G125" s="70" t="s">
        <v>550</v>
      </c>
      <c r="H125" s="70" t="s">
        <v>551</v>
      </c>
      <c r="I125" s="70" t="s">
        <v>552</v>
      </c>
      <c r="J125" s="70" t="s">
        <v>38</v>
      </c>
      <c r="K125" s="79">
        <v>100</v>
      </c>
      <c r="L125" s="80">
        <v>230000000</v>
      </c>
      <c r="M125" s="81" t="s">
        <v>33</v>
      </c>
      <c r="N125" s="115" t="s">
        <v>239</v>
      </c>
      <c r="O125" s="81" t="s">
        <v>262</v>
      </c>
      <c r="P125" s="82" t="s">
        <v>42</v>
      </c>
      <c r="Q125" s="70" t="s">
        <v>250</v>
      </c>
      <c r="R125" s="70" t="s">
        <v>43</v>
      </c>
      <c r="S125" s="82"/>
      <c r="T125" s="82"/>
      <c r="U125" s="82"/>
      <c r="V125" s="82"/>
      <c r="W125" s="72">
        <v>380000000</v>
      </c>
      <c r="X125" s="116">
        <v>425600000.00000006</v>
      </c>
      <c r="Y125" s="82"/>
      <c r="Z125" s="82">
        <v>2014</v>
      </c>
      <c r="AA125" s="117" t="s">
        <v>554</v>
      </c>
    </row>
    <row r="126" spans="1:27" s="45" customFormat="1" ht="38.25" x14ac:dyDescent="0.25">
      <c r="A126" s="70" t="s">
        <v>421</v>
      </c>
      <c r="B126" s="70" t="s">
        <v>29</v>
      </c>
      <c r="C126" s="78" t="s">
        <v>422</v>
      </c>
      <c r="D126" s="70" t="s">
        <v>423</v>
      </c>
      <c r="E126" s="70" t="s">
        <v>424</v>
      </c>
      <c r="F126" s="70" t="s">
        <v>425</v>
      </c>
      <c r="G126" s="70" t="s">
        <v>426</v>
      </c>
      <c r="H126" s="70" t="s">
        <v>427</v>
      </c>
      <c r="I126" s="70" t="s">
        <v>428</v>
      </c>
      <c r="J126" s="70" t="s">
        <v>56</v>
      </c>
      <c r="K126" s="79">
        <v>100</v>
      </c>
      <c r="L126" s="80">
        <v>230000000</v>
      </c>
      <c r="M126" s="81" t="s">
        <v>33</v>
      </c>
      <c r="N126" s="115" t="s">
        <v>429</v>
      </c>
      <c r="O126" s="81" t="s">
        <v>262</v>
      </c>
      <c r="P126" s="82"/>
      <c r="Q126" s="70" t="s">
        <v>430</v>
      </c>
      <c r="R126" s="70" t="s">
        <v>43</v>
      </c>
      <c r="S126" s="82"/>
      <c r="T126" s="82"/>
      <c r="U126" s="82"/>
      <c r="V126" s="82"/>
      <c r="W126" s="72">
        <v>140000000</v>
      </c>
      <c r="X126" s="116">
        <f t="shared" ref="X126" si="5">W126*1.12</f>
        <v>156800000.00000003</v>
      </c>
      <c r="Y126" s="82"/>
      <c r="Z126" s="82">
        <v>2014</v>
      </c>
      <c r="AA126" s="117" t="s">
        <v>441</v>
      </c>
    </row>
    <row r="127" spans="1:27" x14ac:dyDescent="0.25">
      <c r="A127" s="66" t="s">
        <v>40</v>
      </c>
      <c r="B127" s="94"/>
      <c r="C127" s="90"/>
      <c r="D127" s="90"/>
      <c r="E127" s="90"/>
      <c r="F127" s="90"/>
      <c r="G127" s="90"/>
      <c r="H127" s="90"/>
      <c r="I127" s="90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89">
        <f>SUM(W125:W126)</f>
        <v>520000000</v>
      </c>
      <c r="X127" s="89">
        <f>SUM(X125:X126)</f>
        <v>582400000.00000012</v>
      </c>
      <c r="Y127" s="94"/>
      <c r="Z127" s="94"/>
      <c r="AA127" s="90"/>
    </row>
    <row r="128" spans="1:27" x14ac:dyDescent="0.25">
      <c r="A128" s="96" t="s">
        <v>31</v>
      </c>
      <c r="B128" s="94"/>
      <c r="C128" s="90"/>
      <c r="D128" s="90"/>
      <c r="E128" s="90"/>
      <c r="F128" s="90"/>
      <c r="G128" s="90"/>
      <c r="H128" s="90"/>
      <c r="I128" s="90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89"/>
      <c r="X128" s="89"/>
      <c r="Y128" s="94"/>
      <c r="Z128" s="94"/>
      <c r="AA128" s="90"/>
    </row>
    <row r="129" spans="1:27" ht="51" x14ac:dyDescent="0.25">
      <c r="A129" s="70" t="s">
        <v>431</v>
      </c>
      <c r="B129" s="118" t="s">
        <v>29</v>
      </c>
      <c r="C129" s="70" t="s">
        <v>432</v>
      </c>
      <c r="D129" s="77" t="s">
        <v>433</v>
      </c>
      <c r="E129" s="77" t="s">
        <v>434</v>
      </c>
      <c r="F129" s="77" t="s">
        <v>433</v>
      </c>
      <c r="G129" s="77" t="s">
        <v>434</v>
      </c>
      <c r="H129" s="77" t="s">
        <v>435</v>
      </c>
      <c r="I129" s="77" t="s">
        <v>436</v>
      </c>
      <c r="J129" s="119" t="s">
        <v>38</v>
      </c>
      <c r="K129" s="120">
        <v>100</v>
      </c>
      <c r="L129" s="121">
        <v>230000000</v>
      </c>
      <c r="M129" s="70" t="s">
        <v>33</v>
      </c>
      <c r="N129" s="77" t="s">
        <v>437</v>
      </c>
      <c r="O129" s="119" t="s">
        <v>34</v>
      </c>
      <c r="P129" s="122" t="s">
        <v>42</v>
      </c>
      <c r="Q129" s="119" t="s">
        <v>438</v>
      </c>
      <c r="R129" s="77" t="s">
        <v>43</v>
      </c>
      <c r="S129" s="119"/>
      <c r="T129" s="119"/>
      <c r="U129" s="123"/>
      <c r="V129" s="123"/>
      <c r="W129" s="124">
        <v>750000</v>
      </c>
      <c r="X129" s="125">
        <f t="shared" ref="X129" si="6">W129*1.12</f>
        <v>840000.00000000012</v>
      </c>
      <c r="Y129" s="119"/>
      <c r="Z129" s="126">
        <v>2014</v>
      </c>
      <c r="AA129" s="127" t="s">
        <v>439</v>
      </c>
    </row>
    <row r="130" spans="1:27" x14ac:dyDescent="0.25">
      <c r="A130" s="96" t="s">
        <v>32</v>
      </c>
      <c r="B130" s="94"/>
      <c r="C130" s="90"/>
      <c r="D130" s="90"/>
      <c r="E130" s="90"/>
      <c r="F130" s="90"/>
      <c r="G130" s="90"/>
      <c r="H130" s="90"/>
      <c r="I130" s="90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89">
        <f>W129</f>
        <v>750000</v>
      </c>
      <c r="X130" s="89">
        <f>X129</f>
        <v>840000.00000000012</v>
      </c>
      <c r="Y130" s="94"/>
      <c r="Z130" s="94"/>
      <c r="AA130" s="90"/>
    </row>
    <row r="131" spans="1:27" x14ac:dyDescent="0.25">
      <c r="A131" s="66" t="s">
        <v>25</v>
      </c>
      <c r="B131" s="94"/>
      <c r="C131" s="90"/>
      <c r="D131" s="90"/>
      <c r="E131" s="90"/>
      <c r="F131" s="90"/>
      <c r="G131" s="90"/>
      <c r="H131" s="90"/>
      <c r="I131" s="90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89">
        <f>W127+W130</f>
        <v>520750000</v>
      </c>
      <c r="X131" s="89">
        <f>X127+X130</f>
        <v>583240000.00000012</v>
      </c>
      <c r="Y131" s="94"/>
      <c r="Z131" s="94"/>
      <c r="AA131" s="90"/>
    </row>
    <row r="132" spans="1:27" x14ac:dyDescent="0.25">
      <c r="A132" s="46" t="s">
        <v>26</v>
      </c>
      <c r="B132" s="94"/>
      <c r="C132" s="90"/>
      <c r="D132" s="90"/>
      <c r="E132" s="90"/>
      <c r="F132" s="90"/>
      <c r="G132" s="90"/>
      <c r="H132" s="90"/>
      <c r="I132" s="90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5"/>
      <c r="X132" s="95"/>
      <c r="Y132" s="94"/>
      <c r="Z132" s="94"/>
      <c r="AA132" s="90"/>
    </row>
    <row r="133" spans="1:27" x14ac:dyDescent="0.25">
      <c r="A133" s="46" t="s">
        <v>39</v>
      </c>
      <c r="B133" s="94"/>
      <c r="C133" s="90"/>
      <c r="D133" s="90"/>
      <c r="E133" s="90"/>
      <c r="F133" s="90"/>
      <c r="G133" s="90"/>
      <c r="H133" s="90"/>
      <c r="I133" s="90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5"/>
      <c r="X133" s="95"/>
      <c r="Y133" s="94"/>
      <c r="Z133" s="94"/>
      <c r="AA133" s="90"/>
    </row>
    <row r="134" spans="1:27" ht="51" x14ac:dyDescent="0.25">
      <c r="A134" s="80" t="s">
        <v>553</v>
      </c>
      <c r="B134" s="94" t="s">
        <v>29</v>
      </c>
      <c r="C134" s="90" t="s">
        <v>548</v>
      </c>
      <c r="D134" s="90" t="s">
        <v>549</v>
      </c>
      <c r="E134" s="90" t="s">
        <v>550</v>
      </c>
      <c r="F134" s="90" t="s">
        <v>549</v>
      </c>
      <c r="G134" s="90" t="s">
        <v>550</v>
      </c>
      <c r="H134" s="90" t="s">
        <v>551</v>
      </c>
      <c r="I134" s="90" t="s">
        <v>552</v>
      </c>
      <c r="J134" s="94" t="s">
        <v>38</v>
      </c>
      <c r="K134" s="94">
        <v>70</v>
      </c>
      <c r="L134" s="94">
        <v>230000000</v>
      </c>
      <c r="M134" s="90" t="s">
        <v>33</v>
      </c>
      <c r="N134" s="94" t="s">
        <v>240</v>
      </c>
      <c r="O134" s="94" t="s">
        <v>262</v>
      </c>
      <c r="P134" s="94" t="s">
        <v>42</v>
      </c>
      <c r="Q134" s="94" t="s">
        <v>250</v>
      </c>
      <c r="R134" s="90" t="s">
        <v>43</v>
      </c>
      <c r="S134" s="94"/>
      <c r="T134" s="94"/>
      <c r="U134" s="94"/>
      <c r="V134" s="94"/>
      <c r="W134" s="95">
        <v>378000000</v>
      </c>
      <c r="X134" s="116">
        <f t="shared" ref="X134:X135" si="7">W134*1.12</f>
        <v>423360000.00000006</v>
      </c>
      <c r="Y134" s="94"/>
      <c r="Z134" s="94">
        <v>2014</v>
      </c>
      <c r="AA134" s="90"/>
    </row>
    <row r="135" spans="1:27" ht="38.25" x14ac:dyDescent="0.25">
      <c r="A135" s="70" t="s">
        <v>440</v>
      </c>
      <c r="B135" s="70" t="s">
        <v>29</v>
      </c>
      <c r="C135" s="78" t="s">
        <v>422</v>
      </c>
      <c r="D135" s="70" t="s">
        <v>423</v>
      </c>
      <c r="E135" s="70" t="s">
        <v>424</v>
      </c>
      <c r="F135" s="70" t="s">
        <v>425</v>
      </c>
      <c r="G135" s="70" t="s">
        <v>426</v>
      </c>
      <c r="H135" s="70" t="s">
        <v>427</v>
      </c>
      <c r="I135" s="70" t="s">
        <v>428</v>
      </c>
      <c r="J135" s="70" t="s">
        <v>56</v>
      </c>
      <c r="K135" s="79">
        <v>50</v>
      </c>
      <c r="L135" s="80">
        <v>230000000</v>
      </c>
      <c r="M135" s="81" t="s">
        <v>33</v>
      </c>
      <c r="N135" s="115" t="s">
        <v>462</v>
      </c>
      <c r="O135" s="81" t="s">
        <v>262</v>
      </c>
      <c r="P135" s="82"/>
      <c r="Q135" s="115" t="s">
        <v>250</v>
      </c>
      <c r="R135" s="70" t="s">
        <v>43</v>
      </c>
      <c r="S135" s="82"/>
      <c r="T135" s="82"/>
      <c r="U135" s="82"/>
      <c r="V135" s="82"/>
      <c r="W135" s="72">
        <v>70000000</v>
      </c>
      <c r="X135" s="116">
        <f t="shared" si="7"/>
        <v>78400000.000000015</v>
      </c>
      <c r="Y135" s="82"/>
      <c r="Z135" s="82">
        <v>2014</v>
      </c>
      <c r="AA135" s="90"/>
    </row>
    <row r="136" spans="1:27" s="69" customFormat="1" ht="102" x14ac:dyDescent="0.25">
      <c r="A136" s="70" t="s">
        <v>576</v>
      </c>
      <c r="B136" s="118" t="s">
        <v>29</v>
      </c>
      <c r="C136" s="70" t="s">
        <v>49</v>
      </c>
      <c r="D136" s="77" t="s">
        <v>50</v>
      </c>
      <c r="E136" s="77" t="s">
        <v>51</v>
      </c>
      <c r="F136" s="77" t="s">
        <v>52</v>
      </c>
      <c r="G136" s="77" t="s">
        <v>53</v>
      </c>
      <c r="H136" s="77" t="s">
        <v>444</v>
      </c>
      <c r="I136" s="77" t="s">
        <v>445</v>
      </c>
      <c r="J136" s="119" t="s">
        <v>38</v>
      </c>
      <c r="K136" s="120">
        <v>100</v>
      </c>
      <c r="L136" s="121">
        <v>230000000</v>
      </c>
      <c r="M136" s="70" t="s">
        <v>33</v>
      </c>
      <c r="N136" s="94" t="s">
        <v>240</v>
      </c>
      <c r="O136" s="119" t="s">
        <v>34</v>
      </c>
      <c r="P136" s="122"/>
      <c r="Q136" s="119" t="s">
        <v>250</v>
      </c>
      <c r="R136" s="77" t="s">
        <v>43</v>
      </c>
      <c r="S136" s="119"/>
      <c r="T136" s="119"/>
      <c r="U136" s="123"/>
      <c r="V136" s="123"/>
      <c r="W136" s="124">
        <v>25000000</v>
      </c>
      <c r="X136" s="125">
        <f>W136*1.12</f>
        <v>28000000.000000004</v>
      </c>
      <c r="Y136" s="119"/>
      <c r="Z136" s="126">
        <v>2014</v>
      </c>
      <c r="AA136" s="87"/>
    </row>
    <row r="137" spans="1:27" s="69" customFormat="1" ht="102" x14ac:dyDescent="0.25">
      <c r="A137" s="70" t="s">
        <v>577</v>
      </c>
      <c r="B137" s="118" t="s">
        <v>29</v>
      </c>
      <c r="C137" s="70" t="s">
        <v>49</v>
      </c>
      <c r="D137" s="77" t="s">
        <v>50</v>
      </c>
      <c r="E137" s="77" t="s">
        <v>51</v>
      </c>
      <c r="F137" s="77" t="s">
        <v>52</v>
      </c>
      <c r="G137" s="77" t="s">
        <v>53</v>
      </c>
      <c r="H137" s="77" t="s">
        <v>446</v>
      </c>
      <c r="I137" s="77" t="s">
        <v>447</v>
      </c>
      <c r="J137" s="119" t="s">
        <v>38</v>
      </c>
      <c r="K137" s="120">
        <v>100</v>
      </c>
      <c r="L137" s="121">
        <v>230000000</v>
      </c>
      <c r="M137" s="70" t="s">
        <v>33</v>
      </c>
      <c r="N137" s="94" t="s">
        <v>240</v>
      </c>
      <c r="O137" s="119" t="s">
        <v>34</v>
      </c>
      <c r="P137" s="122"/>
      <c r="Q137" s="119" t="s">
        <v>250</v>
      </c>
      <c r="R137" s="77" t="s">
        <v>43</v>
      </c>
      <c r="S137" s="119"/>
      <c r="T137" s="119"/>
      <c r="U137" s="123"/>
      <c r="V137" s="123"/>
      <c r="W137" s="124">
        <v>16000000</v>
      </c>
      <c r="X137" s="125">
        <f>W137*1.12</f>
        <v>17920000</v>
      </c>
      <c r="Y137" s="119"/>
      <c r="Z137" s="126">
        <v>2014</v>
      </c>
      <c r="AA137" s="87"/>
    </row>
    <row r="138" spans="1:27" s="69" customFormat="1" x14ac:dyDescent="0.25">
      <c r="A138" s="66" t="s">
        <v>40</v>
      </c>
      <c r="B138" s="88"/>
      <c r="C138" s="87"/>
      <c r="D138" s="87"/>
      <c r="E138" s="87"/>
      <c r="F138" s="87"/>
      <c r="G138" s="87"/>
      <c r="H138" s="87"/>
      <c r="I138" s="87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9">
        <f>SUM(W134:W135)</f>
        <v>448000000</v>
      </c>
      <c r="X138" s="89">
        <f>SUM(X134:X135)</f>
        <v>501760000.00000006</v>
      </c>
      <c r="Y138" s="88"/>
      <c r="Z138" s="88"/>
      <c r="AA138" s="87"/>
    </row>
    <row r="139" spans="1:27" s="69" customFormat="1" x14ac:dyDescent="0.25">
      <c r="A139" s="96" t="s">
        <v>31</v>
      </c>
      <c r="B139" s="88"/>
      <c r="C139" s="87"/>
      <c r="D139" s="87"/>
      <c r="E139" s="87"/>
      <c r="F139" s="87"/>
      <c r="G139" s="87"/>
      <c r="H139" s="87"/>
      <c r="I139" s="87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9"/>
      <c r="X139" s="89"/>
      <c r="Y139" s="88"/>
      <c r="Z139" s="88"/>
      <c r="AA139" s="87"/>
    </row>
    <row r="140" spans="1:27" s="69" customFormat="1" ht="51" x14ac:dyDescent="0.25">
      <c r="A140" s="70" t="s">
        <v>443</v>
      </c>
      <c r="B140" s="118" t="s">
        <v>29</v>
      </c>
      <c r="C140" s="70" t="s">
        <v>432</v>
      </c>
      <c r="D140" s="77" t="s">
        <v>433</v>
      </c>
      <c r="E140" s="77" t="s">
        <v>434</v>
      </c>
      <c r="F140" s="77" t="s">
        <v>433</v>
      </c>
      <c r="G140" s="77" t="s">
        <v>434</v>
      </c>
      <c r="H140" s="77" t="s">
        <v>435</v>
      </c>
      <c r="I140" s="77" t="s">
        <v>436</v>
      </c>
      <c r="J140" s="119" t="s">
        <v>38</v>
      </c>
      <c r="K140" s="120">
        <v>100</v>
      </c>
      <c r="L140" s="121">
        <v>230000000</v>
      </c>
      <c r="M140" s="70" t="s">
        <v>33</v>
      </c>
      <c r="N140" s="77" t="s">
        <v>437</v>
      </c>
      <c r="O140" s="119" t="s">
        <v>34</v>
      </c>
      <c r="P140" s="122" t="s">
        <v>42</v>
      </c>
      <c r="Q140" s="119" t="s">
        <v>47</v>
      </c>
      <c r="R140" s="77" t="s">
        <v>43</v>
      </c>
      <c r="S140" s="119"/>
      <c r="T140" s="119"/>
      <c r="U140" s="123"/>
      <c r="V140" s="123"/>
      <c r="W140" s="124">
        <v>750000</v>
      </c>
      <c r="X140" s="125">
        <f t="shared" ref="X140" si="8">W140*1.12</f>
        <v>840000.00000000012</v>
      </c>
      <c r="Y140" s="119"/>
      <c r="Z140" s="126">
        <v>2014</v>
      </c>
      <c r="AA140" s="87"/>
    </row>
    <row r="141" spans="1:27" s="69" customFormat="1" x14ac:dyDescent="0.25">
      <c r="A141" s="96" t="s">
        <v>32</v>
      </c>
      <c r="B141" s="88"/>
      <c r="C141" s="87"/>
      <c r="D141" s="87"/>
      <c r="E141" s="87"/>
      <c r="F141" s="87"/>
      <c r="G141" s="87"/>
      <c r="H141" s="87"/>
      <c r="I141" s="87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9">
        <f>SUM(W140:W140)</f>
        <v>750000</v>
      </c>
      <c r="X141" s="89">
        <f>SUM(X140:X140)</f>
        <v>840000.00000000012</v>
      </c>
      <c r="Y141" s="88"/>
      <c r="Z141" s="88"/>
      <c r="AA141" s="87"/>
    </row>
    <row r="142" spans="1:27" s="69" customFormat="1" x14ac:dyDescent="0.25">
      <c r="A142" s="66" t="s">
        <v>27</v>
      </c>
      <c r="B142" s="88"/>
      <c r="C142" s="87"/>
      <c r="D142" s="87"/>
      <c r="E142" s="87"/>
      <c r="F142" s="87"/>
      <c r="G142" s="87"/>
      <c r="H142" s="87"/>
      <c r="I142" s="87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9">
        <f>W138+W141</f>
        <v>448750000</v>
      </c>
      <c r="X142" s="89">
        <f>X138+X141</f>
        <v>502600000.00000006</v>
      </c>
      <c r="Y142" s="88"/>
      <c r="Z142" s="88"/>
      <c r="AA142" s="87"/>
    </row>
    <row r="143" spans="1:27" s="13" customFormat="1" x14ac:dyDescent="0.25">
      <c r="A143" s="6" t="s">
        <v>241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5"/>
      <c r="T143" s="31"/>
      <c r="U143" s="31"/>
      <c r="V143" s="30"/>
      <c r="W143" s="30"/>
      <c r="X143" s="30"/>
      <c r="Y143" s="31"/>
      <c r="Z143" s="31"/>
      <c r="AA143" s="7"/>
    </row>
    <row r="144" spans="1:27" s="13" customFormat="1" x14ac:dyDescent="0.25">
      <c r="A144" s="46" t="s">
        <v>24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8"/>
      <c r="T144" s="47"/>
      <c r="U144" s="47"/>
      <c r="V144" s="49"/>
      <c r="W144" s="49"/>
      <c r="X144" s="49"/>
      <c r="Y144" s="47"/>
      <c r="Z144" s="47"/>
      <c r="AA144" s="47"/>
    </row>
    <row r="145" spans="1:27" s="13" customFormat="1" x14ac:dyDescent="0.25">
      <c r="A145" s="84" t="s">
        <v>39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4"/>
      <c r="T145" s="73"/>
      <c r="U145" s="73"/>
      <c r="V145" s="75"/>
      <c r="W145" s="75"/>
      <c r="X145" s="75"/>
      <c r="Y145" s="73"/>
      <c r="Z145" s="73"/>
      <c r="AA145" s="73"/>
    </row>
    <row r="146" spans="1:27" s="13" customFormat="1" ht="165.75" x14ac:dyDescent="0.25">
      <c r="A146" s="80" t="s">
        <v>464</v>
      </c>
      <c r="B146" s="70" t="s">
        <v>29</v>
      </c>
      <c r="C146" s="70" t="s">
        <v>465</v>
      </c>
      <c r="D146" s="70" t="s">
        <v>466</v>
      </c>
      <c r="E146" s="70" t="s">
        <v>467</v>
      </c>
      <c r="F146" s="70" t="s">
        <v>466</v>
      </c>
      <c r="G146" s="70" t="s">
        <v>467</v>
      </c>
      <c r="H146" s="70" t="s">
        <v>468</v>
      </c>
      <c r="I146" s="70" t="s">
        <v>469</v>
      </c>
      <c r="J146" s="70" t="s">
        <v>30</v>
      </c>
      <c r="K146" s="70">
        <v>100</v>
      </c>
      <c r="L146" s="70">
        <v>230000000</v>
      </c>
      <c r="M146" s="70" t="s">
        <v>33</v>
      </c>
      <c r="N146" s="70" t="s">
        <v>77</v>
      </c>
      <c r="O146" s="70" t="s">
        <v>242</v>
      </c>
      <c r="P146" s="70"/>
      <c r="Q146" s="70" t="s">
        <v>470</v>
      </c>
      <c r="R146" s="70" t="s">
        <v>471</v>
      </c>
      <c r="S146" s="71"/>
      <c r="T146" s="70"/>
      <c r="U146" s="70"/>
      <c r="V146" s="72"/>
      <c r="W146" s="72">
        <v>46000000</v>
      </c>
      <c r="X146" s="72">
        <v>51520000.000000007</v>
      </c>
      <c r="Y146" s="70"/>
      <c r="Z146" s="70">
        <v>2014</v>
      </c>
      <c r="AA146" s="70" t="s">
        <v>472</v>
      </c>
    </row>
    <row r="147" spans="1:27" s="13" customFormat="1" x14ac:dyDescent="0.25">
      <c r="A147" s="6" t="s">
        <v>40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4"/>
      <c r="T147" s="73"/>
      <c r="U147" s="73"/>
      <c r="V147" s="75"/>
      <c r="W147" s="75">
        <f>SUM(W146:W146)</f>
        <v>46000000</v>
      </c>
      <c r="X147" s="75">
        <f>SUM(X146:X146)</f>
        <v>51520000.000000007</v>
      </c>
      <c r="Y147" s="73"/>
      <c r="Z147" s="73"/>
      <c r="AA147" s="73"/>
    </row>
    <row r="148" spans="1:27" s="13" customFormat="1" x14ac:dyDescent="0.25">
      <c r="A148" s="6" t="s">
        <v>31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4"/>
      <c r="T148" s="73"/>
      <c r="U148" s="73"/>
      <c r="V148" s="75"/>
      <c r="W148" s="75"/>
      <c r="X148" s="75"/>
      <c r="Y148" s="73"/>
      <c r="Z148" s="73"/>
      <c r="AA148" s="73"/>
    </row>
    <row r="149" spans="1:27" s="13" customFormat="1" ht="51" x14ac:dyDescent="0.25">
      <c r="A149" s="114" t="s">
        <v>474</v>
      </c>
      <c r="B149" s="70" t="s">
        <v>29</v>
      </c>
      <c r="C149" s="70" t="s">
        <v>263</v>
      </c>
      <c r="D149" s="70" t="s">
        <v>264</v>
      </c>
      <c r="E149" s="70" t="s">
        <v>265</v>
      </c>
      <c r="F149" s="70" t="s">
        <v>264</v>
      </c>
      <c r="G149" s="70" t="s">
        <v>265</v>
      </c>
      <c r="H149" s="70" t="s">
        <v>266</v>
      </c>
      <c r="I149" s="70" t="s">
        <v>267</v>
      </c>
      <c r="J149" s="70" t="s">
        <v>38</v>
      </c>
      <c r="K149" s="70">
        <v>100</v>
      </c>
      <c r="L149" s="70">
        <v>230000000</v>
      </c>
      <c r="M149" s="70" t="s">
        <v>33</v>
      </c>
      <c r="N149" s="70" t="s">
        <v>269</v>
      </c>
      <c r="O149" s="70" t="s">
        <v>34</v>
      </c>
      <c r="P149" s="70"/>
      <c r="Q149" s="70" t="s">
        <v>250</v>
      </c>
      <c r="R149" s="112" t="s">
        <v>268</v>
      </c>
      <c r="S149" s="70"/>
      <c r="T149" s="70"/>
      <c r="U149" s="70"/>
      <c r="V149" s="70"/>
      <c r="W149" s="72">
        <v>900000</v>
      </c>
      <c r="X149" s="72">
        <v>1008000.0000000001</v>
      </c>
      <c r="Y149" s="71"/>
      <c r="Z149" s="70">
        <v>2014</v>
      </c>
      <c r="AA149" s="70" t="s">
        <v>475</v>
      </c>
    </row>
    <row r="150" spans="1:27" s="13" customFormat="1" ht="51" x14ac:dyDescent="0.25">
      <c r="A150" s="114" t="s">
        <v>270</v>
      </c>
      <c r="B150" s="70" t="s">
        <v>29</v>
      </c>
      <c r="C150" s="70" t="s">
        <v>263</v>
      </c>
      <c r="D150" s="70" t="s">
        <v>264</v>
      </c>
      <c r="E150" s="70" t="s">
        <v>265</v>
      </c>
      <c r="F150" s="70" t="s">
        <v>264</v>
      </c>
      <c r="G150" s="70" t="s">
        <v>265</v>
      </c>
      <c r="H150" s="70" t="s">
        <v>266</v>
      </c>
      <c r="I150" s="70" t="s">
        <v>267</v>
      </c>
      <c r="J150" s="70" t="s">
        <v>38</v>
      </c>
      <c r="K150" s="70">
        <v>100</v>
      </c>
      <c r="L150" s="70">
        <v>230000000</v>
      </c>
      <c r="M150" s="70" t="s">
        <v>33</v>
      </c>
      <c r="N150" s="70" t="s">
        <v>239</v>
      </c>
      <c r="O150" s="70" t="s">
        <v>34</v>
      </c>
      <c r="P150" s="70"/>
      <c r="Q150" s="70" t="s">
        <v>47</v>
      </c>
      <c r="R150" s="112" t="s">
        <v>268</v>
      </c>
      <c r="S150" s="70"/>
      <c r="T150" s="70"/>
      <c r="U150" s="70"/>
      <c r="V150" s="70"/>
      <c r="W150" s="72">
        <v>1000000</v>
      </c>
      <c r="X150" s="72">
        <v>1120000</v>
      </c>
      <c r="Y150" s="71"/>
      <c r="Z150" s="70">
        <v>2014</v>
      </c>
      <c r="AA150" s="70" t="s">
        <v>475</v>
      </c>
    </row>
    <row r="151" spans="1:27" s="13" customFormat="1" x14ac:dyDescent="0.25">
      <c r="A151" s="6" t="s">
        <v>25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4"/>
      <c r="T151" s="73"/>
      <c r="U151" s="73"/>
      <c r="V151" s="75"/>
      <c r="W151" s="75">
        <f>SUM(W149:W150)</f>
        <v>1900000</v>
      </c>
      <c r="X151" s="75">
        <f>SUM(X149:X150)</f>
        <v>2128000</v>
      </c>
      <c r="Y151" s="73"/>
      <c r="Z151" s="73"/>
      <c r="AA151" s="73"/>
    </row>
    <row r="152" spans="1:27" s="13" customFormat="1" x14ac:dyDescent="0.25">
      <c r="A152" s="131" t="s">
        <v>25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4"/>
      <c r="T152" s="73"/>
      <c r="U152" s="73"/>
      <c r="V152" s="75"/>
      <c r="W152" s="75">
        <f>W147+W151</f>
        <v>47900000</v>
      </c>
      <c r="X152" s="75">
        <f>X147+X151</f>
        <v>53648000.000000007</v>
      </c>
      <c r="Y152" s="73"/>
      <c r="Z152" s="73"/>
      <c r="AA152" s="73"/>
    </row>
    <row r="153" spans="1:27" s="13" customFormat="1" x14ac:dyDescent="0.25">
      <c r="A153" s="46" t="s">
        <v>26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8"/>
      <c r="T153" s="47"/>
      <c r="U153" s="47"/>
      <c r="V153" s="49"/>
      <c r="W153" s="49"/>
      <c r="X153" s="49"/>
      <c r="Y153" s="47"/>
      <c r="Z153" s="47"/>
      <c r="AA153" s="47"/>
    </row>
    <row r="154" spans="1:27" s="16" customFormat="1" x14ac:dyDescent="0.25">
      <c r="A154" s="46" t="s">
        <v>39</v>
      </c>
      <c r="B154" s="44"/>
      <c r="C154" s="51"/>
      <c r="D154" s="44"/>
      <c r="E154" s="44"/>
      <c r="F154" s="44"/>
      <c r="G154" s="44"/>
      <c r="H154" s="44"/>
      <c r="I154" s="44"/>
      <c r="J154" s="44"/>
      <c r="K154" s="52"/>
      <c r="L154" s="50"/>
      <c r="M154" s="53"/>
      <c r="N154" s="54"/>
      <c r="O154" s="53"/>
      <c r="P154" s="55"/>
      <c r="Q154" s="56"/>
      <c r="R154" s="44"/>
      <c r="S154" s="55"/>
      <c r="T154" s="55"/>
      <c r="U154" s="55"/>
      <c r="V154" s="55"/>
      <c r="W154" s="49"/>
      <c r="X154" s="49"/>
      <c r="Y154" s="55"/>
      <c r="Z154" s="55"/>
      <c r="AA154" s="57"/>
    </row>
    <row r="155" spans="1:27" s="13" customFormat="1" ht="165.75" x14ac:dyDescent="0.25">
      <c r="A155" s="80" t="s">
        <v>473</v>
      </c>
      <c r="B155" s="70" t="s">
        <v>29</v>
      </c>
      <c r="C155" s="70" t="s">
        <v>465</v>
      </c>
      <c r="D155" s="70" t="s">
        <v>466</v>
      </c>
      <c r="E155" s="70" t="s">
        <v>467</v>
      </c>
      <c r="F155" s="70" t="s">
        <v>466</v>
      </c>
      <c r="G155" s="70" t="s">
        <v>467</v>
      </c>
      <c r="H155" s="70" t="s">
        <v>468</v>
      </c>
      <c r="I155" s="70" t="s">
        <v>469</v>
      </c>
      <c r="J155" s="70" t="s">
        <v>30</v>
      </c>
      <c r="K155" s="70">
        <v>100</v>
      </c>
      <c r="L155" s="70">
        <v>230000000</v>
      </c>
      <c r="M155" s="70" t="s">
        <v>33</v>
      </c>
      <c r="N155" s="70" t="s">
        <v>77</v>
      </c>
      <c r="O155" s="70" t="s">
        <v>242</v>
      </c>
      <c r="P155" s="70"/>
      <c r="Q155" s="70" t="s">
        <v>470</v>
      </c>
      <c r="R155" s="70" t="s">
        <v>471</v>
      </c>
      <c r="S155" s="71"/>
      <c r="T155" s="70"/>
      <c r="U155" s="70"/>
      <c r="V155" s="72"/>
      <c r="W155" s="72">
        <v>31600000</v>
      </c>
      <c r="X155" s="72">
        <f>W155*1.12</f>
        <v>35392000</v>
      </c>
      <c r="Y155" s="70"/>
      <c r="Z155" s="70">
        <v>2015</v>
      </c>
      <c r="AA155" s="44"/>
    </row>
    <row r="156" spans="1:27" s="13" customFormat="1" ht="80.25" x14ac:dyDescent="0.25">
      <c r="A156" s="132" t="s">
        <v>482</v>
      </c>
      <c r="B156" s="70" t="s">
        <v>29</v>
      </c>
      <c r="C156" s="70" t="s">
        <v>476</v>
      </c>
      <c r="D156" s="70" t="s">
        <v>477</v>
      </c>
      <c r="E156" s="70" t="s">
        <v>478</v>
      </c>
      <c r="F156" s="70" t="s">
        <v>477</v>
      </c>
      <c r="G156" s="70" t="s">
        <v>478</v>
      </c>
      <c r="H156" s="70" t="s">
        <v>479</v>
      </c>
      <c r="I156" s="70" t="s">
        <v>480</v>
      </c>
      <c r="J156" s="70" t="s">
        <v>38</v>
      </c>
      <c r="K156" s="70">
        <v>80</v>
      </c>
      <c r="L156" s="70">
        <v>231010000</v>
      </c>
      <c r="M156" s="70" t="s">
        <v>481</v>
      </c>
      <c r="N156" s="70" t="s">
        <v>240</v>
      </c>
      <c r="O156" s="70" t="s">
        <v>242</v>
      </c>
      <c r="P156" s="70"/>
      <c r="Q156" s="70" t="s">
        <v>239</v>
      </c>
      <c r="R156" s="70" t="s">
        <v>483</v>
      </c>
      <c r="S156" s="71"/>
      <c r="T156" s="70"/>
      <c r="U156" s="70"/>
      <c r="V156" s="72"/>
      <c r="W156" s="72">
        <v>19036560</v>
      </c>
      <c r="X156" s="72">
        <f>W156*1.12</f>
        <v>21320947.200000003</v>
      </c>
      <c r="Y156" s="70"/>
      <c r="Z156" s="70">
        <v>2014</v>
      </c>
      <c r="AA156" s="70"/>
    </row>
    <row r="157" spans="1:27" s="13" customFormat="1" ht="102" x14ac:dyDescent="0.25">
      <c r="A157" s="132" t="s">
        <v>502</v>
      </c>
      <c r="B157" s="70" t="s">
        <v>29</v>
      </c>
      <c r="C157" s="70" t="s">
        <v>493</v>
      </c>
      <c r="D157" s="70" t="s">
        <v>494</v>
      </c>
      <c r="E157" s="70" t="s">
        <v>495</v>
      </c>
      <c r="F157" s="70" t="s">
        <v>496</v>
      </c>
      <c r="G157" s="70" t="s">
        <v>497</v>
      </c>
      <c r="H157" s="70" t="s">
        <v>498</v>
      </c>
      <c r="I157" s="70" t="s">
        <v>499</v>
      </c>
      <c r="J157" s="70" t="s">
        <v>30</v>
      </c>
      <c r="K157" s="70">
        <v>50</v>
      </c>
      <c r="L157" s="70">
        <v>231010000</v>
      </c>
      <c r="M157" s="70" t="s">
        <v>481</v>
      </c>
      <c r="N157" s="70" t="s">
        <v>462</v>
      </c>
      <c r="O157" s="70" t="s">
        <v>242</v>
      </c>
      <c r="P157" s="70"/>
      <c r="Q157" s="70" t="s">
        <v>504</v>
      </c>
      <c r="R157" s="70" t="s">
        <v>506</v>
      </c>
      <c r="S157" s="71"/>
      <c r="T157" s="70"/>
      <c r="U157" s="70"/>
      <c r="V157" s="72"/>
      <c r="W157" s="72">
        <v>168203950</v>
      </c>
      <c r="X157" s="72">
        <f>W157*1.12</f>
        <v>188388424.00000003</v>
      </c>
      <c r="Y157" s="70"/>
      <c r="Z157" s="70">
        <v>2014</v>
      </c>
      <c r="AA157" s="70"/>
    </row>
    <row r="158" spans="1:27" s="13" customFormat="1" ht="102" x14ac:dyDescent="0.25">
      <c r="A158" s="132" t="s">
        <v>503</v>
      </c>
      <c r="B158" s="70" t="s">
        <v>29</v>
      </c>
      <c r="C158" s="70" t="s">
        <v>493</v>
      </c>
      <c r="D158" s="70" t="s">
        <v>494</v>
      </c>
      <c r="E158" s="70" t="s">
        <v>495</v>
      </c>
      <c r="F158" s="70" t="s">
        <v>496</v>
      </c>
      <c r="G158" s="70" t="s">
        <v>497</v>
      </c>
      <c r="H158" s="70" t="s">
        <v>500</v>
      </c>
      <c r="I158" s="70" t="s">
        <v>501</v>
      </c>
      <c r="J158" s="70" t="s">
        <v>30</v>
      </c>
      <c r="K158" s="70">
        <v>50</v>
      </c>
      <c r="L158" s="70">
        <v>231010000</v>
      </c>
      <c r="M158" s="70" t="s">
        <v>481</v>
      </c>
      <c r="N158" s="70" t="s">
        <v>462</v>
      </c>
      <c r="O158" s="70" t="s">
        <v>242</v>
      </c>
      <c r="P158" s="70"/>
      <c r="Q158" s="70" t="s">
        <v>505</v>
      </c>
      <c r="R158" s="70" t="s">
        <v>506</v>
      </c>
      <c r="S158" s="71"/>
      <c r="T158" s="70"/>
      <c r="U158" s="70"/>
      <c r="V158" s="72"/>
      <c r="W158" s="72">
        <v>1458432320</v>
      </c>
      <c r="X158" s="72">
        <f>W158*1.12</f>
        <v>1633444198.4000001</v>
      </c>
      <c r="Y158" s="70"/>
      <c r="Z158" s="70">
        <v>2014</v>
      </c>
      <c r="AA158" s="70"/>
    </row>
    <row r="159" spans="1:27" s="16" customFormat="1" x14ac:dyDescent="0.25">
      <c r="A159" s="6" t="s">
        <v>40</v>
      </c>
      <c r="B159" s="44"/>
      <c r="C159" s="51"/>
      <c r="D159" s="44"/>
      <c r="E159" s="44"/>
      <c r="F159" s="44"/>
      <c r="G159" s="44"/>
      <c r="H159" s="44"/>
      <c r="I159" s="44"/>
      <c r="J159" s="44"/>
      <c r="K159" s="52"/>
      <c r="L159" s="50"/>
      <c r="M159" s="53"/>
      <c r="N159" s="54"/>
      <c r="O159" s="53"/>
      <c r="P159" s="55"/>
      <c r="Q159" s="56"/>
      <c r="R159" s="44"/>
      <c r="S159" s="55"/>
      <c r="T159" s="55"/>
      <c r="U159" s="55"/>
      <c r="V159" s="55"/>
      <c r="W159" s="49">
        <f>SUM(W155:W158)</f>
        <v>1677272830</v>
      </c>
      <c r="X159" s="49">
        <f>SUM(X155:X158)</f>
        <v>1878545569.6000001</v>
      </c>
      <c r="Y159" s="55"/>
      <c r="Z159" s="55"/>
      <c r="AA159" s="57"/>
    </row>
    <row r="160" spans="1:27" s="16" customFormat="1" x14ac:dyDescent="0.25">
      <c r="A160" s="131" t="s">
        <v>31</v>
      </c>
      <c r="B160" s="70"/>
      <c r="C160" s="78"/>
      <c r="D160" s="70"/>
      <c r="E160" s="70"/>
      <c r="F160" s="70"/>
      <c r="G160" s="70"/>
      <c r="H160" s="70"/>
      <c r="I160" s="70"/>
      <c r="J160" s="70"/>
      <c r="K160" s="79"/>
      <c r="L160" s="80"/>
      <c r="M160" s="81"/>
      <c r="N160" s="77"/>
      <c r="O160" s="81"/>
      <c r="P160" s="82"/>
      <c r="Q160" s="83"/>
      <c r="R160" s="70"/>
      <c r="S160" s="82"/>
      <c r="T160" s="82"/>
      <c r="U160" s="82"/>
      <c r="V160" s="82"/>
      <c r="W160" s="75"/>
      <c r="X160" s="75"/>
      <c r="Y160" s="82"/>
      <c r="Z160" s="82"/>
      <c r="AA160" s="85"/>
    </row>
    <row r="161" spans="1:27" s="16" customFormat="1" ht="51" x14ac:dyDescent="0.25">
      <c r="A161" s="114" t="s">
        <v>484</v>
      </c>
      <c r="B161" s="70" t="s">
        <v>29</v>
      </c>
      <c r="C161" s="70" t="s">
        <v>263</v>
      </c>
      <c r="D161" s="70" t="s">
        <v>264</v>
      </c>
      <c r="E161" s="70" t="s">
        <v>265</v>
      </c>
      <c r="F161" s="70" t="s">
        <v>264</v>
      </c>
      <c r="G161" s="70" t="s">
        <v>265</v>
      </c>
      <c r="H161" s="70" t="s">
        <v>266</v>
      </c>
      <c r="I161" s="70" t="s">
        <v>267</v>
      </c>
      <c r="J161" s="70" t="s">
        <v>38</v>
      </c>
      <c r="K161" s="70">
        <v>100</v>
      </c>
      <c r="L161" s="70">
        <v>230000000</v>
      </c>
      <c r="M161" s="70" t="s">
        <v>33</v>
      </c>
      <c r="N161" s="70" t="s">
        <v>240</v>
      </c>
      <c r="O161" s="70" t="s">
        <v>34</v>
      </c>
      <c r="P161" s="70"/>
      <c r="Q161" s="70" t="s">
        <v>250</v>
      </c>
      <c r="R161" s="112" t="s">
        <v>268</v>
      </c>
      <c r="S161" s="70"/>
      <c r="T161" s="70"/>
      <c r="U161" s="70"/>
      <c r="V161" s="70"/>
      <c r="W161" s="72">
        <v>1428117.86</v>
      </c>
      <c r="X161" s="72">
        <f>W161*1.12</f>
        <v>1599492.0032000002</v>
      </c>
      <c r="Y161" s="71"/>
      <c r="Z161" s="70">
        <v>2014</v>
      </c>
      <c r="AA161" s="85"/>
    </row>
    <row r="162" spans="1:27" s="16" customFormat="1" ht="51" x14ac:dyDescent="0.25">
      <c r="A162" s="114" t="s">
        <v>485</v>
      </c>
      <c r="B162" s="70" t="s">
        <v>29</v>
      </c>
      <c r="C162" s="70" t="s">
        <v>263</v>
      </c>
      <c r="D162" s="70" t="s">
        <v>264</v>
      </c>
      <c r="E162" s="70" t="s">
        <v>265</v>
      </c>
      <c r="F162" s="70" t="s">
        <v>264</v>
      </c>
      <c r="G162" s="70" t="s">
        <v>265</v>
      </c>
      <c r="H162" s="70" t="s">
        <v>266</v>
      </c>
      <c r="I162" s="70" t="s">
        <v>267</v>
      </c>
      <c r="J162" s="70" t="s">
        <v>38</v>
      </c>
      <c r="K162" s="70">
        <v>100</v>
      </c>
      <c r="L162" s="70">
        <v>230000000</v>
      </c>
      <c r="M162" s="70" t="s">
        <v>33</v>
      </c>
      <c r="N162" s="70" t="s">
        <v>240</v>
      </c>
      <c r="O162" s="70" t="s">
        <v>34</v>
      </c>
      <c r="P162" s="70"/>
      <c r="Q162" s="70" t="s">
        <v>47</v>
      </c>
      <c r="R162" s="112" t="s">
        <v>268</v>
      </c>
      <c r="S162" s="70"/>
      <c r="T162" s="70"/>
      <c r="U162" s="70"/>
      <c r="V162" s="70"/>
      <c r="W162" s="72">
        <v>471882</v>
      </c>
      <c r="X162" s="72">
        <f>W162*1.12</f>
        <v>528507.84000000008</v>
      </c>
      <c r="Y162" s="71"/>
      <c r="Z162" s="70">
        <v>2014</v>
      </c>
      <c r="AA162" s="85"/>
    </row>
    <row r="163" spans="1:27" s="16" customFormat="1" ht="51" x14ac:dyDescent="0.2">
      <c r="A163" s="132" t="s">
        <v>448</v>
      </c>
      <c r="B163" s="70" t="s">
        <v>29</v>
      </c>
      <c r="C163" s="78" t="s">
        <v>263</v>
      </c>
      <c r="D163" s="70" t="s">
        <v>264</v>
      </c>
      <c r="E163" s="70" t="s">
        <v>265</v>
      </c>
      <c r="F163" s="70" t="s">
        <v>264</v>
      </c>
      <c r="G163" s="70" t="s">
        <v>265</v>
      </c>
      <c r="H163" s="128" t="s">
        <v>266</v>
      </c>
      <c r="I163" s="128" t="s">
        <v>267</v>
      </c>
      <c r="J163" s="70" t="s">
        <v>38</v>
      </c>
      <c r="K163" s="70">
        <v>100</v>
      </c>
      <c r="L163" s="70">
        <v>230000000</v>
      </c>
      <c r="M163" s="70" t="s">
        <v>33</v>
      </c>
      <c r="N163" s="129" t="s">
        <v>269</v>
      </c>
      <c r="O163" s="70" t="s">
        <v>34</v>
      </c>
      <c r="P163" s="82"/>
      <c r="Q163" s="129" t="s">
        <v>250</v>
      </c>
      <c r="R163" s="112" t="s">
        <v>268</v>
      </c>
      <c r="S163" s="82"/>
      <c r="T163" s="82"/>
      <c r="U163" s="82"/>
      <c r="V163" s="82"/>
      <c r="W163" s="72">
        <v>1071429</v>
      </c>
      <c r="X163" s="72">
        <f t="shared" ref="X163:X170" si="9">W163*1.12</f>
        <v>1200000.4800000002</v>
      </c>
      <c r="Y163" s="82"/>
      <c r="Z163" s="70">
        <v>2014</v>
      </c>
      <c r="AA163" s="85"/>
    </row>
    <row r="164" spans="1:27" s="16" customFormat="1" ht="51" x14ac:dyDescent="0.2">
      <c r="A164" s="132" t="s">
        <v>449</v>
      </c>
      <c r="B164" s="70" t="s">
        <v>29</v>
      </c>
      <c r="C164" s="78" t="s">
        <v>263</v>
      </c>
      <c r="D164" s="70" t="s">
        <v>264</v>
      </c>
      <c r="E164" s="70" t="s">
        <v>265</v>
      </c>
      <c r="F164" s="70" t="s">
        <v>264</v>
      </c>
      <c r="G164" s="70" t="s">
        <v>265</v>
      </c>
      <c r="H164" s="128" t="s">
        <v>266</v>
      </c>
      <c r="I164" s="128" t="s">
        <v>267</v>
      </c>
      <c r="J164" s="70" t="s">
        <v>38</v>
      </c>
      <c r="K164" s="70">
        <v>100</v>
      </c>
      <c r="L164" s="70">
        <v>230000000</v>
      </c>
      <c r="M164" s="70" t="s">
        <v>33</v>
      </c>
      <c r="N164" s="129" t="s">
        <v>269</v>
      </c>
      <c r="O164" s="70" t="s">
        <v>34</v>
      </c>
      <c r="P164" s="82"/>
      <c r="Q164" s="129" t="s">
        <v>250</v>
      </c>
      <c r="R164" s="112" t="s">
        <v>268</v>
      </c>
      <c r="S164" s="82"/>
      <c r="T164" s="82"/>
      <c r="U164" s="82"/>
      <c r="V164" s="82"/>
      <c r="W164" s="72">
        <v>1160714</v>
      </c>
      <c r="X164" s="72">
        <f t="shared" si="9"/>
        <v>1299999.6800000002</v>
      </c>
      <c r="Y164" s="82"/>
      <c r="Z164" s="70">
        <v>2014</v>
      </c>
      <c r="AA164" s="85"/>
    </row>
    <row r="165" spans="1:27" s="16" customFormat="1" ht="51" x14ac:dyDescent="0.2">
      <c r="A165" s="132" t="s">
        <v>463</v>
      </c>
      <c r="B165" s="70" t="s">
        <v>29</v>
      </c>
      <c r="C165" s="78" t="s">
        <v>263</v>
      </c>
      <c r="D165" s="70" t="s">
        <v>264</v>
      </c>
      <c r="E165" s="70" t="s">
        <v>265</v>
      </c>
      <c r="F165" s="70" t="s">
        <v>264</v>
      </c>
      <c r="G165" s="70" t="s">
        <v>265</v>
      </c>
      <c r="H165" s="128" t="s">
        <v>266</v>
      </c>
      <c r="I165" s="128" t="s">
        <v>267</v>
      </c>
      <c r="J165" s="70" t="s">
        <v>38</v>
      </c>
      <c r="K165" s="70">
        <v>100</v>
      </c>
      <c r="L165" s="70">
        <v>230000000</v>
      </c>
      <c r="M165" s="70" t="s">
        <v>33</v>
      </c>
      <c r="N165" s="129" t="s">
        <v>269</v>
      </c>
      <c r="O165" s="70" t="s">
        <v>34</v>
      </c>
      <c r="P165" s="82"/>
      <c r="Q165" s="129" t="s">
        <v>250</v>
      </c>
      <c r="R165" s="112" t="s">
        <v>268</v>
      </c>
      <c r="S165" s="82"/>
      <c r="T165" s="82"/>
      <c r="U165" s="82"/>
      <c r="V165" s="82"/>
      <c r="W165" s="72">
        <v>1357143</v>
      </c>
      <c r="X165" s="72">
        <f t="shared" si="9"/>
        <v>1520000.1600000001</v>
      </c>
      <c r="Y165" s="82"/>
      <c r="Z165" s="70">
        <v>2014</v>
      </c>
      <c r="AA165" s="85"/>
    </row>
    <row r="166" spans="1:27" s="16" customFormat="1" ht="51" x14ac:dyDescent="0.2">
      <c r="A166" s="132" t="s">
        <v>486</v>
      </c>
      <c r="B166" s="70" t="s">
        <v>29</v>
      </c>
      <c r="C166" s="78" t="s">
        <v>263</v>
      </c>
      <c r="D166" s="70" t="s">
        <v>264</v>
      </c>
      <c r="E166" s="70" t="s">
        <v>265</v>
      </c>
      <c r="F166" s="70" t="s">
        <v>264</v>
      </c>
      <c r="G166" s="70" t="s">
        <v>265</v>
      </c>
      <c r="H166" s="128" t="s">
        <v>266</v>
      </c>
      <c r="I166" s="128" t="s">
        <v>267</v>
      </c>
      <c r="J166" s="70" t="s">
        <v>38</v>
      </c>
      <c r="K166" s="70">
        <v>100</v>
      </c>
      <c r="L166" s="70">
        <v>230000000</v>
      </c>
      <c r="M166" s="70" t="s">
        <v>33</v>
      </c>
      <c r="N166" s="129" t="s">
        <v>269</v>
      </c>
      <c r="O166" s="70" t="s">
        <v>34</v>
      </c>
      <c r="P166" s="82"/>
      <c r="Q166" s="129" t="s">
        <v>250</v>
      </c>
      <c r="R166" s="112" t="s">
        <v>268</v>
      </c>
      <c r="S166" s="82"/>
      <c r="T166" s="82"/>
      <c r="U166" s="82"/>
      <c r="V166" s="82"/>
      <c r="W166" s="72">
        <v>714286</v>
      </c>
      <c r="X166" s="72">
        <f t="shared" si="9"/>
        <v>800000.32000000007</v>
      </c>
      <c r="Y166" s="82"/>
      <c r="Z166" s="70">
        <v>2014</v>
      </c>
      <c r="AA166" s="85"/>
    </row>
    <row r="167" spans="1:27" s="16" customFormat="1" ht="51" x14ac:dyDescent="0.2">
      <c r="A167" s="132" t="s">
        <v>487</v>
      </c>
      <c r="B167" s="70" t="s">
        <v>29</v>
      </c>
      <c r="C167" s="78" t="s">
        <v>263</v>
      </c>
      <c r="D167" s="70" t="s">
        <v>264</v>
      </c>
      <c r="E167" s="70" t="s">
        <v>265</v>
      </c>
      <c r="F167" s="70" t="s">
        <v>264</v>
      </c>
      <c r="G167" s="70" t="s">
        <v>265</v>
      </c>
      <c r="H167" s="128" t="s">
        <v>266</v>
      </c>
      <c r="I167" s="128" t="s">
        <v>267</v>
      </c>
      <c r="J167" s="70" t="s">
        <v>38</v>
      </c>
      <c r="K167" s="70">
        <v>100</v>
      </c>
      <c r="L167" s="70">
        <v>230000000</v>
      </c>
      <c r="M167" s="70" t="s">
        <v>33</v>
      </c>
      <c r="N167" s="129" t="s">
        <v>395</v>
      </c>
      <c r="O167" s="70" t="s">
        <v>34</v>
      </c>
      <c r="P167" s="82"/>
      <c r="Q167" s="129" t="s">
        <v>395</v>
      </c>
      <c r="R167" s="112" t="s">
        <v>268</v>
      </c>
      <c r="S167" s="82"/>
      <c r="T167" s="82"/>
      <c r="U167" s="82"/>
      <c r="V167" s="82"/>
      <c r="W167" s="72">
        <v>892857</v>
      </c>
      <c r="X167" s="72">
        <f t="shared" si="9"/>
        <v>999999.84000000008</v>
      </c>
      <c r="Y167" s="82"/>
      <c r="Z167" s="70">
        <v>2014</v>
      </c>
      <c r="AA167" s="85"/>
    </row>
    <row r="168" spans="1:27" s="16" customFormat="1" ht="51" x14ac:dyDescent="0.2">
      <c r="A168" s="132" t="s">
        <v>488</v>
      </c>
      <c r="B168" s="70" t="s">
        <v>29</v>
      </c>
      <c r="C168" s="78" t="s">
        <v>263</v>
      </c>
      <c r="D168" s="70" t="s">
        <v>264</v>
      </c>
      <c r="E168" s="70" t="s">
        <v>265</v>
      </c>
      <c r="F168" s="70" t="s">
        <v>264</v>
      </c>
      <c r="G168" s="70" t="s">
        <v>265</v>
      </c>
      <c r="H168" s="128" t="s">
        <v>266</v>
      </c>
      <c r="I168" s="128" t="s">
        <v>267</v>
      </c>
      <c r="J168" s="70" t="s">
        <v>38</v>
      </c>
      <c r="K168" s="70">
        <v>100</v>
      </c>
      <c r="L168" s="70">
        <v>230000000</v>
      </c>
      <c r="M168" s="70" t="s">
        <v>33</v>
      </c>
      <c r="N168" s="129" t="s">
        <v>395</v>
      </c>
      <c r="O168" s="70" t="s">
        <v>34</v>
      </c>
      <c r="P168" s="82"/>
      <c r="Q168" s="129" t="s">
        <v>395</v>
      </c>
      <c r="R168" s="112" t="s">
        <v>268</v>
      </c>
      <c r="S168" s="82"/>
      <c r="T168" s="82"/>
      <c r="U168" s="82"/>
      <c r="V168" s="82"/>
      <c r="W168" s="72">
        <v>732143</v>
      </c>
      <c r="X168" s="72">
        <f t="shared" si="9"/>
        <v>820000.16</v>
      </c>
      <c r="Y168" s="82"/>
      <c r="Z168" s="70">
        <v>2014</v>
      </c>
      <c r="AA168" s="85"/>
    </row>
    <row r="169" spans="1:27" s="16" customFormat="1" ht="51" x14ac:dyDescent="0.2">
      <c r="A169" s="132" t="s">
        <v>489</v>
      </c>
      <c r="B169" s="70" t="s">
        <v>29</v>
      </c>
      <c r="C169" s="78" t="s">
        <v>263</v>
      </c>
      <c r="D169" s="70" t="s">
        <v>264</v>
      </c>
      <c r="E169" s="70" t="s">
        <v>265</v>
      </c>
      <c r="F169" s="70" t="s">
        <v>264</v>
      </c>
      <c r="G169" s="70" t="s">
        <v>265</v>
      </c>
      <c r="H169" s="128" t="s">
        <v>266</v>
      </c>
      <c r="I169" s="128" t="s">
        <v>267</v>
      </c>
      <c r="J169" s="70" t="s">
        <v>38</v>
      </c>
      <c r="K169" s="70">
        <v>100</v>
      </c>
      <c r="L169" s="70">
        <v>230000000</v>
      </c>
      <c r="M169" s="70" t="s">
        <v>33</v>
      </c>
      <c r="N169" s="129" t="s">
        <v>395</v>
      </c>
      <c r="O169" s="70" t="s">
        <v>34</v>
      </c>
      <c r="P169" s="82"/>
      <c r="Q169" s="129" t="s">
        <v>395</v>
      </c>
      <c r="R169" s="112" t="s">
        <v>268</v>
      </c>
      <c r="S169" s="82"/>
      <c r="T169" s="82"/>
      <c r="U169" s="82"/>
      <c r="V169" s="82"/>
      <c r="W169" s="72">
        <v>1071428</v>
      </c>
      <c r="X169" s="72">
        <f t="shared" si="9"/>
        <v>1199999.3600000001</v>
      </c>
      <c r="Y169" s="82"/>
      <c r="Z169" s="70">
        <v>2014</v>
      </c>
      <c r="AA169" s="85"/>
    </row>
    <row r="170" spans="1:27" s="16" customFormat="1" ht="89.25" x14ac:dyDescent="0.2">
      <c r="A170" s="132" t="s">
        <v>490</v>
      </c>
      <c r="B170" s="70" t="s">
        <v>29</v>
      </c>
      <c r="C170" s="78" t="s">
        <v>235</v>
      </c>
      <c r="D170" s="70" t="s">
        <v>236</v>
      </c>
      <c r="E170" s="70" t="s">
        <v>237</v>
      </c>
      <c r="F170" s="70" t="s">
        <v>236</v>
      </c>
      <c r="G170" s="70" t="s">
        <v>237</v>
      </c>
      <c r="H170" s="128" t="s">
        <v>507</v>
      </c>
      <c r="I170" s="128" t="s">
        <v>508</v>
      </c>
      <c r="J170" s="70" t="s">
        <v>38</v>
      </c>
      <c r="K170" s="70">
        <v>80</v>
      </c>
      <c r="L170" s="70">
        <v>231010000</v>
      </c>
      <c r="M170" s="70" t="s">
        <v>481</v>
      </c>
      <c r="N170" s="82" t="s">
        <v>462</v>
      </c>
      <c r="O170" s="70" t="s">
        <v>34</v>
      </c>
      <c r="P170" s="82"/>
      <c r="Q170" s="130" t="s">
        <v>505</v>
      </c>
      <c r="R170" s="112" t="s">
        <v>238</v>
      </c>
      <c r="S170" s="82"/>
      <c r="T170" s="82"/>
      <c r="U170" s="82"/>
      <c r="V170" s="82"/>
      <c r="W170" s="72">
        <v>2916860</v>
      </c>
      <c r="X170" s="72">
        <f t="shared" si="9"/>
        <v>3266883.2</v>
      </c>
      <c r="Y170" s="82"/>
      <c r="Z170" s="70">
        <v>2014</v>
      </c>
      <c r="AA170" s="85"/>
    </row>
    <row r="171" spans="1:27" s="16" customFormat="1" x14ac:dyDescent="0.2">
      <c r="A171" s="131" t="s">
        <v>32</v>
      </c>
      <c r="B171" s="70"/>
      <c r="C171" s="78"/>
      <c r="D171" s="70"/>
      <c r="E171" s="70"/>
      <c r="F171" s="70"/>
      <c r="G171" s="70"/>
      <c r="H171" s="128"/>
      <c r="I171" s="128"/>
      <c r="J171" s="70"/>
      <c r="K171" s="70"/>
      <c r="L171" s="70"/>
      <c r="M171" s="70"/>
      <c r="N171" s="129"/>
      <c r="O171" s="70"/>
      <c r="P171" s="82"/>
      <c r="Q171" s="129"/>
      <c r="R171" s="112"/>
      <c r="S171" s="82"/>
      <c r="T171" s="82"/>
      <c r="U171" s="82"/>
      <c r="V171" s="82"/>
      <c r="W171" s="75">
        <f>SUM(W161:W170)</f>
        <v>11816859.859999999</v>
      </c>
      <c r="X171" s="75">
        <f>SUM(X161:X170)</f>
        <v>13234883.043200001</v>
      </c>
      <c r="Y171" s="82"/>
      <c r="Z171" s="82"/>
      <c r="AA171" s="85"/>
    </row>
    <row r="172" spans="1:27" s="1" customFormat="1" x14ac:dyDescent="0.25">
      <c r="A172" s="46" t="s">
        <v>492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8"/>
      <c r="L172" s="47"/>
      <c r="M172" s="58"/>
      <c r="N172" s="59"/>
      <c r="O172" s="59"/>
      <c r="P172" s="59"/>
      <c r="Q172" s="59"/>
      <c r="R172" s="47"/>
      <c r="S172" s="48"/>
      <c r="T172" s="47"/>
      <c r="U172" s="60"/>
      <c r="V172" s="49"/>
      <c r="W172" s="49">
        <f>W159+W171</f>
        <v>1689089689.8599999</v>
      </c>
      <c r="X172" s="49">
        <f>X159+X171</f>
        <v>1891780452.6432002</v>
      </c>
      <c r="Y172" s="47"/>
      <c r="Z172" s="61"/>
      <c r="AA172" s="47"/>
    </row>
    <row r="173" spans="1:27" x14ac:dyDescent="0.2">
      <c r="A173" s="100" t="s">
        <v>55</v>
      </c>
      <c r="B173" s="62"/>
      <c r="C173" s="63"/>
      <c r="D173" s="63"/>
      <c r="E173" s="63"/>
      <c r="F173" s="63"/>
      <c r="G173" s="63"/>
      <c r="H173" s="63"/>
      <c r="I173" s="63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4"/>
      <c r="X173" s="64"/>
      <c r="Y173" s="62"/>
      <c r="Z173" s="62"/>
      <c r="AA173" s="63"/>
    </row>
    <row r="174" spans="1:27" x14ac:dyDescent="0.25">
      <c r="A174" s="46" t="s">
        <v>24</v>
      </c>
      <c r="B174" s="62"/>
      <c r="C174" s="63"/>
      <c r="D174" s="63"/>
      <c r="E174" s="63"/>
      <c r="F174" s="63"/>
      <c r="G174" s="63"/>
      <c r="H174" s="63"/>
      <c r="I174" s="63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4"/>
      <c r="X174" s="64"/>
      <c r="Y174" s="62"/>
      <c r="Z174" s="62"/>
      <c r="AA174" s="63"/>
    </row>
    <row r="175" spans="1:27" x14ac:dyDescent="0.25">
      <c r="A175" s="46" t="s">
        <v>39</v>
      </c>
      <c r="B175" s="62"/>
      <c r="C175" s="63"/>
      <c r="D175" s="63"/>
      <c r="E175" s="63"/>
      <c r="F175" s="63"/>
      <c r="G175" s="63"/>
      <c r="H175" s="63"/>
      <c r="I175" s="63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4"/>
      <c r="X175" s="64"/>
      <c r="Y175" s="62"/>
      <c r="Z175" s="62"/>
      <c r="AA175" s="63"/>
    </row>
    <row r="176" spans="1:27" ht="63.75" x14ac:dyDescent="0.25">
      <c r="A176" s="109" t="s">
        <v>253</v>
      </c>
      <c r="B176" s="63" t="s">
        <v>29</v>
      </c>
      <c r="C176" s="63" t="s">
        <v>243</v>
      </c>
      <c r="D176" s="63" t="s">
        <v>244</v>
      </c>
      <c r="E176" s="63" t="s">
        <v>245</v>
      </c>
      <c r="F176" s="63" t="s">
        <v>246</v>
      </c>
      <c r="G176" s="63" t="s">
        <v>247</v>
      </c>
      <c r="H176" s="63" t="s">
        <v>248</v>
      </c>
      <c r="I176" s="63" t="s">
        <v>249</v>
      </c>
      <c r="J176" s="63" t="s">
        <v>56</v>
      </c>
      <c r="K176" s="63">
        <v>80</v>
      </c>
      <c r="L176" s="63">
        <v>230000000</v>
      </c>
      <c r="M176" s="70" t="s">
        <v>33</v>
      </c>
      <c r="N176" s="63" t="s">
        <v>240</v>
      </c>
      <c r="O176" s="63" t="s">
        <v>34</v>
      </c>
      <c r="P176" s="63"/>
      <c r="Q176" s="63" t="s">
        <v>250</v>
      </c>
      <c r="R176" s="63" t="s">
        <v>54</v>
      </c>
      <c r="S176" s="63"/>
      <c r="T176" s="63"/>
      <c r="U176" s="63"/>
      <c r="V176" s="63"/>
      <c r="W176" s="110">
        <v>70000000</v>
      </c>
      <c r="X176" s="110">
        <v>78400000.000000015</v>
      </c>
      <c r="Y176" s="63"/>
      <c r="Z176" s="63">
        <v>2014</v>
      </c>
      <c r="AA176" s="63" t="s">
        <v>523</v>
      </c>
    </row>
    <row r="177" spans="1:27" ht="89.25" x14ac:dyDescent="0.25">
      <c r="A177" s="109" t="s">
        <v>525</v>
      </c>
      <c r="B177" s="63" t="s">
        <v>29</v>
      </c>
      <c r="C177" s="63" t="s">
        <v>49</v>
      </c>
      <c r="D177" s="63" t="s">
        <v>50</v>
      </c>
      <c r="E177" s="63" t="s">
        <v>51</v>
      </c>
      <c r="F177" s="63" t="s">
        <v>52</v>
      </c>
      <c r="G177" s="63" t="s">
        <v>53</v>
      </c>
      <c r="H177" s="63" t="s">
        <v>526</v>
      </c>
      <c r="I177" s="63" t="s">
        <v>527</v>
      </c>
      <c r="J177" s="63" t="s">
        <v>38</v>
      </c>
      <c r="K177" s="63">
        <v>100</v>
      </c>
      <c r="L177" s="63">
        <v>230000000</v>
      </c>
      <c r="M177" s="70" t="s">
        <v>33</v>
      </c>
      <c r="N177" s="63" t="s">
        <v>46</v>
      </c>
      <c r="O177" s="63" t="s">
        <v>34</v>
      </c>
      <c r="P177" s="63"/>
      <c r="Q177" s="63" t="s">
        <v>57</v>
      </c>
      <c r="R177" s="63" t="s">
        <v>54</v>
      </c>
      <c r="S177" s="63"/>
      <c r="T177" s="63"/>
      <c r="U177" s="63"/>
      <c r="V177" s="63"/>
      <c r="W177" s="110">
        <v>8000000</v>
      </c>
      <c r="X177" s="110">
        <v>8960000</v>
      </c>
      <c r="Y177" s="63"/>
      <c r="Z177" s="63">
        <v>2014</v>
      </c>
      <c r="AA177" s="63" t="s">
        <v>528</v>
      </c>
    </row>
    <row r="178" spans="1:27" ht="51" x14ac:dyDescent="0.25">
      <c r="A178" s="109" t="s">
        <v>254</v>
      </c>
      <c r="B178" s="63" t="s">
        <v>29</v>
      </c>
      <c r="C178" s="63" t="s">
        <v>49</v>
      </c>
      <c r="D178" s="63" t="s">
        <v>50</v>
      </c>
      <c r="E178" s="63" t="s">
        <v>51</v>
      </c>
      <c r="F178" s="63" t="s">
        <v>52</v>
      </c>
      <c r="G178" s="63" t="s">
        <v>53</v>
      </c>
      <c r="H178" s="63" t="s">
        <v>251</v>
      </c>
      <c r="I178" s="63" t="s">
        <v>252</v>
      </c>
      <c r="J178" s="63" t="s">
        <v>38</v>
      </c>
      <c r="K178" s="63">
        <v>100</v>
      </c>
      <c r="L178" s="63">
        <v>230000000</v>
      </c>
      <c r="M178" s="70" t="s">
        <v>33</v>
      </c>
      <c r="N178" s="63" t="s">
        <v>239</v>
      </c>
      <c r="O178" s="63" t="s">
        <v>34</v>
      </c>
      <c r="P178" s="63"/>
      <c r="Q178" s="63" t="s">
        <v>47</v>
      </c>
      <c r="R178" s="63" t="s">
        <v>54</v>
      </c>
      <c r="S178" s="63"/>
      <c r="T178" s="63"/>
      <c r="U178" s="63"/>
      <c r="V178" s="63"/>
      <c r="W178" s="110">
        <v>16000000</v>
      </c>
      <c r="X178" s="110">
        <v>17920000</v>
      </c>
      <c r="Y178" s="63"/>
      <c r="Z178" s="63">
        <v>2014</v>
      </c>
      <c r="AA178" s="63" t="s">
        <v>536</v>
      </c>
    </row>
    <row r="179" spans="1:27" x14ac:dyDescent="0.25">
      <c r="A179" s="66" t="s">
        <v>40</v>
      </c>
      <c r="B179" s="62"/>
      <c r="C179" s="63"/>
      <c r="D179" s="63"/>
      <c r="E179" s="63"/>
      <c r="F179" s="63"/>
      <c r="G179" s="63"/>
      <c r="H179" s="63"/>
      <c r="I179" s="63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5">
        <f>SUM(W176:W178)</f>
        <v>94000000</v>
      </c>
      <c r="X179" s="65">
        <f>SUM(X176:X178)</f>
        <v>105280000.00000001</v>
      </c>
      <c r="Y179" s="62"/>
      <c r="Z179" s="62"/>
      <c r="AA179" s="63"/>
    </row>
    <row r="180" spans="1:27" x14ac:dyDescent="0.25">
      <c r="A180" s="96" t="s">
        <v>31</v>
      </c>
      <c r="B180" s="94"/>
      <c r="C180" s="90"/>
      <c r="D180" s="90"/>
      <c r="E180" s="90"/>
      <c r="F180" s="90"/>
      <c r="G180" s="90"/>
      <c r="H180" s="90"/>
      <c r="I180" s="90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89"/>
      <c r="X180" s="89"/>
      <c r="Y180" s="94"/>
      <c r="Z180" s="94"/>
      <c r="AA180" s="90"/>
    </row>
    <row r="181" spans="1:27" s="45" customFormat="1" ht="89.25" x14ac:dyDescent="0.25">
      <c r="A181" s="107" t="s">
        <v>260</v>
      </c>
      <c r="B181" s="90" t="s">
        <v>29</v>
      </c>
      <c r="C181" s="90" t="s">
        <v>255</v>
      </c>
      <c r="D181" s="90" t="s">
        <v>256</v>
      </c>
      <c r="E181" s="90" t="s">
        <v>257</v>
      </c>
      <c r="F181" s="90" t="s">
        <v>256</v>
      </c>
      <c r="G181" s="90" t="s">
        <v>257</v>
      </c>
      <c r="H181" s="90" t="s">
        <v>258</v>
      </c>
      <c r="I181" s="90" t="s">
        <v>259</v>
      </c>
      <c r="J181" s="90" t="s">
        <v>38</v>
      </c>
      <c r="K181" s="90">
        <v>100</v>
      </c>
      <c r="L181" s="90">
        <v>230000000</v>
      </c>
      <c r="M181" s="90" t="s">
        <v>33</v>
      </c>
      <c r="N181" s="90" t="s">
        <v>239</v>
      </c>
      <c r="O181" s="90" t="s">
        <v>34</v>
      </c>
      <c r="P181" s="90"/>
      <c r="Q181" s="90" t="s">
        <v>250</v>
      </c>
      <c r="R181" s="90" t="s">
        <v>54</v>
      </c>
      <c r="S181" s="90"/>
      <c r="T181" s="90"/>
      <c r="U181" s="90"/>
      <c r="V181" s="90"/>
      <c r="W181" s="108">
        <v>20213140</v>
      </c>
      <c r="X181" s="108">
        <v>22638716.800000001</v>
      </c>
      <c r="Y181" s="90"/>
      <c r="Z181" s="90">
        <v>2014</v>
      </c>
      <c r="AA181" s="90" t="s">
        <v>532</v>
      </c>
    </row>
    <row r="182" spans="1:27" x14ac:dyDescent="0.25">
      <c r="A182" s="96" t="s">
        <v>32</v>
      </c>
      <c r="B182" s="94"/>
      <c r="C182" s="90"/>
      <c r="D182" s="90"/>
      <c r="E182" s="90"/>
      <c r="F182" s="90"/>
      <c r="G182" s="90"/>
      <c r="H182" s="90"/>
      <c r="I182" s="90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89"/>
      <c r="X182" s="89"/>
      <c r="Y182" s="94"/>
      <c r="Z182" s="94"/>
      <c r="AA182" s="90"/>
    </row>
    <row r="183" spans="1:27" s="69" customFormat="1" x14ac:dyDescent="0.25">
      <c r="A183" s="66" t="s">
        <v>25</v>
      </c>
      <c r="B183" s="67"/>
      <c r="C183" s="68"/>
      <c r="D183" s="68"/>
      <c r="E183" s="68"/>
      <c r="F183" s="68"/>
      <c r="G183" s="68"/>
      <c r="H183" s="68"/>
      <c r="I183" s="68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5">
        <f>W179</f>
        <v>94000000</v>
      </c>
      <c r="X183" s="65">
        <f>X179</f>
        <v>105280000.00000001</v>
      </c>
      <c r="Y183" s="67"/>
      <c r="Z183" s="67"/>
      <c r="AA183" s="68"/>
    </row>
    <row r="184" spans="1:27" x14ac:dyDescent="0.25">
      <c r="A184" s="46" t="s">
        <v>26</v>
      </c>
      <c r="B184" s="62"/>
      <c r="C184" s="63"/>
      <c r="D184" s="63"/>
      <c r="E184" s="63"/>
      <c r="F184" s="63"/>
      <c r="G184" s="63"/>
      <c r="H184" s="63"/>
      <c r="I184" s="63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4"/>
      <c r="X184" s="64"/>
      <c r="Y184" s="62"/>
      <c r="Z184" s="62"/>
      <c r="AA184" s="63"/>
    </row>
    <row r="185" spans="1:27" x14ac:dyDescent="0.25">
      <c r="A185" s="66" t="s">
        <v>39</v>
      </c>
      <c r="B185" s="62"/>
      <c r="C185" s="63"/>
      <c r="D185" s="63"/>
      <c r="E185" s="63"/>
      <c r="F185" s="63"/>
      <c r="G185" s="63"/>
      <c r="H185" s="63"/>
      <c r="I185" s="63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4"/>
      <c r="X185" s="64"/>
      <c r="Y185" s="62"/>
      <c r="Z185" s="62"/>
      <c r="AA185" s="63"/>
    </row>
    <row r="186" spans="1:27" ht="63.75" x14ac:dyDescent="0.25">
      <c r="A186" s="109" t="s">
        <v>524</v>
      </c>
      <c r="B186" s="63" t="s">
        <v>29</v>
      </c>
      <c r="C186" s="63" t="s">
        <v>243</v>
      </c>
      <c r="D186" s="63" t="s">
        <v>244</v>
      </c>
      <c r="E186" s="63" t="s">
        <v>245</v>
      </c>
      <c r="F186" s="63" t="s">
        <v>246</v>
      </c>
      <c r="G186" s="63" t="s">
        <v>247</v>
      </c>
      <c r="H186" s="63" t="s">
        <v>248</v>
      </c>
      <c r="I186" s="63" t="s">
        <v>249</v>
      </c>
      <c r="J186" s="63" t="s">
        <v>38</v>
      </c>
      <c r="K186" s="63">
        <v>80</v>
      </c>
      <c r="L186" s="63">
        <v>230000000</v>
      </c>
      <c r="M186" s="70" t="s">
        <v>33</v>
      </c>
      <c r="N186" s="63" t="s">
        <v>240</v>
      </c>
      <c r="O186" s="63" t="s">
        <v>34</v>
      </c>
      <c r="P186" s="63"/>
      <c r="Q186" s="63" t="s">
        <v>250</v>
      </c>
      <c r="R186" s="63" t="s">
        <v>54</v>
      </c>
      <c r="S186" s="63"/>
      <c r="T186" s="63"/>
      <c r="U186" s="63"/>
      <c r="V186" s="63"/>
      <c r="W186" s="110">
        <v>70000000</v>
      </c>
      <c r="X186" s="110">
        <f>W186*1.12</f>
        <v>78400000.000000015</v>
      </c>
      <c r="Y186" s="63"/>
      <c r="Z186" s="63">
        <v>2014</v>
      </c>
      <c r="AA186" s="63"/>
    </row>
    <row r="187" spans="1:27" ht="89.25" x14ac:dyDescent="0.25">
      <c r="A187" s="109" t="s">
        <v>531</v>
      </c>
      <c r="B187" s="63" t="s">
        <v>29</v>
      </c>
      <c r="C187" s="63" t="s">
        <v>49</v>
      </c>
      <c r="D187" s="63" t="s">
        <v>50</v>
      </c>
      <c r="E187" s="63" t="s">
        <v>51</v>
      </c>
      <c r="F187" s="63" t="s">
        <v>52</v>
      </c>
      <c r="G187" s="63" t="s">
        <v>53</v>
      </c>
      <c r="H187" s="63" t="s">
        <v>529</v>
      </c>
      <c r="I187" s="63" t="s">
        <v>530</v>
      </c>
      <c r="J187" s="63" t="s">
        <v>38</v>
      </c>
      <c r="K187" s="63">
        <v>100</v>
      </c>
      <c r="L187" s="63">
        <v>230000000</v>
      </c>
      <c r="M187" s="70" t="s">
        <v>33</v>
      </c>
      <c r="N187" s="112" t="s">
        <v>240</v>
      </c>
      <c r="O187" s="63" t="s">
        <v>34</v>
      </c>
      <c r="P187" s="63"/>
      <c r="Q187" s="112" t="s">
        <v>250</v>
      </c>
      <c r="R187" s="63" t="s">
        <v>54</v>
      </c>
      <c r="S187" s="63"/>
      <c r="T187" s="63"/>
      <c r="U187" s="63"/>
      <c r="V187" s="63"/>
      <c r="W187" s="110">
        <v>8000000</v>
      </c>
      <c r="X187" s="110">
        <f t="shared" ref="X187:X189" si="10">W187*1.12</f>
        <v>8960000</v>
      </c>
      <c r="Y187" s="63"/>
      <c r="Z187" s="63">
        <v>2014</v>
      </c>
      <c r="AA187" s="63"/>
    </row>
    <row r="188" spans="1:27" ht="63.75" x14ac:dyDescent="0.25">
      <c r="A188" s="113" t="s">
        <v>537</v>
      </c>
      <c r="B188" s="90" t="s">
        <v>29</v>
      </c>
      <c r="C188" s="90" t="s">
        <v>49</v>
      </c>
      <c r="D188" s="90" t="s">
        <v>50</v>
      </c>
      <c r="E188" s="90" t="s">
        <v>51</v>
      </c>
      <c r="F188" s="90" t="s">
        <v>52</v>
      </c>
      <c r="G188" s="90" t="s">
        <v>53</v>
      </c>
      <c r="H188" s="90" t="s">
        <v>538</v>
      </c>
      <c r="I188" s="90" t="s">
        <v>539</v>
      </c>
      <c r="J188" s="90" t="s">
        <v>38</v>
      </c>
      <c r="K188" s="90">
        <v>100</v>
      </c>
      <c r="L188" s="90">
        <v>230000000</v>
      </c>
      <c r="M188" s="70" t="s">
        <v>33</v>
      </c>
      <c r="N188" s="63" t="s">
        <v>240</v>
      </c>
      <c r="O188" s="90" t="s">
        <v>34</v>
      </c>
      <c r="P188" s="90"/>
      <c r="Q188" s="63" t="s">
        <v>250</v>
      </c>
      <c r="R188" s="90" t="s">
        <v>54</v>
      </c>
      <c r="S188" s="90"/>
      <c r="T188" s="90"/>
      <c r="U188" s="90"/>
      <c r="V188" s="90"/>
      <c r="W188" s="108">
        <v>8000000</v>
      </c>
      <c r="X188" s="110">
        <f t="shared" si="10"/>
        <v>8960000</v>
      </c>
      <c r="Y188" s="90"/>
      <c r="Z188" s="90">
        <v>2014</v>
      </c>
      <c r="AA188" s="90"/>
    </row>
    <row r="189" spans="1:27" ht="63.75" x14ac:dyDescent="0.25">
      <c r="A189" s="109" t="s">
        <v>540</v>
      </c>
      <c r="B189" s="90" t="s">
        <v>29</v>
      </c>
      <c r="C189" s="90" t="s">
        <v>49</v>
      </c>
      <c r="D189" s="90" t="s">
        <v>50</v>
      </c>
      <c r="E189" s="90" t="s">
        <v>51</v>
      </c>
      <c r="F189" s="90" t="s">
        <v>52</v>
      </c>
      <c r="G189" s="90" t="s">
        <v>53</v>
      </c>
      <c r="H189" s="63" t="s">
        <v>541</v>
      </c>
      <c r="I189" s="63" t="s">
        <v>539</v>
      </c>
      <c r="J189" s="63" t="s">
        <v>38</v>
      </c>
      <c r="K189" s="90">
        <v>100</v>
      </c>
      <c r="L189" s="63">
        <v>230000000</v>
      </c>
      <c r="M189" s="70" t="s">
        <v>33</v>
      </c>
      <c r="N189" s="63" t="s">
        <v>240</v>
      </c>
      <c r="O189" s="63" t="s">
        <v>34</v>
      </c>
      <c r="P189" s="63"/>
      <c r="Q189" s="63" t="s">
        <v>250</v>
      </c>
      <c r="R189" s="63" t="s">
        <v>54</v>
      </c>
      <c r="S189" s="63"/>
      <c r="T189" s="63"/>
      <c r="U189" s="63"/>
      <c r="V189" s="63"/>
      <c r="W189" s="110">
        <v>8000000</v>
      </c>
      <c r="X189" s="110">
        <f t="shared" si="10"/>
        <v>8960000</v>
      </c>
      <c r="Y189" s="63"/>
      <c r="Z189" s="63">
        <v>2014</v>
      </c>
      <c r="AA189" s="63"/>
    </row>
    <row r="190" spans="1:27" s="69" customFormat="1" x14ac:dyDescent="0.25">
      <c r="A190" s="66" t="s">
        <v>40</v>
      </c>
      <c r="B190" s="67"/>
      <c r="C190" s="68"/>
      <c r="D190" s="68"/>
      <c r="E190" s="68"/>
      <c r="F190" s="68"/>
      <c r="G190" s="68"/>
      <c r="H190" s="68"/>
      <c r="I190" s="68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5">
        <f>SUM(W186:W189)</f>
        <v>94000000</v>
      </c>
      <c r="X190" s="65">
        <f>SUM(X186:X189)</f>
        <v>105280000.00000001</v>
      </c>
      <c r="Y190" s="67"/>
      <c r="Z190" s="67"/>
      <c r="AA190" s="68"/>
    </row>
    <row r="191" spans="1:27" x14ac:dyDescent="0.25">
      <c r="A191" s="66" t="s">
        <v>31</v>
      </c>
      <c r="B191" s="62"/>
      <c r="C191" s="63"/>
      <c r="D191" s="63"/>
      <c r="E191" s="63"/>
      <c r="F191" s="63"/>
      <c r="G191" s="63"/>
      <c r="H191" s="63"/>
      <c r="I191" s="63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4"/>
      <c r="X191" s="64"/>
      <c r="Y191" s="62"/>
      <c r="Z191" s="62"/>
      <c r="AA191" s="63"/>
    </row>
    <row r="192" spans="1:27" ht="63.75" x14ac:dyDescent="0.25">
      <c r="A192" s="111" t="s">
        <v>533</v>
      </c>
      <c r="B192" s="63" t="s">
        <v>29</v>
      </c>
      <c r="C192" s="63" t="s">
        <v>255</v>
      </c>
      <c r="D192" s="63" t="s">
        <v>256</v>
      </c>
      <c r="E192" s="63" t="s">
        <v>257</v>
      </c>
      <c r="F192" s="63" t="s">
        <v>256</v>
      </c>
      <c r="G192" s="63" t="s">
        <v>257</v>
      </c>
      <c r="H192" s="63" t="s">
        <v>534</v>
      </c>
      <c r="I192" s="63" t="s">
        <v>535</v>
      </c>
      <c r="J192" s="63" t="s">
        <v>38</v>
      </c>
      <c r="K192" s="63">
        <v>99</v>
      </c>
      <c r="L192" s="63">
        <v>230000000</v>
      </c>
      <c r="M192" s="70" t="s">
        <v>33</v>
      </c>
      <c r="N192" s="63" t="s">
        <v>240</v>
      </c>
      <c r="O192" s="63" t="s">
        <v>34</v>
      </c>
      <c r="P192" s="63"/>
      <c r="Q192" s="63" t="s">
        <v>250</v>
      </c>
      <c r="R192" s="63" t="s">
        <v>54</v>
      </c>
      <c r="S192" s="63"/>
      <c r="T192" s="63"/>
      <c r="U192" s="63"/>
      <c r="V192" s="63"/>
      <c r="W192" s="110">
        <v>20213140</v>
      </c>
      <c r="X192" s="108">
        <v>22638716.800000001</v>
      </c>
      <c r="Y192" s="90"/>
      <c r="Z192" s="90">
        <v>2014</v>
      </c>
      <c r="AA192" s="90"/>
    </row>
    <row r="193" spans="1:27" s="69" customFormat="1" x14ac:dyDescent="0.25">
      <c r="A193" s="66" t="s">
        <v>32</v>
      </c>
      <c r="B193" s="67"/>
      <c r="C193" s="68"/>
      <c r="D193" s="68"/>
      <c r="E193" s="68"/>
      <c r="F193" s="68"/>
      <c r="G193" s="68"/>
      <c r="H193" s="68"/>
      <c r="I193" s="68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5">
        <f>W192</f>
        <v>20213140</v>
      </c>
      <c r="X193" s="89">
        <f>X192</f>
        <v>22638716.800000001</v>
      </c>
      <c r="Y193" s="88"/>
      <c r="Z193" s="88"/>
      <c r="AA193" s="87"/>
    </row>
    <row r="194" spans="1:27" s="69" customFormat="1" x14ac:dyDescent="0.25">
      <c r="A194" s="66" t="s">
        <v>27</v>
      </c>
      <c r="B194" s="67"/>
      <c r="C194" s="68"/>
      <c r="D194" s="68"/>
      <c r="E194" s="68"/>
      <c r="F194" s="68"/>
      <c r="G194" s="68"/>
      <c r="H194" s="68"/>
      <c r="I194" s="68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5">
        <f>W190+W193</f>
        <v>114213140</v>
      </c>
      <c r="X194" s="89">
        <f>X190+X193</f>
        <v>127918716.80000001</v>
      </c>
      <c r="Y194" s="88"/>
      <c r="Z194" s="88"/>
      <c r="AA194" s="87"/>
    </row>
    <row r="195" spans="1:27" s="13" customFormat="1" x14ac:dyDescent="0.25">
      <c r="A195" s="6" t="s">
        <v>261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5"/>
      <c r="T195" s="31"/>
      <c r="U195" s="31"/>
      <c r="V195" s="30"/>
      <c r="W195" s="30"/>
      <c r="X195" s="75"/>
      <c r="Y195" s="73"/>
      <c r="Z195" s="73"/>
      <c r="AA195" s="73"/>
    </row>
    <row r="196" spans="1:27" s="13" customFormat="1" x14ac:dyDescent="0.25">
      <c r="A196" s="46" t="s">
        <v>24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4"/>
      <c r="T196" s="73"/>
      <c r="U196" s="73"/>
      <c r="V196" s="75"/>
      <c r="W196" s="75"/>
      <c r="X196" s="75"/>
      <c r="Y196" s="73"/>
      <c r="Z196" s="73"/>
      <c r="AA196" s="73"/>
    </row>
    <row r="197" spans="1:27" s="13" customFormat="1" x14ac:dyDescent="0.25">
      <c r="A197" s="46" t="s">
        <v>31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4"/>
      <c r="T197" s="73"/>
      <c r="U197" s="73"/>
      <c r="V197" s="75"/>
      <c r="W197" s="75"/>
      <c r="X197" s="75"/>
      <c r="Y197" s="73"/>
      <c r="Z197" s="73"/>
      <c r="AA197" s="73"/>
    </row>
    <row r="198" spans="1:27" s="13" customFormat="1" ht="76.5" x14ac:dyDescent="0.25">
      <c r="A198" s="106" t="s">
        <v>509</v>
      </c>
      <c r="B198" s="70" t="s">
        <v>29</v>
      </c>
      <c r="C198" s="70" t="s">
        <v>510</v>
      </c>
      <c r="D198" s="70" t="s">
        <v>511</v>
      </c>
      <c r="E198" s="70" t="s">
        <v>512</v>
      </c>
      <c r="F198" s="70" t="s">
        <v>513</v>
      </c>
      <c r="G198" s="70" t="s">
        <v>514</v>
      </c>
      <c r="H198" s="70" t="s">
        <v>515</v>
      </c>
      <c r="I198" s="70" t="s">
        <v>516</v>
      </c>
      <c r="J198" s="70" t="s">
        <v>38</v>
      </c>
      <c r="K198" s="70">
        <v>100</v>
      </c>
      <c r="L198" s="70">
        <v>230000000</v>
      </c>
      <c r="M198" s="70" t="s">
        <v>33</v>
      </c>
      <c r="N198" s="70" t="s">
        <v>517</v>
      </c>
      <c r="O198" s="70" t="s">
        <v>34</v>
      </c>
      <c r="P198" s="70"/>
      <c r="Q198" s="70" t="s">
        <v>273</v>
      </c>
      <c r="R198" s="70" t="s">
        <v>518</v>
      </c>
      <c r="S198" s="71" t="s">
        <v>42</v>
      </c>
      <c r="T198" s="70" t="s">
        <v>42</v>
      </c>
      <c r="U198" s="70" t="s">
        <v>42</v>
      </c>
      <c r="V198" s="72" t="s">
        <v>42</v>
      </c>
      <c r="W198" s="72">
        <v>2000000</v>
      </c>
      <c r="X198" s="72">
        <v>2240000</v>
      </c>
      <c r="Y198" s="70" t="s">
        <v>42</v>
      </c>
      <c r="Z198" s="70">
        <v>2014</v>
      </c>
      <c r="AA198" s="70" t="s">
        <v>519</v>
      </c>
    </row>
    <row r="199" spans="1:27" s="13" customFormat="1" x14ac:dyDescent="0.25">
      <c r="A199" s="66" t="s">
        <v>32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4"/>
      <c r="T199" s="73"/>
      <c r="U199" s="73"/>
      <c r="V199" s="75"/>
      <c r="W199" s="75">
        <f>W198</f>
        <v>2000000</v>
      </c>
      <c r="X199" s="75">
        <f>X198</f>
        <v>2240000</v>
      </c>
      <c r="Y199" s="73"/>
      <c r="Z199" s="73"/>
      <c r="AA199" s="73"/>
    </row>
    <row r="200" spans="1:27" s="13" customFormat="1" x14ac:dyDescent="0.25">
      <c r="A200" s="66" t="s">
        <v>25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4"/>
      <c r="T200" s="73"/>
      <c r="U200" s="73"/>
      <c r="V200" s="75"/>
      <c r="W200" s="75">
        <f>W199</f>
        <v>2000000</v>
      </c>
      <c r="X200" s="75">
        <f>X199</f>
        <v>2240000</v>
      </c>
      <c r="Y200" s="73"/>
      <c r="Z200" s="73"/>
      <c r="AA200" s="73"/>
    </row>
    <row r="201" spans="1:27" s="13" customFormat="1" x14ac:dyDescent="0.25">
      <c r="A201" s="46" t="s">
        <v>26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8"/>
      <c r="T201" s="47"/>
      <c r="U201" s="47"/>
      <c r="V201" s="49"/>
      <c r="W201" s="49"/>
      <c r="X201" s="75"/>
      <c r="Y201" s="73"/>
      <c r="Z201" s="73"/>
      <c r="AA201" s="73"/>
    </row>
    <row r="202" spans="1:27" s="16" customFormat="1" x14ac:dyDescent="0.25">
      <c r="A202" s="84" t="s">
        <v>31</v>
      </c>
      <c r="B202" s="70"/>
      <c r="C202" s="78"/>
      <c r="D202" s="70"/>
      <c r="E202" s="70"/>
      <c r="F202" s="70"/>
      <c r="G202" s="70"/>
      <c r="H202" s="70"/>
      <c r="I202" s="70"/>
      <c r="J202" s="70"/>
      <c r="K202" s="79"/>
      <c r="L202" s="80"/>
      <c r="M202" s="81"/>
      <c r="N202" s="77"/>
      <c r="O202" s="81"/>
      <c r="P202" s="82"/>
      <c r="Q202" s="83"/>
      <c r="R202" s="70"/>
      <c r="S202" s="82"/>
      <c r="T202" s="82"/>
      <c r="U202" s="82"/>
      <c r="V202" s="82"/>
      <c r="W202" s="75"/>
      <c r="X202" s="75"/>
      <c r="Y202" s="82"/>
      <c r="Z202" s="82"/>
      <c r="AA202" s="85"/>
    </row>
    <row r="203" spans="1:27" s="16" customFormat="1" ht="76.5" x14ac:dyDescent="0.25">
      <c r="A203" s="105" t="s">
        <v>520</v>
      </c>
      <c r="B203" s="70" t="s">
        <v>29</v>
      </c>
      <c r="C203" s="78" t="s">
        <v>510</v>
      </c>
      <c r="D203" s="70" t="s">
        <v>511</v>
      </c>
      <c r="E203" s="70" t="s">
        <v>512</v>
      </c>
      <c r="F203" s="70" t="s">
        <v>513</v>
      </c>
      <c r="G203" s="70" t="s">
        <v>514</v>
      </c>
      <c r="H203" s="70" t="s">
        <v>521</v>
      </c>
      <c r="I203" s="70" t="s">
        <v>522</v>
      </c>
      <c r="J203" s="70" t="s">
        <v>38</v>
      </c>
      <c r="K203" s="79">
        <v>100</v>
      </c>
      <c r="L203" s="80">
        <v>230000000</v>
      </c>
      <c r="M203" s="70" t="s">
        <v>33</v>
      </c>
      <c r="N203" s="77" t="s">
        <v>240</v>
      </c>
      <c r="O203" s="81" t="s">
        <v>34</v>
      </c>
      <c r="P203" s="82"/>
      <c r="Q203" s="70" t="s">
        <v>442</v>
      </c>
      <c r="R203" s="70" t="s">
        <v>518</v>
      </c>
      <c r="S203" s="82" t="s">
        <v>42</v>
      </c>
      <c r="T203" s="82" t="s">
        <v>42</v>
      </c>
      <c r="U203" s="82" t="s">
        <v>42</v>
      </c>
      <c r="V203" s="82" t="s">
        <v>42</v>
      </c>
      <c r="W203" s="72">
        <v>2000000</v>
      </c>
      <c r="X203" s="108">
        <f>W203*1.12</f>
        <v>2240000</v>
      </c>
      <c r="Y203" s="82" t="s">
        <v>42</v>
      </c>
      <c r="Z203" s="82">
        <v>2014</v>
      </c>
      <c r="AA203" s="85"/>
    </row>
    <row r="204" spans="1:27" s="16" customFormat="1" x14ac:dyDescent="0.25">
      <c r="A204" s="96" t="s">
        <v>32</v>
      </c>
      <c r="B204" s="70"/>
      <c r="C204" s="78"/>
      <c r="D204" s="70"/>
      <c r="E204" s="70"/>
      <c r="F204" s="70"/>
      <c r="G204" s="70"/>
      <c r="H204" s="70"/>
      <c r="I204" s="70"/>
      <c r="J204" s="70"/>
      <c r="K204" s="79"/>
      <c r="L204" s="80"/>
      <c r="M204" s="81"/>
      <c r="N204" s="77"/>
      <c r="O204" s="81"/>
      <c r="P204" s="82"/>
      <c r="Q204" s="83"/>
      <c r="R204" s="70"/>
      <c r="S204" s="82"/>
      <c r="T204" s="82"/>
      <c r="U204" s="82"/>
      <c r="V204" s="82"/>
      <c r="W204" s="75">
        <f>W203</f>
        <v>2000000</v>
      </c>
      <c r="X204" s="75">
        <f>X203</f>
        <v>2240000</v>
      </c>
      <c r="Y204" s="82"/>
      <c r="Z204" s="82"/>
      <c r="AA204" s="85"/>
    </row>
    <row r="205" spans="1:27" s="1" customFormat="1" x14ac:dyDescent="0.25">
      <c r="A205" s="84" t="s">
        <v>27</v>
      </c>
      <c r="B205" s="73"/>
      <c r="C205" s="73"/>
      <c r="D205" s="73"/>
      <c r="E205" s="73"/>
      <c r="F205" s="73"/>
      <c r="G205" s="73"/>
      <c r="H205" s="73"/>
      <c r="I205" s="73"/>
      <c r="J205" s="73"/>
      <c r="K205" s="74"/>
      <c r="L205" s="73"/>
      <c r="M205" s="91"/>
      <c r="N205" s="92"/>
      <c r="O205" s="92"/>
      <c r="P205" s="92"/>
      <c r="Q205" s="92"/>
      <c r="R205" s="73"/>
      <c r="S205" s="74"/>
      <c r="T205" s="73"/>
      <c r="U205" s="93"/>
      <c r="V205" s="75"/>
      <c r="W205" s="75">
        <f>W204</f>
        <v>2000000</v>
      </c>
      <c r="X205" s="75">
        <f>X204</f>
        <v>2240000</v>
      </c>
      <c r="Y205" s="73"/>
      <c r="Z205" s="86"/>
      <c r="AA205" s="73"/>
    </row>
    <row r="206" spans="1:27" s="1" customFormat="1" x14ac:dyDescent="0.25">
      <c r="A206" s="84" t="s">
        <v>58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4"/>
      <c r="L206" s="73"/>
      <c r="M206" s="91"/>
      <c r="N206" s="92"/>
      <c r="O206" s="92"/>
      <c r="P206" s="92"/>
      <c r="Q206" s="92"/>
      <c r="R206" s="73"/>
      <c r="S206" s="74"/>
      <c r="T206" s="73"/>
      <c r="U206" s="93"/>
      <c r="V206" s="75"/>
      <c r="W206" s="75"/>
      <c r="X206" s="75"/>
      <c r="Y206" s="73"/>
      <c r="Z206" s="86"/>
      <c r="AA206" s="73"/>
    </row>
    <row r="207" spans="1:27" s="1" customFormat="1" x14ac:dyDescent="0.25">
      <c r="A207" s="46" t="s">
        <v>26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4"/>
      <c r="L207" s="73"/>
      <c r="M207" s="91"/>
      <c r="N207" s="92"/>
      <c r="O207" s="92"/>
      <c r="P207" s="92"/>
      <c r="Q207" s="92"/>
      <c r="R207" s="73"/>
      <c r="S207" s="74"/>
      <c r="T207" s="73"/>
      <c r="U207" s="93"/>
      <c r="V207" s="75"/>
      <c r="W207" s="75"/>
      <c r="X207" s="75"/>
      <c r="Y207" s="73"/>
      <c r="Z207" s="86"/>
      <c r="AA207" s="73"/>
    </row>
    <row r="208" spans="1:27" s="1" customFormat="1" x14ac:dyDescent="0.25">
      <c r="A208" s="84" t="s">
        <v>31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4"/>
      <c r="L208" s="73"/>
      <c r="M208" s="91"/>
      <c r="N208" s="92"/>
      <c r="O208" s="92"/>
      <c r="P208" s="92"/>
      <c r="Q208" s="92"/>
      <c r="R208" s="73"/>
      <c r="S208" s="74"/>
      <c r="T208" s="73"/>
      <c r="U208" s="93"/>
      <c r="V208" s="75"/>
      <c r="W208" s="75"/>
      <c r="X208" s="75"/>
      <c r="Y208" s="73"/>
      <c r="Z208" s="86"/>
      <c r="AA208" s="73"/>
    </row>
    <row r="209" spans="1:27" s="1" customFormat="1" ht="76.5" x14ac:dyDescent="0.25">
      <c r="A209" s="70" t="s">
        <v>491</v>
      </c>
      <c r="B209" s="70" t="s">
        <v>29</v>
      </c>
      <c r="C209" s="70" t="s">
        <v>555</v>
      </c>
      <c r="D209" s="70" t="s">
        <v>556</v>
      </c>
      <c r="E209" s="70" t="s">
        <v>557</v>
      </c>
      <c r="F209" s="70" t="s">
        <v>558</v>
      </c>
      <c r="G209" s="70" t="s">
        <v>557</v>
      </c>
      <c r="H209" s="70" t="s">
        <v>560</v>
      </c>
      <c r="I209" s="70"/>
      <c r="J209" s="70" t="s">
        <v>30</v>
      </c>
      <c r="K209" s="71">
        <v>100</v>
      </c>
      <c r="L209" s="80">
        <v>230000000</v>
      </c>
      <c r="M209" s="70" t="s">
        <v>33</v>
      </c>
      <c r="N209" s="70" t="s">
        <v>240</v>
      </c>
      <c r="O209" s="81" t="s">
        <v>559</v>
      </c>
      <c r="P209" s="133"/>
      <c r="Q209" s="70" t="s">
        <v>442</v>
      </c>
      <c r="R209" s="70" t="s">
        <v>518</v>
      </c>
      <c r="S209" s="71"/>
      <c r="T209" s="70"/>
      <c r="U209" s="134"/>
      <c r="V209" s="72"/>
      <c r="W209" s="72">
        <v>34089000</v>
      </c>
      <c r="X209" s="108">
        <f>W209*1.12</f>
        <v>38179680</v>
      </c>
      <c r="Y209" s="70"/>
      <c r="Z209" s="135">
        <v>2014</v>
      </c>
      <c r="AA209" s="70"/>
    </row>
    <row r="210" spans="1:27" s="1" customFormat="1" x14ac:dyDescent="0.25">
      <c r="A210" s="96" t="s">
        <v>32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4"/>
      <c r="L210" s="73"/>
      <c r="M210" s="91"/>
      <c r="N210" s="92"/>
      <c r="O210" s="92"/>
      <c r="P210" s="92"/>
      <c r="Q210" s="92"/>
      <c r="R210" s="73"/>
      <c r="S210" s="74"/>
      <c r="T210" s="73"/>
      <c r="U210" s="93"/>
      <c r="V210" s="75"/>
      <c r="W210" s="75">
        <f>W209</f>
        <v>34089000</v>
      </c>
      <c r="X210" s="75">
        <f>X209</f>
        <v>38179680</v>
      </c>
      <c r="Y210" s="73"/>
      <c r="Z210" s="86"/>
      <c r="AA210" s="73"/>
    </row>
    <row r="211" spans="1:27" s="1" customFormat="1" x14ac:dyDescent="0.25">
      <c r="A211" s="84" t="s">
        <v>27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4"/>
      <c r="L211" s="73"/>
      <c r="M211" s="91"/>
      <c r="N211" s="92"/>
      <c r="O211" s="92"/>
      <c r="P211" s="92"/>
      <c r="Q211" s="92"/>
      <c r="R211" s="73"/>
      <c r="S211" s="74"/>
      <c r="T211" s="73"/>
      <c r="U211" s="93"/>
      <c r="V211" s="75"/>
      <c r="W211" s="75">
        <f>W210</f>
        <v>34089000</v>
      </c>
      <c r="X211" s="75">
        <f>X210</f>
        <v>38179680</v>
      </c>
      <c r="Y211" s="73"/>
      <c r="Z211" s="86"/>
      <c r="AA211" s="73"/>
    </row>
    <row r="212" spans="1:27" x14ac:dyDescent="0.25">
      <c r="A212" s="84" t="s">
        <v>272</v>
      </c>
      <c r="B212" s="94"/>
      <c r="C212" s="90"/>
      <c r="D212" s="90"/>
      <c r="E212" s="90"/>
      <c r="F212" s="90"/>
      <c r="G212" s="90"/>
      <c r="H212" s="90"/>
      <c r="I212" s="90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5"/>
      <c r="X212" s="95"/>
      <c r="Y212" s="94"/>
      <c r="Z212" s="94"/>
      <c r="AA212" s="90"/>
    </row>
    <row r="213" spans="1:27" x14ac:dyDescent="0.25">
      <c r="A213" s="84" t="s">
        <v>24</v>
      </c>
      <c r="B213" s="94"/>
      <c r="C213" s="90"/>
      <c r="D213" s="90"/>
      <c r="E213" s="90"/>
      <c r="F213" s="90"/>
      <c r="G213" s="90"/>
      <c r="H213" s="90"/>
      <c r="I213" s="90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5"/>
      <c r="X213" s="95"/>
      <c r="Y213" s="94"/>
      <c r="Z213" s="94"/>
      <c r="AA213" s="90"/>
    </row>
    <row r="214" spans="1:27" x14ac:dyDescent="0.25">
      <c r="A214" s="84" t="s">
        <v>31</v>
      </c>
      <c r="B214" s="94"/>
      <c r="C214" s="90"/>
      <c r="D214" s="90"/>
      <c r="E214" s="90"/>
      <c r="F214" s="90"/>
      <c r="G214" s="90"/>
      <c r="H214" s="90"/>
      <c r="I214" s="90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5"/>
      <c r="X214" s="95"/>
      <c r="Y214" s="94"/>
      <c r="Z214" s="94"/>
      <c r="AA214" s="90"/>
    </row>
    <row r="215" spans="1:27" s="45" customFormat="1" ht="102" x14ac:dyDescent="0.25">
      <c r="A215" s="113" t="s">
        <v>450</v>
      </c>
      <c r="B215" s="90" t="s">
        <v>29</v>
      </c>
      <c r="C215" s="90" t="s">
        <v>451</v>
      </c>
      <c r="D215" s="90" t="s">
        <v>452</v>
      </c>
      <c r="E215" s="90" t="s">
        <v>453</v>
      </c>
      <c r="F215" s="90" t="s">
        <v>454</v>
      </c>
      <c r="G215" s="90" t="s">
        <v>455</v>
      </c>
      <c r="H215" s="90" t="s">
        <v>456</v>
      </c>
      <c r="I215" s="90" t="s">
        <v>457</v>
      </c>
      <c r="J215" s="90" t="s">
        <v>38</v>
      </c>
      <c r="K215" s="90">
        <v>100</v>
      </c>
      <c r="L215" s="90">
        <v>230000000</v>
      </c>
      <c r="M215" s="90" t="s">
        <v>33</v>
      </c>
      <c r="N215" s="90" t="s">
        <v>458</v>
      </c>
      <c r="O215" s="90" t="s">
        <v>34</v>
      </c>
      <c r="P215" s="90"/>
      <c r="Q215" s="90" t="s">
        <v>459</v>
      </c>
      <c r="R215" s="90" t="s">
        <v>460</v>
      </c>
      <c r="S215" s="90"/>
      <c r="T215" s="90"/>
      <c r="U215" s="90"/>
      <c r="V215" s="90"/>
      <c r="W215" s="108">
        <v>184338310</v>
      </c>
      <c r="X215" s="108">
        <v>206458907.20000002</v>
      </c>
      <c r="Y215" s="90"/>
      <c r="Z215" s="90">
        <v>2014</v>
      </c>
      <c r="AA215" s="90" t="s">
        <v>48</v>
      </c>
    </row>
    <row r="216" spans="1:27" s="69" customFormat="1" x14ac:dyDescent="0.25">
      <c r="A216" s="66" t="s">
        <v>32</v>
      </c>
      <c r="B216" s="88"/>
      <c r="C216" s="87"/>
      <c r="D216" s="87"/>
      <c r="E216" s="87"/>
      <c r="F216" s="87"/>
      <c r="G216" s="87"/>
      <c r="H216" s="87"/>
      <c r="I216" s="87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9">
        <f>W215</f>
        <v>184338310</v>
      </c>
      <c r="X216" s="89">
        <f>X215</f>
        <v>206458907.20000002</v>
      </c>
      <c r="Y216" s="88"/>
      <c r="Z216" s="88"/>
      <c r="AA216" s="87"/>
    </row>
    <row r="217" spans="1:27" s="69" customFormat="1" x14ac:dyDescent="0.25">
      <c r="A217" s="66" t="s">
        <v>25</v>
      </c>
      <c r="B217" s="88"/>
      <c r="C217" s="87"/>
      <c r="D217" s="87"/>
      <c r="E217" s="87"/>
      <c r="F217" s="87"/>
      <c r="G217" s="87"/>
      <c r="H217" s="87"/>
      <c r="I217" s="87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9">
        <f>W216</f>
        <v>184338310</v>
      </c>
      <c r="X217" s="89">
        <f>X216</f>
        <v>206458907.20000002</v>
      </c>
      <c r="Y217" s="88"/>
      <c r="Z217" s="88"/>
      <c r="AA217" s="87"/>
    </row>
    <row r="218" spans="1:27" x14ac:dyDescent="0.25">
      <c r="A218" s="84" t="s">
        <v>26</v>
      </c>
      <c r="B218" s="94"/>
      <c r="C218" s="90"/>
      <c r="D218" s="90"/>
      <c r="E218" s="90"/>
      <c r="F218" s="90"/>
      <c r="G218" s="90"/>
      <c r="H218" s="90"/>
      <c r="I218" s="90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5"/>
      <c r="X218" s="95"/>
      <c r="Y218" s="94"/>
      <c r="Z218" s="94"/>
      <c r="AA218" s="90"/>
    </row>
    <row r="219" spans="1:27" x14ac:dyDescent="0.25">
      <c r="A219" s="84" t="s">
        <v>31</v>
      </c>
      <c r="B219" s="94"/>
      <c r="C219" s="90"/>
      <c r="D219" s="90"/>
      <c r="E219" s="90"/>
      <c r="F219" s="90"/>
      <c r="G219" s="90"/>
      <c r="H219" s="90"/>
      <c r="I219" s="90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5"/>
      <c r="X219" s="95"/>
      <c r="Y219" s="94"/>
      <c r="Z219" s="94"/>
      <c r="AA219" s="90"/>
    </row>
    <row r="220" spans="1:27" s="45" customFormat="1" ht="102" x14ac:dyDescent="0.25">
      <c r="A220" s="107" t="s">
        <v>461</v>
      </c>
      <c r="B220" s="90" t="s">
        <v>29</v>
      </c>
      <c r="C220" s="90" t="s">
        <v>451</v>
      </c>
      <c r="D220" s="90" t="s">
        <v>452</v>
      </c>
      <c r="E220" s="90" t="s">
        <v>453</v>
      </c>
      <c r="F220" s="90" t="s">
        <v>454</v>
      </c>
      <c r="G220" s="90" t="s">
        <v>455</v>
      </c>
      <c r="H220" s="90" t="s">
        <v>456</v>
      </c>
      <c r="I220" s="90" t="s">
        <v>457</v>
      </c>
      <c r="J220" s="90" t="s">
        <v>38</v>
      </c>
      <c r="K220" s="90">
        <v>100</v>
      </c>
      <c r="L220" s="90">
        <v>230000000</v>
      </c>
      <c r="M220" s="70" t="s">
        <v>33</v>
      </c>
      <c r="N220" s="121" t="s">
        <v>240</v>
      </c>
      <c r="O220" s="90" t="s">
        <v>34</v>
      </c>
      <c r="P220" s="90"/>
      <c r="Q220" s="90" t="s">
        <v>574</v>
      </c>
      <c r="R220" s="90" t="s">
        <v>460</v>
      </c>
      <c r="S220" s="90"/>
      <c r="T220" s="90"/>
      <c r="U220" s="90"/>
      <c r="V220" s="90"/>
      <c r="W220" s="108">
        <v>184338310</v>
      </c>
      <c r="X220" s="108">
        <f>W220*1.12</f>
        <v>206458907.20000002</v>
      </c>
      <c r="Y220" s="90"/>
      <c r="Z220" s="90">
        <v>2014</v>
      </c>
      <c r="AA220" s="90"/>
    </row>
    <row r="221" spans="1:27" s="69" customFormat="1" x14ac:dyDescent="0.25">
      <c r="A221" s="96" t="s">
        <v>32</v>
      </c>
      <c r="B221" s="88"/>
      <c r="C221" s="87"/>
      <c r="D221" s="87"/>
      <c r="E221" s="87"/>
      <c r="F221" s="87"/>
      <c r="G221" s="87"/>
      <c r="H221" s="87"/>
      <c r="I221" s="87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9">
        <f>W220</f>
        <v>184338310</v>
      </c>
      <c r="X221" s="89">
        <f>X220</f>
        <v>206458907.20000002</v>
      </c>
      <c r="Y221" s="88"/>
      <c r="Z221" s="88"/>
      <c r="AA221" s="87"/>
    </row>
    <row r="222" spans="1:27" s="69" customFormat="1" x14ac:dyDescent="0.25">
      <c r="A222" s="96" t="s">
        <v>27</v>
      </c>
      <c r="B222" s="88"/>
      <c r="C222" s="87"/>
      <c r="D222" s="87"/>
      <c r="E222" s="87"/>
      <c r="F222" s="87"/>
      <c r="G222" s="87"/>
      <c r="H222" s="87"/>
      <c r="I222" s="87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9">
        <f>W221</f>
        <v>184338310</v>
      </c>
      <c r="X222" s="89">
        <f>X221</f>
        <v>206458907.20000002</v>
      </c>
      <c r="Y222" s="88"/>
      <c r="Z222" s="88"/>
      <c r="AA222" s="87"/>
    </row>
  </sheetData>
  <autoFilter ref="A8:AA222"/>
  <sortState ref="A1438:AA1894">
    <sortCondition ref="A1438:A1894"/>
  </sortState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2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товары, работы и услуги</vt:lpstr>
      <vt:lpstr>'товары, работы и услуги'!Заголовки_для_печати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2014-11-06T14:59:07Z</dcterms:modified>
</cp:coreProperties>
</file>