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ГПЗ 2020\29 изменения и дополнения 2020\"/>
    </mc:Choice>
  </mc:AlternateContent>
  <bookViews>
    <workbookView xWindow="0" yWindow="0" windowWidth="28800" windowHeight="11835"/>
  </bookViews>
  <sheets>
    <sheet name="2020-29"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'2020-29'!$A$7:$GQ$40</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'[5]Способы закупок'!$A$4:$A$11</definedName>
    <definedName name="Тип_дней">'[1]Тип дней'!$B$2:$B$3</definedName>
    <definedName name="типы_действий">'[6]Типы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9" i="1" l="1"/>
  <c r="AG23" i="1"/>
  <c r="AZ22" i="1"/>
  <c r="AZ17" i="1"/>
  <c r="AH13" i="1" l="1"/>
  <c r="AI13" i="1"/>
  <c r="AG13" i="1"/>
  <c r="AG31" i="1"/>
  <c r="AH34" i="1" l="1"/>
  <c r="AJ34" i="1" l="1"/>
  <c r="AK34" i="1" s="1"/>
  <c r="AH21" i="1"/>
  <c r="AH16" i="1"/>
  <c r="AH33" i="1"/>
  <c r="AH38" i="1" l="1"/>
  <c r="AH39" i="1" s="1"/>
  <c r="AH29" i="1"/>
  <c r="AH31" i="1" l="1"/>
  <c r="AI19" i="1" l="1"/>
  <c r="AJ19" i="1"/>
  <c r="AG19" i="1"/>
  <c r="AK19" i="1" l="1"/>
  <c r="AH19" i="1"/>
  <c r="AI23" i="1" l="1"/>
  <c r="AJ23" i="1"/>
  <c r="AK31" i="1" l="1"/>
  <c r="AK23" i="1" l="1"/>
  <c r="AH23" i="1"/>
  <c r="AJ31" i="1" l="1"/>
  <c r="AI31" i="1"/>
</calcChain>
</file>

<file path=xl/sharedStrings.xml><?xml version="1.0" encoding="utf-8"?>
<sst xmlns="http://schemas.openxmlformats.org/spreadsheetml/2006/main" count="415" uniqueCount="218">
  <si>
    <t>Приложение 1</t>
  </si>
  <si>
    <t>АБП</t>
  </si>
  <si>
    <t>Номер материала</t>
  </si>
  <si>
    <t xml:space="preserve">zakup.sk.kz </t>
  </si>
  <si>
    <r>
      <t xml:space="preserve">Идентификатор из внешней системы                                     </t>
    </r>
    <r>
      <rPr>
        <i/>
        <sz val="10"/>
        <rFont val="Times New Roman"/>
        <family val="1"/>
        <charset val="204"/>
      </rPr>
      <t>(необязательное поле)</t>
    </r>
  </si>
  <si>
    <t>№</t>
  </si>
  <si>
    <t>КодпоЕНСТРУ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</si>
  <si>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</si>
  <si>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</si>
  <si>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</si>
  <si>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</si>
  <si>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</si>
  <si>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</si>
  <si>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</si>
  <si>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</si>
  <si>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</si>
  <si>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</si>
  <si>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</si>
  <si>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</si>
  <si>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</si>
  <si>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</si>
  <si>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</si>
  <si>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</si>
  <si>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</si>
  <si>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</si>
  <si>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</si>
  <si>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</si>
  <si>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</si>
  <si>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</si>
  <si>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</si>
  <si>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Причина, в случае исключения из ПЗ</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</si>
  <si>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</si>
  <si>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</si>
  <si>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</si>
  <si>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</si>
  <si>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</si>
  <si>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</si>
  <si>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</si>
  <si>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</si>
  <si>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</si>
  <si>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</si>
  <si>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</si>
  <si>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</si>
  <si>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</si>
  <si>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</si>
  <si>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</si>
  <si>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</si>
  <si>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</si>
  <si>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</si>
  <si>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</si>
  <si>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</si>
  <si>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</si>
  <si>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</si>
  <si>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</si>
  <si>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</si>
  <si>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</si>
  <si>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</si>
  <si>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</si>
  <si>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</si>
  <si>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</si>
  <si>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</si>
  <si>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</si>
  <si>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</si>
  <si>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</si>
  <si>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</si>
  <si>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</si>
  <si>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</si>
  <si>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</si>
  <si>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</si>
  <si>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</si>
  <si>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</si>
  <si>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</si>
  <si>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</si>
  <si>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</si>
  <si>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</si>
  <si>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</si>
  <si>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</si>
  <si>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</si>
  <si>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</si>
  <si>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</si>
  <si>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</si>
  <si>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</si>
  <si>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</si>
  <si>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</si>
  <si>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</si>
  <si>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</si>
  <si>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</si>
  <si>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</si>
  <si>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</si>
  <si>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</si>
  <si>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</si>
  <si>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</si>
  <si>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</si>
  <si>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</si>
  <si>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</si>
  <si>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</si>
  <si>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</si>
  <si>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</si>
  <si>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</si>
  <si>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</si>
  <si>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</si>
  <si>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</si>
  <si>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</si>
  <si>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</si>
  <si>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</si>
  <si>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</si>
  <si>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</si>
  <si>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исключить</t>
  </si>
  <si>
    <t>Итого по услугам включить</t>
  </si>
  <si>
    <t>Статья бюджета</t>
  </si>
  <si>
    <t xml:space="preserve">к приказу  АО "Эмбамунайгаз" № </t>
  </si>
  <si>
    <t>KZ</t>
  </si>
  <si>
    <t>С НДС</t>
  </si>
  <si>
    <t>120240021112</t>
  </si>
  <si>
    <t>230000000</t>
  </si>
  <si>
    <t>ДДНГ</t>
  </si>
  <si>
    <t>03.2020</t>
  </si>
  <si>
    <t>08.2020</t>
  </si>
  <si>
    <t>г. Атырау ул. Валиханова, 1</t>
  </si>
  <si>
    <t>Атырауская область, г.Атырау</t>
  </si>
  <si>
    <t>12.2020</t>
  </si>
  <si>
    <t>ВХК</t>
  </si>
  <si>
    <t>11-2-1</t>
  </si>
  <si>
    <t>контрактный (ПСП)</t>
  </si>
  <si>
    <t>г.Атырау, ул.Валиханова,1</t>
  </si>
  <si>
    <t>контрактный</t>
  </si>
  <si>
    <t>ОИ</t>
  </si>
  <si>
    <t>12-2-26</t>
  </si>
  <si>
    <t>09.2020</t>
  </si>
  <si>
    <t xml:space="preserve"> </t>
  </si>
  <si>
    <t>100</t>
  </si>
  <si>
    <t>Новая позиция</t>
  </si>
  <si>
    <t>ДАПиИТ</t>
  </si>
  <si>
    <t>29 изменения и дополнения в План закупок товаров, работ и услуг АО "Эмбамунайгаз" на 2020 год</t>
  </si>
  <si>
    <t>111-4 У</t>
  </si>
  <si>
    <t>111-3 У</t>
  </si>
  <si>
    <t>582950.000.000000</t>
  </si>
  <si>
    <t>Услуги по продлению лицензий на право использования программного обеспечения</t>
  </si>
  <si>
    <t>12-2-27</t>
  </si>
  <si>
    <t>"Ембімұнайгаз" АҚ-на  "Techlog" бағдарламасын қамтудын және техникалық қолдау көрсету қызметтерін көрсету</t>
  </si>
  <si>
    <t>Услуги по технической поддержке ПО "Techlog" АО "Эмбамунайгаз"</t>
  </si>
  <si>
    <t>112-4 У</t>
  </si>
  <si>
    <t>112-3 У</t>
  </si>
  <si>
    <t>"Ембімұнайгаз" АҚ-на  "OFM" бағдарламасын қамтудын және техникалық қолдау көрсету қызметтерін көрсету</t>
  </si>
  <si>
    <t>Услуги по технической поддержке ПО "OFM" АО "Эмбамунайгаз"</t>
  </si>
  <si>
    <t>115-4 У</t>
  </si>
  <si>
    <t>115-3 У</t>
  </si>
  <si>
    <t>"Ембімұнайгаз" АҚ-на  "Petrel" бағдарламасын қамтудын және техникалық қолдау көрсету қызметтерін көрсету</t>
  </si>
  <si>
    <t>Услуги по технической поддержке ПО "Petrel" АО "Эмбамунайгаз"</t>
  </si>
  <si>
    <t>111-5 У</t>
  </si>
  <si>
    <t>112-5 У</t>
  </si>
  <si>
    <t>115-5 У</t>
  </si>
  <si>
    <t>10.2020</t>
  </si>
  <si>
    <t>448 У</t>
  </si>
  <si>
    <t>331229.900.000016</t>
  </si>
  <si>
    <t>Услуги по техническому обслуживанию добывающего оборудования</t>
  </si>
  <si>
    <t>Атырауская область, НГДУ "Жылыоймунайгаз"</t>
  </si>
  <si>
    <t>Сервисное обслуживание оборудования "Скважинный
 электрохимический нагреватель" по НГДУ "Жылыоймунайгаз" АО "Эмбамунайгаз"</t>
  </si>
  <si>
    <t>448-1 У</t>
  </si>
  <si>
    <t>Перенос на сентябрь, в связи с пересмотром ценовой ставки.</t>
  </si>
  <si>
    <t>ДУПиОТ</t>
  </si>
  <si>
    <t>г.Атырау, ул.Валиханова, 1</t>
  </si>
  <si>
    <t>Атырауская область</t>
  </si>
  <si>
    <t xml:space="preserve">Персоналды бағалауды ұйымдастыру және тест сұрақтарын дайындау қызметтері </t>
  </si>
  <si>
    <t xml:space="preserve">Услуги организации оценки персонала и  разработке тестовых вопросов </t>
  </si>
  <si>
    <t>СКБиМР</t>
  </si>
  <si>
    <t>441 Р</t>
  </si>
  <si>
    <t>432110.400.000002</t>
  </si>
  <si>
    <t>Работы по устройству (монтажу) охранной сигнализации/системы видеонаблюдения</t>
  </si>
  <si>
    <t>Работы по устройству (монтажу) охранной сигнализации/системы видеонаблюдения и аналогичного оборудования</t>
  </si>
  <si>
    <t>"Ембімұнайгаз" АҚ  жеке қауіпсіздіктің инженерлік-техникалық жүйесін кешенді енгізу бойынша жұмыстары</t>
  </si>
  <si>
    <t>Работы по внедрению комплексной инженерно-технической  системы физической безопасности объектов АО "Эмбамунайгаз"</t>
  </si>
  <si>
    <t>закупки в связи с введением ЧС и для обеспечения охраны и здоровья сотрудников</t>
  </si>
  <si>
    <t>441-1 Р</t>
  </si>
  <si>
    <t>18,28,29</t>
  </si>
  <si>
    <t>11,28,29</t>
  </si>
  <si>
    <t>СлУР</t>
  </si>
  <si>
    <t>683116.200.000000</t>
  </si>
  <si>
    <t>Услуги по оценке имущества</t>
  </si>
  <si>
    <t>Комплекс услуг по оценке имущества</t>
  </si>
  <si>
    <t>«Ембімұнайгаз» АҚ-ның мүлігін, ТМҚ, НМҚ және активтерін бағалау бойынша қызметтер көрсету</t>
  </si>
  <si>
    <t>Услуги по оценке имуществ АО "Эмбамунайгаз"</t>
  </si>
  <si>
    <t>В соответствии с требованиями Корпоративного стандарта по организации страховой защиты в АО «Самрук-Қазына» (пп. 3 п. 30) страхование имущества осуществляется на основе восстановительной стоимости имущества.</t>
  </si>
  <si>
    <t>Страховое возмещение, в случае убытка, за объект будет осуществляться по стоимости нового имущества соответствующего (аналогичного) вида, без учета износа, что подразумевает достаточное возмещение для полного восстановления деятельности и параметров, предшествовавших убытку. 
Не включение данной услуги в Перечень закупок на 2020 г. может значительно отразится как на качестве страхового покрытия, так и на спорные моменты при страховом возмещении.
Последняя аналогичная оценка имущества по всем дочерним и зависимым организациям АО РД «КазМунайГаз» (далее - ДЗО), в том числе оценка имущества Общества проводилась централизовано в 2015 году.</t>
  </si>
  <si>
    <t>ДСПиУИО</t>
  </si>
  <si>
    <t>110001013</t>
  </si>
  <si>
    <t>2726-1 Т</t>
  </si>
  <si>
    <t>251110.300.000001</t>
  </si>
  <si>
    <t>Столовая модульная</t>
  </si>
  <si>
    <t>тип контейнерный</t>
  </si>
  <si>
    <t>ОТТ</t>
  </si>
  <si>
    <t/>
  </si>
  <si>
    <t>ТПХ</t>
  </si>
  <si>
    <t>Г.АТЫРАУ, УЛ.ВАЛИХАНОВА 1</t>
  </si>
  <si>
    <t>г.Атырау, ст.Тендык, УПТОиКО</t>
  </si>
  <si>
    <t>DDP</t>
  </si>
  <si>
    <t>Календарные</t>
  </si>
  <si>
    <t>839 Комплект</t>
  </si>
  <si>
    <t>Здание мобильное столовая 30 местная (доставка, монтаж с фундаментом изблоков стеновых ФБС - 24.5.6 и комплексное испытание за счетпоставщика).Технические характеристики:Регион эксплуатации - Республика Казахстан;Климатические условия:- обеспечивается устойчивость к прямому воздействию атмосферных осадковтумана, дождя, снега;- температура окружающей среды от минус 40 до плюс 50 град. С;- относительная влажность воздуха   при температуре 20 град. С до 60%;- снеговая нагрузка, кПа - 1,00;- ветровая нагрузка, кПа - 0,48;- сейсмичность - до 10 баллов;Внешние габариты (ДхШхВ), мм - 12000х37850х2840;Здание модульное:Столовая состоит - из 15 модулей;Конструкция МЗ:Каркас рамы пола и потолка:Пол - усиленный пояс по периметру из прокатного швеллера № 14 ГОСТ 8240-97 с поперечными балками с шагом, мм - 600 из гнутых С-образных профилейс центральным торсионом из стальной трубы, диаметром - 60х3,5 ГОСТ10704-91.Потолок - усиленный пояс по периметру из прокатного швеллера № 12 ГОСТ8240-97 с поперечными балками с шагом, мм - 1200 из холодно-катанныхстальных гнутых С-образных профилей ГОСТ 19904-90.Каркас стен.Угловые стойки из холодно-катанных стальных гнутых профилей ГОСТ 19903-2015, толщиной, мм - 3, а также косых связей из горячекатаной круглойстали, диаметром, мм - 12, ГОСТ 2590-88;Наружная отделка стен:Стальной оцинкованный профилированный лист (сайдинг) с полимернымпокрытием толщиной, мм, не менее - 0,47, ГОСТ 52146-2003, цвет - RAL9002 (белый) и RAL 5005 (синий);Углы и вертикальные разделительные элементы МЗ из стальногооцинкованного листа с полимерным покрытием толщиной, мм, не менее -0,47, ГОСТ 52146-2003, цвет - RAL 5005 (синий);Цоколь - из стального оцинкованного листа с полимерным покрытием,толщиной, не менее - 0,47, ГОСТ 52146-2003, цвет - RAL 5005 (синий);Внутренняя отделка помещений:Стены- металлический сайдинг из стального оцинкованного профилированноголиста с полимерным покрытием толщиной не менее 0,47 мм ГОСТ 52146-2003цвет RAL 9002 (белый)Потолок - металлический сайдинг из стального оцинкованногопрофилированного листа с полимерным покрытием толщиной не менее 0,47 ммГОСТ 52146-2003 – цвет RAL 9002 (белый);Комната приема пищи, гардеробная, тамбур, раздевалка:Пол - фанера повышенной влагостойкости (ФСФ) обработанная составомогнебиозащиты 2 группы по ГОСТ 52292-2009 , толщиной, мм - 18,коммерческое гетерогенное ПВХ покрытие толщиной, мм - 2, истераимостью,мкм, не более - 30, удельным поверхностным электрическим сопротивлением,Ом - 5х10 ¹⁵, классном пожарной безопасности КМ-2, цвет - серый;Помещения кухни:Пол - рифлёный алюминий, толщиной, мм - 4, подножка фанера повышеннойвлагостойкости (ФСФ) обработанная составом огнебиозащиты 2 группы поГОСТ 52292-2009 , толщиной, мм - 18 с гидроизоляцией на швах;Паро - гидро-теплоизоляция;Пол, потолок:1-й слой - покрытие из полиольной композицией, содержащей смесьполиэфиров, антипиренов, активаторов (содержащих амин), стабилизатора ивпенивателя, для устройства напыляемой бесшовной пенополиуретановойсистемы теплоизоляции по ТУ2254-068-10861980-2017, толщиной, мм, до -30;2-й слой - теплоизоляция - негорючий, рулонный утеплитель толщиной, мм -100, на основе минеральной ваты из штапельного стекловолокна, с защитойот «проседания» по ТУ 5763-001-56846022-05;3-й слой - пароизоляция - пленка ПВХ, толщиной, мк - 100;Стены:1-й слой - гидроизоляция - пленка ПВХ, толщиной, мк - 100;2-й слой - покрытие из полиольной композицией, содержащей смесьполиэфиров, антипиренов, активаторов (содержащих амин), стабилизатора ивпенивателя, для устройства напыляемой бесшовной пенополиуретановойсистемы теплоизоляции по ТУ 2254-068-10861980-2017, толщиной, мм, до -30;3-й слой теплоизоляция - негорючий, рулонный утеплитель толщиной, мм -100 на основе минеральной ваты из штапельного стекловолокна, с защитойот «проседания» по ТУ 5763-001-56846022-05;4-й слой - пароизоляция - пленка ПВХ, толщиной, мк - 100;Кровля:Двухскатная холодная из стального оцинкованного профилированного листа сполимерным покрытием толщиной не менее 0,47 мм ГОСТ 52146-2003, высотой,мм - 44, цвет - синий RAL 505, на металлических фермах из профильнойтрубы ГОСТ 8645-68;Фронтон - металлический сайдинг из стального оцинкованногопрофилированного листа с полимерным покрытием толщиной не менее 0,47 ммГОСТ 52146-2003 цвет RAL 5005 (синий);Организованный сток воды - водосточная система.Дно - сталь тонколистовая оцинкованная с непрерывных линий, толщиной,мм, не менее - 0,47 ГОСТ 14918-80;Двери наружные:Основные входы - двухстворчатые/одностворчатые металлические двери сцилиндрическим замком и системой аварийного открывания типа«антипаника»;Двери внутренние - ПВХ Одностворчатые/двустворчатые, с цилиндрическимзамком и нажимной ручкой, цвет - коричневый с ламинацией под дерево;Окна - ПВХ;Стеклопакет двухкамерный, с москитной сеткой, цвет - белый;Электроснабжение:- категория электроснабжения III-я;- ввод в здание 380/220 В через разъем ШР или распределительную коробку;- система заземления TN-S (3L+N+PE);- внутренние электрические сети открытого исполнения - кабель марки TTRсоответствующего сечения, в лотках, кабельных каналах ПВХ;- распределительные щитки с автоматическими выключателями и УЗО;- розеточные группы;- выключатели;- внешнее сети, контур заземления и оборудование поставляются имонтируются Покупателем;- измерения сопротивления изоляции и заземления электро - лабораториейпри необходимости организует Заказчик;- при отсутствии технологического задания Заказчика на проектированиеэлектроснабжения, МЗ комплектуются стандартной системойэлектроснабжения;Электроосвещение:- внутренне - светильники LED , Вт - на 18, закрытого типа;- наружное, над входными дверями - светильники с лампами накаливания, Вт- 18, закрытого типа;- выключатели;Отопление - алюминиевые радиаторы с внутренней обвязкой ПВХ трубыподключенное к Электрической котельной  с тепловым узлом;Теплоноситель - вода;Вентиляция столовой - приточно-вытяжная вентиляции согласно СНиП РК исогласовывается с Заказчиком дополнительно;Кондиционирование - кондиционеры сплит-системы на кронштейнах типаAlmacom АСН- 09АS либо аналог по согласованию с Заказчиком;Водоснабжение.Сантехническое оборудование и разводка внутренних сетей - трубы ПВХ Ду20устанавливаются согласно рабочего проекта раздела ВК рассчитываетсясогласно СНиП РК;Холодная вода - подается из внешнего надземного резервуары для хранилищаводы подается насосом согласно СНиП РК;Горячая вода - от автономной электрической бойлерной;Смеситель для раковины порционно нажимного типа с регулировкойсрабатывания времени 14 секунд расход воды при 2,5 атм. 2,0 сантивандальным аэратором ГОСТ 19681-2016;Смеситель для душа порционно нажимного типа с регулировкой срабатываниявремени от 20-50 секунд с шарнирной душевой насадкой, диаметр, мм - 85ГОСТ 19681-2016;Канализация - отводы внутренних канализационных сетей от сантехническихприборов - трубы ПВХ, диаметром, мм - 50, 100;Утилизация производится при помощи центральной канализации:Оборудование, трубопроводы и монтаж внешних сетей подключаются кближайшему колодцу н</t>
  </si>
  <si>
    <t>20103414</t>
  </si>
  <si>
    <t>781011.000.000001</t>
  </si>
  <si>
    <t>Услуги консультационные по подбору персонала</t>
  </si>
  <si>
    <t xml:space="preserve">1ё </t>
  </si>
  <si>
    <t>*</t>
  </si>
  <si>
    <t>ДЭ</t>
  </si>
  <si>
    <t>403-4 Р</t>
  </si>
  <si>
    <t>403-3 Р</t>
  </si>
  <si>
    <t>821913.000.000006</t>
  </si>
  <si>
    <t>Работы по разработке/корректировке/расчету/составлению проектно-сметной документации</t>
  </si>
  <si>
    <t>Работы по разработке/расчету/составлению проектно-сметной документации</t>
  </si>
  <si>
    <t>12-2-11</t>
  </si>
  <si>
    <t>Атырауская область, Исатайский район</t>
  </si>
  <si>
    <t xml:space="preserve">«Жаңаталап к/о электрмен қамту сенімділігін арттыру. «Аққыстау» қуатты трансформаторларды ПС -110/35/10 кВ №15 ауыстыру» ЖСҚ түзету енгізу </t>
  </si>
  <si>
    <t>Корректировка  ПСД  "Повышение надежности электроснабжения м /р Жанаталап. Замена силовых трансформаторов на ПС -110/35/10 кВ №15 «Аккистау».</t>
  </si>
  <si>
    <t>11,18</t>
  </si>
  <si>
    <t>403-5 Р</t>
  </si>
  <si>
    <t>456 У</t>
  </si>
  <si>
    <t>457 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</si>
</sst>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000"/>
    <numFmt numFmtId="165" formatCode="0.000"/>
    <numFmt numFmtId="166" formatCode="#,##0.000"/>
    <numFmt numFmtId="167" formatCode="_-* #,##0.00\ _₸_-;\-* #,##0.00\ _₸_-;_-* &quot;-&quot;??\ _₸_-;_-@_-"/>
    <numFmt numFmtId="168" formatCode="[$-419]0"/>
  </numFmts>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color rgb="FFFF0000"/>
      <name val="Times New Roman"/>
      <family val="1"/>
      <charset val="204"/>
    </font>
    <font>
      <i/>
      <sz val="10"/>
      <name val="Times New Roman"/>
      <family val="1"/>
      <charset val="204"/>
    </font>
    <font>
      <b/>
      <sz val="10"/>
      <color theme="1"/>
      <name val="Times New Roman"/>
      <family val="1"/>
      <charset val="204"/>
    </font>
    <font>
      <b/>
      <sz val="10"/>
      <color rgb="FFFF0000"/>
      <name val="Times New Roman"/>
      <family val="1"/>
      <charset val="204"/>
    </font>
    <font>
      <sz val="10"/>
      <name val="Arial"/>
      <family val="2"/>
      <charset val="204"/>
    </font>
    <font>
      <sz val="10"/>
      <color theme="1"/>
      <name val="Times New Roman"/>
      <family val="1"/>
      <charset val="204"/>
    </font>
    <font>
      <sz val="10"/>
      <color indexed="8"/>
      <name val="Times New Roman"/>
      <family val="1"/>
      <charset val="204"/>
    </font>
    <font>
      <sz val="10"/>
      <name val="Helv"/>
    </font>
    <font>
      <sz val="11"/>
      <color indexed="8"/>
      <name val="Calibri"/>
      <family val="2"/>
      <scheme val="minor"/>
    </font>
    <font>
      <sz val="10"/>
      <color rgb="FF000000"/>
      <name val="Times New Roman"/>
      <family val="1"/>
      <charset val="204"/>
    </font>
    <font>
      <sz val="10"/>
      <name val="Arial"/>
      <family val="2"/>
      <charset val="204"/>
    </font>
    <font>
      <sz val="10"/>
      <name val="Arial"/>
      <family val="2"/>
      <charset val="204"/>
    </font>
    <font>
      <sz val="10"/>
      <name val="Tahoma"/>
      <family val="2"/>
      <charset val="204"/>
    </font>
    <font>
      <sz val="10"/>
      <color indexed="8"/>
      <name val="Arial"/>
      <family val="2"/>
      <charset val="204"/>
    </font>
    <font>
      <sz val="11"/>
      <name val="Times New Roman"/>
      <family val="1"/>
      <charset val="204"/>
    </font>
    <font>
      <sz val="12"/>
      <name val="Times New Roman"/>
      <family val="1"/>
      <charset val="204"/>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1">
    <xf numFmtId="0" fontId="0" fillId="0" borderId="0"/>
    <xf numFmtId="43" fontId="5" fillId="0" borderId="0" applyFont="0" applyFill="0" applyBorder="0" applyAlignment="0" applyProtection="0"/>
    <xf numFmtId="0" fontId="7" fillId="0" borderId="0"/>
    <xf numFmtId="0" fontId="13" fillId="0" borderId="0"/>
    <xf numFmtId="0" fontId="13" fillId="0" borderId="0"/>
    <xf numFmtId="0" fontId="16" fillId="0" borderId="0"/>
    <xf numFmtId="0" fontId="16" fillId="0" borderId="0"/>
    <xf numFmtId="0" fontId="17" fillId="0" borderId="0"/>
    <xf numFmtId="0" fontId="13" fillId="0" borderId="0"/>
    <xf numFmtId="0" fontId="13"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167" fontId="3" fillId="0" borderId="0" applyFont="0" applyFill="0" applyBorder="0" applyAlignment="0" applyProtection="0"/>
    <xf numFmtId="0" fontId="17" fillId="0" borderId="0"/>
    <xf numFmtId="167" fontId="2" fillId="0" borderId="0" applyFont="0" applyFill="0" applyBorder="0" applyAlignment="0" applyProtection="0"/>
    <xf numFmtId="0" fontId="19" fillId="0" borderId="0"/>
    <xf numFmtId="0" fontId="20" fillId="0" borderId="0"/>
    <xf numFmtId="43" fontId="21" fillId="0" borderId="0" applyFont="0" applyFill="0" applyBorder="0" applyAlignment="0" applyProtection="0"/>
    <xf numFmtId="43" fontId="22" fillId="0" borderId="0" applyFont="0" applyFill="0" applyBorder="0" applyAlignment="0" applyProtection="0"/>
    <xf numFmtId="0" fontId="22" fillId="0" borderId="0"/>
    <xf numFmtId="0" fontId="21" fillId="0" borderId="0"/>
    <xf numFmtId="0" fontId="22" fillId="0" borderId="0"/>
    <xf numFmtId="0" fontId="5" fillId="0" borderId="0"/>
    <xf numFmtId="0" fontId="16" fillId="0" borderId="0"/>
    <xf numFmtId="0" fontId="5" fillId="0" borderId="0"/>
    <xf numFmtId="167" fontId="1" fillId="0" borderId="0" applyFont="0" applyFill="0" applyBorder="0" applyAlignment="0" applyProtection="0"/>
    <xf numFmtId="0" fontId="13" fillId="0" borderId="0"/>
  </cellStyleXfs>
  <cellXfs count="117">
    <xf numFmtId="0" fontId="0" fillId="0" borderId="0" xfId="0"/>
    <xf numFmtId="49" fontId="6" fillId="0" borderId="1" xfId="0" applyNumberFormat="1" applyFont="1" applyFill="1" applyBorder="1" applyAlignment="1">
      <alignment horizontal="left" vertical="center"/>
    </xf>
    <xf numFmtId="49" fontId="14" fillId="0" borderId="1"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2" borderId="1" xfId="0" applyNumberFormat="1" applyFont="1" applyFill="1" applyBorder="1" applyAlignment="1">
      <alignment horizontal="left" vertical="center"/>
    </xf>
    <xf numFmtId="164" fontId="8"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49" fontId="6" fillId="2" borderId="1" xfId="0" applyNumberFormat="1" applyFont="1" applyFill="1" applyBorder="1" applyAlignment="1">
      <alignment horizontal="left" vertical="center"/>
    </xf>
    <xf numFmtId="0" fontId="6" fillId="2" borderId="1" xfId="2" applyFont="1" applyFill="1" applyBorder="1" applyAlignment="1">
      <alignment horizontal="left" vertical="center"/>
    </xf>
    <xf numFmtId="164" fontId="6" fillId="2" borderId="1" xfId="0" applyNumberFormat="1" applyFont="1" applyFill="1" applyBorder="1" applyAlignment="1">
      <alignment horizontal="left" vertical="center"/>
    </xf>
    <xf numFmtId="0" fontId="6" fillId="2" borderId="1" xfId="3" applyFont="1" applyFill="1" applyBorder="1" applyAlignment="1">
      <alignment horizontal="left" vertical="center"/>
    </xf>
    <xf numFmtId="4" fontId="8" fillId="2" borderId="1" xfId="1" applyNumberFormat="1" applyFont="1" applyFill="1" applyBorder="1" applyAlignment="1">
      <alignment horizontal="left" vertical="center"/>
    </xf>
    <xf numFmtId="164"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9" fillId="0" borderId="0" xfId="0" applyNumberFormat="1" applyFont="1" applyFill="1" applyBorder="1" applyAlignment="1">
      <alignment horizontal="left" vertical="center"/>
    </xf>
    <xf numFmtId="0" fontId="14" fillId="0" borderId="0" xfId="0" applyFont="1" applyFill="1" applyBorder="1" applyAlignment="1">
      <alignment horizontal="left" vertical="center"/>
    </xf>
    <xf numFmtId="4" fontId="11" fillId="2" borderId="1" xfId="0" applyNumberFormat="1" applyFont="1" applyFill="1" applyBorder="1" applyAlignment="1">
      <alignment horizontal="left" vertical="center"/>
    </xf>
    <xf numFmtId="49" fontId="9" fillId="2" borderId="1" xfId="0" applyNumberFormat="1" applyFont="1" applyFill="1" applyBorder="1" applyAlignment="1">
      <alignment horizontal="left" vertical="center"/>
    </xf>
    <xf numFmtId="49" fontId="12" fillId="2" borderId="1"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6" fillId="2" borderId="1" xfId="3" applyNumberFormat="1" applyFont="1" applyFill="1" applyBorder="1" applyAlignment="1">
      <alignment horizontal="left" vertical="center"/>
    </xf>
    <xf numFmtId="166" fontId="6" fillId="2" borderId="1" xfId="3" applyNumberFormat="1" applyFont="1" applyFill="1" applyBorder="1" applyAlignment="1">
      <alignment horizontal="left" vertical="center"/>
    </xf>
    <xf numFmtId="0" fontId="9" fillId="2" borderId="1" xfId="0" applyFont="1" applyFill="1" applyBorder="1" applyAlignment="1">
      <alignment horizontal="left" vertical="center"/>
    </xf>
    <xf numFmtId="0" fontId="14" fillId="0" borderId="0" xfId="0" applyFont="1" applyAlignment="1">
      <alignment horizontal="left" vertical="center"/>
    </xf>
    <xf numFmtId="49" fontId="8" fillId="2" borderId="3"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3" borderId="1" xfId="4" applyNumberFormat="1" applyFont="1" applyFill="1" applyBorder="1" applyAlignment="1">
      <alignment horizontal="left" vertical="center"/>
    </xf>
    <xf numFmtId="0" fontId="23" fillId="0" borderId="1" xfId="8" applyFont="1" applyFill="1" applyBorder="1" applyAlignment="1">
      <alignment horizontal="left" vertical="center"/>
    </xf>
    <xf numFmtId="49" fontId="6" fillId="0" borderId="1" xfId="4"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2" borderId="1" xfId="2" applyFont="1" applyFill="1" applyBorder="1" applyAlignment="1">
      <alignment horizontal="left" vertical="center"/>
    </xf>
    <xf numFmtId="49" fontId="6" fillId="4" borderId="1" xfId="0" applyNumberFormat="1" applyFont="1" applyFill="1" applyBorder="1" applyAlignment="1">
      <alignment horizontal="left" vertical="center"/>
    </xf>
    <xf numFmtId="49" fontId="14" fillId="4" borderId="1" xfId="0" applyNumberFormat="1" applyFont="1" applyFill="1" applyBorder="1" applyAlignment="1">
      <alignment horizontal="left" vertical="center"/>
    </xf>
    <xf numFmtId="49" fontId="6" fillId="4" borderId="1" xfId="4" applyNumberFormat="1" applyFont="1" applyFill="1" applyBorder="1" applyAlignment="1">
      <alignment horizontal="left" vertical="center"/>
    </xf>
    <xf numFmtId="167" fontId="6" fillId="0" borderId="1" xfId="15" applyFont="1" applyFill="1" applyBorder="1" applyAlignment="1">
      <alignment horizontal="left" vertical="center"/>
    </xf>
    <xf numFmtId="167" fontId="6" fillId="3" borderId="1" xfId="15" applyFont="1" applyFill="1" applyBorder="1" applyAlignment="1">
      <alignment horizontal="left" vertical="center"/>
    </xf>
    <xf numFmtId="0" fontId="6" fillId="0"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168" fontId="6" fillId="0" borderId="1" xfId="6" applyNumberFormat="1" applyFont="1" applyFill="1" applyBorder="1" applyAlignment="1">
      <alignment horizontal="left" vertical="center"/>
    </xf>
    <xf numFmtId="4" fontId="6" fillId="0" borderId="1" xfId="4" applyNumberFormat="1" applyFont="1" applyFill="1" applyBorder="1" applyAlignment="1">
      <alignment horizontal="left" vertical="center"/>
    </xf>
    <xf numFmtId="1" fontId="6" fillId="0" borderId="1" xfId="0" applyNumberFormat="1" applyFont="1" applyFill="1" applyBorder="1" applyAlignment="1">
      <alignment horizontal="left" vertical="center"/>
    </xf>
    <xf numFmtId="0" fontId="6" fillId="0" borderId="0" xfId="0" applyFont="1" applyFill="1" applyAlignment="1">
      <alignment horizontal="left" vertical="center"/>
    </xf>
    <xf numFmtId="0" fontId="24" fillId="4" borderId="1" xfId="0" applyFont="1" applyFill="1" applyBorder="1" applyAlignment="1">
      <alignment horizontal="left" vertical="center"/>
    </xf>
    <xf numFmtId="1" fontId="14" fillId="0" borderId="1" xfId="0" applyNumberFormat="1" applyFont="1" applyFill="1" applyBorder="1" applyAlignment="1">
      <alignment horizontal="left" vertical="center"/>
    </xf>
    <xf numFmtId="0" fontId="14" fillId="0" borderId="1" xfId="0" applyFont="1" applyFill="1" applyBorder="1" applyAlignment="1">
      <alignment horizontal="left" vertical="center"/>
    </xf>
    <xf numFmtId="165" fontId="14" fillId="0" borderId="1" xfId="0" applyNumberFormat="1" applyFont="1" applyFill="1" applyBorder="1" applyAlignment="1">
      <alignment horizontal="left" vertical="center"/>
    </xf>
    <xf numFmtId="2" fontId="14" fillId="0" borderId="1" xfId="0" applyNumberFormat="1" applyFont="1" applyFill="1" applyBorder="1" applyAlignment="1">
      <alignment horizontal="left" vertical="center"/>
    </xf>
    <xf numFmtId="4" fontId="14" fillId="0" borderId="1" xfId="0" applyNumberFormat="1" applyFont="1" applyFill="1" applyBorder="1" applyAlignment="1">
      <alignment horizontal="left" vertical="center"/>
    </xf>
    <xf numFmtId="0" fontId="14" fillId="0" borderId="3" xfId="0" applyFont="1" applyFill="1" applyBorder="1" applyAlignment="1">
      <alignment horizontal="left" vertical="center"/>
    </xf>
    <xf numFmtId="49" fontId="14" fillId="0" borderId="2" xfId="0" applyNumberFormat="1" applyFont="1" applyFill="1" applyBorder="1" applyAlignment="1">
      <alignment horizontal="left" vertical="center"/>
    </xf>
    <xf numFmtId="0" fontId="6" fillId="0" borderId="1" xfId="2" applyFont="1" applyFill="1" applyBorder="1" applyAlignment="1">
      <alignment horizontal="left" vertical="center"/>
    </xf>
    <xf numFmtId="0" fontId="6" fillId="0" borderId="1" xfId="6" applyFont="1" applyFill="1" applyBorder="1" applyAlignment="1">
      <alignment horizontal="left" vertical="center"/>
    </xf>
    <xf numFmtId="0" fontId="14" fillId="0" borderId="1" xfId="0" applyNumberFormat="1" applyFont="1" applyFill="1" applyBorder="1" applyAlignment="1">
      <alignment horizontal="left" vertical="center"/>
    </xf>
    <xf numFmtId="49" fontId="6" fillId="3" borderId="1" xfId="0" applyNumberFormat="1" applyFont="1" applyFill="1" applyBorder="1" applyAlignment="1">
      <alignment horizontal="left" vertical="center"/>
    </xf>
    <xf numFmtId="49" fontId="14" fillId="3" borderId="1" xfId="0" applyNumberFormat="1" applyFont="1" applyFill="1" applyBorder="1" applyAlignment="1">
      <alignment horizontal="left" vertical="center"/>
    </xf>
    <xf numFmtId="4" fontId="14" fillId="3" borderId="1" xfId="0" applyNumberFormat="1" applyFont="1" applyFill="1" applyBorder="1" applyAlignment="1">
      <alignment horizontal="left" vertical="center"/>
    </xf>
    <xf numFmtId="49" fontId="6" fillId="0" borderId="1" xfId="27" applyNumberFormat="1" applyFont="1" applyFill="1" applyBorder="1" applyAlignment="1">
      <alignment horizontal="left" vertical="center"/>
    </xf>
    <xf numFmtId="0" fontId="15" fillId="0" borderId="1" xfId="0" applyNumberFormat="1" applyFont="1" applyFill="1" applyBorder="1" applyAlignment="1">
      <alignment horizontal="left" vertical="center"/>
    </xf>
    <xf numFmtId="0" fontId="18" fillId="0" borderId="1" xfId="0" applyNumberFormat="1" applyFont="1" applyFill="1" applyBorder="1" applyAlignment="1">
      <alignment horizontal="left" vertical="center"/>
    </xf>
    <xf numFmtId="166" fontId="6" fillId="0" borderId="1" xfId="6" applyNumberFormat="1" applyFont="1" applyFill="1" applyBorder="1" applyAlignment="1">
      <alignment horizontal="left" vertical="center"/>
    </xf>
    <xf numFmtId="4" fontId="6" fillId="0" borderId="1"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6" fillId="4" borderId="1" xfId="0" applyFont="1" applyFill="1" applyBorder="1" applyAlignment="1">
      <alignment horizontal="left" vertical="center"/>
    </xf>
    <xf numFmtId="0" fontId="6" fillId="4" borderId="1" xfId="0" applyNumberFormat="1" applyFont="1" applyFill="1" applyBorder="1" applyAlignment="1">
      <alignment horizontal="left" vertical="center"/>
    </xf>
    <xf numFmtId="49" fontId="6" fillId="4" borderId="1" xfId="27" applyNumberFormat="1" applyFont="1" applyFill="1" applyBorder="1" applyAlignment="1">
      <alignment horizontal="left" vertical="center"/>
    </xf>
    <xf numFmtId="0" fontId="15" fillId="4" borderId="1" xfId="0" applyNumberFormat="1" applyFont="1" applyFill="1" applyBorder="1" applyAlignment="1">
      <alignment horizontal="left" vertical="center"/>
    </xf>
    <xf numFmtId="0" fontId="14" fillId="4" borderId="1" xfId="0" applyNumberFormat="1" applyFont="1" applyFill="1" applyBorder="1" applyAlignment="1">
      <alignment horizontal="left" vertical="center"/>
    </xf>
    <xf numFmtId="0" fontId="14" fillId="4" borderId="1" xfId="0" applyFont="1" applyFill="1" applyBorder="1" applyAlignment="1">
      <alignment horizontal="left" vertical="center"/>
    </xf>
    <xf numFmtId="0" fontId="6" fillId="3" borderId="1" xfId="0" applyFont="1" applyFill="1" applyBorder="1" applyAlignment="1">
      <alignment horizontal="left" vertical="center"/>
    </xf>
    <xf numFmtId="4" fontId="6" fillId="0" borderId="0" xfId="0" applyNumberFormat="1" applyFont="1" applyFill="1" applyBorder="1" applyAlignment="1">
      <alignment horizontal="left" vertical="center"/>
    </xf>
    <xf numFmtId="4" fontId="8" fillId="0" borderId="0" xfId="2" applyNumberFormat="1" applyFont="1" applyFill="1" applyBorder="1" applyAlignment="1">
      <alignment horizontal="left" vertical="center"/>
    </xf>
    <xf numFmtId="4" fontId="8" fillId="0" borderId="0" xfId="0" applyNumberFormat="1" applyFont="1" applyFill="1" applyBorder="1" applyAlignment="1">
      <alignment horizontal="left" vertical="center"/>
    </xf>
    <xf numFmtId="4" fontId="8" fillId="2" borderId="1" xfId="0" applyNumberFormat="1" applyFont="1" applyFill="1" applyBorder="1" applyAlignment="1">
      <alignment horizontal="left" vertical="center"/>
    </xf>
    <xf numFmtId="1"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left" vertical="center"/>
    </xf>
    <xf numFmtId="4" fontId="6" fillId="2" borderId="1" xfId="1" applyNumberFormat="1" applyFont="1" applyFill="1" applyBorder="1" applyAlignment="1">
      <alignment horizontal="left" vertical="center"/>
    </xf>
    <xf numFmtId="49" fontId="6" fillId="0" borderId="1" xfId="0" applyNumberFormat="1" applyFont="1" applyBorder="1" applyAlignment="1">
      <alignment horizontal="left" vertical="center"/>
    </xf>
    <xf numFmtId="0" fontId="6" fillId="0" borderId="1" xfId="0" applyFont="1" applyBorder="1" applyAlignment="1">
      <alignment horizontal="left" vertical="center"/>
    </xf>
    <xf numFmtId="2" fontId="6" fillId="0" borderId="1" xfId="0" applyNumberFormat="1" applyFont="1" applyBorder="1" applyAlignment="1">
      <alignment horizontal="left" vertical="center"/>
    </xf>
    <xf numFmtId="166" fontId="6" fillId="0" borderId="1" xfId="0" applyNumberFormat="1" applyFont="1" applyBorder="1" applyAlignment="1">
      <alignment horizontal="left" vertical="center"/>
    </xf>
    <xf numFmtId="4" fontId="6" fillId="0" borderId="1" xfId="0" applyNumberFormat="1" applyFont="1" applyBorder="1" applyAlignment="1">
      <alignment horizontal="left" vertical="center"/>
    </xf>
    <xf numFmtId="0" fontId="6" fillId="0" borderId="0" xfId="0" applyFont="1" applyAlignment="1">
      <alignment horizontal="left" vertical="center"/>
    </xf>
    <xf numFmtId="2" fontId="6" fillId="2" borderId="1" xfId="3" applyNumberFormat="1" applyFont="1" applyFill="1" applyBorder="1" applyAlignment="1">
      <alignment horizontal="left" vertical="center"/>
    </xf>
    <xf numFmtId="4" fontId="8" fillId="2" borderId="1" xfId="3" applyNumberFormat="1" applyFont="1" applyFill="1" applyBorder="1" applyAlignment="1">
      <alignment horizontal="left" vertical="center"/>
    </xf>
    <xf numFmtId="4" fontId="6" fillId="2" borderId="1" xfId="3" applyNumberFormat="1" applyFont="1" applyFill="1" applyBorder="1" applyAlignment="1">
      <alignment horizontal="left" vertical="center"/>
    </xf>
    <xf numFmtId="4" fontId="6" fillId="0" borderId="1" xfId="1" applyNumberFormat="1" applyFont="1" applyFill="1" applyBorder="1" applyAlignment="1">
      <alignment horizontal="left" vertical="center"/>
    </xf>
    <xf numFmtId="49" fontId="23" fillId="0" borderId="1" xfId="0" applyNumberFormat="1" applyFont="1" applyFill="1" applyBorder="1" applyAlignment="1">
      <alignment horizontal="left" vertical="center"/>
    </xf>
    <xf numFmtId="4" fontId="14" fillId="0" borderId="1" xfId="1" applyNumberFormat="1" applyFont="1" applyFill="1" applyBorder="1" applyAlignment="1">
      <alignment horizontal="left" vertical="center"/>
    </xf>
    <xf numFmtId="4" fontId="23" fillId="0" borderId="1" xfId="0" applyNumberFormat="1" applyFont="1" applyFill="1" applyBorder="1" applyAlignment="1">
      <alignment horizontal="left" vertical="center"/>
    </xf>
    <xf numFmtId="1" fontId="8" fillId="2" borderId="1" xfId="0" applyNumberFormat="1" applyFont="1" applyFill="1" applyBorder="1" applyAlignment="1">
      <alignment horizontal="left" vertical="center"/>
    </xf>
    <xf numFmtId="4" fontId="14" fillId="4" borderId="1" xfId="1" applyNumberFormat="1" applyFont="1" applyFill="1" applyBorder="1" applyAlignment="1">
      <alignment horizontal="left" vertical="center"/>
    </xf>
    <xf numFmtId="4" fontId="14" fillId="4" borderId="1" xfId="0" applyNumberFormat="1" applyFont="1" applyFill="1" applyBorder="1" applyAlignment="1">
      <alignment horizontal="left" vertical="center"/>
    </xf>
    <xf numFmtId="4" fontId="14" fillId="3" borderId="1" xfId="1" applyNumberFormat="1" applyFont="1" applyFill="1" applyBorder="1" applyAlignment="1">
      <alignment horizontal="left" vertical="center"/>
    </xf>
    <xf numFmtId="4" fontId="14" fillId="0" borderId="0" xfId="0" applyNumberFormat="1" applyFont="1" applyAlignment="1">
      <alignment horizontal="left" vertical="center"/>
    </xf>
    <xf numFmtId="49" fontId="14" fillId="5" borderId="1" xfId="0" applyNumberFormat="1" applyFont="1" applyFill="1" applyBorder="1" applyAlignment="1">
      <alignment horizontal="left" vertical="center"/>
    </xf>
    <xf numFmtId="0" fontId="14" fillId="5" borderId="1" xfId="0" applyFont="1" applyFill="1" applyBorder="1" applyAlignment="1">
      <alignment horizontal="left" vertical="center"/>
    </xf>
    <xf numFmtId="49" fontId="6" fillId="5" borderId="1" xfId="0" applyNumberFormat="1" applyFont="1" applyFill="1" applyBorder="1" applyAlignment="1">
      <alignment horizontal="left" vertical="center"/>
    </xf>
    <xf numFmtId="168" fontId="6" fillId="5" borderId="1" xfId="6" applyNumberFormat="1" applyFont="1" applyFill="1" applyBorder="1" applyAlignment="1">
      <alignment horizontal="left" vertical="center"/>
    </xf>
    <xf numFmtId="4" fontId="6" fillId="5" borderId="1" xfId="4" applyNumberFormat="1" applyFont="1" applyFill="1" applyBorder="1" applyAlignment="1">
      <alignment horizontal="left" vertical="center"/>
    </xf>
    <xf numFmtId="1" fontId="6" fillId="5" borderId="1" xfId="0" applyNumberFormat="1" applyFont="1" applyFill="1" applyBorder="1" applyAlignment="1">
      <alignment horizontal="left" vertical="center"/>
    </xf>
    <xf numFmtId="0" fontId="6" fillId="5" borderId="1" xfId="0" applyFont="1" applyFill="1" applyBorder="1" applyAlignment="1">
      <alignment horizontal="left" vertical="center"/>
    </xf>
    <xf numFmtId="4" fontId="6" fillId="5" borderId="1" xfId="0" applyNumberFormat="1" applyFont="1" applyFill="1" applyBorder="1" applyAlignment="1">
      <alignment horizontal="left" vertical="center"/>
    </xf>
    <xf numFmtId="1" fontId="14" fillId="5" borderId="1" xfId="0" applyNumberFormat="1" applyFont="1" applyFill="1" applyBorder="1" applyAlignment="1">
      <alignment horizontal="left" vertical="center"/>
    </xf>
    <xf numFmtId="165" fontId="14" fillId="5" borderId="1" xfId="0" applyNumberFormat="1" applyFont="1" applyFill="1" applyBorder="1" applyAlignment="1">
      <alignment horizontal="left" vertical="center"/>
    </xf>
    <xf numFmtId="2" fontId="14" fillId="5" borderId="1" xfId="0" applyNumberFormat="1" applyFont="1" applyFill="1" applyBorder="1" applyAlignment="1">
      <alignment horizontal="left" vertical="center"/>
    </xf>
    <xf numFmtId="0" fontId="6" fillId="5" borderId="1" xfId="0" applyNumberFormat="1" applyFont="1" applyFill="1" applyBorder="1" applyAlignment="1">
      <alignment horizontal="left" vertical="center"/>
    </xf>
    <xf numFmtId="49" fontId="8" fillId="5" borderId="1" xfId="0" applyNumberFormat="1" applyFont="1" applyFill="1" applyBorder="1" applyAlignment="1">
      <alignment horizontal="left" vertical="center"/>
    </xf>
    <xf numFmtId="4" fontId="6" fillId="5" borderId="1" xfId="1" applyNumberFormat="1" applyFont="1" applyFill="1" applyBorder="1" applyAlignment="1">
      <alignment horizontal="left" vertical="center"/>
    </xf>
    <xf numFmtId="0" fontId="14" fillId="5" borderId="3" xfId="0" applyFont="1" applyFill="1" applyBorder="1" applyAlignment="1">
      <alignment horizontal="left" vertical="center"/>
    </xf>
    <xf numFmtId="49" fontId="14" fillId="5" borderId="2" xfId="0" applyNumberFormat="1" applyFont="1" applyFill="1" applyBorder="1" applyAlignment="1">
      <alignment horizontal="left" vertical="center"/>
    </xf>
    <xf numFmtId="49" fontId="6" fillId="5" borderId="1" xfId="27" applyNumberFormat="1" applyFont="1" applyFill="1" applyBorder="1" applyAlignment="1">
      <alignment horizontal="left" vertical="center"/>
    </xf>
    <xf numFmtId="0" fontId="15" fillId="5" borderId="1" xfId="0" applyNumberFormat="1" applyFont="1" applyFill="1" applyBorder="1" applyAlignment="1">
      <alignment horizontal="left" vertical="center"/>
    </xf>
    <xf numFmtId="4" fontId="14" fillId="5" borderId="1" xfId="1" applyNumberFormat="1" applyFont="1" applyFill="1" applyBorder="1" applyAlignment="1">
      <alignment horizontal="left" vertical="center"/>
    </xf>
    <xf numFmtId="4" fontId="14" fillId="5" borderId="1" xfId="0" applyNumberFormat="1" applyFont="1" applyFill="1" applyBorder="1" applyAlignment="1">
      <alignment horizontal="left" vertical="center"/>
    </xf>
    <xf numFmtId="0" fontId="14" fillId="5" borderId="1" xfId="0" applyNumberFormat="1" applyFont="1" applyFill="1" applyBorder="1" applyAlignment="1">
      <alignment horizontal="left" vertical="center"/>
    </xf>
  </cellXfs>
  <cellStyles count="31">
    <cellStyle name="Comma 6 3" xfId="21"/>
    <cellStyle name="Comma_Stock Take KBM as of 01.10.2008" xfId="22"/>
    <cellStyle name="Normal 10" xfId="23"/>
    <cellStyle name="Normal 11" xfId="24"/>
    <cellStyle name="Normal_Stock Take KBM as of 01.10.2008" xfId="25"/>
    <cellStyle name="Style 1" xfId="5"/>
    <cellStyle name="Обычный" xfId="0" builtinId="0"/>
    <cellStyle name="Обычный 10 2" xfId="3"/>
    <cellStyle name="Обычный 10 2 2" xfId="9"/>
    <cellStyle name="Обычный 11" xfId="28"/>
    <cellStyle name="Обычный 2" xfId="4"/>
    <cellStyle name="Обычный 2 2" xfId="2"/>
    <cellStyle name="Обычный 2 3" xfId="30"/>
    <cellStyle name="Обычный 23" xfId="12"/>
    <cellStyle name="Обычный 24" xfId="19"/>
    <cellStyle name="Обычный 25" xfId="26"/>
    <cellStyle name="Обычный 3" xfId="14"/>
    <cellStyle name="Обычный 4" xfId="20"/>
    <cellStyle name="Обычный 4 2" xfId="7"/>
    <cellStyle name="Обычный 4 2 2" xfId="17"/>
    <cellStyle name="Обычный 5" xfId="8"/>
    <cellStyle name="Обычный 9" xfId="11"/>
    <cellStyle name="Обычный_Лист1" xfId="27"/>
    <cellStyle name="Стиль 1" xfId="6"/>
    <cellStyle name="Финансовый" xfId="1" builtinId="3"/>
    <cellStyle name="Финансовый 2" xfId="16"/>
    <cellStyle name="Финансовый 3" xfId="15"/>
    <cellStyle name="Финансовый 5" xfId="10"/>
    <cellStyle name="Финансовый 7" xfId="29"/>
    <cellStyle name="Финансовый 8" xfId="18"/>
    <cellStyle name="Финансовый 9" xfId="13"/>
  </cellStyles>
  <dxfs count="2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color rgb="FFFF66CC"/>
      <color rgb="FFFF3399"/>
      <color rgb="FFCC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46"/>
  <sheetViews>
    <sheetView tabSelected="1" zoomScale="70" zoomScaleNormal="70" workbookViewId="0">
      <pane ySplit="7" topLeftCell="A20" activePane="bottomLeft" state="frozen"/>
      <selection pane="bottomLeft" activeCell="AP47" sqref="AP47"/>
    </sheetView>
  </sheetViews>
  <sheetFormatPr defaultRowHeight="12.95" customHeight="1" outlineLevelRow="1" x14ac:dyDescent="0.25"/>
  <cols>
    <col min="1" max="1" width="11.28515625" style="24" customWidth="1"/>
    <col min="2" max="2" width="9" style="24" customWidth="1"/>
    <col min="3" max="3" width="13" style="24" customWidth="1"/>
    <col min="4" max="4" width="9.140625" style="24"/>
    <col min="5" max="5" width="9.42578125" style="24" customWidth="1"/>
    <col min="6" max="6" width="7.42578125" style="24" customWidth="1"/>
    <col min="7" max="7" width="18.42578125" style="24" customWidth="1"/>
    <col min="8" max="8" width="35.28515625" style="24" customWidth="1"/>
    <col min="9" max="9" width="45" style="24" customWidth="1"/>
    <col min="10" max="10" width="8.28515625" style="24" customWidth="1"/>
    <col min="11" max="11" width="9.28515625" style="24" customWidth="1"/>
    <col min="12" max="12" width="6.28515625" style="24" customWidth="1"/>
    <col min="13" max="13" width="5.28515625" style="24" customWidth="1"/>
    <col min="14" max="14" width="10.7109375" style="24" customWidth="1"/>
    <col min="15" max="15" width="31.28515625" style="24" customWidth="1"/>
    <col min="16" max="16" width="8.7109375" style="24" customWidth="1"/>
    <col min="17" max="17" width="3.85546875" style="24" customWidth="1"/>
    <col min="18" max="18" width="10.7109375" style="24" customWidth="1"/>
    <col min="19" max="19" width="43.140625" style="24" customWidth="1"/>
    <col min="20" max="20" width="7.42578125" style="24" customWidth="1"/>
    <col min="21" max="21" width="4.42578125" style="24" customWidth="1"/>
    <col min="22" max="22" width="8.85546875" style="24" customWidth="1"/>
    <col min="23" max="23" width="7.85546875" style="24" customWidth="1"/>
    <col min="24" max="25" width="8.85546875" style="24" customWidth="1"/>
    <col min="26" max="26" width="6.5703125" style="24" customWidth="1"/>
    <col min="27" max="27" width="4.85546875" style="24" customWidth="1"/>
    <col min="28" max="28" width="4.28515625" style="24" customWidth="1"/>
    <col min="29" max="29" width="18.42578125" style="24" customWidth="1"/>
    <col min="30" max="30" width="9.140625" style="24" customWidth="1"/>
    <col min="31" max="31" width="14.28515625" style="95" customWidth="1"/>
    <col min="32" max="32" width="17.5703125" style="95" customWidth="1"/>
    <col min="33" max="33" width="17.7109375" style="95" customWidth="1"/>
    <col min="34" max="34" width="21.140625" style="95" customWidth="1"/>
    <col min="35" max="35" width="7.140625" style="95" customWidth="1"/>
    <col min="36" max="37" width="15.42578125" style="95" customWidth="1"/>
    <col min="38" max="38" width="14.85546875" style="24" customWidth="1"/>
    <col min="39" max="39" width="4" style="24" customWidth="1"/>
    <col min="40" max="40" width="120.5703125" style="24" customWidth="1"/>
    <col min="41" max="41" width="2.140625" style="24" customWidth="1"/>
    <col min="42" max="42" width="15.28515625" style="24" customWidth="1"/>
    <col min="43" max="43" width="14.28515625" style="24" customWidth="1"/>
    <col min="44" max="44" width="1.28515625" style="24" customWidth="1"/>
    <col min="45" max="49" width="2.140625" style="24" customWidth="1"/>
    <col min="50" max="50" width="10.85546875" style="24" customWidth="1"/>
    <col min="51" max="51" width="35.7109375" style="24" customWidth="1"/>
    <col min="52" max="53" width="11" style="16" bestFit="1" customWidth="1"/>
    <col min="54" max="16384" width="9.140625" style="16"/>
  </cols>
  <sheetData>
    <row r="1" spans="1:56" ht="12.95" customHeigh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71"/>
      <c r="AF1" s="71"/>
      <c r="AG1" s="71"/>
      <c r="AH1" s="72" t="s">
        <v>0</v>
      </c>
      <c r="AI1" s="71"/>
      <c r="AJ1" s="71"/>
      <c r="AK1" s="71"/>
      <c r="AL1" s="13"/>
      <c r="AM1" s="3"/>
      <c r="AN1" s="3"/>
      <c r="AO1" s="3"/>
      <c r="AP1" s="3"/>
      <c r="AQ1" s="3"/>
      <c r="AR1" s="3"/>
      <c r="AS1" s="3"/>
      <c r="AT1" s="3"/>
      <c r="AU1" s="3"/>
      <c r="AV1" s="3"/>
      <c r="AW1" s="3"/>
      <c r="AX1" s="14"/>
      <c r="AY1" s="15"/>
    </row>
    <row r="2" spans="1:56" ht="12.95" customHeight="1" x14ac:dyDescent="0.25">
      <c r="A2" s="3"/>
      <c r="B2" s="3"/>
      <c r="C2" s="3"/>
      <c r="D2" s="3"/>
      <c r="E2" s="3"/>
      <c r="F2" s="4" t="s">
        <v>133</v>
      </c>
      <c r="G2" s="4"/>
      <c r="H2" s="4"/>
      <c r="I2" s="4"/>
      <c r="J2" s="4"/>
      <c r="K2" s="4"/>
      <c r="L2" s="4"/>
      <c r="M2" s="4"/>
      <c r="N2" s="4"/>
      <c r="O2" s="4"/>
      <c r="P2" s="4"/>
      <c r="Q2" s="4"/>
      <c r="R2" s="4"/>
      <c r="S2" s="4"/>
      <c r="T2" s="4"/>
      <c r="U2" s="4"/>
      <c r="V2" s="4"/>
      <c r="W2" s="4"/>
      <c r="X2" s="4"/>
      <c r="Y2" s="4"/>
      <c r="Z2" s="4"/>
      <c r="AA2" s="4"/>
      <c r="AB2" s="4"/>
      <c r="AC2" s="4"/>
      <c r="AD2" s="4"/>
      <c r="AE2" s="73"/>
      <c r="AF2" s="73"/>
      <c r="AG2" s="73"/>
      <c r="AH2" s="72" t="s">
        <v>110</v>
      </c>
      <c r="AI2" s="73"/>
      <c r="AJ2" s="73"/>
      <c r="AK2" s="73"/>
      <c r="AL2" s="4"/>
      <c r="AM2" s="3"/>
      <c r="AN2" s="3"/>
      <c r="AO2" s="3"/>
      <c r="AP2" s="3"/>
      <c r="AQ2" s="3"/>
      <c r="AR2" s="3"/>
      <c r="AS2" s="3"/>
      <c r="AT2" s="3"/>
      <c r="AU2" s="3"/>
      <c r="AV2" s="3"/>
      <c r="AW2" s="3"/>
      <c r="AX2" s="3"/>
      <c r="AY2" s="15"/>
    </row>
    <row r="3" spans="1:56" ht="12.95" customHeight="1"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71"/>
      <c r="AF3" s="71"/>
      <c r="AG3" s="71"/>
      <c r="AH3" s="71"/>
      <c r="AI3" s="71"/>
      <c r="AJ3" s="71"/>
      <c r="AK3" s="71"/>
      <c r="AL3" s="13"/>
      <c r="AM3" s="3"/>
      <c r="AN3" s="3"/>
      <c r="AO3" s="3"/>
      <c r="AP3" s="3"/>
      <c r="AQ3" s="3"/>
      <c r="AR3" s="3"/>
      <c r="AS3" s="3"/>
      <c r="AT3" s="3"/>
      <c r="AU3" s="3"/>
      <c r="AV3" s="3"/>
      <c r="AW3" s="3"/>
      <c r="AX3" s="3"/>
      <c r="AY3" s="15"/>
    </row>
    <row r="4" spans="1:56" ht="12.95" customHeight="1" x14ac:dyDescent="0.25">
      <c r="A4" s="5" t="s">
        <v>1</v>
      </c>
      <c r="B4" s="5" t="s">
        <v>109</v>
      </c>
      <c r="C4" s="5" t="s">
        <v>2</v>
      </c>
      <c r="D4" s="5" t="s">
        <v>3</v>
      </c>
      <c r="E4" s="5" t="s">
        <v>4</v>
      </c>
      <c r="F4" s="5" t="s">
        <v>5</v>
      </c>
      <c r="G4" s="5" t="s">
        <v>6</v>
      </c>
      <c r="H4" s="5" t="s">
        <v>7</v>
      </c>
      <c r="I4" s="5" t="s">
        <v>8</v>
      </c>
      <c r="J4" s="5" t="s">
        <v>9</v>
      </c>
      <c r="K4" s="5" t="s">
        <v>10</v>
      </c>
      <c r="L4" s="5" t="s">
        <v>11</v>
      </c>
      <c r="M4" s="5" t="s">
        <v>12</v>
      </c>
      <c r="N4" s="5" t="s">
        <v>13</v>
      </c>
      <c r="O4" s="5" t="s">
        <v>14</v>
      </c>
      <c r="P4" s="5" t="s">
        <v>15</v>
      </c>
      <c r="Q4" s="5" t="s">
        <v>16</v>
      </c>
      <c r="R4" s="5" t="s">
        <v>17</v>
      </c>
      <c r="S4" s="5" t="s">
        <v>18</v>
      </c>
      <c r="T4" s="5" t="s">
        <v>19</v>
      </c>
      <c r="U4" s="5" t="s">
        <v>20</v>
      </c>
      <c r="V4" s="5"/>
      <c r="W4" s="5"/>
      <c r="X4" s="5"/>
      <c r="Y4" s="5"/>
      <c r="Z4" s="5" t="s">
        <v>21</v>
      </c>
      <c r="AA4" s="5"/>
      <c r="AB4" s="5"/>
      <c r="AC4" s="5" t="s">
        <v>22</v>
      </c>
      <c r="AD4" s="5" t="s">
        <v>23</v>
      </c>
      <c r="AE4" s="74" t="s">
        <v>24</v>
      </c>
      <c r="AF4" s="74"/>
      <c r="AG4" s="74"/>
      <c r="AH4" s="74"/>
      <c r="AI4" s="74" t="s">
        <v>25</v>
      </c>
      <c r="AJ4" s="74"/>
      <c r="AK4" s="74"/>
      <c r="AL4" s="6" t="s">
        <v>26</v>
      </c>
      <c r="AM4" s="5" t="s">
        <v>27</v>
      </c>
      <c r="AN4" s="5"/>
      <c r="AO4" s="5" t="s">
        <v>28</v>
      </c>
      <c r="AP4" s="5"/>
      <c r="AQ4" s="5"/>
      <c r="AR4" s="5"/>
      <c r="AS4" s="5"/>
      <c r="AT4" s="5"/>
      <c r="AU4" s="5"/>
      <c r="AV4" s="5"/>
      <c r="AW4" s="5"/>
      <c r="AX4" s="5" t="s">
        <v>29</v>
      </c>
      <c r="AY4" s="17" t="s">
        <v>30</v>
      </c>
    </row>
    <row r="5" spans="1:56" ht="12.95" customHeight="1" x14ac:dyDescent="0.25">
      <c r="A5" s="5"/>
      <c r="B5" s="5"/>
      <c r="C5" s="5"/>
      <c r="D5" s="5"/>
      <c r="E5" s="5"/>
      <c r="F5" s="5"/>
      <c r="G5" s="5"/>
      <c r="H5" s="5"/>
      <c r="I5" s="5"/>
      <c r="J5" s="5"/>
      <c r="K5" s="5"/>
      <c r="L5" s="5"/>
      <c r="M5" s="5"/>
      <c r="N5" s="5"/>
      <c r="O5" s="5"/>
      <c r="P5" s="5"/>
      <c r="Q5" s="5"/>
      <c r="R5" s="5"/>
      <c r="S5" s="5"/>
      <c r="T5" s="5"/>
      <c r="U5" s="5" t="s">
        <v>31</v>
      </c>
      <c r="V5" s="5"/>
      <c r="W5" s="5" t="s">
        <v>32</v>
      </c>
      <c r="X5" s="5" t="s">
        <v>33</v>
      </c>
      <c r="Y5" s="5"/>
      <c r="Z5" s="5"/>
      <c r="AA5" s="5"/>
      <c r="AB5" s="5"/>
      <c r="AC5" s="5"/>
      <c r="AD5" s="5"/>
      <c r="AE5" s="74" t="s">
        <v>34</v>
      </c>
      <c r="AF5" s="74" t="s">
        <v>35</v>
      </c>
      <c r="AG5" s="74" t="s">
        <v>36</v>
      </c>
      <c r="AH5" s="74" t="s">
        <v>37</v>
      </c>
      <c r="AI5" s="74" t="s">
        <v>34</v>
      </c>
      <c r="AJ5" s="74" t="s">
        <v>36</v>
      </c>
      <c r="AK5" s="74" t="s">
        <v>37</v>
      </c>
      <c r="AL5" s="6"/>
      <c r="AM5" s="5" t="s">
        <v>38</v>
      </c>
      <c r="AN5" s="5" t="s">
        <v>39</v>
      </c>
      <c r="AO5" s="5" t="s">
        <v>40</v>
      </c>
      <c r="AP5" s="5"/>
      <c r="AQ5" s="5"/>
      <c r="AR5" s="5" t="s">
        <v>41</v>
      </c>
      <c r="AS5" s="5"/>
      <c r="AT5" s="5"/>
      <c r="AU5" s="5" t="s">
        <v>42</v>
      </c>
      <c r="AV5" s="5"/>
      <c r="AW5" s="5"/>
      <c r="AX5" s="5"/>
      <c r="AY5" s="18"/>
    </row>
    <row r="6" spans="1:56" ht="12.95" customHeight="1" x14ac:dyDescent="0.25">
      <c r="A6" s="5"/>
      <c r="B6" s="5"/>
      <c r="C6" s="5"/>
      <c r="D6" s="5"/>
      <c r="E6" s="5"/>
      <c r="F6" s="5"/>
      <c r="G6" s="5"/>
      <c r="H6" s="5"/>
      <c r="I6" s="5"/>
      <c r="J6" s="5"/>
      <c r="K6" s="5"/>
      <c r="L6" s="5"/>
      <c r="M6" s="5"/>
      <c r="N6" s="5"/>
      <c r="O6" s="5"/>
      <c r="P6" s="5"/>
      <c r="Q6" s="5"/>
      <c r="R6" s="5"/>
      <c r="S6" s="5"/>
      <c r="T6" s="5"/>
      <c r="U6" s="5" t="s">
        <v>43</v>
      </c>
      <c r="V6" s="5" t="s">
        <v>44</v>
      </c>
      <c r="W6" s="5" t="s">
        <v>45</v>
      </c>
      <c r="X6" s="5" t="s">
        <v>46</v>
      </c>
      <c r="Y6" s="5" t="s">
        <v>45</v>
      </c>
      <c r="Z6" s="5" t="s">
        <v>47</v>
      </c>
      <c r="AA6" s="5" t="s">
        <v>48</v>
      </c>
      <c r="AB6" s="5" t="s">
        <v>49</v>
      </c>
      <c r="AC6" s="5"/>
      <c r="AD6" s="5"/>
      <c r="AE6" s="74"/>
      <c r="AF6" s="74"/>
      <c r="AG6" s="74"/>
      <c r="AH6" s="74"/>
      <c r="AI6" s="74"/>
      <c r="AJ6" s="74"/>
      <c r="AK6" s="74"/>
      <c r="AL6" s="6"/>
      <c r="AM6" s="5"/>
      <c r="AN6" s="5"/>
      <c r="AO6" s="5" t="s">
        <v>50</v>
      </c>
      <c r="AP6" s="5" t="s">
        <v>51</v>
      </c>
      <c r="AQ6" s="5" t="s">
        <v>52</v>
      </c>
      <c r="AR6" s="5" t="s">
        <v>50</v>
      </c>
      <c r="AS6" s="5" t="s">
        <v>51</v>
      </c>
      <c r="AT6" s="5" t="s">
        <v>52</v>
      </c>
      <c r="AU6" s="5" t="s">
        <v>50</v>
      </c>
      <c r="AV6" s="5" t="s">
        <v>51</v>
      </c>
      <c r="AW6" s="5" t="s">
        <v>52</v>
      </c>
      <c r="AX6" s="5"/>
      <c r="AY6" s="19"/>
    </row>
    <row r="7" spans="1:56" ht="12.95" customHeight="1" x14ac:dyDescent="0.25">
      <c r="A7" s="5"/>
      <c r="B7" s="5"/>
      <c r="C7" s="5"/>
      <c r="D7" s="5"/>
      <c r="E7" s="5"/>
      <c r="F7" s="5" t="s">
        <v>53</v>
      </c>
      <c r="G7" s="5" t="s">
        <v>54</v>
      </c>
      <c r="H7" s="5" t="s">
        <v>55</v>
      </c>
      <c r="I7" s="5" t="s">
        <v>56</v>
      </c>
      <c r="J7" s="5" t="s">
        <v>57</v>
      </c>
      <c r="K7" s="5" t="s">
        <v>58</v>
      </c>
      <c r="L7" s="5" t="s">
        <v>59</v>
      </c>
      <c r="M7" s="5" t="s">
        <v>60</v>
      </c>
      <c r="N7" s="5" t="s">
        <v>61</v>
      </c>
      <c r="O7" s="5" t="s">
        <v>62</v>
      </c>
      <c r="P7" s="5" t="s">
        <v>63</v>
      </c>
      <c r="Q7" s="5" t="s">
        <v>64</v>
      </c>
      <c r="R7" s="5" t="s">
        <v>65</v>
      </c>
      <c r="S7" s="5" t="s">
        <v>66</v>
      </c>
      <c r="T7" s="5" t="s">
        <v>67</v>
      </c>
      <c r="U7" s="5" t="s">
        <v>68</v>
      </c>
      <c r="V7" s="5" t="s">
        <v>69</v>
      </c>
      <c r="W7" s="5" t="s">
        <v>70</v>
      </c>
      <c r="X7" s="5" t="s">
        <v>71</v>
      </c>
      <c r="Y7" s="5" t="s">
        <v>72</v>
      </c>
      <c r="Z7" s="5" t="s">
        <v>73</v>
      </c>
      <c r="AA7" s="5" t="s">
        <v>74</v>
      </c>
      <c r="AB7" s="5" t="s">
        <v>75</v>
      </c>
      <c r="AC7" s="5" t="s">
        <v>76</v>
      </c>
      <c r="AD7" s="5" t="s">
        <v>77</v>
      </c>
      <c r="AE7" s="74" t="s">
        <v>78</v>
      </c>
      <c r="AF7" s="74" t="s">
        <v>79</v>
      </c>
      <c r="AG7" s="74" t="s">
        <v>80</v>
      </c>
      <c r="AH7" s="74" t="s">
        <v>81</v>
      </c>
      <c r="AI7" s="74" t="s">
        <v>82</v>
      </c>
      <c r="AJ7" s="74" t="s">
        <v>83</v>
      </c>
      <c r="AK7" s="74" t="s">
        <v>84</v>
      </c>
      <c r="AL7" s="6" t="s">
        <v>85</v>
      </c>
      <c r="AM7" s="5" t="s">
        <v>86</v>
      </c>
      <c r="AN7" s="5" t="s">
        <v>87</v>
      </c>
      <c r="AO7" s="5" t="s">
        <v>88</v>
      </c>
      <c r="AP7" s="5" t="s">
        <v>89</v>
      </c>
      <c r="AQ7" s="5" t="s">
        <v>90</v>
      </c>
      <c r="AR7" s="5" t="s">
        <v>91</v>
      </c>
      <c r="AS7" s="5" t="s">
        <v>92</v>
      </c>
      <c r="AT7" s="5" t="s">
        <v>93</v>
      </c>
      <c r="AU7" s="5" t="s">
        <v>94</v>
      </c>
      <c r="AV7" s="5" t="s">
        <v>95</v>
      </c>
      <c r="AW7" s="5" t="s">
        <v>96</v>
      </c>
      <c r="AX7" s="5" t="s">
        <v>97</v>
      </c>
      <c r="AY7" s="19"/>
    </row>
    <row r="8" spans="1:56" s="15" customFormat="1" ht="12.95" customHeight="1" outlineLevel="1" x14ac:dyDescent="0.25">
      <c r="A8" s="7"/>
      <c r="B8" s="7"/>
      <c r="C8" s="7"/>
      <c r="D8" s="7"/>
      <c r="E8" s="8"/>
      <c r="F8" s="5" t="s">
        <v>98</v>
      </c>
      <c r="G8" s="7"/>
      <c r="H8" s="7"/>
      <c r="I8" s="7"/>
      <c r="J8" s="7"/>
      <c r="K8" s="7"/>
      <c r="L8" s="8"/>
      <c r="M8" s="7"/>
      <c r="N8" s="7"/>
      <c r="O8" s="9"/>
      <c r="P8" s="8"/>
      <c r="Q8" s="8"/>
      <c r="R8" s="7"/>
      <c r="S8" s="9"/>
      <c r="T8" s="8"/>
      <c r="U8" s="8"/>
      <c r="V8" s="8"/>
      <c r="W8" s="8"/>
      <c r="X8" s="8"/>
      <c r="Y8" s="8"/>
      <c r="Z8" s="75"/>
      <c r="AA8" s="8"/>
      <c r="AB8" s="75"/>
      <c r="AC8" s="8"/>
      <c r="AD8" s="8"/>
      <c r="AE8" s="76"/>
      <c r="AF8" s="76"/>
      <c r="AG8" s="77"/>
      <c r="AH8" s="76"/>
      <c r="AI8" s="76"/>
      <c r="AJ8" s="76"/>
      <c r="AK8" s="76"/>
      <c r="AL8" s="10"/>
      <c r="AM8" s="11"/>
      <c r="AN8" s="11"/>
      <c r="AO8" s="8"/>
      <c r="AP8" s="8"/>
      <c r="AQ8" s="8"/>
      <c r="AR8" s="8"/>
      <c r="AS8" s="8"/>
      <c r="AT8" s="8"/>
      <c r="AU8" s="8"/>
      <c r="AV8" s="8"/>
      <c r="AW8" s="8"/>
      <c r="AX8" s="8"/>
      <c r="AY8" s="18"/>
    </row>
    <row r="9" spans="1:56" s="15" customFormat="1" ht="12.95" customHeight="1" outlineLevel="1" x14ac:dyDescent="0.25">
      <c r="A9" s="7"/>
      <c r="B9" s="7"/>
      <c r="C9" s="7"/>
      <c r="D9" s="7"/>
      <c r="E9" s="8"/>
      <c r="F9" s="5" t="s">
        <v>99</v>
      </c>
      <c r="G9" s="7"/>
      <c r="H9" s="7"/>
      <c r="I9" s="7"/>
      <c r="J9" s="7"/>
      <c r="K9" s="7"/>
      <c r="L9" s="8"/>
      <c r="M9" s="7"/>
      <c r="N9" s="7"/>
      <c r="O9" s="9"/>
      <c r="P9" s="8"/>
      <c r="Q9" s="8"/>
      <c r="R9" s="7"/>
      <c r="S9" s="9"/>
      <c r="T9" s="8"/>
      <c r="U9" s="8"/>
      <c r="V9" s="8"/>
      <c r="W9" s="8"/>
      <c r="X9" s="8"/>
      <c r="Y9" s="8"/>
      <c r="Z9" s="75"/>
      <c r="AA9" s="8"/>
      <c r="AB9" s="75"/>
      <c r="AC9" s="8"/>
      <c r="AD9" s="8"/>
      <c r="AE9" s="76"/>
      <c r="AF9" s="76"/>
      <c r="AG9" s="77"/>
      <c r="AH9" s="76"/>
      <c r="AI9" s="76"/>
      <c r="AJ9" s="76"/>
      <c r="AK9" s="76"/>
      <c r="AL9" s="10"/>
      <c r="AM9" s="11"/>
      <c r="AN9" s="11"/>
      <c r="AO9" s="8"/>
      <c r="AP9" s="8"/>
      <c r="AQ9" s="8"/>
      <c r="AR9" s="8"/>
      <c r="AS9" s="8"/>
      <c r="AT9" s="8"/>
      <c r="AU9" s="8"/>
      <c r="AV9" s="8"/>
      <c r="AW9" s="8"/>
      <c r="AX9" s="8"/>
      <c r="AY9" s="18"/>
    </row>
    <row r="10" spans="1:56" s="15" customFormat="1" ht="12.95" customHeight="1" outlineLevel="1" x14ac:dyDescent="0.25">
      <c r="A10" s="7"/>
      <c r="B10" s="7"/>
      <c r="C10" s="7"/>
      <c r="D10" s="7"/>
      <c r="E10" s="8"/>
      <c r="F10" s="5" t="s">
        <v>100</v>
      </c>
      <c r="G10" s="7"/>
      <c r="H10" s="7"/>
      <c r="I10" s="7"/>
      <c r="J10" s="7"/>
      <c r="K10" s="7"/>
      <c r="L10" s="8"/>
      <c r="M10" s="7"/>
      <c r="N10" s="7"/>
      <c r="O10" s="9"/>
      <c r="P10" s="8"/>
      <c r="Q10" s="8"/>
      <c r="R10" s="7"/>
      <c r="S10" s="9"/>
      <c r="T10" s="8"/>
      <c r="U10" s="8"/>
      <c r="V10" s="8"/>
      <c r="W10" s="8"/>
      <c r="X10" s="8"/>
      <c r="Y10" s="8"/>
      <c r="Z10" s="75"/>
      <c r="AA10" s="8"/>
      <c r="AB10" s="75"/>
      <c r="AC10" s="8"/>
      <c r="AD10" s="8"/>
      <c r="AE10" s="74"/>
      <c r="AF10" s="74"/>
      <c r="AG10" s="12"/>
      <c r="AH10" s="12"/>
      <c r="AI10" s="12"/>
      <c r="AJ10" s="12"/>
      <c r="AK10" s="12"/>
      <c r="AL10" s="11"/>
      <c r="AM10" s="11"/>
      <c r="AN10" s="11"/>
      <c r="AO10" s="8"/>
      <c r="AP10" s="8"/>
      <c r="AQ10" s="8"/>
      <c r="AR10" s="8"/>
      <c r="AS10" s="8"/>
      <c r="AT10" s="8"/>
      <c r="AU10" s="8"/>
      <c r="AV10" s="8"/>
      <c r="AW10" s="8"/>
      <c r="AX10" s="8"/>
      <c r="AY10" s="18"/>
    </row>
    <row r="11" spans="1:56" s="15" customFormat="1" ht="12.95" customHeight="1" outlineLevel="1" x14ac:dyDescent="0.25">
      <c r="A11" s="7"/>
      <c r="B11" s="7"/>
      <c r="C11" s="7"/>
      <c r="D11" s="7"/>
      <c r="E11" s="8"/>
      <c r="F11" s="5" t="s">
        <v>101</v>
      </c>
      <c r="G11" s="7"/>
      <c r="H11" s="7"/>
      <c r="I11" s="7"/>
      <c r="J11" s="7"/>
      <c r="K11" s="7"/>
      <c r="L11" s="8"/>
      <c r="M11" s="7"/>
      <c r="N11" s="7"/>
      <c r="O11" s="9"/>
      <c r="P11" s="8"/>
      <c r="Q11" s="8"/>
      <c r="R11" s="7"/>
      <c r="S11" s="9"/>
      <c r="T11" s="8"/>
      <c r="U11" s="8"/>
      <c r="V11" s="8"/>
      <c r="W11" s="8"/>
      <c r="X11" s="8"/>
      <c r="Y11" s="8"/>
      <c r="Z11" s="75"/>
      <c r="AA11" s="8"/>
      <c r="AB11" s="75"/>
      <c r="AC11" s="8"/>
      <c r="AD11" s="8"/>
      <c r="AE11" s="76"/>
      <c r="AF11" s="76"/>
      <c r="AG11" s="76"/>
      <c r="AH11" s="12"/>
      <c r="AI11" s="76"/>
      <c r="AJ11" s="12"/>
      <c r="AK11" s="12"/>
      <c r="AL11" s="11"/>
      <c r="AM11" s="11"/>
      <c r="AN11" s="11"/>
      <c r="AO11" s="8"/>
      <c r="AP11" s="8"/>
      <c r="AQ11" s="8"/>
      <c r="AR11" s="8"/>
      <c r="AS11" s="8"/>
      <c r="AT11" s="8"/>
      <c r="AU11" s="8"/>
      <c r="AV11" s="8"/>
      <c r="AW11" s="8"/>
      <c r="AX11" s="8"/>
      <c r="AY11" s="18"/>
    </row>
    <row r="12" spans="1:56" s="83" customFormat="1" ht="12.75" customHeight="1" x14ac:dyDescent="0.25">
      <c r="A12" s="78" t="s">
        <v>184</v>
      </c>
      <c r="B12" s="78"/>
      <c r="C12" s="78" t="s">
        <v>185</v>
      </c>
      <c r="D12" s="79" t="s">
        <v>186</v>
      </c>
      <c r="E12" s="79" t="s">
        <v>199</v>
      </c>
      <c r="F12" s="79"/>
      <c r="G12" s="79" t="s">
        <v>187</v>
      </c>
      <c r="H12" s="79" t="s">
        <v>188</v>
      </c>
      <c r="I12" s="79" t="s">
        <v>189</v>
      </c>
      <c r="J12" s="79" t="s">
        <v>190</v>
      </c>
      <c r="K12" s="78" t="s">
        <v>191</v>
      </c>
      <c r="L12" s="79" t="s">
        <v>192</v>
      </c>
      <c r="M12" s="78" t="s">
        <v>82</v>
      </c>
      <c r="N12" s="78" t="s">
        <v>114</v>
      </c>
      <c r="O12" s="79" t="s">
        <v>193</v>
      </c>
      <c r="P12" s="78" t="s">
        <v>117</v>
      </c>
      <c r="Q12" s="79" t="s">
        <v>111</v>
      </c>
      <c r="R12" s="78" t="s">
        <v>114</v>
      </c>
      <c r="S12" s="79" t="s">
        <v>194</v>
      </c>
      <c r="T12" s="79" t="s">
        <v>195</v>
      </c>
      <c r="U12" s="78">
        <v>120</v>
      </c>
      <c r="V12" s="79" t="s">
        <v>196</v>
      </c>
      <c r="W12" s="78"/>
      <c r="X12" s="78"/>
      <c r="Y12" s="78"/>
      <c r="Z12" s="80">
        <v>30</v>
      </c>
      <c r="AA12" s="79">
        <v>60</v>
      </c>
      <c r="AB12" s="79">
        <v>10</v>
      </c>
      <c r="AC12" s="81" t="s">
        <v>197</v>
      </c>
      <c r="AD12" s="79" t="s">
        <v>112</v>
      </c>
      <c r="AE12" s="81">
        <v>1</v>
      </c>
      <c r="AF12" s="82">
        <v>92095570</v>
      </c>
      <c r="AG12" s="82">
        <v>92095570</v>
      </c>
      <c r="AH12" s="82">
        <v>103147038.40000001</v>
      </c>
      <c r="AI12" s="81"/>
      <c r="AJ12" s="82"/>
      <c r="AK12" s="82"/>
      <c r="AL12" s="78" t="s">
        <v>113</v>
      </c>
      <c r="AM12" s="79"/>
      <c r="AN12" s="79"/>
      <c r="AO12" s="79"/>
      <c r="AP12" s="79"/>
      <c r="AQ12" s="79" t="s">
        <v>198</v>
      </c>
      <c r="AR12" s="79"/>
      <c r="AS12" s="79"/>
      <c r="AT12" s="79"/>
      <c r="AU12" s="79"/>
      <c r="AV12" s="79"/>
      <c r="AW12" s="79"/>
      <c r="AX12" s="78" t="s">
        <v>191</v>
      </c>
      <c r="AY12" s="78" t="s">
        <v>191</v>
      </c>
      <c r="AZ12" s="78" t="s">
        <v>199</v>
      </c>
    </row>
    <row r="13" spans="1:56" s="15" customFormat="1" ht="12.95" customHeight="1" outlineLevel="1" x14ac:dyDescent="0.25">
      <c r="A13" s="21"/>
      <c r="B13" s="21"/>
      <c r="C13" s="21"/>
      <c r="D13" s="11"/>
      <c r="E13" s="21"/>
      <c r="F13" s="5" t="s">
        <v>102</v>
      </c>
      <c r="G13" s="11"/>
      <c r="H13" s="11"/>
      <c r="I13" s="11"/>
      <c r="J13" s="11"/>
      <c r="K13" s="21"/>
      <c r="L13" s="11"/>
      <c r="M13" s="21"/>
      <c r="N13" s="21"/>
      <c r="O13" s="11"/>
      <c r="P13" s="21"/>
      <c r="Q13" s="11"/>
      <c r="R13" s="21"/>
      <c r="S13" s="11"/>
      <c r="T13" s="11"/>
      <c r="U13" s="21"/>
      <c r="V13" s="11"/>
      <c r="W13" s="21"/>
      <c r="X13" s="21"/>
      <c r="Y13" s="21"/>
      <c r="Z13" s="84"/>
      <c r="AA13" s="11"/>
      <c r="AB13" s="11"/>
      <c r="AC13" s="22"/>
      <c r="AD13" s="11"/>
      <c r="AE13" s="85"/>
      <c r="AF13" s="86"/>
      <c r="AG13" s="85">
        <f>AG12</f>
        <v>92095570</v>
      </c>
      <c r="AH13" s="85">
        <f t="shared" ref="AH13:AI13" si="0">AH12</f>
        <v>103147038.40000001</v>
      </c>
      <c r="AI13" s="85">
        <f t="shared" si="0"/>
        <v>0</v>
      </c>
      <c r="AJ13" s="85"/>
      <c r="AK13" s="85"/>
      <c r="AL13" s="21"/>
      <c r="AM13" s="11"/>
      <c r="AN13" s="11"/>
      <c r="AO13" s="11"/>
      <c r="AP13" s="11"/>
      <c r="AQ13" s="11"/>
      <c r="AR13" s="11"/>
      <c r="AS13" s="11"/>
      <c r="AT13" s="11"/>
      <c r="AU13" s="11"/>
      <c r="AV13" s="11"/>
      <c r="AW13" s="11"/>
      <c r="AX13" s="21"/>
      <c r="AY13" s="18"/>
    </row>
    <row r="14" spans="1:56" s="15" customFormat="1" ht="12.95" customHeight="1" x14ac:dyDescent="0.25">
      <c r="A14" s="7"/>
      <c r="B14" s="7"/>
      <c r="C14" s="7"/>
      <c r="D14" s="7"/>
      <c r="E14" s="8"/>
      <c r="F14" s="5" t="s">
        <v>103</v>
      </c>
      <c r="G14" s="7"/>
      <c r="H14" s="7"/>
      <c r="I14" s="7"/>
      <c r="J14" s="7"/>
      <c r="K14" s="7"/>
      <c r="L14" s="8"/>
      <c r="M14" s="7"/>
      <c r="N14" s="7"/>
      <c r="O14" s="9"/>
      <c r="P14" s="8"/>
      <c r="Q14" s="8"/>
      <c r="R14" s="7"/>
      <c r="S14" s="9"/>
      <c r="T14" s="8"/>
      <c r="U14" s="8"/>
      <c r="V14" s="8"/>
      <c r="W14" s="8"/>
      <c r="X14" s="8"/>
      <c r="Y14" s="8"/>
      <c r="Z14" s="75"/>
      <c r="AA14" s="8"/>
      <c r="AB14" s="75"/>
      <c r="AC14" s="8"/>
      <c r="AD14" s="8"/>
      <c r="AE14" s="76"/>
      <c r="AF14" s="76"/>
      <c r="AG14" s="12"/>
      <c r="AH14" s="12"/>
      <c r="AI14" s="12"/>
      <c r="AJ14" s="12"/>
      <c r="AK14" s="12"/>
      <c r="AL14" s="12"/>
      <c r="AM14" s="11"/>
      <c r="AN14" s="11"/>
      <c r="AO14" s="8"/>
      <c r="AP14" s="8"/>
      <c r="AQ14" s="8"/>
      <c r="AR14" s="8"/>
      <c r="AS14" s="8"/>
      <c r="AT14" s="8"/>
      <c r="AU14" s="8"/>
      <c r="AV14" s="8"/>
      <c r="AW14" s="8"/>
      <c r="AX14" s="8"/>
      <c r="AY14" s="18"/>
    </row>
    <row r="15" spans="1:56" s="15" customFormat="1" ht="12.95" customHeight="1" x14ac:dyDescent="0.25">
      <c r="A15" s="7"/>
      <c r="B15" s="7"/>
      <c r="C15" s="7"/>
      <c r="D15" s="7"/>
      <c r="E15" s="8"/>
      <c r="F15" s="5" t="s">
        <v>99</v>
      </c>
      <c r="G15" s="7"/>
      <c r="H15" s="7"/>
      <c r="I15" s="7"/>
      <c r="J15" s="7"/>
      <c r="K15" s="7"/>
      <c r="L15" s="8"/>
      <c r="M15" s="7"/>
      <c r="N15" s="7"/>
      <c r="O15" s="9"/>
      <c r="P15" s="8"/>
      <c r="Q15" s="8"/>
      <c r="R15" s="7"/>
      <c r="S15" s="9"/>
      <c r="T15" s="8"/>
      <c r="U15" s="8"/>
      <c r="V15" s="8"/>
      <c r="W15" s="8"/>
      <c r="X15" s="8"/>
      <c r="Y15" s="8"/>
      <c r="Z15" s="75"/>
      <c r="AA15" s="8"/>
      <c r="AB15" s="75"/>
      <c r="AC15" s="8"/>
      <c r="AD15" s="8"/>
      <c r="AE15" s="76"/>
      <c r="AF15" s="76"/>
      <c r="AG15" s="77"/>
      <c r="AH15" s="76"/>
      <c r="AI15" s="76"/>
      <c r="AJ15" s="76"/>
      <c r="AK15" s="76"/>
      <c r="AL15" s="11"/>
      <c r="AM15" s="11"/>
      <c r="AN15" s="11"/>
      <c r="AO15" s="8"/>
      <c r="AP15" s="8"/>
      <c r="AQ15" s="8"/>
      <c r="AR15" s="8"/>
      <c r="AS15" s="8"/>
      <c r="AT15" s="8"/>
      <c r="AU15" s="8"/>
      <c r="AV15" s="8"/>
      <c r="AW15" s="8"/>
      <c r="AX15" s="8"/>
      <c r="AY15" s="18"/>
    </row>
    <row r="16" spans="1:56" s="20" customFormat="1" ht="12.75" customHeight="1" x14ac:dyDescent="0.25">
      <c r="A16" s="1" t="s">
        <v>165</v>
      </c>
      <c r="B16" s="2" t="s">
        <v>125</v>
      </c>
      <c r="C16" s="1"/>
      <c r="D16" s="1" t="s">
        <v>166</v>
      </c>
      <c r="E16" s="39">
        <v>20200873</v>
      </c>
      <c r="F16" s="39"/>
      <c r="G16" s="2" t="s">
        <v>167</v>
      </c>
      <c r="H16" s="2" t="s">
        <v>168</v>
      </c>
      <c r="I16" s="2" t="s">
        <v>169</v>
      </c>
      <c r="J16" s="2" t="s">
        <v>126</v>
      </c>
      <c r="K16" s="2" t="s">
        <v>127</v>
      </c>
      <c r="L16" s="2"/>
      <c r="M16" s="45">
        <v>80</v>
      </c>
      <c r="N16" s="46">
        <v>230000000</v>
      </c>
      <c r="O16" s="1" t="s">
        <v>124</v>
      </c>
      <c r="P16" s="2" t="s">
        <v>116</v>
      </c>
      <c r="Q16" s="2" t="s">
        <v>111</v>
      </c>
      <c r="R16" s="46">
        <v>230000000</v>
      </c>
      <c r="S16" s="2" t="s">
        <v>162</v>
      </c>
      <c r="T16" s="2"/>
      <c r="U16" s="2"/>
      <c r="V16" s="2"/>
      <c r="W16" s="2" t="s">
        <v>117</v>
      </c>
      <c r="X16" s="2"/>
      <c r="Y16" s="2"/>
      <c r="Z16" s="45">
        <v>30</v>
      </c>
      <c r="AA16" s="45">
        <v>70</v>
      </c>
      <c r="AB16" s="45">
        <v>0</v>
      </c>
      <c r="AC16" s="2"/>
      <c r="AD16" s="2" t="s">
        <v>112</v>
      </c>
      <c r="AE16" s="47"/>
      <c r="AF16" s="48"/>
      <c r="AG16" s="35">
        <v>306881783.32999998</v>
      </c>
      <c r="AH16" s="49">
        <f>AG16*1.12</f>
        <v>343707597.32960004</v>
      </c>
      <c r="AI16" s="47"/>
      <c r="AJ16" s="48">
        <v>0</v>
      </c>
      <c r="AK16" s="48">
        <v>0</v>
      </c>
      <c r="AL16" s="45">
        <v>120240021112</v>
      </c>
      <c r="AM16" s="2" t="s">
        <v>170</v>
      </c>
      <c r="AN16" s="2" t="s">
        <v>171</v>
      </c>
      <c r="AO16" s="46"/>
      <c r="AP16" s="46"/>
      <c r="AQ16" s="46"/>
      <c r="AR16" s="46"/>
      <c r="AS16" s="46"/>
      <c r="AT16" s="46"/>
      <c r="AU16" s="46"/>
      <c r="AV16" s="50"/>
      <c r="AW16" s="46"/>
      <c r="AX16" s="51"/>
      <c r="AY16" s="2" t="s">
        <v>172</v>
      </c>
      <c r="AZ16" s="3"/>
      <c r="BA16" s="3"/>
      <c r="BB16" s="3"/>
      <c r="BC16" s="3"/>
      <c r="BD16" s="3"/>
    </row>
    <row r="17" spans="1:250" s="20" customFormat="1" ht="12.95" customHeight="1" x14ac:dyDescent="0.25">
      <c r="A17" s="1" t="s">
        <v>204</v>
      </c>
      <c r="B17" s="37" t="s">
        <v>123</v>
      </c>
      <c r="C17" s="38"/>
      <c r="D17" s="1" t="s">
        <v>205</v>
      </c>
      <c r="E17" s="37">
        <v>20200807</v>
      </c>
      <c r="F17" s="1" t="s">
        <v>206</v>
      </c>
      <c r="G17" s="1" t="s">
        <v>207</v>
      </c>
      <c r="H17" s="39" t="s">
        <v>208</v>
      </c>
      <c r="I17" s="39" t="s">
        <v>209</v>
      </c>
      <c r="J17" s="37" t="s">
        <v>126</v>
      </c>
      <c r="K17" s="1" t="s">
        <v>210</v>
      </c>
      <c r="L17" s="1"/>
      <c r="M17" s="39">
        <v>100</v>
      </c>
      <c r="N17" s="37">
        <v>230000000</v>
      </c>
      <c r="O17" s="1" t="s">
        <v>124</v>
      </c>
      <c r="P17" s="1" t="s">
        <v>117</v>
      </c>
      <c r="Q17" s="1" t="s">
        <v>111</v>
      </c>
      <c r="R17" s="40">
        <v>230000000</v>
      </c>
      <c r="S17" s="41" t="s">
        <v>211</v>
      </c>
      <c r="T17" s="1" t="s">
        <v>129</v>
      </c>
      <c r="U17" s="1"/>
      <c r="V17" s="1"/>
      <c r="W17" s="1" t="s">
        <v>152</v>
      </c>
      <c r="X17" s="1"/>
      <c r="Y17" s="1"/>
      <c r="Z17" s="42">
        <v>0</v>
      </c>
      <c r="AA17" s="42">
        <v>90</v>
      </c>
      <c r="AB17" s="42">
        <v>10</v>
      </c>
      <c r="AC17" s="42"/>
      <c r="AD17" s="39" t="s">
        <v>112</v>
      </c>
      <c r="AE17" s="62">
        <v>1</v>
      </c>
      <c r="AF17" s="62"/>
      <c r="AG17" s="62">
        <v>3000000</v>
      </c>
      <c r="AH17" s="62">
        <v>3360000.0000000005</v>
      </c>
      <c r="AI17" s="62"/>
      <c r="AJ17" s="62"/>
      <c r="AK17" s="87"/>
      <c r="AL17" s="1" t="s">
        <v>113</v>
      </c>
      <c r="AM17" s="1" t="s">
        <v>212</v>
      </c>
      <c r="AN17" s="39" t="s">
        <v>213</v>
      </c>
      <c r="AO17" s="37"/>
      <c r="AP17" s="38"/>
      <c r="AQ17" s="1"/>
      <c r="AR17" s="1"/>
      <c r="AS17" s="1"/>
      <c r="AT17" s="38"/>
      <c r="AU17" s="38"/>
      <c r="AV17" s="38"/>
      <c r="AW17" s="38"/>
      <c r="AX17" s="1" t="s">
        <v>214</v>
      </c>
      <c r="AY17" s="1"/>
      <c r="AZ17" s="43" t="e">
        <f>VLOOKUP(F17,$D$35:$BA$7255,50,0)</f>
        <v>#N/A</v>
      </c>
      <c r="BA17" s="43">
        <v>6203</v>
      </c>
    </row>
    <row r="18" spans="1:250" s="20" customFormat="1" ht="12.95" customHeight="1" x14ac:dyDescent="0.25">
      <c r="A18" s="1"/>
      <c r="B18" s="2"/>
      <c r="C18" s="1"/>
      <c r="D18" s="1"/>
      <c r="E18" s="39"/>
      <c r="F18" s="1"/>
      <c r="G18" s="52"/>
      <c r="H18" s="53"/>
      <c r="I18" s="53"/>
      <c r="J18" s="2"/>
      <c r="K18" s="2"/>
      <c r="L18" s="2"/>
      <c r="M18" s="45"/>
      <c r="N18" s="1"/>
      <c r="O18" s="1"/>
      <c r="P18" s="88"/>
      <c r="Q18" s="1"/>
      <c r="R18" s="2"/>
      <c r="S18" s="52"/>
      <c r="T18" s="28"/>
      <c r="U18" s="2"/>
      <c r="V18" s="2"/>
      <c r="W18" s="2"/>
      <c r="X18" s="2"/>
      <c r="Y18" s="2"/>
      <c r="Z18" s="45"/>
      <c r="AA18" s="45"/>
      <c r="AB18" s="45"/>
      <c r="AC18" s="2"/>
      <c r="AD18" s="54"/>
      <c r="AE18" s="49"/>
      <c r="AF18" s="89"/>
      <c r="AG18" s="90"/>
      <c r="AH18" s="90"/>
      <c r="AI18" s="49"/>
      <c r="AJ18" s="49"/>
      <c r="AK18" s="49"/>
      <c r="AL18" s="2"/>
      <c r="AM18" s="2"/>
      <c r="AN18" s="2"/>
      <c r="AO18" s="54"/>
      <c r="AP18" s="2"/>
      <c r="AQ18" s="2"/>
      <c r="AR18" s="2"/>
      <c r="AS18" s="2"/>
      <c r="AT18" s="2"/>
      <c r="AU18" s="2"/>
      <c r="AV18" s="2"/>
      <c r="AW18" s="2"/>
      <c r="AX18" s="2"/>
      <c r="AY18" s="90"/>
      <c r="AZ18" s="43"/>
    </row>
    <row r="19" spans="1:250" s="3" customFormat="1" ht="12.95" customHeight="1" x14ac:dyDescent="0.25">
      <c r="A19" s="7"/>
      <c r="B19" s="7"/>
      <c r="C19" s="7"/>
      <c r="D19" s="7"/>
      <c r="E19" s="8"/>
      <c r="F19" s="5" t="s">
        <v>104</v>
      </c>
      <c r="G19" s="7"/>
      <c r="H19" s="7"/>
      <c r="I19" s="7"/>
      <c r="J19" s="7"/>
      <c r="K19" s="7"/>
      <c r="L19" s="8"/>
      <c r="M19" s="7"/>
      <c r="N19" s="7"/>
      <c r="O19" s="9"/>
      <c r="P19" s="8"/>
      <c r="Q19" s="8"/>
      <c r="R19" s="7"/>
      <c r="S19" s="9"/>
      <c r="T19" s="8"/>
      <c r="U19" s="8"/>
      <c r="V19" s="8"/>
      <c r="W19" s="8"/>
      <c r="X19" s="8"/>
      <c r="Y19" s="8"/>
      <c r="Z19" s="75"/>
      <c r="AA19" s="8"/>
      <c r="AB19" s="75"/>
      <c r="AC19" s="8"/>
      <c r="AD19" s="8"/>
      <c r="AE19" s="76"/>
      <c r="AF19" s="76"/>
      <c r="AG19" s="12">
        <f>SUM(AG16:AG18)</f>
        <v>309881783.32999998</v>
      </c>
      <c r="AH19" s="12">
        <f>SUM(AH16:AH18)</f>
        <v>347067597.32960004</v>
      </c>
      <c r="AI19" s="12">
        <f>SUM(AI16:AI18)</f>
        <v>0</v>
      </c>
      <c r="AJ19" s="12">
        <f>SUM(AJ16:AJ18)</f>
        <v>0</v>
      </c>
      <c r="AK19" s="12">
        <f>SUM(AK16:AK18)</f>
        <v>0</v>
      </c>
      <c r="AL19" s="12"/>
      <c r="AM19" s="12"/>
      <c r="AN19" s="11"/>
      <c r="AO19" s="8"/>
      <c r="AP19" s="8"/>
      <c r="AQ19" s="8"/>
      <c r="AR19" s="8"/>
      <c r="AS19" s="8"/>
      <c r="AT19" s="8"/>
      <c r="AU19" s="8"/>
      <c r="AV19" s="8"/>
      <c r="AW19" s="8"/>
      <c r="AX19" s="8"/>
      <c r="AY19" s="18"/>
    </row>
    <row r="20" spans="1:250" s="3" customFormat="1" ht="12" customHeight="1" x14ac:dyDescent="0.25">
      <c r="A20" s="7"/>
      <c r="B20" s="7"/>
      <c r="C20" s="7"/>
      <c r="D20" s="7"/>
      <c r="E20" s="8"/>
      <c r="F20" s="5" t="s">
        <v>101</v>
      </c>
      <c r="G20" s="7"/>
      <c r="H20" s="7"/>
      <c r="I20" s="7"/>
      <c r="J20" s="7"/>
      <c r="K20" s="7"/>
      <c r="L20" s="8"/>
      <c r="M20" s="7"/>
      <c r="N20" s="7"/>
      <c r="O20" s="9"/>
      <c r="P20" s="8"/>
      <c r="Q20" s="8"/>
      <c r="R20" s="7"/>
      <c r="S20" s="9"/>
      <c r="T20" s="8"/>
      <c r="U20" s="8"/>
      <c r="V20" s="8"/>
      <c r="W20" s="8"/>
      <c r="X20" s="8"/>
      <c r="Y20" s="8"/>
      <c r="Z20" s="75"/>
      <c r="AA20" s="8"/>
      <c r="AB20" s="75"/>
      <c r="AC20" s="8"/>
      <c r="AD20" s="8"/>
      <c r="AE20" s="76"/>
      <c r="AF20" s="76"/>
      <c r="AG20" s="77"/>
      <c r="AH20" s="76"/>
      <c r="AI20" s="76"/>
      <c r="AJ20" s="76"/>
      <c r="AK20" s="76"/>
      <c r="AL20" s="11"/>
      <c r="AM20" s="11"/>
      <c r="AN20" s="11"/>
      <c r="AO20" s="8"/>
      <c r="AP20" s="8"/>
      <c r="AQ20" s="8"/>
      <c r="AR20" s="8"/>
      <c r="AS20" s="8"/>
      <c r="AT20" s="8"/>
      <c r="AU20" s="8"/>
      <c r="AV20" s="8"/>
      <c r="AW20" s="8"/>
      <c r="AX20" s="8"/>
      <c r="AY20" s="18"/>
    </row>
    <row r="21" spans="1:250" s="20" customFormat="1" ht="12.75" customHeight="1" x14ac:dyDescent="0.25">
      <c r="A21" s="98" t="s">
        <v>165</v>
      </c>
      <c r="B21" s="96" t="s">
        <v>125</v>
      </c>
      <c r="C21" s="98"/>
      <c r="D21" s="55" t="s">
        <v>173</v>
      </c>
      <c r="E21" s="98">
        <v>20200873</v>
      </c>
      <c r="F21" s="98"/>
      <c r="G21" s="98" t="s">
        <v>167</v>
      </c>
      <c r="H21" s="98" t="s">
        <v>168</v>
      </c>
      <c r="I21" s="98" t="s">
        <v>169</v>
      </c>
      <c r="J21" s="98" t="s">
        <v>126</v>
      </c>
      <c r="K21" s="98" t="s">
        <v>127</v>
      </c>
      <c r="L21" s="98"/>
      <c r="M21" s="98">
        <v>80</v>
      </c>
      <c r="N21" s="98">
        <v>230000000</v>
      </c>
      <c r="O21" s="98" t="s">
        <v>124</v>
      </c>
      <c r="P21" s="96" t="s">
        <v>116</v>
      </c>
      <c r="Q21" s="96" t="s">
        <v>111</v>
      </c>
      <c r="R21" s="97">
        <v>230000000</v>
      </c>
      <c r="S21" s="96" t="s">
        <v>162</v>
      </c>
      <c r="T21" s="96"/>
      <c r="U21" s="96"/>
      <c r="V21" s="96"/>
      <c r="W21" s="56" t="s">
        <v>120</v>
      </c>
      <c r="X21" s="96"/>
      <c r="Y21" s="96"/>
      <c r="Z21" s="104">
        <v>30</v>
      </c>
      <c r="AA21" s="104">
        <v>70</v>
      </c>
      <c r="AB21" s="104">
        <v>0</v>
      </c>
      <c r="AC21" s="96"/>
      <c r="AD21" s="96" t="s">
        <v>112</v>
      </c>
      <c r="AE21" s="105"/>
      <c r="AF21" s="106"/>
      <c r="AG21" s="36">
        <v>428104283.32999998</v>
      </c>
      <c r="AH21" s="57">
        <f>AG21*1.12</f>
        <v>479476797.32960004</v>
      </c>
      <c r="AI21" s="105"/>
      <c r="AJ21" s="106">
        <v>0</v>
      </c>
      <c r="AK21" s="106">
        <v>0</v>
      </c>
      <c r="AL21" s="104">
        <v>120240021112</v>
      </c>
      <c r="AM21" s="96" t="s">
        <v>170</v>
      </c>
      <c r="AN21" s="96" t="s">
        <v>171</v>
      </c>
      <c r="AO21" s="97"/>
      <c r="AP21" s="97"/>
      <c r="AQ21" s="97"/>
      <c r="AR21" s="97"/>
      <c r="AS21" s="97"/>
      <c r="AT21" s="97"/>
      <c r="AU21" s="97"/>
      <c r="AV21" s="110"/>
      <c r="AW21" s="97"/>
      <c r="AX21" s="111" t="s">
        <v>174</v>
      </c>
      <c r="AY21" s="96" t="s">
        <v>172</v>
      </c>
      <c r="AZ21" s="3"/>
      <c r="BA21" s="3"/>
      <c r="BB21" s="3"/>
      <c r="BC21" s="3"/>
      <c r="BD21" s="3"/>
    </row>
    <row r="22" spans="1:250" s="20" customFormat="1" ht="12.95" customHeight="1" x14ac:dyDescent="0.25">
      <c r="A22" s="98" t="s">
        <v>204</v>
      </c>
      <c r="B22" s="107" t="s">
        <v>123</v>
      </c>
      <c r="C22" s="108"/>
      <c r="D22" s="55" t="s">
        <v>215</v>
      </c>
      <c r="E22" s="98">
        <v>20200807</v>
      </c>
      <c r="F22" s="98" t="s">
        <v>206</v>
      </c>
      <c r="G22" s="98" t="s">
        <v>207</v>
      </c>
      <c r="H22" s="98" t="s">
        <v>208</v>
      </c>
      <c r="I22" s="98" t="s">
        <v>209</v>
      </c>
      <c r="J22" s="98" t="s">
        <v>126</v>
      </c>
      <c r="K22" s="98" t="s">
        <v>210</v>
      </c>
      <c r="L22" s="98"/>
      <c r="M22" s="98">
        <v>100</v>
      </c>
      <c r="N22" s="98">
        <v>230000000</v>
      </c>
      <c r="O22" s="98" t="s">
        <v>124</v>
      </c>
      <c r="P22" s="55" t="s">
        <v>128</v>
      </c>
      <c r="Q22" s="98" t="s">
        <v>111</v>
      </c>
      <c r="R22" s="99">
        <v>230000000</v>
      </c>
      <c r="S22" s="100" t="s">
        <v>211</v>
      </c>
      <c r="T22" s="98" t="s">
        <v>129</v>
      </c>
      <c r="U22" s="98"/>
      <c r="V22" s="98"/>
      <c r="W22" s="98" t="s">
        <v>152</v>
      </c>
      <c r="X22" s="98"/>
      <c r="Y22" s="98"/>
      <c r="Z22" s="101">
        <v>0</v>
      </c>
      <c r="AA22" s="101">
        <v>90</v>
      </c>
      <c r="AB22" s="101">
        <v>10</v>
      </c>
      <c r="AC22" s="101"/>
      <c r="AD22" s="102" t="s">
        <v>112</v>
      </c>
      <c r="AE22" s="103">
        <v>1</v>
      </c>
      <c r="AF22" s="103"/>
      <c r="AG22" s="103">
        <v>3000000</v>
      </c>
      <c r="AH22" s="103">
        <v>3360000.0000000005</v>
      </c>
      <c r="AI22" s="103"/>
      <c r="AJ22" s="103"/>
      <c r="AK22" s="109"/>
      <c r="AL22" s="98" t="s">
        <v>113</v>
      </c>
      <c r="AM22" s="98" t="s">
        <v>212</v>
      </c>
      <c r="AN22" s="102" t="s">
        <v>213</v>
      </c>
      <c r="AO22" s="107"/>
      <c r="AP22" s="108"/>
      <c r="AQ22" s="98"/>
      <c r="AR22" s="98"/>
      <c r="AS22" s="98"/>
      <c r="AT22" s="108"/>
      <c r="AU22" s="108"/>
      <c r="AV22" s="108"/>
      <c r="AW22" s="108"/>
      <c r="AX22" s="98" t="s">
        <v>214</v>
      </c>
      <c r="AY22" s="98"/>
      <c r="AZ22" s="43" t="e">
        <f>VLOOKUP(F22,$D$35:$BA$7255,50,0)</f>
        <v>#N/A</v>
      </c>
      <c r="BA22" s="43">
        <v>6203</v>
      </c>
    </row>
    <row r="23" spans="1:250" s="20" customFormat="1" ht="12.95" customHeight="1" x14ac:dyDescent="0.25">
      <c r="A23" s="7"/>
      <c r="B23" s="7"/>
      <c r="C23" s="7"/>
      <c r="D23" s="7"/>
      <c r="E23" s="8"/>
      <c r="F23" s="5" t="s">
        <v>105</v>
      </c>
      <c r="G23" s="7"/>
      <c r="H23" s="7"/>
      <c r="I23" s="7"/>
      <c r="J23" s="7"/>
      <c r="K23" s="7"/>
      <c r="L23" s="8"/>
      <c r="M23" s="7"/>
      <c r="N23" s="7"/>
      <c r="O23" s="9"/>
      <c r="P23" s="8"/>
      <c r="Q23" s="8"/>
      <c r="R23" s="7"/>
      <c r="S23" s="9"/>
      <c r="T23" s="8"/>
      <c r="U23" s="8"/>
      <c r="V23" s="8"/>
      <c r="W23" s="8"/>
      <c r="X23" s="8"/>
      <c r="Y23" s="8"/>
      <c r="Z23" s="75"/>
      <c r="AA23" s="8"/>
      <c r="AB23" s="75"/>
      <c r="AC23" s="8"/>
      <c r="AD23" s="8"/>
      <c r="AE23" s="76"/>
      <c r="AF23" s="76"/>
      <c r="AG23" s="12">
        <f>SUM(AG21:AG22)</f>
        <v>431104283.32999998</v>
      </c>
      <c r="AH23" s="12">
        <f>SUM(AH21:AH22)</f>
        <v>482836797.32960004</v>
      </c>
      <c r="AI23" s="12">
        <f>SUM(AI21:AI22)</f>
        <v>0</v>
      </c>
      <c r="AJ23" s="12">
        <f>SUM(AJ21:AJ22)</f>
        <v>0</v>
      </c>
      <c r="AK23" s="12">
        <f>SUM(AK21:AK22)</f>
        <v>0</v>
      </c>
      <c r="AL23" s="5"/>
      <c r="AM23" s="25"/>
      <c r="AN23" s="5"/>
      <c r="AO23" s="5"/>
      <c r="AP23" s="5"/>
      <c r="AQ23" s="5"/>
      <c r="AR23" s="5"/>
      <c r="AS23" s="5"/>
      <c r="AT23" s="5"/>
      <c r="AU23" s="5"/>
      <c r="AV23" s="5"/>
      <c r="AW23" s="8"/>
      <c r="AX23" s="8"/>
      <c r="AY23" s="8"/>
    </row>
    <row r="24" spans="1:250" s="20" customFormat="1" ht="12.95" customHeight="1" x14ac:dyDescent="0.25">
      <c r="A24" s="5"/>
      <c r="B24" s="5"/>
      <c r="C24" s="5"/>
      <c r="D24" s="5"/>
      <c r="E24" s="5"/>
      <c r="F24" s="5" t="s">
        <v>106</v>
      </c>
      <c r="G24" s="5"/>
      <c r="H24" s="5"/>
      <c r="I24" s="5"/>
      <c r="J24" s="5"/>
      <c r="K24" s="5"/>
      <c r="L24" s="5"/>
      <c r="M24" s="5"/>
      <c r="N24" s="5"/>
      <c r="O24" s="5"/>
      <c r="P24" s="5"/>
      <c r="Q24" s="5"/>
      <c r="R24" s="5"/>
      <c r="S24" s="5"/>
      <c r="T24" s="5"/>
      <c r="U24" s="5"/>
      <c r="V24" s="5"/>
      <c r="W24" s="5"/>
      <c r="X24" s="5"/>
      <c r="Y24" s="5"/>
      <c r="Z24" s="91"/>
      <c r="AA24" s="5"/>
      <c r="AB24" s="5"/>
      <c r="AC24" s="5"/>
      <c r="AD24" s="5"/>
      <c r="AE24" s="74"/>
      <c r="AF24" s="74"/>
      <c r="AG24" s="74"/>
      <c r="AH24" s="74"/>
      <c r="AI24" s="74"/>
      <c r="AJ24" s="74"/>
      <c r="AK24" s="74"/>
      <c r="AL24" s="5"/>
      <c r="AM24" s="25"/>
      <c r="AN24" s="5"/>
      <c r="AO24" s="5"/>
      <c r="AP24" s="5"/>
      <c r="AQ24" s="5"/>
      <c r="AR24" s="5"/>
      <c r="AS24" s="5"/>
      <c r="AT24" s="5"/>
      <c r="AU24" s="5"/>
      <c r="AV24" s="8"/>
      <c r="AW24" s="8"/>
      <c r="AX24" s="8"/>
      <c r="AY24" s="18"/>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row>
    <row r="25" spans="1:250" s="20" customFormat="1" ht="12.95" customHeight="1" x14ac:dyDescent="0.25">
      <c r="A25" s="5"/>
      <c r="B25" s="5"/>
      <c r="C25" s="5"/>
      <c r="D25" s="5"/>
      <c r="E25" s="5"/>
      <c r="F25" s="5" t="s">
        <v>99</v>
      </c>
      <c r="G25" s="5"/>
      <c r="H25" s="5"/>
      <c r="I25" s="5"/>
      <c r="J25" s="5"/>
      <c r="K25" s="5"/>
      <c r="L25" s="5"/>
      <c r="M25" s="5"/>
      <c r="N25" s="5"/>
      <c r="O25" s="5"/>
      <c r="P25" s="5"/>
      <c r="Q25" s="5"/>
      <c r="R25" s="5"/>
      <c r="S25" s="5"/>
      <c r="T25" s="5"/>
      <c r="U25" s="5"/>
      <c r="V25" s="5"/>
      <c r="W25" s="5"/>
      <c r="X25" s="5"/>
      <c r="Y25" s="5"/>
      <c r="Z25" s="91"/>
      <c r="AA25" s="5"/>
      <c r="AB25" s="5"/>
      <c r="AC25" s="5"/>
      <c r="AD25" s="5"/>
      <c r="AE25" s="74"/>
      <c r="AF25" s="74"/>
      <c r="AG25" s="74"/>
      <c r="AH25" s="74"/>
      <c r="AI25" s="74"/>
      <c r="AJ25" s="74"/>
      <c r="AK25" s="74"/>
      <c r="AL25" s="8"/>
      <c r="AM25" s="26"/>
      <c r="AN25" s="8"/>
      <c r="AO25" s="8"/>
      <c r="AP25" s="8"/>
      <c r="AQ25" s="8"/>
      <c r="AR25" s="8"/>
      <c r="AS25" s="8"/>
      <c r="AT25" s="8"/>
      <c r="AU25" s="8"/>
      <c r="AV25" s="8"/>
      <c r="AW25" s="8"/>
      <c r="AX25" s="8"/>
      <c r="AY25" s="23"/>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row>
    <row r="26" spans="1:250" s="14" customFormat="1" ht="12.95" customHeight="1" x14ac:dyDescent="0.25">
      <c r="A26" s="2" t="s">
        <v>132</v>
      </c>
      <c r="B26" s="2" t="s">
        <v>125</v>
      </c>
      <c r="C26" s="2"/>
      <c r="D26" s="39" t="s">
        <v>134</v>
      </c>
      <c r="E26" s="37">
        <v>20200702</v>
      </c>
      <c r="F26" s="39" t="s">
        <v>135</v>
      </c>
      <c r="G26" s="46" t="s">
        <v>136</v>
      </c>
      <c r="H26" s="46" t="s">
        <v>137</v>
      </c>
      <c r="I26" s="46" t="s">
        <v>137</v>
      </c>
      <c r="J26" s="2" t="s">
        <v>126</v>
      </c>
      <c r="K26" s="1" t="s">
        <v>138</v>
      </c>
      <c r="L26" s="2"/>
      <c r="M26" s="2">
        <v>0</v>
      </c>
      <c r="N26" s="58">
        <v>230000000</v>
      </c>
      <c r="O26" s="1" t="s">
        <v>124</v>
      </c>
      <c r="P26" s="29" t="s">
        <v>117</v>
      </c>
      <c r="Q26" s="58" t="s">
        <v>111</v>
      </c>
      <c r="R26" s="59">
        <v>230000000</v>
      </c>
      <c r="S26" s="2" t="s">
        <v>119</v>
      </c>
      <c r="T26" s="2"/>
      <c r="U26" s="37"/>
      <c r="V26" s="37"/>
      <c r="W26" s="2" t="s">
        <v>120</v>
      </c>
      <c r="X26" s="2"/>
      <c r="Y26" s="2"/>
      <c r="Z26" s="2">
        <v>0</v>
      </c>
      <c r="AA26" s="2">
        <v>100</v>
      </c>
      <c r="AB26" s="2">
        <v>0</v>
      </c>
      <c r="AC26" s="2"/>
      <c r="AD26" s="39" t="s">
        <v>112</v>
      </c>
      <c r="AE26" s="89">
        <v>1</v>
      </c>
      <c r="AF26" s="89">
        <v>18481320</v>
      </c>
      <c r="AG26" s="89">
        <v>18481320</v>
      </c>
      <c r="AH26" s="89">
        <v>20699078.400000002</v>
      </c>
      <c r="AI26" s="49"/>
      <c r="AJ26" s="49"/>
      <c r="AK26" s="49"/>
      <c r="AL26" s="1" t="s">
        <v>113</v>
      </c>
      <c r="AM26" s="2" t="s">
        <v>139</v>
      </c>
      <c r="AN26" s="2" t="s">
        <v>140</v>
      </c>
      <c r="AO26" s="54"/>
      <c r="AP26" s="2"/>
      <c r="AQ26" s="2"/>
      <c r="AR26" s="2"/>
      <c r="AS26" s="2"/>
      <c r="AT26" s="2"/>
      <c r="AU26" s="2"/>
      <c r="AV26" s="2"/>
      <c r="AW26" s="2"/>
      <c r="AX26" s="2"/>
      <c r="AY26" s="2"/>
      <c r="AZ26" s="43"/>
      <c r="BA26" s="3"/>
      <c r="BB26" s="3"/>
      <c r="BC26" s="3"/>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row>
    <row r="27" spans="1:250" s="14" customFormat="1" ht="14.25" customHeight="1" x14ac:dyDescent="0.25">
      <c r="A27" s="2" t="s">
        <v>132</v>
      </c>
      <c r="B27" s="2" t="s">
        <v>125</v>
      </c>
      <c r="C27" s="2"/>
      <c r="D27" s="39" t="s">
        <v>141</v>
      </c>
      <c r="E27" s="37">
        <v>20200703</v>
      </c>
      <c r="F27" s="39" t="s">
        <v>142</v>
      </c>
      <c r="G27" s="46" t="s">
        <v>136</v>
      </c>
      <c r="H27" s="46" t="s">
        <v>137</v>
      </c>
      <c r="I27" s="46" t="s">
        <v>137</v>
      </c>
      <c r="J27" s="2" t="s">
        <v>126</v>
      </c>
      <c r="K27" s="1" t="s">
        <v>138</v>
      </c>
      <c r="L27" s="2"/>
      <c r="M27" s="2">
        <v>0</v>
      </c>
      <c r="N27" s="58">
        <v>230000000</v>
      </c>
      <c r="O27" s="1" t="s">
        <v>124</v>
      </c>
      <c r="P27" s="29" t="s">
        <v>117</v>
      </c>
      <c r="Q27" s="58" t="s">
        <v>111</v>
      </c>
      <c r="R27" s="59">
        <v>230000000</v>
      </c>
      <c r="S27" s="2" t="s">
        <v>119</v>
      </c>
      <c r="T27" s="2"/>
      <c r="U27" s="37"/>
      <c r="V27" s="37"/>
      <c r="W27" s="2" t="s">
        <v>120</v>
      </c>
      <c r="X27" s="2"/>
      <c r="Y27" s="2"/>
      <c r="Z27" s="2">
        <v>0</v>
      </c>
      <c r="AA27" s="2">
        <v>100</v>
      </c>
      <c r="AB27" s="2">
        <v>0</v>
      </c>
      <c r="AC27" s="2"/>
      <c r="AD27" s="39" t="s">
        <v>112</v>
      </c>
      <c r="AE27" s="89">
        <v>1</v>
      </c>
      <c r="AF27" s="89">
        <v>14896050</v>
      </c>
      <c r="AG27" s="89">
        <v>14896050</v>
      </c>
      <c r="AH27" s="89">
        <v>16683576.000000002</v>
      </c>
      <c r="AI27" s="49"/>
      <c r="AJ27" s="49"/>
      <c r="AK27" s="49"/>
      <c r="AL27" s="1" t="s">
        <v>113</v>
      </c>
      <c r="AM27" s="2" t="s">
        <v>143</v>
      </c>
      <c r="AN27" s="2" t="s">
        <v>144</v>
      </c>
      <c r="AO27" s="54"/>
      <c r="AP27" s="2"/>
      <c r="AQ27" s="2"/>
      <c r="AR27" s="2"/>
      <c r="AS27" s="2"/>
      <c r="AT27" s="2"/>
      <c r="AU27" s="2"/>
      <c r="AV27" s="2"/>
      <c r="AW27" s="2"/>
      <c r="AX27" s="2"/>
      <c r="AY27" s="2"/>
      <c r="AZ27" s="43"/>
      <c r="BA27" s="3"/>
      <c r="BB27" s="3"/>
      <c r="BC27" s="3"/>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row>
    <row r="28" spans="1:250" s="14" customFormat="1" ht="12.95" customHeight="1" x14ac:dyDescent="0.25">
      <c r="A28" s="2" t="s">
        <v>132</v>
      </c>
      <c r="B28" s="2" t="s">
        <v>125</v>
      </c>
      <c r="C28" s="2"/>
      <c r="D28" s="39" t="s">
        <v>145</v>
      </c>
      <c r="E28" s="37">
        <v>20200704</v>
      </c>
      <c r="F28" s="39" t="s">
        <v>146</v>
      </c>
      <c r="G28" s="46" t="s">
        <v>136</v>
      </c>
      <c r="H28" s="46" t="s">
        <v>137</v>
      </c>
      <c r="I28" s="46" t="s">
        <v>137</v>
      </c>
      <c r="J28" s="2" t="s">
        <v>126</v>
      </c>
      <c r="K28" s="1" t="s">
        <v>138</v>
      </c>
      <c r="L28" s="2"/>
      <c r="M28" s="2">
        <v>0</v>
      </c>
      <c r="N28" s="58">
        <v>230000000</v>
      </c>
      <c r="O28" s="1" t="s">
        <v>124</v>
      </c>
      <c r="P28" s="29" t="s">
        <v>117</v>
      </c>
      <c r="Q28" s="58" t="s">
        <v>111</v>
      </c>
      <c r="R28" s="59">
        <v>230000000</v>
      </c>
      <c r="S28" s="2" t="s">
        <v>119</v>
      </c>
      <c r="T28" s="2"/>
      <c r="U28" s="37"/>
      <c r="V28" s="37"/>
      <c r="W28" s="2" t="s">
        <v>120</v>
      </c>
      <c r="X28" s="2"/>
      <c r="Y28" s="2"/>
      <c r="Z28" s="2">
        <v>0</v>
      </c>
      <c r="AA28" s="2">
        <v>100</v>
      </c>
      <c r="AB28" s="2">
        <v>0</v>
      </c>
      <c r="AC28" s="2"/>
      <c r="AD28" s="39" t="s">
        <v>112</v>
      </c>
      <c r="AE28" s="89">
        <v>1</v>
      </c>
      <c r="AF28" s="89">
        <v>46135440</v>
      </c>
      <c r="AG28" s="89">
        <v>46135440</v>
      </c>
      <c r="AH28" s="89">
        <v>51671692.800000004</v>
      </c>
      <c r="AI28" s="49"/>
      <c r="AJ28" s="49"/>
      <c r="AK28" s="49"/>
      <c r="AL28" s="1" t="s">
        <v>113</v>
      </c>
      <c r="AM28" s="2" t="s">
        <v>147</v>
      </c>
      <c r="AN28" s="2" t="s">
        <v>148</v>
      </c>
      <c r="AO28" s="54"/>
      <c r="AP28" s="2"/>
      <c r="AQ28" s="2"/>
      <c r="AR28" s="2"/>
      <c r="AS28" s="2"/>
      <c r="AT28" s="2"/>
      <c r="AU28" s="2"/>
      <c r="AV28" s="2"/>
      <c r="AW28" s="2"/>
      <c r="AX28" s="2"/>
      <c r="AY28" s="2"/>
      <c r="AZ28" s="43"/>
      <c r="BA28" s="3"/>
      <c r="BB28" s="3"/>
      <c r="BC28" s="3"/>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row>
    <row r="29" spans="1:250" s="14" customFormat="1" ht="12.95" customHeight="1" x14ac:dyDescent="0.25">
      <c r="A29" s="2" t="s">
        <v>115</v>
      </c>
      <c r="B29" s="2" t="s">
        <v>123</v>
      </c>
      <c r="C29" s="2"/>
      <c r="D29" s="39" t="s">
        <v>153</v>
      </c>
      <c r="E29" s="37"/>
      <c r="F29" s="39"/>
      <c r="G29" s="46" t="s">
        <v>154</v>
      </c>
      <c r="H29" s="46" t="s">
        <v>155</v>
      </c>
      <c r="I29" s="46" t="s">
        <v>155</v>
      </c>
      <c r="J29" s="2" t="s">
        <v>126</v>
      </c>
      <c r="K29" s="1" t="s">
        <v>138</v>
      </c>
      <c r="L29" s="2"/>
      <c r="M29" s="2" t="s">
        <v>130</v>
      </c>
      <c r="N29" s="58">
        <v>230000000</v>
      </c>
      <c r="O29" s="1" t="s">
        <v>118</v>
      </c>
      <c r="P29" s="29" t="s">
        <v>117</v>
      </c>
      <c r="Q29" s="58" t="s">
        <v>111</v>
      </c>
      <c r="R29" s="59">
        <v>230000000</v>
      </c>
      <c r="S29" s="2" t="s">
        <v>156</v>
      </c>
      <c r="T29" s="2" t="s">
        <v>129</v>
      </c>
      <c r="U29" s="37"/>
      <c r="V29" s="37"/>
      <c r="W29" s="2" t="s">
        <v>120</v>
      </c>
      <c r="X29" s="2"/>
      <c r="Y29" s="2"/>
      <c r="Z29" s="2">
        <v>0</v>
      </c>
      <c r="AA29" s="2">
        <v>100</v>
      </c>
      <c r="AB29" s="2">
        <v>0</v>
      </c>
      <c r="AC29" s="2"/>
      <c r="AD29" s="39" t="s">
        <v>112</v>
      </c>
      <c r="AE29" s="89"/>
      <c r="AF29" s="89"/>
      <c r="AG29" s="89">
        <v>50012640</v>
      </c>
      <c r="AH29" s="89">
        <f>AG29*1.12</f>
        <v>56014156.800000004</v>
      </c>
      <c r="AI29" s="49"/>
      <c r="AJ29" s="49"/>
      <c r="AK29" s="49"/>
      <c r="AL29" s="1" t="s">
        <v>113</v>
      </c>
      <c r="AM29" s="2" t="s">
        <v>157</v>
      </c>
      <c r="AN29" s="2" t="s">
        <v>157</v>
      </c>
      <c r="AO29" s="54"/>
      <c r="AP29" s="2"/>
      <c r="AQ29" s="2"/>
      <c r="AR29" s="2"/>
      <c r="AS29" s="2"/>
      <c r="AT29" s="2"/>
      <c r="AU29" s="2"/>
      <c r="AV29" s="2"/>
      <c r="AW29" s="2"/>
      <c r="AX29" s="2"/>
      <c r="AY29" s="2"/>
      <c r="AZ29" s="43"/>
      <c r="BA29" s="3"/>
      <c r="BB29" s="3"/>
      <c r="BC29" s="3"/>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row>
    <row r="30" spans="1:250" s="15" customFormat="1" ht="12.95" customHeight="1" outlineLevel="1" x14ac:dyDescent="0.25">
      <c r="A30" s="60"/>
      <c r="B30" s="60"/>
      <c r="C30" s="48"/>
      <c r="D30" s="1"/>
      <c r="E30" s="54"/>
      <c r="F30" s="1"/>
      <c r="G30" s="2"/>
      <c r="H30" s="2"/>
      <c r="I30" s="2"/>
      <c r="J30" s="2"/>
      <c r="K30" s="2"/>
      <c r="L30" s="2"/>
      <c r="M30" s="45"/>
      <c r="N30" s="37"/>
      <c r="O30" s="1"/>
      <c r="P30" s="29"/>
      <c r="Q30" s="1"/>
      <c r="R30" s="54"/>
      <c r="S30" s="2"/>
      <c r="T30" s="2"/>
      <c r="U30" s="2"/>
      <c r="V30" s="2"/>
      <c r="W30" s="2"/>
      <c r="X30" s="2"/>
      <c r="Y30" s="2"/>
      <c r="Z30" s="45"/>
      <c r="AA30" s="45"/>
      <c r="AB30" s="45"/>
      <c r="AC30" s="2"/>
      <c r="AD30" s="39"/>
      <c r="AE30" s="49"/>
      <c r="AF30" s="49"/>
      <c r="AG30" s="49"/>
      <c r="AH30" s="49"/>
      <c r="AI30" s="49"/>
      <c r="AJ30" s="49"/>
      <c r="AK30" s="49"/>
      <c r="AL30" s="1"/>
      <c r="AM30" s="2"/>
      <c r="AN30" s="61"/>
      <c r="AO30" s="54"/>
      <c r="AP30" s="2"/>
      <c r="AQ30" s="2"/>
      <c r="AR30" s="2"/>
      <c r="AS30" s="2"/>
      <c r="AT30" s="2"/>
      <c r="AU30" s="2"/>
      <c r="AV30" s="2"/>
      <c r="AW30" s="2"/>
      <c r="AX30" s="1"/>
      <c r="AY30" s="62"/>
      <c r="AZ30" s="43"/>
      <c r="BA30" s="3"/>
      <c r="BB30" s="3"/>
      <c r="BC30" s="3"/>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row>
    <row r="31" spans="1:250" s="63" customFormat="1" ht="12.95" customHeight="1" x14ac:dyDescent="0.25">
      <c r="A31" s="30"/>
      <c r="B31" s="30"/>
      <c r="C31" s="30"/>
      <c r="D31" s="30"/>
      <c r="E31" s="5"/>
      <c r="F31" s="5"/>
      <c r="G31" s="30" t="s">
        <v>107</v>
      </c>
      <c r="H31" s="30"/>
      <c r="I31" s="30"/>
      <c r="J31" s="30"/>
      <c r="K31" s="30"/>
      <c r="L31" s="5"/>
      <c r="M31" s="30"/>
      <c r="N31" s="30"/>
      <c r="O31" s="31"/>
      <c r="P31" s="5"/>
      <c r="Q31" s="5"/>
      <c r="R31" s="30"/>
      <c r="S31" s="31"/>
      <c r="T31" s="5"/>
      <c r="U31" s="5"/>
      <c r="V31" s="5"/>
      <c r="W31" s="5"/>
      <c r="X31" s="5"/>
      <c r="Y31" s="5"/>
      <c r="Z31" s="91"/>
      <c r="AA31" s="5"/>
      <c r="AB31" s="91"/>
      <c r="AC31" s="5"/>
      <c r="AD31" s="5"/>
      <c r="AE31" s="74"/>
      <c r="AF31" s="74"/>
      <c r="AG31" s="12">
        <f>SUM(AG26:AG30)</f>
        <v>129525450</v>
      </c>
      <c r="AH31" s="12">
        <f>SUM(AH26:AH30)</f>
        <v>145068504.00000003</v>
      </c>
      <c r="AI31" s="12">
        <f>SUM(AI30:AI30)</f>
        <v>0</v>
      </c>
      <c r="AJ31" s="12">
        <f>SUM(AJ30:AJ30)</f>
        <v>0</v>
      </c>
      <c r="AK31" s="12">
        <f>SUM(AK30:AK30)</f>
        <v>0</v>
      </c>
      <c r="AL31" s="5"/>
      <c r="AM31" s="25"/>
      <c r="AN31" s="5"/>
      <c r="AO31" s="5"/>
      <c r="AP31" s="5"/>
      <c r="AQ31" s="5"/>
      <c r="AR31" s="5"/>
      <c r="AS31" s="5"/>
      <c r="AT31" s="5"/>
      <c r="AU31" s="5"/>
      <c r="AV31" s="5"/>
      <c r="AW31" s="5"/>
      <c r="AX31" s="5"/>
      <c r="AY31" s="5"/>
    </row>
    <row r="32" spans="1:250" s="63" customFormat="1" ht="12.95" customHeight="1" x14ac:dyDescent="0.25">
      <c r="A32" s="30"/>
      <c r="B32" s="30"/>
      <c r="C32" s="30"/>
      <c r="D32" s="30"/>
      <c r="E32" s="5"/>
      <c r="F32" s="5"/>
      <c r="G32" s="30" t="s">
        <v>101</v>
      </c>
      <c r="H32" s="30"/>
      <c r="I32" s="30"/>
      <c r="J32" s="30"/>
      <c r="K32" s="30"/>
      <c r="L32" s="5"/>
      <c r="M32" s="30"/>
      <c r="N32" s="30"/>
      <c r="O32" s="31"/>
      <c r="P32" s="5"/>
      <c r="Q32" s="5"/>
      <c r="R32" s="30"/>
      <c r="S32" s="31"/>
      <c r="T32" s="5"/>
      <c r="U32" s="5"/>
      <c r="V32" s="5"/>
      <c r="W32" s="5"/>
      <c r="X32" s="5"/>
      <c r="Y32" s="5"/>
      <c r="Z32" s="91"/>
      <c r="AA32" s="5"/>
      <c r="AB32" s="91"/>
      <c r="AC32" s="5"/>
      <c r="AD32" s="5"/>
      <c r="AE32" s="74"/>
      <c r="AF32" s="74"/>
      <c r="AG32" s="12"/>
      <c r="AH32" s="12"/>
      <c r="AI32" s="12"/>
      <c r="AJ32" s="12"/>
      <c r="AK32" s="12"/>
      <c r="AL32" s="5"/>
      <c r="AM32" s="25"/>
      <c r="AN32" s="5"/>
      <c r="AO32" s="5"/>
      <c r="AP32" s="5"/>
      <c r="AQ32" s="5"/>
      <c r="AR32" s="5"/>
      <c r="AS32" s="5"/>
      <c r="AT32" s="5"/>
      <c r="AU32" s="5"/>
      <c r="AV32" s="5"/>
      <c r="AW32" s="5"/>
      <c r="AX32" s="5"/>
      <c r="AY32" s="5"/>
    </row>
    <row r="33" spans="1:250" s="14" customFormat="1" ht="12.95" customHeight="1" x14ac:dyDescent="0.25">
      <c r="A33" s="33" t="s">
        <v>160</v>
      </c>
      <c r="B33" s="33"/>
      <c r="C33" s="33"/>
      <c r="D33" s="64" t="s">
        <v>217</v>
      </c>
      <c r="E33" s="65"/>
      <c r="F33" s="64"/>
      <c r="G33" s="44" t="s">
        <v>200</v>
      </c>
      <c r="H33" s="44" t="s">
        <v>201</v>
      </c>
      <c r="I33" s="44" t="s">
        <v>201</v>
      </c>
      <c r="J33" s="33" t="s">
        <v>121</v>
      </c>
      <c r="K33" s="32" t="s">
        <v>122</v>
      </c>
      <c r="L33" s="33"/>
      <c r="M33" s="33">
        <v>50</v>
      </c>
      <c r="N33" s="66">
        <v>230000000</v>
      </c>
      <c r="O33" s="32" t="s">
        <v>124</v>
      </c>
      <c r="P33" s="34" t="s">
        <v>128</v>
      </c>
      <c r="Q33" s="66" t="s">
        <v>111</v>
      </c>
      <c r="R33" s="67">
        <v>230000000</v>
      </c>
      <c r="S33" s="33" t="s">
        <v>162</v>
      </c>
      <c r="T33" s="33"/>
      <c r="U33" s="65"/>
      <c r="V33" s="65"/>
      <c r="W33" s="33" t="s">
        <v>120</v>
      </c>
      <c r="X33" s="33"/>
      <c r="Y33" s="33"/>
      <c r="Z33" s="33">
        <v>0</v>
      </c>
      <c r="AA33" s="33">
        <v>100</v>
      </c>
      <c r="AB33" s="33">
        <v>0</v>
      </c>
      <c r="AC33" s="33"/>
      <c r="AD33" s="64" t="s">
        <v>112</v>
      </c>
      <c r="AE33" s="92"/>
      <c r="AF33" s="92"/>
      <c r="AG33" s="92">
        <v>500000</v>
      </c>
      <c r="AH33" s="92">
        <f>AG33*1.12</f>
        <v>560000</v>
      </c>
      <c r="AI33" s="93"/>
      <c r="AJ33" s="93"/>
      <c r="AK33" s="93"/>
      <c r="AL33" s="32" t="s">
        <v>113</v>
      </c>
      <c r="AM33" s="33" t="s">
        <v>163</v>
      </c>
      <c r="AN33" s="33" t="s">
        <v>164</v>
      </c>
      <c r="AO33" s="68"/>
      <c r="AP33" s="33"/>
      <c r="AQ33" s="33"/>
      <c r="AR33" s="33"/>
      <c r="AS33" s="33"/>
      <c r="AT33" s="33"/>
      <c r="AU33" s="33"/>
      <c r="AV33" s="33"/>
      <c r="AW33" s="33"/>
      <c r="AX33" s="33" t="s">
        <v>131</v>
      </c>
      <c r="AY33" s="33"/>
      <c r="AZ33" s="43"/>
      <c r="BA33" s="3"/>
      <c r="BB33" s="3"/>
      <c r="BC33" s="3"/>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row>
    <row r="34" spans="1:250" s="14" customFormat="1" ht="12.95" customHeight="1" x14ac:dyDescent="0.25">
      <c r="A34" s="33" t="s">
        <v>176</v>
      </c>
      <c r="B34" s="33"/>
      <c r="C34" s="33"/>
      <c r="D34" s="64" t="s">
        <v>216</v>
      </c>
      <c r="E34" s="65"/>
      <c r="F34" s="64"/>
      <c r="G34" s="69" t="s">
        <v>177</v>
      </c>
      <c r="H34" s="69" t="s">
        <v>178</v>
      </c>
      <c r="I34" s="69" t="s">
        <v>179</v>
      </c>
      <c r="J34" s="33" t="s">
        <v>190</v>
      </c>
      <c r="K34" s="32"/>
      <c r="L34" s="33"/>
      <c r="M34" s="33">
        <v>100</v>
      </c>
      <c r="N34" s="66" t="s">
        <v>114</v>
      </c>
      <c r="O34" s="32" t="s">
        <v>161</v>
      </c>
      <c r="P34" s="34" t="s">
        <v>128</v>
      </c>
      <c r="Q34" s="66" t="s">
        <v>111</v>
      </c>
      <c r="R34" s="67">
        <v>230000000</v>
      </c>
      <c r="S34" s="33" t="s">
        <v>119</v>
      </c>
      <c r="T34" s="33"/>
      <c r="U34" s="65"/>
      <c r="V34" s="65"/>
      <c r="W34" s="33" t="s">
        <v>120</v>
      </c>
      <c r="X34" s="33"/>
      <c r="Y34" s="33"/>
      <c r="Z34" s="33">
        <v>0</v>
      </c>
      <c r="AA34" s="33">
        <v>90</v>
      </c>
      <c r="AB34" s="33">
        <v>10</v>
      </c>
      <c r="AC34" s="33"/>
      <c r="AD34" s="64" t="s">
        <v>112</v>
      </c>
      <c r="AE34" s="92"/>
      <c r="AF34" s="92"/>
      <c r="AG34" s="92">
        <v>15000000</v>
      </c>
      <c r="AH34" s="92">
        <f>AG34*1.12</f>
        <v>16800000</v>
      </c>
      <c r="AI34" s="93"/>
      <c r="AJ34" s="93">
        <f t="shared" ref="AJ34:AK34" si="1">AI34*AF34</f>
        <v>0</v>
      </c>
      <c r="AK34" s="93">
        <f t="shared" si="1"/>
        <v>0</v>
      </c>
      <c r="AL34" s="32" t="s">
        <v>113</v>
      </c>
      <c r="AM34" s="33" t="s">
        <v>180</v>
      </c>
      <c r="AN34" s="33" t="s">
        <v>181</v>
      </c>
      <c r="AO34" s="68"/>
      <c r="AP34" s="33"/>
      <c r="AQ34" s="33"/>
      <c r="AR34" s="33"/>
      <c r="AS34" s="33"/>
      <c r="AT34" s="33"/>
      <c r="AU34" s="33"/>
      <c r="AV34" s="33"/>
      <c r="AW34" s="33"/>
      <c r="AX34" s="33" t="s">
        <v>182</v>
      </c>
      <c r="AY34" s="33" t="s">
        <v>183</v>
      </c>
      <c r="AZ34" s="43"/>
      <c r="BA34" s="3"/>
      <c r="BB34" s="3"/>
      <c r="BC34" s="3"/>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row>
    <row r="35" spans="1:250" s="14" customFormat="1" ht="12.95" customHeight="1" x14ac:dyDescent="0.25">
      <c r="A35" s="96" t="s">
        <v>132</v>
      </c>
      <c r="B35" s="96" t="s">
        <v>125</v>
      </c>
      <c r="C35" s="96"/>
      <c r="D35" s="70" t="s">
        <v>149</v>
      </c>
      <c r="E35" s="107">
        <v>20200702</v>
      </c>
      <c r="F35" s="102" t="s">
        <v>135</v>
      </c>
      <c r="G35" s="97" t="s">
        <v>136</v>
      </c>
      <c r="H35" s="97" t="s">
        <v>137</v>
      </c>
      <c r="I35" s="97" t="s">
        <v>137</v>
      </c>
      <c r="J35" s="96" t="s">
        <v>126</v>
      </c>
      <c r="K35" s="98" t="s">
        <v>138</v>
      </c>
      <c r="L35" s="96"/>
      <c r="M35" s="96">
        <v>0</v>
      </c>
      <c r="N35" s="112">
        <v>230000000</v>
      </c>
      <c r="O35" s="98" t="s">
        <v>124</v>
      </c>
      <c r="P35" s="27" t="s">
        <v>152</v>
      </c>
      <c r="Q35" s="112" t="s">
        <v>111</v>
      </c>
      <c r="R35" s="113">
        <v>230000000</v>
      </c>
      <c r="S35" s="96" t="s">
        <v>119</v>
      </c>
      <c r="T35" s="96"/>
      <c r="U35" s="107"/>
      <c r="V35" s="107"/>
      <c r="W35" s="96" t="s">
        <v>120</v>
      </c>
      <c r="X35" s="96"/>
      <c r="Y35" s="96"/>
      <c r="Z35" s="96">
        <v>0</v>
      </c>
      <c r="AA35" s="96">
        <v>100</v>
      </c>
      <c r="AB35" s="96">
        <v>0</v>
      </c>
      <c r="AC35" s="96"/>
      <c r="AD35" s="102" t="s">
        <v>112</v>
      </c>
      <c r="AE35" s="114">
        <v>1</v>
      </c>
      <c r="AF35" s="114">
        <v>18481320</v>
      </c>
      <c r="AG35" s="114">
        <v>18481320</v>
      </c>
      <c r="AH35" s="114">
        <v>20699078.400000002</v>
      </c>
      <c r="AI35" s="115"/>
      <c r="AJ35" s="115"/>
      <c r="AK35" s="115"/>
      <c r="AL35" s="98" t="s">
        <v>113</v>
      </c>
      <c r="AM35" s="96" t="s">
        <v>139</v>
      </c>
      <c r="AN35" s="96" t="s">
        <v>140</v>
      </c>
      <c r="AO35" s="116"/>
      <c r="AP35" s="96"/>
      <c r="AQ35" s="96"/>
      <c r="AR35" s="96"/>
      <c r="AS35" s="96"/>
      <c r="AT35" s="96"/>
      <c r="AU35" s="96"/>
      <c r="AV35" s="96"/>
      <c r="AW35" s="96"/>
      <c r="AX35" s="96" t="s">
        <v>63</v>
      </c>
      <c r="AY35" s="96"/>
      <c r="AZ35" s="43"/>
      <c r="BA35" s="3"/>
      <c r="BB35" s="3"/>
      <c r="BC35" s="3"/>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row>
    <row r="36" spans="1:250" s="14" customFormat="1" ht="14.25" customHeight="1" x14ac:dyDescent="0.25">
      <c r="A36" s="96" t="s">
        <v>132</v>
      </c>
      <c r="B36" s="96" t="s">
        <v>125</v>
      </c>
      <c r="C36" s="96"/>
      <c r="D36" s="70" t="s">
        <v>150</v>
      </c>
      <c r="E36" s="107">
        <v>20200703</v>
      </c>
      <c r="F36" s="102" t="s">
        <v>142</v>
      </c>
      <c r="G36" s="97" t="s">
        <v>136</v>
      </c>
      <c r="H36" s="97" t="s">
        <v>137</v>
      </c>
      <c r="I36" s="97" t="s">
        <v>137</v>
      </c>
      <c r="J36" s="96" t="s">
        <v>126</v>
      </c>
      <c r="K36" s="98" t="s">
        <v>138</v>
      </c>
      <c r="L36" s="96"/>
      <c r="M36" s="96">
        <v>0</v>
      </c>
      <c r="N36" s="112">
        <v>230000000</v>
      </c>
      <c r="O36" s="98" t="s">
        <v>124</v>
      </c>
      <c r="P36" s="27" t="s">
        <v>152</v>
      </c>
      <c r="Q36" s="112" t="s">
        <v>111</v>
      </c>
      <c r="R36" s="113">
        <v>230000000</v>
      </c>
      <c r="S36" s="96" t="s">
        <v>119</v>
      </c>
      <c r="T36" s="96"/>
      <c r="U36" s="107"/>
      <c r="V36" s="107"/>
      <c r="W36" s="96" t="s">
        <v>120</v>
      </c>
      <c r="X36" s="96"/>
      <c r="Y36" s="96"/>
      <c r="Z36" s="96">
        <v>0</v>
      </c>
      <c r="AA36" s="96">
        <v>100</v>
      </c>
      <c r="AB36" s="96">
        <v>0</v>
      </c>
      <c r="AC36" s="96"/>
      <c r="AD36" s="102" t="s">
        <v>112</v>
      </c>
      <c r="AE36" s="114">
        <v>1</v>
      </c>
      <c r="AF36" s="114">
        <v>14896050</v>
      </c>
      <c r="AG36" s="114">
        <v>14896050</v>
      </c>
      <c r="AH36" s="114">
        <v>16683576.000000002</v>
      </c>
      <c r="AI36" s="115"/>
      <c r="AJ36" s="115"/>
      <c r="AK36" s="115"/>
      <c r="AL36" s="98" t="s">
        <v>113</v>
      </c>
      <c r="AM36" s="96" t="s">
        <v>143</v>
      </c>
      <c r="AN36" s="96" t="s">
        <v>144</v>
      </c>
      <c r="AO36" s="116"/>
      <c r="AP36" s="96"/>
      <c r="AQ36" s="96"/>
      <c r="AR36" s="96"/>
      <c r="AS36" s="96"/>
      <c r="AT36" s="96"/>
      <c r="AU36" s="96"/>
      <c r="AV36" s="96"/>
      <c r="AW36" s="96"/>
      <c r="AX36" s="96" t="s">
        <v>63</v>
      </c>
      <c r="AY36" s="96"/>
      <c r="AZ36" s="43"/>
      <c r="BA36" s="3"/>
      <c r="BB36" s="3"/>
      <c r="BC36" s="3"/>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row>
    <row r="37" spans="1:250" s="14" customFormat="1" ht="12.95" customHeight="1" x14ac:dyDescent="0.25">
      <c r="A37" s="96" t="s">
        <v>132</v>
      </c>
      <c r="B37" s="96" t="s">
        <v>125</v>
      </c>
      <c r="C37" s="96"/>
      <c r="D37" s="70" t="s">
        <v>151</v>
      </c>
      <c r="E37" s="107">
        <v>20200704</v>
      </c>
      <c r="F37" s="102" t="s">
        <v>146</v>
      </c>
      <c r="G37" s="97" t="s">
        <v>136</v>
      </c>
      <c r="H37" s="97" t="s">
        <v>137</v>
      </c>
      <c r="I37" s="97" t="s">
        <v>137</v>
      </c>
      <c r="J37" s="96" t="s">
        <v>126</v>
      </c>
      <c r="K37" s="98" t="s">
        <v>138</v>
      </c>
      <c r="L37" s="96"/>
      <c r="M37" s="96">
        <v>0</v>
      </c>
      <c r="N37" s="112">
        <v>230000000</v>
      </c>
      <c r="O37" s="98" t="s">
        <v>124</v>
      </c>
      <c r="P37" s="27" t="s">
        <v>152</v>
      </c>
      <c r="Q37" s="112" t="s">
        <v>111</v>
      </c>
      <c r="R37" s="113">
        <v>230000000</v>
      </c>
      <c r="S37" s="96" t="s">
        <v>119</v>
      </c>
      <c r="T37" s="96"/>
      <c r="U37" s="107"/>
      <c r="V37" s="107"/>
      <c r="W37" s="96" t="s">
        <v>120</v>
      </c>
      <c r="X37" s="96"/>
      <c r="Y37" s="96"/>
      <c r="Z37" s="96">
        <v>0</v>
      </c>
      <c r="AA37" s="96">
        <v>100</v>
      </c>
      <c r="AB37" s="96">
        <v>0</v>
      </c>
      <c r="AC37" s="96"/>
      <c r="AD37" s="102" t="s">
        <v>112</v>
      </c>
      <c r="AE37" s="114">
        <v>1</v>
      </c>
      <c r="AF37" s="114">
        <v>46135440</v>
      </c>
      <c r="AG37" s="114">
        <v>46135440</v>
      </c>
      <c r="AH37" s="114">
        <v>51671692.800000004</v>
      </c>
      <c r="AI37" s="115"/>
      <c r="AJ37" s="115"/>
      <c r="AK37" s="115"/>
      <c r="AL37" s="98" t="s">
        <v>113</v>
      </c>
      <c r="AM37" s="96" t="s">
        <v>147</v>
      </c>
      <c r="AN37" s="96" t="s">
        <v>148</v>
      </c>
      <c r="AO37" s="116"/>
      <c r="AP37" s="96"/>
      <c r="AQ37" s="96"/>
      <c r="AR37" s="96"/>
      <c r="AS37" s="96"/>
      <c r="AT37" s="96"/>
      <c r="AU37" s="96"/>
      <c r="AV37" s="96"/>
      <c r="AW37" s="96"/>
      <c r="AX37" s="96" t="s">
        <v>63</v>
      </c>
      <c r="AY37" s="96"/>
      <c r="AZ37" s="43"/>
      <c r="BA37" s="3"/>
      <c r="BB37" s="3"/>
      <c r="BC37" s="3"/>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row>
    <row r="38" spans="1:250" s="14" customFormat="1" ht="12.95" customHeight="1" x14ac:dyDescent="0.25">
      <c r="A38" s="96" t="s">
        <v>115</v>
      </c>
      <c r="B38" s="96" t="s">
        <v>123</v>
      </c>
      <c r="C38" s="96"/>
      <c r="D38" s="70" t="s">
        <v>158</v>
      </c>
      <c r="E38" s="107"/>
      <c r="F38" s="102"/>
      <c r="G38" s="97" t="s">
        <v>154</v>
      </c>
      <c r="H38" s="97" t="s">
        <v>155</v>
      </c>
      <c r="I38" s="97" t="s">
        <v>155</v>
      </c>
      <c r="J38" s="96" t="s">
        <v>126</v>
      </c>
      <c r="K38" s="98" t="s">
        <v>138</v>
      </c>
      <c r="L38" s="96"/>
      <c r="M38" s="96" t="s">
        <v>130</v>
      </c>
      <c r="N38" s="112">
        <v>230000000</v>
      </c>
      <c r="O38" s="98" t="s">
        <v>124</v>
      </c>
      <c r="P38" s="27" t="s">
        <v>128</v>
      </c>
      <c r="Q38" s="112" t="s">
        <v>111</v>
      </c>
      <c r="R38" s="113">
        <v>230000000</v>
      </c>
      <c r="S38" s="96" t="s">
        <v>156</v>
      </c>
      <c r="T38" s="96" t="s">
        <v>129</v>
      </c>
      <c r="U38" s="107"/>
      <c r="V38" s="107"/>
      <c r="W38" s="96" t="s">
        <v>120</v>
      </c>
      <c r="X38" s="96"/>
      <c r="Y38" s="96"/>
      <c r="Z38" s="96">
        <v>0</v>
      </c>
      <c r="AA38" s="96">
        <v>100</v>
      </c>
      <c r="AB38" s="96">
        <v>0</v>
      </c>
      <c r="AC38" s="96"/>
      <c r="AD38" s="102" t="s">
        <v>112</v>
      </c>
      <c r="AE38" s="114"/>
      <c r="AF38" s="114"/>
      <c r="AG38" s="94">
        <v>39879360</v>
      </c>
      <c r="AH38" s="94">
        <f>AG38*1.12</f>
        <v>44664883.200000003</v>
      </c>
      <c r="AI38" s="115"/>
      <c r="AJ38" s="115"/>
      <c r="AK38" s="115"/>
      <c r="AL38" s="98" t="s">
        <v>113</v>
      </c>
      <c r="AM38" s="96" t="s">
        <v>157</v>
      </c>
      <c r="AN38" s="96" t="s">
        <v>157</v>
      </c>
      <c r="AO38" s="116"/>
      <c r="AP38" s="96"/>
      <c r="AQ38" s="96"/>
      <c r="AR38" s="96"/>
      <c r="AS38" s="96"/>
      <c r="AT38" s="96"/>
      <c r="AU38" s="96"/>
      <c r="AV38" s="96"/>
      <c r="AW38" s="96"/>
      <c r="AX38" s="96" t="s">
        <v>175</v>
      </c>
      <c r="AY38" s="98" t="s">
        <v>159</v>
      </c>
      <c r="AZ38" s="43"/>
      <c r="BA38" s="3"/>
      <c r="BB38" s="3"/>
      <c r="BC38" s="3"/>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row>
    <row r="39" spans="1:250" s="63" customFormat="1" ht="12.95" customHeight="1" x14ac:dyDescent="0.25">
      <c r="A39" s="30"/>
      <c r="B39" s="30"/>
      <c r="C39" s="30"/>
      <c r="D39" s="30"/>
      <c r="E39" s="5"/>
      <c r="F39" s="5" t="s">
        <v>108</v>
      </c>
      <c r="G39" s="30"/>
      <c r="H39" s="30"/>
      <c r="I39" s="30"/>
      <c r="J39" s="30"/>
      <c r="K39" s="30"/>
      <c r="L39" s="5"/>
      <c r="M39" s="30"/>
      <c r="N39" s="30"/>
      <c r="O39" s="31"/>
      <c r="P39" s="5"/>
      <c r="Q39" s="5"/>
      <c r="R39" s="30"/>
      <c r="S39" s="31"/>
      <c r="T39" s="5"/>
      <c r="U39" s="5"/>
      <c r="V39" s="5"/>
      <c r="W39" s="5"/>
      <c r="X39" s="5"/>
      <c r="Y39" s="5"/>
      <c r="Z39" s="91"/>
      <c r="AA39" s="5"/>
      <c r="AB39" s="91"/>
      <c r="AC39" s="5"/>
      <c r="AD39" s="5"/>
      <c r="AE39" s="74"/>
      <c r="AF39" s="74"/>
      <c r="AG39" s="12">
        <f>SUM(AG33:AG38)</f>
        <v>134892170</v>
      </c>
      <c r="AH39" s="12">
        <f>SUM(AH33:AH38)</f>
        <v>151079230.40000004</v>
      </c>
      <c r="AI39" s="12"/>
      <c r="AJ39" s="12"/>
      <c r="AK39" s="12"/>
      <c r="AL39" s="5"/>
      <c r="AM39" s="25"/>
      <c r="AN39" s="5"/>
      <c r="AO39" s="5"/>
      <c r="AP39" s="5"/>
      <c r="AQ39" s="5"/>
      <c r="AR39" s="5"/>
      <c r="AS39" s="5"/>
      <c r="AT39" s="5"/>
      <c r="AU39" s="5"/>
      <c r="AV39" s="5"/>
      <c r="AW39" s="5"/>
      <c r="AX39" s="5"/>
      <c r="AY39" s="5"/>
    </row>
    <row r="40" spans="1:250" ht="12.95" customHeight="1" x14ac:dyDescent="0.25">
      <c r="AX40" s="20"/>
    </row>
    <row r="41" spans="1:250" ht="12.95" customHeight="1" x14ac:dyDescent="0.25">
      <c r="W41" s="16"/>
    </row>
    <row r="45" spans="1:250" ht="12.95" customHeight="1" x14ac:dyDescent="0.25">
      <c r="S45" s="24" t="s">
        <v>202</v>
      </c>
    </row>
    <row r="46" spans="1:250" ht="12.95" customHeight="1" x14ac:dyDescent="0.25">
      <c r="S46" s="24" t="s">
        <v>203</v>
      </c>
    </row>
  </sheetData>
  <protectedRanges>
    <protectedRange sqref="AN18" name="Диапазон3_27_1_2_1_1_1_2_96_1_1_1_1_1_3_2_1" securityDescriptor="O:WDG:WDD:(A;;CC;;;S-1-5-21-1281035640-548247933-376692995-11259)(A;;CC;;;S-1-5-21-1281035640-548247933-376692995-11258)(A;;CC;;;S-1-5-21-1281035640-548247933-376692995-5864)"/>
    <protectedRange sqref="S26 S35" name="Диапазон3_19_1_1_1_1_1_1_2_1_2" securityDescriptor="O:WDG:WDD:(A;;CC;;;S-1-5-21-1281035640-548247933-376692995-11259)(A;;CC;;;S-1-5-21-1281035640-548247933-376692995-11258)(A;;CC;;;S-1-5-21-1281035640-548247933-376692995-5864)"/>
    <protectedRange sqref="C29 C38" name="Plan_68_1"/>
    <protectedRange algorithmName="SHA-512" hashValue="7BwKqM8KBLCaRrLvReyONbo1dQtwGve4QF3jW96bm2hRAqAIPNZhC/mMz59gYpWIi8zWVd8LP5RsNZLAg9jX+A==" saltValue="z+++Op0XzjYqQW0DvQEq0w==" spinCount="100000" sqref="J33" name="Plan"/>
    <protectedRange sqref="S16 S21" name="Диапазон3_19_1_1_1_1_1_1_2_4" securityDescriptor="O:WDG:WDD:(A;;CC;;;S-1-5-21-1281035640-548247933-376692995-11259)(A;;CC;;;S-1-5-21-1281035640-548247933-376692995-11258)(A;;CC;;;S-1-5-21-1281035640-548247933-376692995-5864)"/>
    <protectedRange sqref="K34" name="Диапазон3_16_1_2_1_1_2_1_1_1" securityDescriptor="O:WDG:WDD:(A;;CC;;;S-1-5-21-1281035640-548247933-376692995-11259)(A;;CC;;;S-1-5-21-1281035640-548247933-376692995-11258)(A;;CC;;;S-1-5-21-1281035640-548247933-376692995-5864)"/>
  </protectedRanges>
  <autoFilter ref="A7:GQ40"/>
  <conditionalFormatting sqref="D40:D1048576 D19:D20 D23:D25 D1:D15">
    <cfRule type="duplicateValues" dxfId="220" priority="2942"/>
  </conditionalFormatting>
  <conditionalFormatting sqref="D30">
    <cfRule type="duplicateValues" dxfId="219" priority="758" stopIfTrue="1"/>
  </conditionalFormatting>
  <conditionalFormatting sqref="D18">
    <cfRule type="duplicateValues" dxfId="218" priority="481" stopIfTrue="1"/>
  </conditionalFormatting>
  <conditionalFormatting sqref="D18">
    <cfRule type="duplicateValues" dxfId="217" priority="482" stopIfTrue="1"/>
  </conditionalFormatting>
  <conditionalFormatting sqref="D18">
    <cfRule type="duplicateValues" dxfId="216" priority="483" stopIfTrue="1"/>
  </conditionalFormatting>
  <conditionalFormatting sqref="D18">
    <cfRule type="duplicateValues" dxfId="215" priority="480" stopIfTrue="1"/>
  </conditionalFormatting>
  <conditionalFormatting sqref="D18">
    <cfRule type="duplicateValues" dxfId="214" priority="479" stopIfTrue="1"/>
  </conditionalFormatting>
  <conditionalFormatting sqref="D18">
    <cfRule type="duplicateValues" dxfId="213" priority="478" stopIfTrue="1"/>
  </conditionalFormatting>
  <conditionalFormatting sqref="D18">
    <cfRule type="duplicateValues" dxfId="212" priority="484" stopIfTrue="1"/>
  </conditionalFormatting>
  <conditionalFormatting sqref="D18">
    <cfRule type="duplicateValues" dxfId="211" priority="477" stopIfTrue="1"/>
  </conditionalFormatting>
  <conditionalFormatting sqref="D18">
    <cfRule type="duplicateValues" dxfId="210" priority="476" stopIfTrue="1"/>
  </conditionalFormatting>
  <conditionalFormatting sqref="D11:D12">
    <cfRule type="duplicateValues" dxfId="209" priority="3418"/>
  </conditionalFormatting>
  <conditionalFormatting sqref="D26">
    <cfRule type="duplicateValues" dxfId="208" priority="241" stopIfTrue="1"/>
  </conditionalFormatting>
  <conditionalFormatting sqref="D26">
    <cfRule type="duplicateValues" dxfId="207" priority="242" stopIfTrue="1"/>
  </conditionalFormatting>
  <conditionalFormatting sqref="D26">
    <cfRule type="duplicateValues" dxfId="206" priority="243" stopIfTrue="1"/>
  </conditionalFormatting>
  <conditionalFormatting sqref="D26">
    <cfRule type="duplicateValues" dxfId="205" priority="244" stopIfTrue="1"/>
  </conditionalFormatting>
  <conditionalFormatting sqref="D26">
    <cfRule type="duplicateValues" dxfId="204" priority="240" stopIfTrue="1"/>
  </conditionalFormatting>
  <conditionalFormatting sqref="D26">
    <cfRule type="duplicateValues" dxfId="203" priority="239" stopIfTrue="1"/>
  </conditionalFormatting>
  <conditionalFormatting sqref="D26">
    <cfRule type="duplicateValues" dxfId="202" priority="238" stopIfTrue="1"/>
  </conditionalFormatting>
  <conditionalFormatting sqref="D26">
    <cfRule type="duplicateValues" dxfId="201" priority="237" stopIfTrue="1"/>
  </conditionalFormatting>
  <conditionalFormatting sqref="D26">
    <cfRule type="duplicateValues" dxfId="200" priority="236" stopIfTrue="1"/>
  </conditionalFormatting>
  <conditionalFormatting sqref="D26">
    <cfRule type="duplicateValues" dxfId="199" priority="235"/>
  </conditionalFormatting>
  <conditionalFormatting sqref="F26">
    <cfRule type="duplicateValues" dxfId="198" priority="231" stopIfTrue="1"/>
  </conditionalFormatting>
  <conditionalFormatting sqref="F26">
    <cfRule type="duplicateValues" dxfId="197" priority="232" stopIfTrue="1"/>
  </conditionalFormatting>
  <conditionalFormatting sqref="F26">
    <cfRule type="duplicateValues" dxfId="196" priority="233" stopIfTrue="1"/>
  </conditionalFormatting>
  <conditionalFormatting sqref="F26">
    <cfRule type="duplicateValues" dxfId="195" priority="234" stopIfTrue="1"/>
  </conditionalFormatting>
  <conditionalFormatting sqref="F26">
    <cfRule type="duplicateValues" dxfId="194" priority="230" stopIfTrue="1"/>
  </conditionalFormatting>
  <conditionalFormatting sqref="F26">
    <cfRule type="duplicateValues" dxfId="193" priority="229" stopIfTrue="1"/>
  </conditionalFormatting>
  <conditionalFormatting sqref="F26">
    <cfRule type="duplicateValues" dxfId="192" priority="228" stopIfTrue="1"/>
  </conditionalFormatting>
  <conditionalFormatting sqref="F26">
    <cfRule type="duplicateValues" dxfId="191" priority="227" stopIfTrue="1"/>
  </conditionalFormatting>
  <conditionalFormatting sqref="F26">
    <cfRule type="duplicateValues" dxfId="190" priority="226" stopIfTrue="1"/>
  </conditionalFormatting>
  <conditionalFormatting sqref="F26">
    <cfRule type="duplicateValues" dxfId="189" priority="225"/>
  </conditionalFormatting>
  <conditionalFormatting sqref="D26">
    <cfRule type="duplicateValues" dxfId="188" priority="224" stopIfTrue="1"/>
  </conditionalFormatting>
  <conditionalFormatting sqref="D26">
    <cfRule type="duplicateValues" dxfId="187" priority="223" stopIfTrue="1"/>
  </conditionalFormatting>
  <conditionalFormatting sqref="D26">
    <cfRule type="duplicateValues" dxfId="186" priority="222" stopIfTrue="1"/>
  </conditionalFormatting>
  <conditionalFormatting sqref="D27">
    <cfRule type="duplicateValues" dxfId="185" priority="217" stopIfTrue="1"/>
  </conditionalFormatting>
  <conditionalFormatting sqref="D27">
    <cfRule type="duplicateValues" dxfId="184" priority="218" stopIfTrue="1"/>
  </conditionalFormatting>
  <conditionalFormatting sqref="D27">
    <cfRule type="duplicateValues" dxfId="183" priority="219" stopIfTrue="1"/>
  </conditionalFormatting>
  <conditionalFormatting sqref="D27">
    <cfRule type="duplicateValues" dxfId="182" priority="220" stopIfTrue="1"/>
  </conditionalFormatting>
  <conditionalFormatting sqref="D27">
    <cfRule type="duplicateValues" dxfId="181" priority="221" stopIfTrue="1"/>
  </conditionalFormatting>
  <conditionalFormatting sqref="D27">
    <cfRule type="duplicateValues" dxfId="180" priority="216" stopIfTrue="1"/>
  </conditionalFormatting>
  <conditionalFormatting sqref="D27">
    <cfRule type="duplicateValues" dxfId="179" priority="215" stopIfTrue="1"/>
  </conditionalFormatting>
  <conditionalFormatting sqref="D27">
    <cfRule type="duplicateValues" dxfId="178" priority="214" stopIfTrue="1"/>
  </conditionalFormatting>
  <conditionalFormatting sqref="D27">
    <cfRule type="duplicateValues" dxfId="177" priority="213" stopIfTrue="1"/>
  </conditionalFormatting>
  <conditionalFormatting sqref="F27">
    <cfRule type="duplicateValues" dxfId="176" priority="208" stopIfTrue="1"/>
  </conditionalFormatting>
  <conditionalFormatting sqref="F27">
    <cfRule type="duplicateValues" dxfId="175" priority="209" stopIfTrue="1"/>
  </conditionalFormatting>
  <conditionalFormatting sqref="F27">
    <cfRule type="duplicateValues" dxfId="174" priority="210" stopIfTrue="1"/>
  </conditionalFormatting>
  <conditionalFormatting sqref="F27">
    <cfRule type="duplicateValues" dxfId="173" priority="211" stopIfTrue="1"/>
  </conditionalFormatting>
  <conditionalFormatting sqref="F27">
    <cfRule type="duplicateValues" dxfId="172" priority="212" stopIfTrue="1"/>
  </conditionalFormatting>
  <conditionalFormatting sqref="F27">
    <cfRule type="duplicateValues" dxfId="171" priority="207" stopIfTrue="1"/>
  </conditionalFormatting>
  <conditionalFormatting sqref="F27">
    <cfRule type="duplicateValues" dxfId="170" priority="206" stopIfTrue="1"/>
  </conditionalFormatting>
  <conditionalFormatting sqref="F27">
    <cfRule type="duplicateValues" dxfId="169" priority="205" stopIfTrue="1"/>
  </conditionalFormatting>
  <conditionalFormatting sqref="F27">
    <cfRule type="duplicateValues" dxfId="168" priority="204" stopIfTrue="1"/>
  </conditionalFormatting>
  <conditionalFormatting sqref="D27">
    <cfRule type="duplicateValues" dxfId="167" priority="203" stopIfTrue="1"/>
  </conditionalFormatting>
  <conditionalFormatting sqref="D27">
    <cfRule type="duplicateValues" dxfId="166" priority="202" stopIfTrue="1"/>
  </conditionalFormatting>
  <conditionalFormatting sqref="D27">
    <cfRule type="duplicateValues" dxfId="165" priority="201" stopIfTrue="1"/>
  </conditionalFormatting>
  <conditionalFormatting sqref="B28">
    <cfRule type="duplicateValues" dxfId="164" priority="197" stopIfTrue="1"/>
  </conditionalFormatting>
  <conditionalFormatting sqref="C28">
    <cfRule type="duplicateValues" dxfId="163" priority="198" stopIfTrue="1"/>
  </conditionalFormatting>
  <conditionalFormatting sqref="D28">
    <cfRule type="duplicateValues" dxfId="162" priority="199" stopIfTrue="1"/>
  </conditionalFormatting>
  <conditionalFormatting sqref="D28">
    <cfRule type="duplicateValues" dxfId="161" priority="200" stopIfTrue="1"/>
  </conditionalFormatting>
  <conditionalFormatting sqref="D28">
    <cfRule type="duplicateValues" dxfId="160" priority="196" stopIfTrue="1"/>
  </conditionalFormatting>
  <conditionalFormatting sqref="D28">
    <cfRule type="duplicateValues" dxfId="159" priority="195" stopIfTrue="1"/>
  </conditionalFormatting>
  <conditionalFormatting sqref="D28">
    <cfRule type="duplicateValues" dxfId="158" priority="194" stopIfTrue="1"/>
  </conditionalFormatting>
  <conditionalFormatting sqref="D28">
    <cfRule type="duplicateValues" dxfId="157" priority="193" stopIfTrue="1"/>
  </conditionalFormatting>
  <conditionalFormatting sqref="D28">
    <cfRule type="duplicateValues" dxfId="156" priority="192" stopIfTrue="1"/>
  </conditionalFormatting>
  <conditionalFormatting sqref="F28">
    <cfRule type="duplicateValues" dxfId="155" priority="190" stopIfTrue="1"/>
  </conditionalFormatting>
  <conditionalFormatting sqref="F28">
    <cfRule type="duplicateValues" dxfId="154" priority="191" stopIfTrue="1"/>
  </conditionalFormatting>
  <conditionalFormatting sqref="F28">
    <cfRule type="duplicateValues" dxfId="153" priority="189" stopIfTrue="1"/>
  </conditionalFormatting>
  <conditionalFormatting sqref="F28">
    <cfRule type="duplicateValues" dxfId="152" priority="188" stopIfTrue="1"/>
  </conditionalFormatting>
  <conditionalFormatting sqref="F28">
    <cfRule type="duplicateValues" dxfId="151" priority="187" stopIfTrue="1"/>
  </conditionalFormatting>
  <conditionalFormatting sqref="F28">
    <cfRule type="duplicateValues" dxfId="150" priority="186" stopIfTrue="1"/>
  </conditionalFormatting>
  <conditionalFormatting sqref="F28">
    <cfRule type="duplicateValues" dxfId="149" priority="185" stopIfTrue="1"/>
  </conditionalFormatting>
  <conditionalFormatting sqref="D28">
    <cfRule type="duplicateValues" dxfId="148" priority="184" stopIfTrue="1"/>
  </conditionalFormatting>
  <conditionalFormatting sqref="D28">
    <cfRule type="duplicateValues" dxfId="147" priority="183" stopIfTrue="1"/>
  </conditionalFormatting>
  <conditionalFormatting sqref="D28">
    <cfRule type="duplicateValues" dxfId="146" priority="182" stopIfTrue="1"/>
  </conditionalFormatting>
  <conditionalFormatting sqref="D35">
    <cfRule type="duplicateValues" dxfId="145" priority="178" stopIfTrue="1"/>
  </conditionalFormatting>
  <conditionalFormatting sqref="D35">
    <cfRule type="duplicateValues" dxfId="144" priority="179" stopIfTrue="1"/>
  </conditionalFormatting>
  <conditionalFormatting sqref="D35">
    <cfRule type="duplicateValues" dxfId="143" priority="180" stopIfTrue="1"/>
  </conditionalFormatting>
  <conditionalFormatting sqref="D35">
    <cfRule type="duplicateValues" dxfId="142" priority="181" stopIfTrue="1"/>
  </conditionalFormatting>
  <conditionalFormatting sqref="D35">
    <cfRule type="duplicateValues" dxfId="141" priority="177" stopIfTrue="1"/>
  </conditionalFormatting>
  <conditionalFormatting sqref="D35">
    <cfRule type="duplicateValues" dxfId="140" priority="176" stopIfTrue="1"/>
  </conditionalFormatting>
  <conditionalFormatting sqref="D35">
    <cfRule type="duplicateValues" dxfId="139" priority="175" stopIfTrue="1"/>
  </conditionalFormatting>
  <conditionalFormatting sqref="D35">
    <cfRule type="duplicateValues" dxfId="138" priority="174" stopIfTrue="1"/>
  </conditionalFormatting>
  <conditionalFormatting sqref="D35">
    <cfRule type="duplicateValues" dxfId="137" priority="173" stopIfTrue="1"/>
  </conditionalFormatting>
  <conditionalFormatting sqref="D35">
    <cfRule type="duplicateValues" dxfId="136" priority="172"/>
  </conditionalFormatting>
  <conditionalFormatting sqref="F35">
    <cfRule type="duplicateValues" dxfId="135" priority="168" stopIfTrue="1"/>
  </conditionalFormatting>
  <conditionalFormatting sqref="F35">
    <cfRule type="duplicateValues" dxfId="134" priority="169" stopIfTrue="1"/>
  </conditionalFormatting>
  <conditionalFormatting sqref="F35">
    <cfRule type="duplicateValues" dxfId="133" priority="170" stopIfTrue="1"/>
  </conditionalFormatting>
  <conditionalFormatting sqref="F35">
    <cfRule type="duplicateValues" dxfId="132" priority="171" stopIfTrue="1"/>
  </conditionalFormatting>
  <conditionalFormatting sqref="F35">
    <cfRule type="duplicateValues" dxfId="131" priority="167" stopIfTrue="1"/>
  </conditionalFormatting>
  <conditionalFormatting sqref="F35">
    <cfRule type="duplicateValues" dxfId="130" priority="166" stopIfTrue="1"/>
  </conditionalFormatting>
  <conditionalFormatting sqref="F35">
    <cfRule type="duplicateValues" dxfId="129" priority="165" stopIfTrue="1"/>
  </conditionalFormatting>
  <conditionalFormatting sqref="F35">
    <cfRule type="duplicateValues" dxfId="128" priority="164" stopIfTrue="1"/>
  </conditionalFormatting>
  <conditionalFormatting sqref="F35">
    <cfRule type="duplicateValues" dxfId="127" priority="163" stopIfTrue="1"/>
  </conditionalFormatting>
  <conditionalFormatting sqref="F35">
    <cfRule type="duplicateValues" dxfId="126" priority="162"/>
  </conditionalFormatting>
  <conditionalFormatting sqref="D35">
    <cfRule type="duplicateValues" dxfId="125" priority="161" stopIfTrue="1"/>
  </conditionalFormatting>
  <conditionalFormatting sqref="D35">
    <cfRule type="duplicateValues" dxfId="124" priority="160" stopIfTrue="1"/>
  </conditionalFormatting>
  <conditionalFormatting sqref="D35">
    <cfRule type="duplicateValues" dxfId="123" priority="159" stopIfTrue="1"/>
  </conditionalFormatting>
  <conditionalFormatting sqref="D36">
    <cfRule type="duplicateValues" dxfId="122" priority="154" stopIfTrue="1"/>
  </conditionalFormatting>
  <conditionalFormatting sqref="D36">
    <cfRule type="duplicateValues" dxfId="121" priority="155" stopIfTrue="1"/>
  </conditionalFormatting>
  <conditionalFormatting sqref="D36">
    <cfRule type="duplicateValues" dxfId="120" priority="156" stopIfTrue="1"/>
  </conditionalFormatting>
  <conditionalFormatting sqref="D36">
    <cfRule type="duplicateValues" dxfId="119" priority="157" stopIfTrue="1"/>
  </conditionalFormatting>
  <conditionalFormatting sqref="D36">
    <cfRule type="duplicateValues" dxfId="118" priority="158" stopIfTrue="1"/>
  </conditionalFormatting>
  <conditionalFormatting sqref="D36">
    <cfRule type="duplicateValues" dxfId="117" priority="153" stopIfTrue="1"/>
  </conditionalFormatting>
  <conditionalFormatting sqref="D36">
    <cfRule type="duplicateValues" dxfId="116" priority="152" stopIfTrue="1"/>
  </conditionalFormatting>
  <conditionalFormatting sqref="D36">
    <cfRule type="duplicateValues" dxfId="115" priority="151" stopIfTrue="1"/>
  </conditionalFormatting>
  <conditionalFormatting sqref="D36">
    <cfRule type="duplicateValues" dxfId="114" priority="150" stopIfTrue="1"/>
  </conditionalFormatting>
  <conditionalFormatting sqref="F36">
    <cfRule type="duplicateValues" dxfId="113" priority="145" stopIfTrue="1"/>
  </conditionalFormatting>
  <conditionalFormatting sqref="F36">
    <cfRule type="duplicateValues" dxfId="112" priority="146" stopIfTrue="1"/>
  </conditionalFormatting>
  <conditionalFormatting sqref="F36">
    <cfRule type="duplicateValues" dxfId="111" priority="147" stopIfTrue="1"/>
  </conditionalFormatting>
  <conditionalFormatting sqref="F36">
    <cfRule type="duplicateValues" dxfId="110" priority="148" stopIfTrue="1"/>
  </conditionalFormatting>
  <conditionalFormatting sqref="F36">
    <cfRule type="duplicateValues" dxfId="109" priority="149" stopIfTrue="1"/>
  </conditionalFormatting>
  <conditionalFormatting sqref="F36">
    <cfRule type="duplicateValues" dxfId="108" priority="144" stopIfTrue="1"/>
  </conditionalFormatting>
  <conditionalFormatting sqref="F36">
    <cfRule type="duplicateValues" dxfId="107" priority="143" stopIfTrue="1"/>
  </conditionalFormatting>
  <conditionalFormatting sqref="F36">
    <cfRule type="duplicateValues" dxfId="106" priority="142" stopIfTrue="1"/>
  </conditionalFormatting>
  <conditionalFormatting sqref="F36">
    <cfRule type="duplicateValues" dxfId="105" priority="141" stopIfTrue="1"/>
  </conditionalFormatting>
  <conditionalFormatting sqref="D36">
    <cfRule type="duplicateValues" dxfId="104" priority="140" stopIfTrue="1"/>
  </conditionalFormatting>
  <conditionalFormatting sqref="D36">
    <cfRule type="duplicateValues" dxfId="103" priority="139" stopIfTrue="1"/>
  </conditionalFormatting>
  <conditionalFormatting sqref="D36">
    <cfRule type="duplicateValues" dxfId="102" priority="138" stopIfTrue="1"/>
  </conditionalFormatting>
  <conditionalFormatting sqref="B37">
    <cfRule type="duplicateValues" dxfId="101" priority="134" stopIfTrue="1"/>
  </conditionalFormatting>
  <conditionalFormatting sqref="C37">
    <cfRule type="duplicateValues" dxfId="100" priority="135" stopIfTrue="1"/>
  </conditionalFormatting>
  <conditionalFormatting sqref="D37">
    <cfRule type="duplicateValues" dxfId="99" priority="136" stopIfTrue="1"/>
  </conditionalFormatting>
  <conditionalFormatting sqref="D37">
    <cfRule type="duplicateValues" dxfId="98" priority="137" stopIfTrue="1"/>
  </conditionalFormatting>
  <conditionalFormatting sqref="D37">
    <cfRule type="duplicateValues" dxfId="97" priority="133" stopIfTrue="1"/>
  </conditionalFormatting>
  <conditionalFormatting sqref="D37">
    <cfRule type="duplicateValues" dxfId="96" priority="132" stopIfTrue="1"/>
  </conditionalFormatting>
  <conditionalFormatting sqref="D37">
    <cfRule type="duplicateValues" dxfId="95" priority="131" stopIfTrue="1"/>
  </conditionalFormatting>
  <conditionalFormatting sqref="D37">
    <cfRule type="duplicateValues" dxfId="94" priority="130" stopIfTrue="1"/>
  </conditionalFormatting>
  <conditionalFormatting sqref="D37">
    <cfRule type="duplicateValues" dxfId="93" priority="129" stopIfTrue="1"/>
  </conditionalFormatting>
  <conditionalFormatting sqref="F37">
    <cfRule type="duplicateValues" dxfId="92" priority="127" stopIfTrue="1"/>
  </conditionalFormatting>
  <conditionalFormatting sqref="F37">
    <cfRule type="duplicateValues" dxfId="91" priority="128" stopIfTrue="1"/>
  </conditionalFormatting>
  <conditionalFormatting sqref="F37">
    <cfRule type="duplicateValues" dxfId="90" priority="126" stopIfTrue="1"/>
  </conditionalFormatting>
  <conditionalFormatting sqref="F37">
    <cfRule type="duplicateValues" dxfId="89" priority="125" stopIfTrue="1"/>
  </conditionalFormatting>
  <conditionalFormatting sqref="F37">
    <cfRule type="duplicateValues" dxfId="88" priority="124" stopIfTrue="1"/>
  </conditionalFormatting>
  <conditionalFormatting sqref="F37">
    <cfRule type="duplicateValues" dxfId="87" priority="123" stopIfTrue="1"/>
  </conditionalFormatting>
  <conditionalFormatting sqref="F37">
    <cfRule type="duplicateValues" dxfId="86" priority="122" stopIfTrue="1"/>
  </conditionalFormatting>
  <conditionalFormatting sqref="D37">
    <cfRule type="duplicateValues" dxfId="85" priority="121" stopIfTrue="1"/>
  </conditionalFormatting>
  <conditionalFormatting sqref="D37">
    <cfRule type="duplicateValues" dxfId="84" priority="120" stopIfTrue="1"/>
  </conditionalFormatting>
  <conditionalFormatting sqref="D37">
    <cfRule type="duplicateValues" dxfId="83" priority="119" stopIfTrue="1"/>
  </conditionalFormatting>
  <conditionalFormatting sqref="B29">
    <cfRule type="duplicateValues" dxfId="82" priority="113" stopIfTrue="1"/>
  </conditionalFormatting>
  <conditionalFormatting sqref="C29">
    <cfRule type="duplicateValues" dxfId="81" priority="114" stopIfTrue="1"/>
  </conditionalFormatting>
  <conditionalFormatting sqref="D29">
    <cfRule type="duplicateValues" dxfId="80" priority="115" stopIfTrue="1"/>
  </conditionalFormatting>
  <conditionalFormatting sqref="D29">
    <cfRule type="duplicateValues" dxfId="79" priority="116" stopIfTrue="1"/>
  </conditionalFormatting>
  <conditionalFormatting sqref="D29">
    <cfRule type="duplicateValues" dxfId="78" priority="112" stopIfTrue="1"/>
  </conditionalFormatting>
  <conditionalFormatting sqref="D29">
    <cfRule type="duplicateValues" dxfId="77" priority="111" stopIfTrue="1"/>
  </conditionalFormatting>
  <conditionalFormatting sqref="D29">
    <cfRule type="duplicateValues" dxfId="76" priority="110" stopIfTrue="1"/>
  </conditionalFormatting>
  <conditionalFormatting sqref="D29">
    <cfRule type="duplicateValues" dxfId="75" priority="109" stopIfTrue="1"/>
  </conditionalFormatting>
  <conditionalFormatting sqref="D29">
    <cfRule type="duplicateValues" dxfId="74" priority="108" stopIfTrue="1"/>
  </conditionalFormatting>
  <conditionalFormatting sqref="F29">
    <cfRule type="duplicateValues" dxfId="73" priority="106" stopIfTrue="1"/>
  </conditionalFormatting>
  <conditionalFormatting sqref="F29">
    <cfRule type="duplicateValues" dxfId="72" priority="107" stopIfTrue="1"/>
  </conditionalFormatting>
  <conditionalFormatting sqref="F29">
    <cfRule type="duplicateValues" dxfId="71" priority="105" stopIfTrue="1"/>
  </conditionalFormatting>
  <conditionalFormatting sqref="F29">
    <cfRule type="duplicateValues" dxfId="70" priority="104" stopIfTrue="1"/>
  </conditionalFormatting>
  <conditionalFormatting sqref="F29">
    <cfRule type="duplicateValues" dxfId="69" priority="103" stopIfTrue="1"/>
  </conditionalFormatting>
  <conditionalFormatting sqref="F29">
    <cfRule type="duplicateValues" dxfId="68" priority="102" stopIfTrue="1"/>
  </conditionalFormatting>
  <conditionalFormatting sqref="F29">
    <cfRule type="duplicateValues" dxfId="67" priority="101" stopIfTrue="1"/>
  </conditionalFormatting>
  <conditionalFormatting sqref="D29">
    <cfRule type="duplicateValues" dxfId="66" priority="100" stopIfTrue="1"/>
  </conditionalFormatting>
  <conditionalFormatting sqref="D29">
    <cfRule type="duplicateValues" dxfId="65" priority="99" stopIfTrue="1"/>
  </conditionalFormatting>
  <conditionalFormatting sqref="D29">
    <cfRule type="duplicateValues" dxfId="64" priority="98" stopIfTrue="1"/>
  </conditionalFormatting>
  <conditionalFormatting sqref="B38">
    <cfRule type="duplicateValues" dxfId="63" priority="94" stopIfTrue="1"/>
  </conditionalFormatting>
  <conditionalFormatting sqref="C38">
    <cfRule type="duplicateValues" dxfId="62" priority="95" stopIfTrue="1"/>
  </conditionalFormatting>
  <conditionalFormatting sqref="D38">
    <cfRule type="duplicateValues" dxfId="61" priority="96" stopIfTrue="1"/>
  </conditionalFormatting>
  <conditionalFormatting sqref="D38">
    <cfRule type="duplicateValues" dxfId="60" priority="97" stopIfTrue="1"/>
  </conditionalFormatting>
  <conditionalFormatting sqref="D38">
    <cfRule type="duplicateValues" dxfId="59" priority="93" stopIfTrue="1"/>
  </conditionalFormatting>
  <conditionalFormatting sqref="D38">
    <cfRule type="duplicateValues" dxfId="58" priority="92" stopIfTrue="1"/>
  </conditionalFormatting>
  <conditionalFormatting sqref="D38">
    <cfRule type="duplicateValues" dxfId="57" priority="91" stopIfTrue="1"/>
  </conditionalFormatting>
  <conditionalFormatting sqref="D38">
    <cfRule type="duplicateValues" dxfId="56" priority="90" stopIfTrue="1"/>
  </conditionalFormatting>
  <conditionalFormatting sqref="D38">
    <cfRule type="duplicateValues" dxfId="55" priority="89" stopIfTrue="1"/>
  </conditionalFormatting>
  <conditionalFormatting sqref="F38">
    <cfRule type="duplicateValues" dxfId="54" priority="87" stopIfTrue="1"/>
  </conditionalFormatting>
  <conditionalFormatting sqref="F38">
    <cfRule type="duplicateValues" dxfId="53" priority="88" stopIfTrue="1"/>
  </conditionalFormatting>
  <conditionalFormatting sqref="F38">
    <cfRule type="duplicateValues" dxfId="52" priority="86" stopIfTrue="1"/>
  </conditionalFormatting>
  <conditionalFormatting sqref="F38">
    <cfRule type="duplicateValues" dxfId="51" priority="85" stopIfTrue="1"/>
  </conditionalFormatting>
  <conditionalFormatting sqref="F38">
    <cfRule type="duplicateValues" dxfId="50" priority="84" stopIfTrue="1"/>
  </conditionalFormatting>
  <conditionalFormatting sqref="F38">
    <cfRule type="duplicateValues" dxfId="49" priority="83" stopIfTrue="1"/>
  </conditionalFormatting>
  <conditionalFormatting sqref="F38">
    <cfRule type="duplicateValues" dxfId="48" priority="82" stopIfTrue="1"/>
  </conditionalFormatting>
  <conditionalFormatting sqref="D38">
    <cfRule type="duplicateValues" dxfId="47" priority="81" stopIfTrue="1"/>
  </conditionalFormatting>
  <conditionalFormatting sqref="D38">
    <cfRule type="duplicateValues" dxfId="46" priority="80" stopIfTrue="1"/>
  </conditionalFormatting>
  <conditionalFormatting sqref="D38">
    <cfRule type="duplicateValues" dxfId="45" priority="79" stopIfTrue="1"/>
  </conditionalFormatting>
  <conditionalFormatting sqref="D31:D32">
    <cfRule type="duplicateValues" dxfId="44" priority="78"/>
  </conditionalFormatting>
  <conditionalFormatting sqref="D39">
    <cfRule type="duplicateValues" dxfId="43" priority="77"/>
  </conditionalFormatting>
  <conditionalFormatting sqref="D16">
    <cfRule type="duplicateValues" dxfId="42" priority="46"/>
  </conditionalFormatting>
  <conditionalFormatting sqref="D16">
    <cfRule type="duplicateValues" dxfId="41" priority="47" stopIfTrue="1"/>
  </conditionalFormatting>
  <conditionalFormatting sqref="D16">
    <cfRule type="duplicateValues" dxfId="40" priority="45" stopIfTrue="1"/>
  </conditionalFormatting>
  <conditionalFormatting sqref="D16">
    <cfRule type="duplicateValues" dxfId="39" priority="44" stopIfTrue="1"/>
  </conditionalFormatting>
  <conditionalFormatting sqref="D21">
    <cfRule type="duplicateValues" dxfId="38" priority="42"/>
  </conditionalFormatting>
  <conditionalFormatting sqref="D21">
    <cfRule type="duplicateValues" dxfId="37" priority="43" stopIfTrue="1"/>
  </conditionalFormatting>
  <conditionalFormatting sqref="D21">
    <cfRule type="duplicateValues" dxfId="36" priority="41" stopIfTrue="1"/>
  </conditionalFormatting>
  <conditionalFormatting sqref="D21">
    <cfRule type="duplicateValues" dxfId="35" priority="40" stopIfTrue="1"/>
  </conditionalFormatting>
  <conditionalFormatting sqref="D34">
    <cfRule type="duplicateValues" dxfId="34" priority="28" stopIfTrue="1"/>
  </conditionalFormatting>
  <conditionalFormatting sqref="D34">
    <cfRule type="duplicateValues" dxfId="33" priority="29" stopIfTrue="1"/>
  </conditionalFormatting>
  <conditionalFormatting sqref="D34">
    <cfRule type="duplicateValues" dxfId="32" priority="30" stopIfTrue="1"/>
  </conditionalFormatting>
  <conditionalFormatting sqref="D34">
    <cfRule type="duplicateValues" dxfId="31" priority="31" stopIfTrue="1"/>
  </conditionalFormatting>
  <conditionalFormatting sqref="D34">
    <cfRule type="duplicateValues" dxfId="30" priority="27" stopIfTrue="1"/>
  </conditionalFormatting>
  <conditionalFormatting sqref="D34">
    <cfRule type="duplicateValues" dxfId="29" priority="26" stopIfTrue="1"/>
  </conditionalFormatting>
  <conditionalFormatting sqref="D34">
    <cfRule type="duplicateValues" dxfId="28" priority="25" stopIfTrue="1"/>
  </conditionalFormatting>
  <conditionalFormatting sqref="D34">
    <cfRule type="duplicateValues" dxfId="27" priority="24" stopIfTrue="1"/>
  </conditionalFormatting>
  <conditionalFormatting sqref="D34">
    <cfRule type="duplicateValues" dxfId="26" priority="23" stopIfTrue="1"/>
  </conditionalFormatting>
  <conditionalFormatting sqref="D34">
    <cfRule type="duplicateValues" dxfId="25" priority="22"/>
  </conditionalFormatting>
  <conditionalFormatting sqref="F34">
    <cfRule type="duplicateValues" dxfId="24" priority="18" stopIfTrue="1"/>
  </conditionalFormatting>
  <conditionalFormatting sqref="F34">
    <cfRule type="duplicateValues" dxfId="23" priority="19" stopIfTrue="1"/>
  </conditionalFormatting>
  <conditionalFormatting sqref="F34">
    <cfRule type="duplicateValues" dxfId="22" priority="20" stopIfTrue="1"/>
  </conditionalFormatting>
  <conditionalFormatting sqref="F34">
    <cfRule type="duplicateValues" dxfId="21" priority="21" stopIfTrue="1"/>
  </conditionalFormatting>
  <conditionalFormatting sqref="F34">
    <cfRule type="duplicateValues" dxfId="20" priority="17" stopIfTrue="1"/>
  </conditionalFormatting>
  <conditionalFormatting sqref="F34">
    <cfRule type="duplicateValues" dxfId="19" priority="16" stopIfTrue="1"/>
  </conditionalFormatting>
  <conditionalFormatting sqref="F34">
    <cfRule type="duplicateValues" dxfId="18" priority="15" stopIfTrue="1"/>
  </conditionalFormatting>
  <conditionalFormatting sqref="F34">
    <cfRule type="duplicateValues" dxfId="17" priority="14" stopIfTrue="1"/>
  </conditionalFormatting>
  <conditionalFormatting sqref="F34">
    <cfRule type="duplicateValues" dxfId="16" priority="13" stopIfTrue="1"/>
  </conditionalFormatting>
  <conditionalFormatting sqref="F34">
    <cfRule type="duplicateValues" dxfId="15" priority="12"/>
  </conditionalFormatting>
  <conditionalFormatting sqref="D34">
    <cfRule type="duplicateValues" dxfId="14" priority="11" stopIfTrue="1"/>
  </conditionalFormatting>
  <conditionalFormatting sqref="D34">
    <cfRule type="duplicateValues" dxfId="13" priority="10" stopIfTrue="1"/>
  </conditionalFormatting>
  <conditionalFormatting sqref="D34">
    <cfRule type="duplicateValues" dxfId="12" priority="9" stopIfTrue="1"/>
  </conditionalFormatting>
  <conditionalFormatting sqref="D17">
    <cfRule type="duplicateValues" dxfId="11" priority="8" stopIfTrue="1"/>
  </conditionalFormatting>
  <conditionalFormatting sqref="D17">
    <cfRule type="duplicateValues" dxfId="10" priority="7" stopIfTrue="1"/>
  </conditionalFormatting>
  <conditionalFormatting sqref="D17">
    <cfRule type="duplicateValues" dxfId="9" priority="6" stopIfTrue="1"/>
  </conditionalFormatting>
  <conditionalFormatting sqref="D17">
    <cfRule type="duplicateValues" dxfId="8" priority="5" stopIfTrue="1"/>
  </conditionalFormatting>
  <conditionalFormatting sqref="D22">
    <cfRule type="duplicateValues" dxfId="7" priority="4" stopIfTrue="1"/>
  </conditionalFormatting>
  <conditionalFormatting sqref="D22">
    <cfRule type="duplicateValues" dxfId="6" priority="3" stopIfTrue="1"/>
  </conditionalFormatting>
  <conditionalFormatting sqref="D22">
    <cfRule type="duplicateValues" dxfId="5" priority="2" stopIfTrue="1"/>
  </conditionalFormatting>
  <conditionalFormatting sqref="D22">
    <cfRule type="duplicateValues" dxfId="4" priority="1" stopIfTrue="1"/>
  </conditionalFormatting>
  <conditionalFormatting sqref="D33">
    <cfRule type="duplicateValues" dxfId="3" priority="3422" stopIfTrue="1"/>
  </conditionalFormatting>
  <conditionalFormatting sqref="D33">
    <cfRule type="duplicateValues" dxfId="2" priority="3431"/>
  </conditionalFormatting>
  <conditionalFormatting sqref="F33">
    <cfRule type="duplicateValues" dxfId="1" priority="3432" stopIfTrue="1"/>
  </conditionalFormatting>
  <conditionalFormatting sqref="F33">
    <cfRule type="duplicateValues" dxfId="0" priority="3441"/>
  </conditionalFormatting>
  <dataValidations count="12">
    <dataValidation type="list" allowBlank="1" showInputMessage="1" showErrorMessage="1" sqref="ULV19:ULV20 JMH19:JMH20 UBZ19:UBZ20 AAD19:AAD20 TSD19:TSD20 JCL19:JCL20 TIH19:TIH20 DUP19:DUP20 SYL19:SYL20 ISP19:ISP20 SOP19:SOP20 BDR19:BDR20 SET19:SET20 IIT19:IIT20 RUX19:RUX20 DKT19:DKT20 RLB19:RLB20 HYX19:HYX20 RBF19:RBF20 GL19:GL20 QRJ19:QRJ20 HPB19:HPB20 QHN19:QHN20 DAX19:DAX20 PXR19:PXR20 HFF19:HFF20 PNV19:PNV20 ATV19:ATV20 PDZ19:PDZ20 GVJ19:GVJ20 OUD19:OUD20 CRB19:CRB20 OKH19:OKH20 GLN19:GLN20 OAL19:OAL20 QH19:QH20 NQP19:NQP20 GBR19:GBR20 NGT19:NGT20 CHF19:CHF20 MWX19:MWX20 FRV19:FRV20 MNB19:MNB20 AJZ19:AJZ20 MDF19:MDF20 FHZ19:FHZ20 LTJ19:LTJ20 BXJ19:BXJ20 LJN19:LJN20 EYD19:EYD20 KZR19:KZR20 WSX19:WSX20 WJB19:WJB20 KPV19:KPV20 EOH19:EOH20 VZF19:VZF20 KFZ19:KFZ20 VPJ19:VPJ20 BNN19:BNN20 VFN19:VFN20 JWD19:JWD20 UVR19:UVR20 WBY35 WVQ26 WLU35 J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J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EEL19:EEL20 J34:J35 J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J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formula1>Способ_закупок</formula1>
    </dataValidation>
    <dataValidation type="custom" allowBlank="1" showInputMessage="1" showErrorMessage="1" sqref="UMS19:UMS20 JNE19:JNE20 UCW19:UCW20 ABA19:ABA20 TTA19:TTA20 JDI19:JDI20 TJE19:TJE20 DVM19:DVM20 SZI19:SZI20 ITM19:ITM20 SPM19:SPM20 BEO19:BEO20 SFQ19:SFQ20 IJQ19:IJQ20 RVU19:RVU20 DLQ19:DLQ20 RLY19:RLY20 HZU19:HZU20 RCC19:RCC20 HI19:HI20 QSG19:QSG20 HPY19:HPY20 QIK19:QIK20 DBU19:DBU20 PYO19:PYO20 HGC19:HGC20 POS19:POS20 AUS19:AUS20 PEW19:PEW20 GWG19:GWG20 OVA19:OVA20 CRY19:CRY20 OLE19:OLE20 GMK19:GMK20 OBI19:OBI20 RE19:RE20 NRM19:NRM20 GCO19:GCO20 NHQ19:NHQ20 CIC19:CIC20 MXU19:MXU20 FSS19:FSS20 MNY19:MNY20 AKW19:AKW20 MEC19:MEC20 FIW19:FIW20 LUG19:LUG20 BYG19:BYG20 LKK19:LKK20 EZA19:EZA20 LAO19:LAO20 WTU19:WTU20 WJY19:WJY20 KQS19:KQS20 EPE19:EPE20 WAC19:WAC20 KGW19:KGW20 VQG19:VQG20 BOK19:BOK20 VGK19:VGK20 JXA19:JXA20 WMU16 WMU21 UWO19:UWO20 WWQ21 AJ21 WWQ16 KE21 UA21 ADW21 ANS21 AXO21 BHK21 BRG21 CBC21 CKY21 CUU21 DEQ21 DOM21 DYI21 EIE21 ESA21 FBW21 FLS21 FVO21 GFK21 GPG21 GZC21 HIY21 HSU21 ICQ21 IMM21 IWI21 JGE21 JQA21 JZW21 KJS21 KTO21 LDK21 LNG21 LXC21 MGY21 MQU21 NAQ21 NKM21 NUI21 OEE21 OOA21 OXW21 PHS21 PRO21 QBK21 QLG21 QVC21 REY21 ROU21 RYQ21 SIM21 SSI21 TCE21 TMA21 TVW21 UFS21 UPO21 UZK21 VJG21 VTC21 WCY21 AG26 KB26 TX26 ADT26 ANP26 AXL26 BHH26 BRD26 CAZ26 CKV26 CUR26 DEN26 DOJ26 DYF26 EIB26 ERX26 FBT26 FLP26 FVL26 GFH26 GPD26 GYZ26 HIV26 HSR26 ICN26 IMJ26 IWF26 JGB26 JPX26 JZT26 KJP26 KTL26 LDH26 LND26 LWZ26 MGV26 MQR26 NAN26 NKJ26 NUF26 OEB26 ONX26 OXT26 PHP26 PRL26 QBH26 QLD26 QUZ26 REV26 ROR26 RYN26 SIJ26 SSF26 TCB26 TLX26 TVT26 UFP26 UPL26 UZH26 VJD26 VSZ26 WCV26 WMR26 WWN26 AG35 KB35 TX35 ADT35 ANP35 AXL35 BHH35 BRD35 CAZ35 CKV35 CUR35 DEN35 DOJ35 DYF35 EIB35 ERX35 FBT35 FLP35 FVL35 GFH35 GPD35 GYZ35 HIV35 HSR35 ICN35 IMJ35 IWF35 JGB35 JPX35 JZT35 KJP35 KTL35 LDH35 LND35 LWZ35 MGV35 MQR35 NAN35 NKJ35 NUF35 OEB35 ONX35 OXT35 PHP35 PRL35 QBH35 QLD35 QUZ35 REV35 ROR35 RYN35 SIJ35 SSF35 TCB35 TLX35 TVT35 UFP35 UPL35 UZH35 VJD35 VSZ35 WCV35 WMR35 WWN35 AJ16 KE16 UA16 ADW16 ANS16 AXO16 BHK16 BRG16 CBC16 CKY16 CUU16 DEQ16 DOM16 DYI16 EIE16 ESA16 FBW16 FLS16 FVO16 GFK16 GPG16 GZC16 HIY16 HSU16 ICQ16 IMM16 IWI16 JGE16 JQA16 JZW16 KJS16 KTO16 LDK16 LNG16 LXC16 MGY16 MQU16 NAQ16 NKM16 NUI16 OEE16 OOA16 OXW16 PHS16 PRO16 QBK16 QLG16 QVC16 REY16 ROU16 RYQ16 SIM16 SSI16 TCE16 TMA16 TVW16 UFS16 UPO16 UZK16 VJG16 VTC16 WCY16 EFI19:EFI20">
      <formula1>AE16*AF16</formula1>
    </dataValidation>
    <dataValidation type="textLength" operator="equal" allowBlank="1" showInputMessage="1" showErrorMessage="1" error="БИН должен содержать 12 символов" sqref="UDD19:UDD20 JDP19:JDP20 TTH19:TTH20 RL19:RL20 TJL19:TJL20 ITT19:ITT20 SZP19:SZP20 DLX19:DLX20 SPT19:SPT20 IJX19:IJX20 SFX19:SFX20 AUZ19:AUZ20 RWB19:RWB20 IAB19:IAB20 RMF19:RMF20 DCB19:DCB20 RCJ19:RCJ20 HQF19:HQF20 QSN19:QSN20 WUB19:WUB20 QIR19:QIR20 HGJ19:HGJ20 PYV19:PYV20 CSF19:CSF20 POZ19:POZ20 GWN19:GWN20 PFD19:PFD20 ALD19:ALD20 OVH19:OVH20 GMR19:GMR20 OLL19:OLL20 CIJ19:CIJ20 OBP19:OBP20 GCV19:GCV20 NRT19:NRT20 HP19:HP20 NHX19:NHX20 FSZ19:FSZ20 MYB19:MYB20 BYN19:BYN20 MOF19:MOF20 FJD19:FJD20 MEJ19:MEJ20 ABH19:ABH20 LUN19:LUN20 EZH19:EZH20 LKR19:LKR20 BOR19:BOR20 LAV19:LAV20 EPL19:EPL20 KQZ19:KQZ20 WKF19:WKF20 KHD19:KHD20 WAJ19:WAJ20 EFP19:EFP20 VQN19:VQN20 JXH19:JXH20 VGR19:VGR20 BEV19:BEV20 UWV19:UWV20 JNL19:JNL20 UMZ19:UMZ20 UD18 ADZ18 ANV18 AXR18 BHN18 BRJ18 CBF18 CLB18 CUX18 DET18 DOP18 DYL18 EIH18 ESD18 FBZ18 FLV18 FVR18 GFN18 GPJ18 GZF18 HJB18 HSX18 ICT18 IMP18 IWL18 JGH18 JQD18 JZZ18 KJV18 KTR18 LDN18 LNJ18 LXF18 MHB18 MQX18 NAT18 NKP18 NUL18 OEH18 OOD18 OXZ18 PHV18 PRR18 QBN18 QLJ18 QVF18 RFB18 ROX18 RYT18 SIP18 SSL18 TCH18 TMD18 TVZ18 UFV18 UPR18 UZN18 VJJ18 VTF18 WDB18 WMX18 WWT18 AN18 WMW16 WWS16 KH18 AL26 KG26 UC26 ADY26 ANU26 AXQ26 BHM26 BRI26 CBE26 CLA26 CUW26 DES26 DOO26 DYK26 EIG26 ESC26 FBY26 FLU26 FVQ26 GFM26 GPI26 GZE26 HJA26 HSW26 ICS26 IMO26 IWK26 JGG26 JQC26 JZY26 KJU26 KTQ26 LDM26 LNI26 LXE26 MHA26 MQW26 NAS26 NKO26 NUK26 OEG26 OOC26 OXY26 PHU26 PRQ26 QBM26 QLI26 QVE26 RFA26 ROW26 RYS26 SIO26 SSK26 TCG26 TMC26 TVY26 UFU26 UPQ26 UZM26 VJI26 VTE26 WDA26 WMW26 WWS26 KG35 UC35 ADY35 ANU35 AXQ35 BHM35 BRI35 CBE35 CLA35 CUW35 DES35 DOO35 DYK35 EIG35 ESC35 FBY35 FLU35 FVQ35 GFM35 GPI35 GZE35 HJA35 HSW35 ICS35 IMO35 IWK35 JGG35 JQC35 JZY35 KJU35 KTQ35 LDM35 LNI35 LXE35 MHA35 MQW35 NAS35 NKO35 NUK35 OEG35 OOC35 OXY35 PHU35 PRQ35 QBM35 QLI35 QVE35 RFA35 ROW35 RYS35 SIO35 SSK35 TCG35 TMC35 TVY35 UFU35 UPQ35 UZM35 VJI35 VTE35 WDA35 WMW35 WWS35 AL16 KG16 UC16 ADY16 ANU16 AXQ16 BHM16 BRI16 CBE16 CLA16 CUW16 DES16 DOO16 DYK16 EIG16 ESC16 FBY16 FLU16 FVQ16 GFM16 GPI16 GZE16 HJA16 HSW16 ICS16 IMO16 IWK16 JGG16 JQC16 JZY16 KJU16 KTQ16 LDM16 LNI16 LXE16 MHA16 MQW16 NAS16 NKO16 NUK16 OEG16 OOC16 OXY16 PHU16 PRQ16 QBM16 QLI16 QVE16 RFA16 ROW16 RYS16 SIO16 SSK16 TCG16 TMC16 TVY16 UFU16 UPQ16 UZM16 VJI16 VTE16 WDA16 DVT19:DVT20 WMW21 WWS21 AL21 KG21 UC21 ADY21 ANU21 AXQ21 BHM21 BRI21 CBE21 CLA21 CUW21 DES21 DOO21 DYK21 EIG21 ESC21 FBY21 FLU21 FVQ21 GFM21 GPI21 GZE21 HJA21 HSW21 ICS21 IMO21 IWK21 JGG21 JQC21 JZY21 KJU21 KTQ21 LDM21 LNI21 LXE21 MHA21 MQW21 NAS21 NKO21 NUK21 OEG21 OOC21 OXY21 PHU21 PRQ21 QBM21 QLI21 QVE21 RFA21 ROW21 RYS21 SIO21 SSK21 TCG21 TMC21 TVY21 UFU21 UPQ21 UZM21 VJI21 VTE21 WDA21 AL34:AL35">
      <formula1>12</formula1>
    </dataValidation>
    <dataValidation type="whole" allowBlank="1" showInputMessage="1" showErrorMessage="1" sqref="DKW19:DKW20 DUS19:DUS20 EEO19:EEO20 EOK19:EOK20 EYG19:EYG20 FIC19:FIC20 FRY19:FRY20 GBU19:GBU20 GLQ19:GLQ20 GVM19:GVM20 HFI19:HFI20 HPE19:HPE20 HZA19:HZA20 IIW19:IIW20 ISS19:ISS20 JCO19:JCO20 JMK19:JMK20 JWG19:JWG20 KGC19:KGC20 KPY19:KPY20 KZU19:KZU20 LJQ19:LJQ20 LTM19:LTM20 MDI19:MDI20 MNE19:MNE20 MXA19:MXA20 NGW19:NGW20 NQS19:NQS20 OAO19:OAO20 OKK19:OKK20 OUG19:OUG20 PEC19:PEC20 PNY19:PNY20 PXU19:PXU20 QHQ19:QHQ20 QRM19:QRM20 RBI19:RBI20 RLE19:RLE20 RVA19:RVA20 SEW19:SEW20 SOS19:SOS20 SYO19:SYO20 TIK19:TIK20 TSG19:TSG20 UCC19:UCC20 ULY19:ULY20 UVU19:UVU20 VFQ19:VFQ20 VPM19:VPM20 VZI19:VZI20 WJE19:WJE20 WTA19:WTA20 WTN19:WTP20 KGP19:KGR20 WJR19:WJT20 JWT19:JWV20 NRF19:NRH20 JMX19:JMZ20 VZV19:VZX20 JDB19:JDD20 QID19:QIF20 ITF19:ITH20 VPZ19:VQB20 IJJ19:IJL20 MDV19:MDX20 HZN19:HZP20 VGD19:VGF20 HPR19:HPT20 PYH19:PYJ20 HFV19:HFX20 UWH19:UWJ20 GVZ19:GWB20 NHJ19:NHL20 GMD19:GMF20 UML19:UMN20 GCH19:GCJ20 POL19:PON20 FSL19:FSN20 UCP19:UCR20 FIP19:FIR20 LKD19:LKF20 EYT19:EYV20 TST19:TSV20 EOX19:EOZ20 PEP19:PER20 EFB19:EFD20 TIX19:TIZ20 DVF19:DVH20 MXN19:MXP20 DLJ19:DLL20 SZB19:SZD20 DBN19:DBP20 OUT19:OUV20 CRR19:CRT20 SPF19:SPH20 CHV19:CHX20 LTZ19:LUB20 BXZ19:BYB20 SFJ19:SFL20 BOD19:BOF20 OKX19:OKZ20 BEH19:BEJ20 RVN19:RVP20 AUL19:AUN20 MNR19:MNT20 AKP19:AKR20 RLR19:RLT20 AAT19:AAV20 OBB19:OBD20 QX19:QZ20 RBV19:RBX20 HB19:HD20 LAH19:LAJ20 GO19:GO20 QK19:QK20 KQL19:KQN20 QRZ19:QSB20 AAG19:AAG20 AKC19:AKC20 ATY19:ATY20 BDU19:BDU20 BNQ19:BNQ20 BXM19:BXM20 CHI19:CHI20 WCB16 WWG26:WWI26 WLX16 CRE19:CRE20 WVT16 M26 JH26 TD26 ACZ26 AMV26 AWR26 BGN26 BQJ26 CAF26 CKB26 CTX26 DDT26 DNP26 DXL26 EHH26 ERD26 FAZ26 FKV26 FUR26 GEN26 GOJ26 GYF26 HIB26 HRX26 IBT26 ILP26 IVL26 JFH26 JPD26 JYZ26 KIV26 KSR26 LCN26 LMJ26 LWF26 MGB26 MPX26 MZT26 NJP26 NTL26 ODH26 OND26 OWZ26 PGV26 PQR26 QAN26 QKJ26 QUF26 REB26 RNX26 RXT26 SHP26 SRL26 TBH26 TLD26 TUZ26 UEV26 UOR26 UYN26 VIJ26 VSF26 WCB26 WLX26 WVT26 Z26:AB26 JU26:JW26 TQ26:TS26 ADM26:ADO26 ANI26:ANK26 AXE26:AXG26 BHA26:BHC26 BQW26:BQY26 CAS26:CAU26 CKO26:CKQ26 CUK26:CUM26 DEG26:DEI26 DOC26:DOE26 DXY26:DYA26 EHU26:EHW26 ERQ26:ERS26 FBM26:FBO26 FLI26:FLK26 FVE26:FVG26 GFA26:GFC26 GOW26:GOY26 GYS26:GYU26 HIO26:HIQ26 HSK26:HSM26 ICG26:ICI26 IMC26:IME26 IVY26:IWA26 JFU26:JFW26 JPQ26:JPS26 JZM26:JZO26 KJI26:KJK26 KTE26:KTG26 LDA26:LDC26 LMW26:LMY26 LWS26:LWU26 MGO26:MGQ26 MQK26:MQM26 NAG26:NAI26 NKC26:NKE26 NTY26:NUA26 ODU26:ODW26 ONQ26:ONS26 OXM26:OXO26 PHI26:PHK26 PRE26:PRG26 QBA26:QBC26 QKW26:QKY26 QUS26:QUU26 REO26:REQ26 ROK26:ROM26 RYG26:RYI26 SIC26:SIE26 SRY26:SSA26 TBU26:TBW26 TLQ26:TLS26 TVM26:TVO26 UFI26:UFK26 UPE26:UPG26 UZA26:UZC26 VIW26:VIY26 VSS26:VSU26 WCO26:WCQ26 WMK26:WMM26 WWG35:WWI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U35:JW35 TQ35:TS35 ADM35:ADO35 ANI35:ANK35 AXE35:AXG35 BHA35:BHC35 BQW35:BQY35 CAS35:CAU35 CKO35:CKQ35 CUK35:CUM35 DEG35:DEI35 DOC35:DOE35 DXY35:DYA35 EHU35:EHW35 ERQ35:ERS35 FBM35:FBO35 FLI35:FLK35 FVE35:FVG35 GFA35:GFC35 GOW35:GOY35 GYS35:GYU35 HIO35:HIQ35 HSK35:HSM35 ICG35:ICI35 IMC35:IME35 IVY35:IWA35 JFU35:JFW35 JPQ35:JPS35 JZM35:JZO35 KJI35:KJK35 KTE35:KTG35 LDA35:LDC35 LMW35:LMY35 LWS35:LWU35 MGO35:MGQ35 MQK35:MQM35 NAG35:NAI35 NKC35:NKE35 NTY35:NUA35 ODU35:ODW35 ONQ35:ONS35 OXM35:OXO35 PHI35:PHK35 PRE35:PRG35 QBA35:QBC35 QKW35:QKY35 QUS35:QUU35 REO35:REQ35 ROK35:ROM35 RYG35:RYI35 SIC35:SIE35 SRY35:SSA35 TBU35:TBW35 TLQ35:TLS35 TVM35:TVO35 UFI35:UFK35 UPE35:UPG35 UZA35:UZC35 VIW35:VIY35 VSS35:VSU35 WCO35:WCQ35 WMK35:WMM35 M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DBA19:DBA20 WCB21 WLX21 WVT21 M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Z34:AB35 M34:M35">
      <formula1>0</formula1>
      <formula2>100</formula2>
    </dataValidation>
    <dataValidation type="textLength" operator="equal" allowBlank="1" showInputMessage="1" showErrorMessage="1" error="Код КАТО должен содержать 9 символов" sqref="UVZ19:UVZ20 JWL19:JWL20 UMD19:UMD20 AKH19:AKH20 UCH19:UCH20 JMP19:JMP20 TSL19:TSL20 EET19:EET20 TIP19:TIP20 JCT19:JCT20 SYT19:SYT20 BNV19:BNV20 SOX19:SOX20 ISX19:ISX20 SFB19:SFB20 DUX19:DUX20 RVF19:RVF20 IJB19:IJB20 RLJ19:RLJ20 QP19:QP20 RBN19:RBN20 HZF19:HZF20 QRR19:QRR20 DLB19:DLB20 QHV19:QHV20 HPJ19:HPJ20 PXZ19:PXZ20 BDZ19:BDZ20 POD19:POD20 HFN19:HFN20 PEH19:PEH20 DBF19:DBF20 OUL19:OUL20 GVR19:GVR20 OKP19:OKP20 AAL19:AAL20 OAT19:OAT20 GLV19:GLV20 NQX19:NQX20 CRJ19:CRJ20 NHB19:NHB20 GBZ19:GBZ20 MXF19:MXF20 AUD19:AUD20 MNJ19:MNJ20 FSD19:FSD20 MDN19:MDN20 CHN19:CHN20 LTR19:LTR20 FIH19:FIH20 LJV19:LJV20 GT19:GT20 KZZ19:KZZ20 WTF19:WTF20 EYL19:EYL20 WJJ19:WJJ20 KQD19:KQD20 VZN19:VZN20 BXR19:BXR20 VPR19:VPR20 KGH19:KGH20 WCG16 WMC26 WMC16 VFV19:VFV20 WVY26 WVY16 N26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R26 JM26 TI26 ADE26 ANA26 AWW26 BGS26 BQO26 CAK26 CKG26 CUC26 DDY26 DNU26 DXQ26 EHM26 ERI26 FBE26 FLA26 FUW26 GES26 GOO26 GYK26 HIG26 HSC26 IBY26 ILU26 IVQ26 JFM26 JPI26 JZE26 KJA26 KSW26 LCS26 LMO26 LWK26 MGG26 MQC26 MZY26 NJU26 NTQ26 ODM26 ONI26 OXE26 PHA26 PQW26 QAS26 QKO26 QUK26 REG26 ROC26 RXY26 SHU26 SRQ26 TBM26 TLI26 TVE26 UFA26 UOW26 UYS26 VIO26 VSK26 WCG26 WMC35 WVY35 N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R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N16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R16 JM16 TI16 ADE16 ANA16 AWW16 BGS16 BQO16 CAK16 CKG16 CUC16 DDY16 DNU16 DXQ16 EHM16 ERI16 FBE16 FLA16 FUW16 GES16 GOO16 GYK16 HIG16 HSC16 IBY16 ILU16 IVQ16 JFM16 JPI16 JZE16 KJA16 KSW16 LCS16 LMO16 LWK16 MGG16 MQC16 MZY16 NJU16 NTQ16 ODM16 ONI16 OXE16 PHA16 PQW16 QAS16 QKO16 QUK16 REG16 ROC16 RXY16 SHU16 SRQ16 TBM16 TLI16 TVE16 UFA16 UOW16 UYS16 VIO16 VSK16 EOP19:EOP20 WCG21 WMC21 WVY21 N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R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formula1>9</formula1>
    </dataValidation>
    <dataValidation type="list" allowBlank="1" showInputMessage="1" showErrorMessage="1" sqref="DUR19:DUR20 EEN19:EEN20 EOJ19:EOJ20 EYF19:EYF20 FIB19:FIB20 FRX19:FRX20 GBT19:GBT20 GLP19:GLP20 GVL19:GVL20 HFH19:HFH20 HPD19:HPD20 HYZ19:HYZ20 IIV19:IIV20 ISR19:ISR20 JCN19:JCN20 JMJ19:JMJ20 JWF19:JWF20 KGB19:KGB20 KPX19:KPX20 KZT19:KZT20 LJP19:LJP20 LTL19:LTL20 MDH19:MDH20 MND19:MND20 MWZ19:MWZ20 NGV19:NGV20 NQR19:NQR20 OAN19:OAN20 OKJ19:OKJ20 OUF19:OUF20 PEB19:PEB20 PNX19:PNX20 PXT19:PXT20 QHP19:QHP20 QRL19:QRL20 RBH19:RBH20 RLD19:RLD20 RUZ19:RUZ20 SEV19:SEV20 SOR19:SOR20 SYN19:SYN20 TIJ19:TIJ20 TSF19:TSF20 UCB19:UCB20 ULX19:ULX20 UVT19:UVT20 VFP19:VFP20 VPL19:VPL20 VZH19:VZH20 WJD19:WJD20 WSZ19:WSZ20 GN19:GN20 AAF19:AAF20 QJ19:QJ20 AKB19:AKB20 ATX19:ATX20 BDT19:BDT20 BNP19:BNP20 BXL19:BXL20 CHH19:CHH20 CRD19:CRD20 DAZ19:DAZ20 WLW35 WVS35 L26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DKV19:DKV20 L34:L35 L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L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formula1>Приоритет_закупок</formula1>
    </dataValidation>
    <dataValidation type="list" allowBlank="1" showInputMessage="1" sqref="WDJ26 UZV35 VJR35 WNF26 WXB26 VTN35 UZV26 VJR26 VTN26 WDJ35 WNF35 WXB35 KJ35 UF35 AEB35 ANX35 AXT35 BHP35 BRL35 CBH35 CLD35 CUZ35 DEV35 DOR35 DYN35 EIJ35 ESF35 FCB35 FLX35 FVT35 GFP35 GPL35 GZH35 HJD35 HSZ35 ICV35 IMR35 IWN35 JGJ35 JQF35 KAB35 KJX35 KTT35 LDP35 LNL35 LXH35 MHD35 MQZ35 NAV35 NKR35 NUN35 OEJ35 OOF35 OYB35 PHX35 PRT35 QBP35 QLL35 QVH35 RFD35 ROZ35 RYV35 SIR35 SSN35 TCJ35 TMF35 TWB35 UFX35 UPT35 UZP35 VJL35 VTH35 WDD35 WMZ35 WWV35 KM35 UI35 AEE35 AOA35 AXW35 BHS35 BRO35 CBK35 CLG35 CVC35 DEY35 DOU35 DYQ35 EIM35 ESI35 FCE35 FMA35 FVW35 GFS35 GPO35 GZK35 HJG35 HTC35 ICY35 IMU35 IWQ35 JGM35 JQI35 KAE35 KKA35 KTW35 LDS35 LNO35 LXK35 MHG35 MRC35 NAY35 NKU35 NUQ35 OEM35 OOI35 OYE35 PIA35 PRW35 QBS35 QLO35 QVK35 RFG35 RPC35 RYY35 SIU35 SSQ35 TCM35 TMI35 TWE35 UGA35 UPW35 UZS35 VJO35 VTK35 WDG35 WNC35 WWY35 KP35 UL35 AEH35 AOD35 AXZ35 BHV35 BRR35 CBN35 CLJ35 CVF35 DFB35 DOX35 DYT35 EIP35 ESL35 FCH35 FMD35 FVZ35 GFV35 GPR35 GZN35 HJJ35 HTF35 IDB35 IMX35 IWT35 JGP35 JQL35 KAH35 KKD35 KTZ35 LDV35 LNR35 LXN35 MHJ35 MRF35 NBB35 NKX35 NUT35 OEP35 OOL35 OYH35 PID35 PRZ35 QBV35 QLR35 QVN35 RFJ35 RPF35 RZB35 SIX35 SST35 TCP35 TML35 TWH35 UGD35 UPZ35 SST26 TCP26 TML26 TWH26 UGD26 UPZ26 AO26 KJ26 UF26 AEB26 ANX26 AXT26 BHP26 BRL26 CBH26 CLD26 CUZ26 DEV26 DOR26 DYN26 EIJ26 ESF26 FCB26 FLX26 FVT26 GFP26 GPL26 GZH26 HJD26 HSZ26 ICV26 IMR26 IWN26 JGJ26 JQF26 KAB26 KJX26 KTT26 LDP26 LNL26 LXH26 MHD26 MQZ26 NAV26 NKR26 NUN26 OEJ26 OOF26 OYB26 PHX26 PRT26 QBP26 QLL26 QVH26 RFD26 ROZ26 RYV26 SIR26 SSN26 TCJ26 TMF26 TWB26 UFX26 UPT26 UZP26 VJL26 VTH26 WDD26 WMZ26 WWV26 AR26 KM26 UI26 AEE26 AOA26 AXW26 BHS26 BRO26 CBK26 CLG26 CVC26 DEY26 DOU26 DYQ26 EIM26 ESI26 FCE26 FMA26 FVW26 GFS26 GPO26 GZK26 HJG26 HTC26 ICY26 IMU26 IWQ26 JGM26 JQI26 KAE26 KKA26 KTW26 LDS26 LNO26 LXK26 MHG26 MRC26 NAY26 NKU26 NUQ26 OEM26 OOI26 OYE26 PIA26 PRW26 QBS26 QLO26 QVK26 RFG26 RPC26 RYY26 SIU26 SSQ26 TCM26 TMI26 TWE26 UGA26 UPW26 UZS26 VJO26 VTK26 WDG26 WNC26 WWY26 AU26 KP26 UL26 AEH26 AOD26 AXZ26 BHV26 BRR26 CBN26 CLJ26 CVF26 DFB26 DOX26 DYT26 EIP26 ESL26 FCH26 FMD26 FVZ26 GFV26 GPR26 GZN26 HJJ26 HTF26 IDB26 IMX26 IWT26 JGP26 JQL26 KAH26 KKD26 KTZ26 LDV26 LNR26 LXN26 MHJ26 MRF26 NBB26 NKX26 NUT26 OEP26 OOL26 OYH26 PID26 PRZ26 QBV26 QLR26 QVN26 RFJ26 RPF26 RZB26 SIX26 AR34:AR35 AU34:AU35 AO34:AO35 AU16 KP16 UL16 AEH16 AOD16 AXZ16 BHV16 BRR16 CBN16 CLJ16 CVF16 DFB16 DOX16 DYT16 EIP16 ESL16 FCH16 FMD16 FVZ16 GFV16 GPR16 GZN16 HJJ16 HTF16 IDB16 IMX16 IWT16 JGP16 JQL16 KAH16 KKD16 KTZ16 LDV16 LNR16 LXN16 MHJ16 MRF16 NBB16 NKX16 NUT16 OEP16 OOL16 OYH16 PID16 PRZ16 QBV16 QLR16 QVN16 RFJ16 RPF16 RZB16 SIX16 SST16 TCP16 TML16 TWH16 UGD16 UPZ16 UZV16 VJR16 VTN16 WDJ16 WNF16 WXB16 AR16 KM16 UI16 AEE16 AOA16 AXW16 BHS16 BRO16 CBK16 CLG16 CVC16 DEY16 DOU16 DYQ16 EIM16 ESI16 FCE16 FMA16 FVW16 GFS16 GPO16 GZK16 HJG16 HTC16 ICY16 IMU16 IWQ16 JGM16 JQI16 KAE16 KKA16 KTW16 LDS16 LNO16 LXK16 MHG16 MRC16 NAY16 NKU16 NUQ16 OEM16 OOI16 OYE16 PIA16 PRW16 QBS16 QLO16 QVK16 RFG16 RPC16 RYY16 SIU16 SSQ16 TCM16 TMI16 TWE16 UGA16 UPW16 UZS16 VJO16 VTK16 WDG16 WNC16 WWY16 AO16 KJ16 UF16 AEB16 ANX16 AXT16 BHP16 BRL16 CBH16 CLD16 CUZ16 DEV16 DOR16 DYN16 EIJ16 ESF16 FCB16 FLX16 FVT16 GFP16 GPL16 GZH16 HJD16 HSZ16 ICV16 IMR16 IWN16 JGJ16 JQF16 KAB16 KJX16 KTT16 LDP16 LNL16 LXH16 MHD16 MQZ16 NAV16 NKR16 NUN16 OEJ16 OOF16 OYB16 PHX16 PRT16 QBP16 QLL16 QVH16 RFD16 ROZ16 RYV16 SIR16 SSN16 TCJ16 TMF16 TWB16 UFX16 UPT16 UZP16 VJL16 VTH16 WDD16 WMZ16 WWV16 AU21 KP21 UL21 AEH21 AOD21 AXZ21 BHV21 BRR21 CBN21 CLJ21 CVF21 DFB21 DOX21 DYT21 EIP21 ESL21 FCH21 FMD21 FVZ21 GFV21 GPR21 GZN21 HJJ21 HTF21 IDB21 IMX21 IWT21 JGP21 JQL21 KAH21 KKD21 KTZ21 LDV21 LNR21 LXN21 MHJ21 MRF21 NBB21 NKX21 NUT21 OEP21 OOL21 OYH21 PID21 PRZ21 QBV21 QLR21 QVN21 RFJ21 RPF21 RZB21 SIX21 SST21 TCP21 TML21 TWH21 UGD21 UPZ21 UZV21 VJR21 VTN21 WDJ21 WNF21 WXB21 AR21 KM21 UI21 AEE21 AOA21 AXW21 BHS21 BRO21 CBK21 CLG21 CVC21 DEY21 DOU21 DYQ21 EIM21 ESI21 FCE21 FMA21 FVW21 GFS21 GPO21 GZK21 HJG21 HTC21 ICY21 IMU21 IWQ21 JGM21 JQI21 KAE21 KKA21 KTW21 LDS21 LNO21 LXK21 MHG21 MRC21 NAY21 NKU21 NUQ21 OEM21 OOI21 OYE21 PIA21 PRW21 QBS21 QLO21 QVK21 RFG21 RPC21 RYY21 SIU21 SSQ21 TCM21 TMI21 TWE21 UGA21 UPW21 UZS21 VJO21 VTK21 WDG21 WNC21 WWY21 AO21 KJ21 UF21 AEB21 ANX21 AXT21 BHP21 BRL21 CBH21 CLD21 CUZ21 DEV21 DOR21 DYN21 EIJ21 ESF21 FCB21 FLX21 FVT21 GFP21 GPL21 GZH21 HJD21 HSZ21 ICV21 IMR21 IWN21 JGJ21 JQF21 KAB21 KJX21 KTT21 LDP21 LNL21 LXH21 MHD21 MQZ21 NAV21 NKR21 NUN21 OEJ21 OOF21 OYB21 PHX21 PRT21 QBP21 QLL21 QVH21 RFD21 ROZ21 RYV21 SIR21 SSN21 TCJ21 TMF21 TWB21 UFX21 UPT21 UZP21 VJL21 VTH21 WDD21 WMZ21 WWV21">
      <formula1>атр</formula1>
    </dataValidation>
    <dataValidation type="list" allowBlank="1" showInputMessage="1" showErrorMessage="1" sqref="UMP19:UMP20 AKT19:AKT20 UCT19:UCT20 JNB19:JNB20 TSX19:TSX20 EFF19:EFF20 TJB19:TJB20 JDF19:JDF20 SZF19:SZF20 BOH19:BOH20 SPJ19:SPJ20 ITJ19:ITJ20 SFN19:SFN20 DVJ19:DVJ20 RVR19:RVR20 IJN19:IJN20 RLV19:RLV20 RB19:RB20 RBZ19:RBZ20 HZR19:HZR20 QSD19:QSD20 DLN19:DLN20 QIH19:QIH20 HPV19:HPV20 PYL19:PYL20 BEL19:BEL20 POP19:POP20 HFZ19:HFZ20 PET19:PET20 DBR19:DBR20 OUX19:OUX20 GWD19:GWD20 OLB19:OLB20 AAX19:AAX20 OBF19:OBF20 GMH19:GMH20 NRJ19:NRJ20 CRV19:CRV20 NHN19:NHN20 GCL19:GCL20 MXR19:MXR20 AUP19:AUP20 MNV19:MNV20 FSP19:FSP20 MDZ19:MDZ20 CHZ19:CHZ20 LUD19:LUD20 FIT19:FIT20 LKH19:LKH20 HF19:HF20 LAL19:LAL20 EYX19:EYX20 WJV19:WJV20 WTR19:WTR20 KQP19:KQP20 VZZ19:VZZ20 BYD19:BYD20 VQD19:VQD20 KGT19:KGT20 VGH19:VGH20 EPB19:EPB20 UWL19:UWL20 JWX19:JWX20 AD34 AD16 JY16 TU16 ADQ16 ANM16 AXI16 BHE16 BRA16 CAW16 CKS16 CUO16 DEK16 DOG16 DYC16 EHY16 ERU16 FBQ16 FLM16 FVI16 GFE16 GPA16 GYW16 HIS16 HSO16 ICK16 IMG16 IWC16 JFY16 JPU16 JZQ16 KJM16 KTI16 LDE16 LNA16 LWW16 MGS16 MQO16 NAK16 NKG16 NUC16 ODY16 ONU16 OXQ16 PHM16 PRI16 QBE16 QLA16 QUW16 RES16 ROO16 RYK16 SIG16 SSC16 TBY16 TLU16 TVQ16 UFM16 UPI16 UZE16 VJA16 VSW16 WCS16 WMO16 WWK16 AD21 JY21 TU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formula1>НДС</formula1>
    </dataValidation>
    <dataValidation type="list" allowBlank="1" showInputMessage="1" showErrorMessage="1" sqref="EEM19:EEM20 EOI19:EOI20 EYE19:EYE20 FIA19:FIA20 FRW19:FRW20 GBS19:GBS20 GLO19:GLO20 GVK19:GVK20 HFG19:HFG20 HPC19:HPC20 HYY19:HYY20 IIU19:IIU20 ISQ19:ISQ20 JCM19:JCM20 JMI19:JMI20 JWE19:JWE20 KGA19:KGA20 KPW19:KPW20 KZS19:KZS20 LJO19:LJO20 LTK19:LTK20 MDG19:MDG20 MNC19:MNC20 MWY19:MWY20 NGU19:NGU20 NQQ19:NQQ20 OAM19:OAM20 OKI19:OKI20 OUE19:OUE20 PEA19:PEA20 PNW19:PNW20 PXS19:PXS20 QHO19:QHO20 QRK19:QRK20 RBG19:RBG20 RLC19:RLC20 RUY19:RUY20 SEU19:SEU20 SOQ19:SOQ20 SYM19:SYM20 TII19:TII20 TSE19:TSE20 UCA19:UCA20 ULW19:ULW20 UVS19:UVS20 VFO19:VFO20 VPK19:VPK20 VZG19:VZG20 WJC19:WJC20 WSY19:WSY20 GM19:GM20 QI19:QI20 AAE19:AAE20 AKA19:AKA20 ATW19:ATW20 BDS19:BDS20 BNO19:BNO20 BXK19:BXK20 CHG19:CHG20 CRC19:CRC20 DAY19:DAY20 DKU19:DKU20 WVR35 K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K35 JF35 TB35 ACX35 AMT35 AWP35 BGL35 BQH35 CAD35 CJZ35 CTV35 DDR35 DNN35 DXJ35 EHF35 ERB35 FAX35 FKT35 FUP35 GEL35 GOH35 GYD35 HHZ35 HRV35 IBR35 ILN35 IVJ35 JFF35 JPB35 JYX35 KIT35 KSP35 LCL35 LMH35 LWD35 MFZ35 MPV35 MZR35 NJN35 NTJ35 ODF35 ONB35 OWX35 PGT35 PQP35 QAL35 QKH35 QUD35 RDZ35 RNV35 RXR35 SHN35 SRJ35 TBF35 TLB35 TUX35 UET35 UOP35 UYL35 VIH35 VSD35 WBZ35 WLV35 DUQ19:DUQ20">
      <formula1>осн</formula1>
    </dataValidation>
    <dataValidation type="list" allowBlank="1" showInputMessage="1" showErrorMessage="1" sqref="AC34">
      <formula1>ЕИ</formula1>
    </dataValidation>
    <dataValidation type="list" allowBlank="1" showInputMessage="1" showErrorMessage="1" sqref="V34">
      <formula1>Тип_дней</formula1>
    </dataValidation>
    <dataValidation type="list" allowBlank="1" showInputMessage="1" showErrorMessage="1" sqref="T34">
      <formula1>Инкотермс</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2020-29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2020-03-26T10:27:54Z</dcterms:created>
  <dcterms:modified xsi:type="dcterms:W3CDTF">2020-08-25T15:42:28Z</dcterms:modified>
</cp:coreProperties>
</file>