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5720" yWindow="315" windowWidth="11955" windowHeight="12555"/>
  </bookViews>
  <sheets>
    <sheet name="товары, работы и услуги" sheetId="4" r:id="rId1"/>
  </sheets>
  <definedNames>
    <definedName name="_xlnm._FilterDatabase" localSheetId="0" hidden="1">'товары, работы и услуги'!$A$8:$AA$172</definedName>
    <definedName name="_xlnm.Print_Titles" localSheetId="0">'товары, работы и услуги'!$7:$7</definedName>
    <definedName name="_xlnm.Print_Area" localSheetId="0">'товары, работы и услуги'!$A$1:$AA$172</definedName>
  </definedNames>
  <calcPr calcId="145621"/>
  <fileRecoveryPr autoRecover="0"/>
</workbook>
</file>

<file path=xl/calcChain.xml><?xml version="1.0" encoding="utf-8"?>
<calcChain xmlns="http://schemas.openxmlformats.org/spreadsheetml/2006/main">
  <c r="X52" i="4" l="1"/>
  <c r="W52" i="4"/>
  <c r="W69" i="4"/>
  <c r="X68" i="4"/>
  <c r="X67" i="4"/>
  <c r="X66" i="4"/>
  <c r="X65" i="4"/>
  <c r="X64" i="4"/>
  <c r="X63" i="4"/>
  <c r="X62" i="4"/>
  <c r="X61" i="4"/>
  <c r="X51" i="4"/>
  <c r="X50" i="4"/>
  <c r="X60" i="4"/>
  <c r="X59" i="4"/>
  <c r="X58" i="4"/>
  <c r="X57" i="4"/>
  <c r="X56" i="4"/>
  <c r="X69" i="4" s="1"/>
  <c r="X55" i="4"/>
  <c r="X54" i="4"/>
  <c r="X49" i="4"/>
  <c r="X48" i="4"/>
  <c r="X44" i="4"/>
  <c r="W44" i="4"/>
  <c r="W124" i="4"/>
  <c r="X108" i="4"/>
  <c r="W108" i="4"/>
  <c r="X113" i="4" l="1"/>
  <c r="X112" i="4"/>
  <c r="W27" i="4" l="1"/>
  <c r="X26" i="4"/>
  <c r="X25" i="4"/>
  <c r="X24" i="4"/>
  <c r="X23" i="4"/>
  <c r="X19" i="4"/>
  <c r="W19" i="4"/>
  <c r="X27" i="4" l="1"/>
  <c r="X159" i="4"/>
  <c r="X160" i="4" s="1"/>
  <c r="X161" i="4" s="1"/>
  <c r="W160" i="4"/>
  <c r="W161" i="4" s="1"/>
  <c r="X122" i="4" l="1"/>
  <c r="X121" i="4"/>
  <c r="X120" i="4"/>
  <c r="X119" i="4"/>
  <c r="X118" i="4"/>
  <c r="X117" i="4"/>
  <c r="X116" i="4"/>
  <c r="X115" i="4"/>
  <c r="X114" i="4"/>
  <c r="X123" i="4"/>
  <c r="W125" i="4"/>
  <c r="X109" i="4"/>
  <c r="W109" i="4"/>
  <c r="X124" i="4" l="1"/>
  <c r="X125" i="4" s="1"/>
  <c r="X166" i="4" l="1"/>
  <c r="X167" i="4" s="1"/>
  <c r="W166" i="4"/>
  <c r="W167" i="4" s="1"/>
  <c r="X170" i="4"/>
  <c r="X151" i="4" l="1"/>
  <c r="W151" i="4"/>
  <c r="X142" i="4"/>
  <c r="W142" i="4"/>
  <c r="X145" i="4"/>
  <c r="W145" i="4"/>
  <c r="W146" i="4" s="1"/>
  <c r="X146" i="4" l="1"/>
  <c r="X86" i="4"/>
  <c r="X85" i="4"/>
  <c r="X84" i="4"/>
  <c r="X83" i="4"/>
  <c r="X82" i="4"/>
  <c r="X81" i="4"/>
  <c r="X80" i="4"/>
  <c r="X79" i="4"/>
  <c r="X78" i="4"/>
  <c r="X77" i="4"/>
  <c r="X76" i="4"/>
  <c r="X75" i="4"/>
  <c r="X134" i="4" l="1"/>
  <c r="W154" i="4" l="1"/>
  <c r="W155" i="4" s="1"/>
  <c r="X154" i="4"/>
  <c r="X155" i="4" s="1"/>
  <c r="W34" i="4" l="1"/>
  <c r="X34" i="4"/>
  <c r="W87" i="4" l="1"/>
  <c r="W88" i="4" s="1"/>
  <c r="X74" i="4" l="1"/>
  <c r="X87" i="4" s="1"/>
  <c r="X88" i="4" s="1"/>
  <c r="W45" i="4" l="1"/>
  <c r="X45" i="4"/>
  <c r="W70" i="4" l="1"/>
  <c r="X70" i="4"/>
  <c r="W28" i="4" l="1"/>
  <c r="X20" i="4"/>
  <c r="W20" i="4"/>
  <c r="X28" i="4" l="1"/>
  <c r="W135" i="4" l="1"/>
  <c r="W136" i="4" s="1"/>
  <c r="X135" i="4"/>
  <c r="X136" i="4" s="1"/>
  <c r="W171" i="4" l="1"/>
  <c r="W172" i="4" s="1"/>
  <c r="X171" i="4"/>
  <c r="X172" i="4" s="1"/>
  <c r="X130" i="4" l="1"/>
  <c r="X131" i="4" s="1"/>
  <c r="W130" i="4"/>
  <c r="W131" i="4" s="1"/>
</calcChain>
</file>

<file path=xl/sharedStrings.xml><?xml version="1.0" encoding="utf-8"?>
<sst xmlns="http://schemas.openxmlformats.org/spreadsheetml/2006/main" count="1510" uniqueCount="356">
  <si>
    <t>Наименование организации</t>
  </si>
  <si>
    <t>Код  ТРУ</t>
  </si>
  <si>
    <t>Способ закупок</t>
  </si>
  <si>
    <t>Код КАТО места осуществления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</si>
  <si>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</si>
  <si>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</si>
  <si>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</si>
  <si>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</si>
  <si>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</si>
  <si>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</si>
  <si>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</si>
  <si>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</si>
  <si>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</si>
  <si>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</si>
  <si>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</si>
  <si>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</si>
  <si>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</si>
  <si>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</si>
  <si>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№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</si>
  <si>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</si>
  <si>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</si>
  <si>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</si>
  <si>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Прогноз местного содержания, %</t>
  </si>
  <si>
    <t>Место (адрес)  осуществления закупок</t>
  </si>
  <si>
    <t>Исключить следующие позиции</t>
  </si>
  <si>
    <t>итого исключить</t>
  </si>
  <si>
    <t>Включить следующие позиции</t>
  </si>
  <si>
    <t>итого включить</t>
  </si>
  <si>
    <t>Приложение 1</t>
  </si>
  <si>
    <t>АО "Эмбамунайгаз"</t>
  </si>
  <si>
    <t>ОТ</t>
  </si>
  <si>
    <t>3. Услуги</t>
  </si>
  <si>
    <t>итого по услугам</t>
  </si>
  <si>
    <t>г.Атырау, ул.Валиханова, 1</t>
  </si>
  <si>
    <t>Атырауская область</t>
  </si>
  <si>
    <t>Наименование закупаемых товаров, работ и услуг (на казахском языке)</t>
  </si>
  <si>
    <t>Краткая характеристика (описание) товаров, работ и услуг с указанием СТ РК, ГОСТ, ТУ и т.д. (на казахском языке)</t>
  </si>
  <si>
    <t>Дополнительная характеристика (на казахском языке)</t>
  </si>
  <si>
    <t>ОИ</t>
  </si>
  <si>
    <t>2. Работы</t>
  </si>
  <si>
    <t>итого по работам</t>
  </si>
  <si>
    <t>Департамент  разработки НГМ</t>
  </si>
  <si>
    <t/>
  </si>
  <si>
    <t>авансовый платеж - 0%, оставшаяся часть в течение 30 р.д. с момента подписания акта приема-передачи</t>
  </si>
  <si>
    <t>сентябрь, октябрь</t>
  </si>
  <si>
    <t>октябрь-декабрь</t>
  </si>
  <si>
    <t>Работы инженерные по проектированию</t>
  </si>
  <si>
    <t>Разработка проектно-сметной документации</t>
  </si>
  <si>
    <t>ОТП</t>
  </si>
  <si>
    <t>71.20.19.12.00.00.00</t>
  </si>
  <si>
    <t>Услуги по авторскому надзору</t>
  </si>
  <si>
    <t xml:space="preserve">авторлық қадағалау қызметін көрсету </t>
  </si>
  <si>
    <t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Заказчику в полном объеме.</t>
  </si>
  <si>
    <t>октябрь</t>
  </si>
  <si>
    <t>октябрь, ноябрь</t>
  </si>
  <si>
    <t>Департамент капитального строительства</t>
  </si>
  <si>
    <t xml:space="preserve">Атырауская область </t>
  </si>
  <si>
    <t>ноябрь-декабрь</t>
  </si>
  <si>
    <t>Департамент  добычи нефти и газа</t>
  </si>
  <si>
    <t xml:space="preserve"> Атырауская область</t>
  </si>
  <si>
    <t>ноябрь</t>
  </si>
  <si>
    <t>авансовый платеж "0%", оставшаяся часть в течение 30 р.д. с момента подписания акта приема-передачи</t>
  </si>
  <si>
    <t>авансовый платеж - 0%, оставшаяся часть в течение 30 рабочих дней с момента подписания акта прием-передачи</t>
  </si>
  <si>
    <t xml:space="preserve">октябрь </t>
  </si>
  <si>
    <t>к приказу  АО "Эмбамунайгаз" № 1023 от  "22 " октября 2014 года</t>
  </si>
  <si>
    <t>к приказу  АО "Эмбамунайгаз" № 1023  от   10.10.2014 года</t>
  </si>
  <si>
    <t>декабрь, январь</t>
  </si>
  <si>
    <t>декабрь</t>
  </si>
  <si>
    <t>январь-декабрь</t>
  </si>
  <si>
    <t>2013, 2014</t>
  </si>
  <si>
    <t>июнь</t>
  </si>
  <si>
    <t>сентябрь, октябрь, ноябрь</t>
  </si>
  <si>
    <t>ноябрь, декабрь</t>
  </si>
  <si>
    <t>71.12.12.10.00.00.00</t>
  </si>
  <si>
    <t>Итого включить</t>
  </si>
  <si>
    <t>460 У</t>
  </si>
  <si>
    <t>461 У</t>
  </si>
  <si>
    <t>381-1 У</t>
  </si>
  <si>
    <t xml:space="preserve">09.10.12.25.20.20.01 </t>
  </si>
  <si>
    <t>Услуги по колтюбингу</t>
  </si>
  <si>
    <t xml:space="preserve">Колтюбинг бойынша қызметтер </t>
  </si>
  <si>
    <t>Проведение услуг по колтюбингу на нефтяных и газоконденсатных скважинах без их глушения</t>
  </si>
  <si>
    <t>мұнай және газоконденсат ұңғымаларын тұншықтырусыз колтюбинг кызметін атқару</t>
  </si>
  <si>
    <t>Проведение колтюбинговых услуг в НГДУ "Жылыоймунайгаз"</t>
  </si>
  <si>
    <t>"Жылыоймұнайгаз" МГӨБ-да колтюбинг қызметтін атқару</t>
  </si>
  <si>
    <t>90%  в течение 30 рабочих дней с момента представления счет-фактуры и оригинала акта выполненных услуг, окончательный взаиморасчет в течение 30 рабочих дней после 100% исполнения обязательств и  акта-сверки взаимных расчетов</t>
  </si>
  <si>
    <t>столбец -7</t>
  </si>
  <si>
    <t>381-2 У</t>
  </si>
  <si>
    <t>71.11.22.10.00.00.00</t>
  </si>
  <si>
    <t>71.12.22.10.00.00.00</t>
  </si>
  <si>
    <t>71.12.17.10.00.00.00</t>
  </si>
  <si>
    <t>250 Р</t>
  </si>
  <si>
    <t>251 Р</t>
  </si>
  <si>
    <t>252 Р</t>
  </si>
  <si>
    <t>253 Р</t>
  </si>
  <si>
    <t>254 Р</t>
  </si>
  <si>
    <t>255 Р</t>
  </si>
  <si>
    <t>256 Р</t>
  </si>
  <si>
    <t>257 Р</t>
  </si>
  <si>
    <t>258 Р</t>
  </si>
  <si>
    <t>259 Р</t>
  </si>
  <si>
    <t>260 Р</t>
  </si>
  <si>
    <t>261 Р</t>
  </si>
  <si>
    <t>262 Р</t>
  </si>
  <si>
    <t>Разработка ПИР объекта "Гараж-стоянка на 15  спецтехники м/р Ю.З.Камышитовое"</t>
  </si>
  <si>
    <t xml:space="preserve">Разработка ПИР объекта "Строительство бокса из ЛМК для ремонта подъемников ПРС на 3 единиц м/р С.Балгимбаева" </t>
  </si>
  <si>
    <t>Разработка ПИР объекта "Гараж-стоянка на 10 спецтехники м/р Ю.В. Камышитовое"</t>
  </si>
  <si>
    <t>Разработка ПИР объекта "Гараж-бокс на 24 единиц с благоустройством территории гаража СТ и ТТ м/р С. Балгимбаева"</t>
  </si>
  <si>
    <t>Разработка ПИР объекта "Строительство ВЛ-10 кВ м/р Акинген - Аккудук"</t>
  </si>
  <si>
    <t>Разработка ПИР объекта "Гараж-бокс на 10 единиц для ремонта и стоянки спецтехники м/р Терень-Узек с АЗС модульного типа"</t>
  </si>
  <si>
    <t>Разработка ПИР объекта "Повышение надежности электроснабжения м/р Ботахан ПС35/6  (3-этап)"</t>
  </si>
  <si>
    <t>Разработка ПИР объекта "Реконструкция существующих внутрипромысловых ВЛ-6/0,4 кВ м/р Карсак"</t>
  </si>
  <si>
    <t>Разработка ПИР объекта "Строительство общежитии на 50 мест со столовой на 30 мест м/р С.Жолдыбай"</t>
  </si>
  <si>
    <t>Разработка ПИР объекта "Реконструкция насосной 2-го водоподъема м/р С.Котыртас"</t>
  </si>
  <si>
    <t>Разработка ПИР объекта "Внутрипромысловые автодороги м/р Кенбай"</t>
  </si>
  <si>
    <t xml:space="preserve">Разработка ПИР объекта   "Строительство пождепо на 2 автомашин м/р Кенбай" </t>
  </si>
  <si>
    <t>Разработка ПИР объекта "Строительство линии газоснабжения и системы инфрокрасного газового лучистого отопления здании ЭСР "Кульсары", ЭСР "Прорва" на м/р НГДУ "Жылыоймунайгаз" (м/р Кульсары, м/р Терен-Узек, м/р Прорва)</t>
  </si>
  <si>
    <t>декабрь 2014 года июль 2015 года</t>
  </si>
  <si>
    <t>декабрь 2014 года сентябрь 2015 года</t>
  </si>
  <si>
    <t>декабрь 2014 года июнь 2015 года</t>
  </si>
  <si>
    <t>Департамент охраны окружающей среды</t>
  </si>
  <si>
    <t>290-6 У</t>
  </si>
  <si>
    <t>38.12.30.10.00.00.00</t>
  </si>
  <si>
    <t>Услуги по вывозу промышленных отходов</t>
  </si>
  <si>
    <t xml:space="preserve">Өнеркәсіп қалдықтарын шығару бойынша қызметтер </t>
  </si>
  <si>
    <t>Выполнение операций по сбору, утилизации, размещению или удалению опасных промышленных отходов</t>
  </si>
  <si>
    <t>Қауіпті өндіріс қалдықтарын жинау, жою немесе орналастыру бойынша операцияларды орындау</t>
  </si>
  <si>
    <t>Утилизация отходов производства 
АО «Эмбамунайгаз»</t>
  </si>
  <si>
    <t>"Ембімұнайгаз" АҚ өндіріс қалдықтарын жою</t>
  </si>
  <si>
    <t xml:space="preserve"> авансовый платеж - 0%, оставшаяся часть в течение 30 рабочих дней с момента предоставления  акта выполненных работ</t>
  </si>
  <si>
    <t>Столбец- 11, 14</t>
  </si>
  <si>
    <t>290-7 У</t>
  </si>
  <si>
    <t>122-3 Р</t>
  </si>
  <si>
    <t>39.00.12.20.10.00.00</t>
  </si>
  <si>
    <t>Работы  по биоремедиации загрязненных территорий</t>
  </si>
  <si>
    <t xml:space="preserve">Ластанған аумақты биоремедиациялау бойынша жұмыстар </t>
  </si>
  <si>
    <t>Работы по биоремедиации загрязненных территорий</t>
  </si>
  <si>
    <t>Очистка исторических замазученных территорий методом биоремедиации НГДУ "Жылыоймунайгаз"</t>
  </si>
  <si>
    <t>"Жылыоймұнайгаз" МГӨБ -ның тарихи мазутпен ластанған аумағын биоремедиация әдісімен тазарту</t>
  </si>
  <si>
    <t>август, сентябрь</t>
  </si>
  <si>
    <t>сентябрь-ноябрь</t>
  </si>
  <si>
    <t>авансовый платеж-0%, оставшаяся часть в течение 30 рабочих дней с момента подписания акта прием-передачи</t>
  </si>
  <si>
    <t>123-3 Р</t>
  </si>
  <si>
    <t>Очистка исторических замазученных территорий методом биоремедиации НГДУ "Доссормунайгаз"</t>
  </si>
  <si>
    <t>"Доссормұнайгаз" МГӨБ -ның тарихи мазутпен ластанған аумағын биоремедиация әдісімен тазарту</t>
  </si>
  <si>
    <t>122-4 Р</t>
  </si>
  <si>
    <t>123-4 Р</t>
  </si>
  <si>
    <t>Центральная бухгалтерия</t>
  </si>
  <si>
    <t>69.20.31.20.10.00.00</t>
  </si>
  <si>
    <t>Услуги консультационные в области трансфертного ценообразования</t>
  </si>
  <si>
    <t>Трансферттік баға түзу облысында консультациялық қызметтер</t>
  </si>
  <si>
    <t>309 У</t>
  </si>
  <si>
    <t>18.13.30.16.00.00.00</t>
  </si>
  <si>
    <t>Услуги, связанные с полиграфией прочие</t>
  </si>
  <si>
    <t xml:space="preserve">Полиграфия және өзгелермен байланысты қызметтер </t>
  </si>
  <si>
    <t>Услуги по разработке, изготовлению, подготовке набора, печатанию календарей и прочей офисной печатной продукции, в том числе имиджевой</t>
  </si>
  <si>
    <t xml:space="preserve">Календарлар және өзге де офистік баспа өнімдерін, оның ішінде имидждік өнімдерді дайындау, жинақтау, бастыру бойынша қызметтер </t>
  </si>
  <si>
    <t>Изготовление бланков</t>
  </si>
  <si>
    <t xml:space="preserve">Бланктер дайындау </t>
  </si>
  <si>
    <t>ЦП</t>
  </si>
  <si>
    <t xml:space="preserve">май  </t>
  </si>
  <si>
    <t xml:space="preserve">июнь-декабрь </t>
  </si>
  <si>
    <t>исключена</t>
  </si>
  <si>
    <t>Департамент геологии и геофизики</t>
  </si>
  <si>
    <t>313-2 У</t>
  </si>
  <si>
    <t>74.90.21.14.00.00.00</t>
  </si>
  <si>
    <t>Услуги независимых экспертов</t>
  </si>
  <si>
    <t xml:space="preserve">Тәуелсіз сарапшылар қызметтері </t>
  </si>
  <si>
    <t>Услуги независимых экспертов, привлекаемых от различных организаций</t>
  </si>
  <si>
    <t xml:space="preserve">Түрлі  мекемелерден шақыртылған тәуелсіз сарапшылар қызметтері </t>
  </si>
  <si>
    <t>Услуги независимой экспертизы к отчету "Пересчет запасов нефти объемным методом по месторождению Кошкар" (ТЭО КИН)</t>
  </si>
  <si>
    <t xml:space="preserve">«Қошқар кен орны бойынша көлемді әдіспен мұнай қорын есептеу» (ТЭО КИН) қызметтер бойынша тәуелсіз есеп сараптамасын алу </t>
  </si>
  <si>
    <t xml:space="preserve">декабрь </t>
  </si>
  <si>
    <t>авансовый платеж - 0%, оплата при выполнении 100% течение 30 рабочих дней с момента подписания акта приема-передачи</t>
  </si>
  <si>
    <t>314-2 У</t>
  </si>
  <si>
    <t>Услуги независимой экспертизы к отчету "Пересчет запасов нефти объемным методом по месторождению Кошкар" (геология)</t>
  </si>
  <si>
    <t xml:space="preserve">«Қошқар кен орны бойынша көлемді әдіспен мұнай қорын есептеу» (геология) қызметтер бойынша тәуелсіз есеп сараптамасын алу </t>
  </si>
  <si>
    <t>315-2 У</t>
  </si>
  <si>
    <t>Услуги независимой экспертизы к отчету "Пересчет запасов нефти объемным методом по месторождению Кошкар" (геофизика)</t>
  </si>
  <si>
    <t xml:space="preserve">«Қошқар кен орны бойынша көлемді әдіспен мұнай қорын есептеу» (геофизика) қызметтер бойынша тәуелсіз есеп сараптамасын алу </t>
  </si>
  <si>
    <t>216 У</t>
  </si>
  <si>
    <t>Независимая экспертиза к отчету "Пересчет извлекаемых запасов нефти III юрского объекта  месторождения Алтыкуль" (ТЭО КИН)</t>
  </si>
  <si>
    <t xml:space="preserve">"Алтыкөл кен орнындағы ІІІ орта юра нысанындағы алынатын мұнай қорын қайта есептеу" есебіне тәуелсіз сараптама (ТЭО КИН)  </t>
  </si>
  <si>
    <t xml:space="preserve">август, сентябрь  </t>
  </si>
  <si>
    <t>217 У</t>
  </si>
  <si>
    <t>Независимая экспертиза к отчету "Пересчет запасов нефти и газа месторождения Актюбе" (геология)</t>
  </si>
  <si>
    <t>"Ақтөбе кен орнындағы мұнай және газ қорын қайта есептеу" есебіне тәуелсіз сараптама (геология)</t>
  </si>
  <si>
    <t>218 У</t>
  </si>
  <si>
    <t>Независимая экспертиза к отчету "Пересчет запасов нефти и газа месторождения Актюбе" (геофизика)</t>
  </si>
  <si>
    <t>"Ақтөбе" кен орнындағы мұнай және газ қорына қайта есептеу" есебіне тәуелсіз сараптама (геофизика)</t>
  </si>
  <si>
    <t>219 У</t>
  </si>
  <si>
    <t>Независимая экспертиза к отчету "Пересчет запасов нефти и газа месторождения Актюбе" (ТЭО КИН)</t>
  </si>
  <si>
    <t>"Ақтөбе кен орнындағы мұнай және газ қорын қайта есептеу" есебіне тәуелсіз сараптама (ТЭО КИН)</t>
  </si>
  <si>
    <t>220 У</t>
  </si>
  <si>
    <t>Независимая экспертиза "Пересчет запасов нефти и газа месторождения Уаз" (геология)</t>
  </si>
  <si>
    <t>"Уаз кен орнындағы мұнай мен газ қорын қайта есептеу" тәуелсіз сараптама (геология)</t>
  </si>
  <si>
    <t>221 У</t>
  </si>
  <si>
    <t>Независимая экспертиза "Пересчет запасов нефти и газа месторождения Уаз" (геофизика)</t>
  </si>
  <si>
    <t>"Уаз кен орнындағы мұнай мен газ қорын қайта есептеу" тәуелсіз сараптама (геофизика)</t>
  </si>
  <si>
    <t>222 У</t>
  </si>
  <si>
    <t>Независимая экспертиза "Пересчет запасов нефти и газа месторождения Уаз" (ТЭО КИН))</t>
  </si>
  <si>
    <t>"Уаз кен орнындағы мұнай мен газ қорын қайта есептеу" тәуелсіз сараптама (ТЭО КИН)</t>
  </si>
  <si>
    <t>373 У</t>
  </si>
  <si>
    <t>Независимая экспертиза к отчету "Пересчет запасов нефти и газа  месторождения Аккудук" (ТЭО КИН)</t>
  </si>
  <si>
    <t>"Аккудук кен орнындағы мұнай және газ қорын қайта есептеу " есебіне тәуелсіз сараптама (ТЭО КИН)</t>
  </si>
  <si>
    <t>374 У</t>
  </si>
  <si>
    <t>Независимая экспертиза к отчету "Пересчет запасов нефти и газа  месторождения Аккудук" (геология)</t>
  </si>
  <si>
    <t>"Аккудук кен орнындағы мұнай және газ қорын қайта есептеу" есебіне тәуелсіз сароаптама (геология)</t>
  </si>
  <si>
    <t>375 У</t>
  </si>
  <si>
    <t>Независимая экспертиза к отчету "Пересчет запасов нефти и газа  месторождения Аккудук" (геофизика)</t>
  </si>
  <si>
    <t>"Аккудук кен орнындағы мұнай және газ қорын қайта есептеу" есебіне тәуелсіз сараптама (геофизика)</t>
  </si>
  <si>
    <t>423 У</t>
  </si>
  <si>
    <t>Услуги по независимой экспертизе к отчету "Перевод запасов нефти и растворенного газа триасовых горизонтов (Т-II, T-III) месторождения Западная Прорва" (1 экспертиза)</t>
  </si>
  <si>
    <t>"Батыс Прорва кен орнының мұнай қорын және триас горизонтының ерітілген газын (Т-ІІ, Т-ІІІ) ауыстыру есебіне қатысты тәуелсіз сараптама қызметі (1 сараптама)</t>
  </si>
  <si>
    <t xml:space="preserve">ноябрь, декабрь </t>
  </si>
  <si>
    <t>декабрь 2014 год</t>
  </si>
  <si>
    <t>Стобец - 11</t>
  </si>
  <si>
    <t>Стобец - 11, 14</t>
  </si>
  <si>
    <t>313-3 У</t>
  </si>
  <si>
    <t>314-3 У</t>
  </si>
  <si>
    <t>315-3 У</t>
  </si>
  <si>
    <t>216-1 У</t>
  </si>
  <si>
    <t>217-1 У</t>
  </si>
  <si>
    <t>218-1 У</t>
  </si>
  <si>
    <t>219-1 У</t>
  </si>
  <si>
    <t>220-1 У</t>
  </si>
  <si>
    <t>221-1 У</t>
  </si>
  <si>
    <t>222-1 У</t>
  </si>
  <si>
    <t>Департамент энергетики</t>
  </si>
  <si>
    <t>35.15.10.11.00.00.00</t>
  </si>
  <si>
    <t>Услуги по передаче и распределению электроэнергии</t>
  </si>
  <si>
    <t xml:space="preserve">Электр энергиясын беру және тарату бойынша қызметтер </t>
  </si>
  <si>
    <t>Услуги по передаче и распределению электроэнергии субъектами розничного рынка электрической энергии</t>
  </si>
  <si>
    <t xml:space="preserve">Электр энергиясының бөлшек нарығындағы субъектілермен электр энергиясын беру және тарату бойынша қызметтер </t>
  </si>
  <si>
    <t>Услуги электроснабжения  (электроэнергия и услуги по передаче и распределению электроэнергии)</t>
  </si>
  <si>
    <t>Электрмен жабдықтау қызметтері (электр энергиясы және электр энергиясын бөлу және тарату бойынша қызметтер)</t>
  </si>
  <si>
    <t>авансовый платеж  в размере - 100%.</t>
  </si>
  <si>
    <t>Департамент автоматизации производства и информационных технологий</t>
  </si>
  <si>
    <t>415-1 У</t>
  </si>
  <si>
    <t>Авторский надзор  за ходом внедрения системы автоматического пожаротушения резервуарных парков в АО "Эмбамунайгаз"</t>
  </si>
  <si>
    <t xml:space="preserve">"Ембімұнайгаз" АҚ-ның резервуарлар алаңында автоматтандырылған өрт сөндіру жүйесінің енгізілу барысына авторлық бақылау </t>
  </si>
  <si>
    <t>ноябрь  2014 года-июль  2015 года</t>
  </si>
  <si>
    <t>Авансовый платеж - 0%, оставшаяся часть в течение 30 р.д. с момента подписания акта приема-передачи</t>
  </si>
  <si>
    <t>416-1 У</t>
  </si>
  <si>
    <t>71.20.19.15.00.00.00</t>
  </si>
  <si>
    <t>Услуги по техническому надзору</t>
  </si>
  <si>
    <t xml:space="preserve">Техникалық бақылау бойынша қызметтер </t>
  </si>
  <si>
    <t>Тех надзор  за ходом внедрения системы автоматического пожаротушения резервуарных парков в  АО "Эмбамунайгаз"</t>
  </si>
  <si>
    <t xml:space="preserve">"Ембімұнайгаз" АҚ-ның резервуарлар алаңында автоматтандырылған өрт сөндіру жүйесінің енгізілу барысына техникалық  бақылау </t>
  </si>
  <si>
    <t>417-1 У</t>
  </si>
  <si>
    <t>Авторский надзор  за ходом строительства коммерческих узлов учета нефти в  АО "Эмбамунайгаз"</t>
  </si>
  <si>
    <t xml:space="preserve">"Ембімұнайгаз" АҚ -нда мұнай есебінің коммерциялық торабы құрылысының салыну барысына авторлық бақылау </t>
  </si>
  <si>
    <t>418-1 У</t>
  </si>
  <si>
    <t>Технадзор  за ходом строительства коммерческих узлов учета нефти в  АО "Эмбамунайгаз"</t>
  </si>
  <si>
    <t xml:space="preserve">"Ембімұнайгаз" АҚ-нда мұнай есебі коммерциялық торабы құрылысының салыну барысына техникалық бақылау </t>
  </si>
  <si>
    <t>441 У</t>
  </si>
  <si>
    <t>Авторский надзор  за ходом внедрения системы телемеханизации  АГЗУ НГДУ "Жаикмунайгаз"  АО "Эмбамунайгаз"</t>
  </si>
  <si>
    <t xml:space="preserve">"Ембімұнайгаз" АҚ "Жайықмұнайгаз" МГӨБ -на АГЗУ телемеханизация жүйесін енгізу жұмысының орындалуына  авторлық бақылау </t>
  </si>
  <si>
    <t>442 У</t>
  </si>
  <si>
    <t>Авторский надзор  за ходом внедрения системы учета НГДУ "Жаикмунайгаз"  АО "Эмбамунайгаз"</t>
  </si>
  <si>
    <t xml:space="preserve">"Ембімұнайгаз" АҚ "Жайықмұнайгаз" МГӨБ-на есептеу жүйесін енгізу жұмысының орындалуына  авторлық бақылау </t>
  </si>
  <si>
    <t>443 У</t>
  </si>
  <si>
    <t>Авторский надзор  за ходом внедрения  учета нефти на собственные нужды  АО "Эмбамунайгаз"</t>
  </si>
  <si>
    <t xml:space="preserve">"Ембімұнайгаз" АҚ -ның жеке қажеттілігі үшін мұнай есебі жүйесін енгізу жұмысының орындалуына авторлық бақылау </t>
  </si>
  <si>
    <t>415-2 У</t>
  </si>
  <si>
    <t>416-2 У</t>
  </si>
  <si>
    <t>417-2 У</t>
  </si>
  <si>
    <t>418-2 У</t>
  </si>
  <si>
    <t>декабрь 2014 -сентябрь 2015</t>
  </si>
  <si>
    <t>столбец - 7, 11, 14</t>
  </si>
  <si>
    <t>371-1 У</t>
  </si>
  <si>
    <t>71.12.31.10.00.00.00</t>
  </si>
  <si>
    <t>Услуги консультационные в области геологии и геофизики</t>
  </si>
  <si>
    <t>Геология және геофизика саласындағы кенес беру қызметтері</t>
  </si>
  <si>
    <t>Пересчет запасов нефти и газа месторождения Аккудук</t>
  </si>
  <si>
    <t xml:space="preserve">Аккудук кен орнындағы мұнай және газ қорын қайта есептеу </t>
  </si>
  <si>
    <t>425-1 У</t>
  </si>
  <si>
    <t>71.12.32.10.00.00.00</t>
  </si>
  <si>
    <t>Услуги геофизические</t>
  </si>
  <si>
    <t>Геофизикалық қызметтер</t>
  </si>
  <si>
    <t>Геологическое и сейсмическое изучение</t>
  </si>
  <si>
    <t>Геофизика мен сейсмиканы зерделеу</t>
  </si>
  <si>
    <t>Проведение испытаний пластов на трубах (ИПТ) на месторождении Ботахан (8 объектов), на месторождении В. Макат (4 объекта)</t>
  </si>
  <si>
    <t xml:space="preserve">Ботахан кен орнындағы құбырларда жер қабаты сынағын жүргізу (8 нысан), Ш.Мақат кен орнындағы құбырларда жер қабаты сынағын жүргізу (4 нысан) </t>
  </si>
  <si>
    <t xml:space="preserve">август, сентябрь </t>
  </si>
  <si>
    <t xml:space="preserve">декабрь 2014г. </t>
  </si>
  <si>
    <t>столбец - 20, 21</t>
  </si>
  <si>
    <t>371-2 У</t>
  </si>
  <si>
    <t>462 У</t>
  </si>
  <si>
    <t>Результаты геолого-разведочных работ по возвращаемой территории блока Лиман</t>
  </si>
  <si>
    <t xml:space="preserve">Лиман блогының қайтарылатын блогы бойынша геологиялық-барлау жұмыстарының нәтижелері </t>
  </si>
  <si>
    <t>116-1 Р</t>
  </si>
  <si>
    <t>43.13.10.15.00.00.00</t>
  </si>
  <si>
    <t>Работы по исследованию нефтяных месторождений</t>
  </si>
  <si>
    <t>Мұнай кен орныдарын зерттеу жұмыстары</t>
  </si>
  <si>
    <t>Комплекс работ по исследованию нефтяных месторождений</t>
  </si>
  <si>
    <t>Работы по инженерно-аналитической оперативной помощи по вопросам разработки</t>
  </si>
  <si>
    <t>Кен орындарды игеру кезіндегі инженерлік-сараптау жұмыстары</t>
  </si>
  <si>
    <t xml:space="preserve">январь-декабрь 2014г. </t>
  </si>
  <si>
    <t>117-1 Р</t>
  </si>
  <si>
    <t>Работы  по подготовке основы,построения и распечатка карт текущего состояния разработки по месторождениям АО "ЭМГ"  (20 мес-ии) по состоянию на 01.01.2014г.</t>
  </si>
  <si>
    <t>"Ембімұнайгаз" АҚ бойынша 20 кен орнынга карталарды кұрастыру және басып шығару жұмыстары</t>
  </si>
  <si>
    <t>261-1 У</t>
  </si>
  <si>
    <t>62.09.20.20.40.00.00</t>
  </si>
  <si>
    <t>Услуги по установке и настройке программ для трёхмерного моделирования</t>
  </si>
  <si>
    <t>Үшжиелік моделдеу бағдарламасын орнату және қалыптастыру қызметтері</t>
  </si>
  <si>
    <t>Услуги по установке и настройке профессиональных программных систем для создания и редактирования трёхмерной графики и анимации.</t>
  </si>
  <si>
    <t>Услуги по созданию геолого-гидродинамической модели месторождения С.Балгимбаева</t>
  </si>
  <si>
    <t>С.Балғымбаева кен орны бойныша геолго-гидроинамикалык моделді жасау қызметтері</t>
  </si>
  <si>
    <t>262-1 У</t>
  </si>
  <si>
    <t>Услуги по созданию геолого-гидродинамической модели месторождения Гран</t>
  </si>
  <si>
    <t>Гран кен орны бойныша геолго-гидроинамикалык моделді жасау қызметтері</t>
  </si>
  <si>
    <t>263-1 У</t>
  </si>
  <si>
    <t>Услуги по созданию геолого-гидродинамической модели месторождения Кисимбай</t>
  </si>
  <si>
    <t>Кисымбай кен орны бойныша геолго-гидроинамикалык моделді жасау қызметтері</t>
  </si>
  <si>
    <t>264-1 У</t>
  </si>
  <si>
    <t>Услуги по созданию геолого-гидродинамической модели месторождения Новобогатинск Ю.В.</t>
  </si>
  <si>
    <t>О.Ш.Новобогат кен орны бойныша геолго-гидроинамикалык моделді жасау қызметтері</t>
  </si>
  <si>
    <t>265-1 У</t>
  </si>
  <si>
    <t>Услуги по сопровождению геолого-гидродинамической модели
 месторождения Ботахан</t>
  </si>
  <si>
    <t>Ботахан кен орны бойынша геолго-гидроинамикалык моделге қызмет көрсету</t>
  </si>
  <si>
    <t>273-1 У</t>
  </si>
  <si>
    <t>Услуги по сопровождению геолого-гидродинамической модели
 месторождения Жанаталап</t>
  </si>
  <si>
    <t>Жанаталап кен орны бойынша геолго-гидроинамикалык моделге қызмет көрсету</t>
  </si>
  <si>
    <t>274-1 У</t>
  </si>
  <si>
    <t>43.13.10.15.10.00.00</t>
  </si>
  <si>
    <t>Услуги вспомогательные по исследованию нефтяных месторождений</t>
  </si>
  <si>
    <t>Мұнай кен орныдарын зерттеудегі қосалқы қызметтер</t>
  </si>
  <si>
    <t>Услуги по интерпретации данных ГДИ по новым скважинам АО "Эмбамунайгаз"</t>
  </si>
  <si>
    <t>"Ембімұнайгаз" АҚ  гидродинамикалық зерттеулер деректерін интерпретациалау қызметтері</t>
  </si>
  <si>
    <t>275-1 У</t>
  </si>
  <si>
    <t>74.90.20.12.00.00.00</t>
  </si>
  <si>
    <t>Услуги по проведению производственного мониторинга</t>
  </si>
  <si>
    <t>Өндірістік мониторинг қызметтері</t>
  </si>
  <si>
    <t>Услуги мониторинга функционирования системы ТБД</t>
  </si>
  <si>
    <t>Аймақтық деректер базасы жүиесін  мониторингі қызметтері</t>
  </si>
  <si>
    <t>116-2 Р</t>
  </si>
  <si>
    <t>117-2 Р</t>
  </si>
  <si>
    <t>261-2 У</t>
  </si>
  <si>
    <t>262-2 У</t>
  </si>
  <si>
    <t>263-2 У</t>
  </si>
  <si>
    <t>264-2 У</t>
  </si>
  <si>
    <t>265-2 У</t>
  </si>
  <si>
    <t>274-2 У</t>
  </si>
  <si>
    <t>275-2 У</t>
  </si>
  <si>
    <t>263 Р</t>
  </si>
  <si>
    <t>264 Р</t>
  </si>
  <si>
    <t>463 У</t>
  </si>
  <si>
    <t>464 У</t>
  </si>
  <si>
    <t>465 У</t>
  </si>
  <si>
    <t>466 У</t>
  </si>
  <si>
    <t>467 У</t>
  </si>
  <si>
    <t>468 У</t>
  </si>
  <si>
    <t>469 У</t>
  </si>
  <si>
    <t>470 У</t>
  </si>
  <si>
    <t>XXIX изменения и дополнения в План закупок товаров, работ и услуг АО "Эмбамунайгаз" на 2014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</si>
</sst>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(* #,##0.00_);_(* \(#,##0.00\);_(* &quot;-&quot;??_);_(@_)"/>
    <numFmt numFmtId="165" formatCode="#,##0.000"/>
    <numFmt numFmtId="166" formatCode="&quot;€&quot;#,##0;[Red]\-&quot;€&quot;#,##0"/>
    <numFmt numFmtId="167" formatCode="[$-419]mmmm\ 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Helv"/>
    </font>
    <font>
      <u/>
      <sz val="10"/>
      <color indexed="12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i/>
      <sz val="10"/>
      <name val="Arial"/>
      <family val="2"/>
      <charset val="204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lightGray">
        <fgColor indexed="9"/>
        <bgColor indexed="9"/>
      </patternFill>
    </fill>
    <fill>
      <patternFill patternType="mediumGray">
        <fgColor indexed="9"/>
        <bgColor indexed="44"/>
      </patternFill>
    </fill>
    <fill>
      <patternFill patternType="solid">
        <fgColor indexed="4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6">
    <xf numFmtId="0" fontId="0" fillId="0" borderId="0"/>
    <xf numFmtId="0" fontId="3" fillId="0" borderId="0"/>
    <xf numFmtId="0" fontId="7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7" fillId="0" borderId="0"/>
    <xf numFmtId="0" fontId="5" fillId="0" borderId="0"/>
    <xf numFmtId="0" fontId="3" fillId="0" borderId="0"/>
    <xf numFmtId="164" fontId="5" fillId="0" borderId="0" applyFont="0" applyFill="0" applyBorder="0" applyAlignment="0" applyProtection="0"/>
    <xf numFmtId="40" fontId="5" fillId="2" borderId="1"/>
    <xf numFmtId="0" fontId="3" fillId="0" borderId="0"/>
    <xf numFmtId="164" fontId="5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9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3" fillId="0" borderId="0"/>
    <xf numFmtId="40" fontId="5" fillId="2" borderId="1"/>
    <xf numFmtId="49" fontId="11" fillId="3" borderId="2">
      <alignment vertical="center"/>
    </xf>
    <xf numFmtId="49" fontId="12" fillId="3" borderId="2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2" fillId="0" borderId="0"/>
    <xf numFmtId="0" fontId="5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2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4" fillId="4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13" fillId="0" borderId="0"/>
  </cellStyleXfs>
  <cellXfs count="106">
    <xf numFmtId="0" fontId="0" fillId="0" borderId="0" xfId="0"/>
    <xf numFmtId="0" fontId="4" fillId="0" borderId="0" xfId="1" applyFont="1" applyFill="1" applyBorder="1" applyAlignment="1">
      <alignment horizontal="center" vertical="center"/>
    </xf>
    <xf numFmtId="4" fontId="4" fillId="0" borderId="0" xfId="1" applyNumberFormat="1" applyFont="1" applyFill="1" applyBorder="1" applyAlignment="1">
      <alignment horizontal="center" vertical="center"/>
    </xf>
    <xf numFmtId="0" fontId="4" fillId="0" borderId="0" xfId="19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6" fillId="0" borderId="6" xfId="19" applyNumberFormat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/>
    </xf>
    <xf numFmtId="0" fontId="6" fillId="0" borderId="3" xfId="1" applyFont="1" applyFill="1" applyBorder="1" applyAlignment="1">
      <alignment horizontal="center" vertical="center" wrapText="1"/>
    </xf>
    <xf numFmtId="4" fontId="6" fillId="0" borderId="6" xfId="19" applyNumberFormat="1" applyFont="1" applyFill="1" applyBorder="1" applyAlignment="1">
      <alignment horizontal="center" vertical="center" wrapText="1"/>
    </xf>
    <xf numFmtId="0" fontId="6" fillId="0" borderId="7" xfId="19" applyNumberFormat="1" applyFont="1" applyFill="1" applyBorder="1" applyAlignment="1">
      <alignment horizontal="center" vertical="center" wrapText="1"/>
    </xf>
    <xf numFmtId="0" fontId="4" fillId="0" borderId="0" xfId="19" applyNumberFormat="1" applyFont="1" applyFill="1" applyBorder="1" applyAlignment="1">
      <alignment horizontal="center" vertical="center"/>
    </xf>
    <xf numFmtId="0" fontId="6" fillId="0" borderId="3" xfId="19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left" vertical="center"/>
    </xf>
    <xf numFmtId="0" fontId="4" fillId="0" borderId="0" xfId="1" applyFont="1" applyFill="1" applyAlignment="1">
      <alignment horizontal="center" vertical="center"/>
    </xf>
    <xf numFmtId="1" fontId="4" fillId="0" borderId="0" xfId="1" applyNumberFormat="1" applyFont="1" applyFill="1" applyBorder="1" applyAlignment="1">
      <alignment horizontal="center" vertical="center"/>
    </xf>
    <xf numFmtId="4" fontId="6" fillId="0" borderId="0" xfId="3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" fontId="4" fillId="0" borderId="0" xfId="3" applyNumberFormat="1" applyFont="1" applyFill="1" applyAlignment="1">
      <alignment horizontal="center" vertical="center"/>
    </xf>
    <xf numFmtId="0" fontId="4" fillId="0" borderId="0" xfId="19" applyFont="1" applyFill="1" applyAlignment="1">
      <alignment horizontal="center" vertical="center"/>
    </xf>
    <xf numFmtId="4" fontId="4" fillId="0" borderId="0" xfId="19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  <xf numFmtId="0" fontId="4" fillId="0" borderId="0" xfId="19" applyNumberFormat="1" applyFont="1" applyFill="1" applyBorder="1" applyAlignment="1">
      <alignment horizontal="left" vertical="center"/>
    </xf>
    <xf numFmtId="4" fontId="6" fillId="0" borderId="8" xfId="1" applyNumberFormat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1" fontId="6" fillId="0" borderId="8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6" fillId="0" borderId="8" xfId="19" applyNumberFormat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0" xfId="19" applyFont="1" applyFill="1" applyAlignment="1">
      <alignment horizontal="center" vertical="center" wrapText="1"/>
    </xf>
    <xf numFmtId="0" fontId="6" fillId="0" borderId="9" xfId="1" applyFont="1" applyFill="1" applyBorder="1" applyAlignment="1">
      <alignment horizontal="left" vertical="center"/>
    </xf>
    <xf numFmtId="0" fontId="6" fillId="0" borderId="9" xfId="1" applyFont="1" applyFill="1" applyBorder="1" applyAlignment="1">
      <alignment horizontal="center" vertical="center" wrapText="1"/>
    </xf>
    <xf numFmtId="1" fontId="6" fillId="0" borderId="9" xfId="1" applyNumberFormat="1" applyFont="1" applyFill="1" applyBorder="1" applyAlignment="1">
      <alignment horizontal="center" vertical="center" wrapText="1"/>
    </xf>
    <xf numFmtId="4" fontId="6" fillId="0" borderId="9" xfId="1" applyNumberFormat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/>
    </xf>
    <xf numFmtId="49" fontId="4" fillId="0" borderId="9" xfId="1" applyNumberFormat="1" applyFont="1" applyFill="1" applyBorder="1" applyAlignment="1">
      <alignment horizontal="center" vertical="center" wrapText="1"/>
    </xf>
    <xf numFmtId="1" fontId="4" fillId="0" borderId="9" xfId="0" applyNumberFormat="1" applyFont="1" applyFill="1" applyBorder="1" applyAlignment="1">
      <alignment horizontal="center" vertical="center" wrapText="1"/>
    </xf>
    <xf numFmtId="0" fontId="4" fillId="0" borderId="9" xfId="2" applyFont="1" applyFill="1" applyBorder="1" applyAlignment="1">
      <alignment horizontal="center" vertical="center" wrapText="1"/>
    </xf>
    <xf numFmtId="0" fontId="4" fillId="0" borderId="9" xfId="3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4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 wrapText="1"/>
    </xf>
    <xf numFmtId="0" fontId="6" fillId="0" borderId="9" xfId="7" applyFont="1" applyFill="1" applyBorder="1" applyAlignment="1">
      <alignment horizontal="center" vertical="center" wrapText="1"/>
    </xf>
    <xf numFmtId="165" fontId="6" fillId="0" borderId="9" xfId="1" applyNumberFormat="1" applyFont="1" applyFill="1" applyBorder="1" applyAlignment="1">
      <alignment horizontal="center" vertical="center" wrapText="1"/>
    </xf>
    <xf numFmtId="0" fontId="6" fillId="0" borderId="9" xfId="1" applyNumberFormat="1" applyFont="1" applyFill="1" applyBorder="1" applyAlignment="1">
      <alignment horizontal="center" vertical="center" wrapText="1"/>
    </xf>
    <xf numFmtId="0" fontId="4" fillId="0" borderId="9" xfId="19" applyNumberFormat="1" applyFont="1" applyFill="1" applyBorder="1" applyAlignment="1">
      <alignment horizontal="center" vertical="center"/>
    </xf>
    <xf numFmtId="0" fontId="4" fillId="0" borderId="9" xfId="19" applyNumberFormat="1" applyFont="1" applyFill="1" applyBorder="1" applyAlignment="1">
      <alignment horizontal="center" vertical="center" wrapText="1"/>
    </xf>
    <xf numFmtId="4" fontId="4" fillId="0" borderId="9" xfId="19" applyNumberFormat="1" applyFont="1" applyFill="1" applyBorder="1" applyAlignment="1">
      <alignment horizontal="center" vertical="center"/>
    </xf>
    <xf numFmtId="4" fontId="6" fillId="0" borderId="9" xfId="19" applyNumberFormat="1" applyFont="1" applyFill="1" applyBorder="1" applyAlignment="1">
      <alignment horizontal="center" vertical="center"/>
    </xf>
    <xf numFmtId="0" fontId="6" fillId="0" borderId="9" xfId="19" applyNumberFormat="1" applyFont="1" applyFill="1" applyBorder="1" applyAlignment="1">
      <alignment horizontal="left" vertical="center"/>
    </xf>
    <xf numFmtId="0" fontId="6" fillId="0" borderId="9" xfId="19" applyNumberFormat="1" applyFont="1" applyFill="1" applyBorder="1" applyAlignment="1">
      <alignment horizontal="center" vertical="center"/>
    </xf>
    <xf numFmtId="0" fontId="6" fillId="0" borderId="9" xfId="19" applyNumberFormat="1" applyFont="1" applyFill="1" applyBorder="1" applyAlignment="1">
      <alignment horizontal="center" vertical="center" wrapText="1"/>
    </xf>
    <xf numFmtId="0" fontId="6" fillId="0" borderId="0" xfId="19" applyFont="1" applyFill="1" applyAlignment="1">
      <alignment horizontal="center" vertical="center"/>
    </xf>
    <xf numFmtId="0" fontId="4" fillId="0" borderId="10" xfId="1" applyFont="1" applyFill="1" applyBorder="1" applyAlignment="1">
      <alignment horizontal="center" vertical="center" wrapText="1"/>
    </xf>
    <xf numFmtId="1" fontId="4" fillId="0" borderId="10" xfId="1" applyNumberFormat="1" applyFont="1" applyFill="1" applyBorder="1" applyAlignment="1">
      <alignment horizontal="center" vertical="center" wrapText="1"/>
    </xf>
    <xf numFmtId="4" fontId="4" fillId="0" borderId="10" xfId="1" applyNumberFormat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1" fontId="6" fillId="0" borderId="10" xfId="1" applyNumberFormat="1" applyFont="1" applyFill="1" applyBorder="1" applyAlignment="1">
      <alignment horizontal="center" vertical="center" wrapText="1"/>
    </xf>
    <xf numFmtId="4" fontId="6" fillId="0" borderId="10" xfId="1" applyNumberFormat="1" applyFont="1" applyFill="1" applyBorder="1" applyAlignment="1">
      <alignment horizontal="center" vertical="center" wrapText="1"/>
    </xf>
    <xf numFmtId="0" fontId="4" fillId="0" borderId="10" xfId="3" applyFont="1" applyFill="1" applyBorder="1" applyAlignment="1">
      <alignment horizontal="center" vertical="center" wrapText="1"/>
    </xf>
    <xf numFmtId="49" fontId="4" fillId="0" borderId="10" xfId="1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/>
    </xf>
    <xf numFmtId="0" fontId="4" fillId="0" borderId="10" xfId="2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4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6" fillId="0" borderId="10" xfId="1" applyNumberFormat="1" applyFont="1" applyFill="1" applyBorder="1" applyAlignment="1">
      <alignment horizontal="center" vertical="center" wrapText="1"/>
    </xf>
    <xf numFmtId="0" fontId="6" fillId="0" borderId="10" xfId="19" applyNumberFormat="1" applyFont="1" applyFill="1" applyBorder="1" applyAlignment="1">
      <alignment horizontal="center" vertical="center" wrapText="1"/>
    </xf>
    <xf numFmtId="0" fontId="6" fillId="0" borderId="10" xfId="19" applyNumberFormat="1" applyFont="1" applyFill="1" applyBorder="1" applyAlignment="1">
      <alignment horizontal="center" vertical="center"/>
    </xf>
    <xf numFmtId="4" fontId="6" fillId="0" borderId="10" xfId="19" applyNumberFormat="1" applyFont="1" applyFill="1" applyBorder="1" applyAlignment="1">
      <alignment horizontal="center" vertical="center"/>
    </xf>
    <xf numFmtId="0" fontId="4" fillId="0" borderId="10" xfId="19" applyNumberFormat="1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center" vertical="center" wrapText="1"/>
    </xf>
    <xf numFmtId="0" fontId="6" fillId="0" borderId="10" xfId="7" applyFont="1" applyFill="1" applyBorder="1" applyAlignment="1">
      <alignment horizontal="center" vertical="center" wrapText="1"/>
    </xf>
    <xf numFmtId="165" fontId="6" fillId="0" borderId="10" xfId="1" applyNumberFormat="1" applyFont="1" applyFill="1" applyBorder="1" applyAlignment="1">
      <alignment horizontal="center" vertical="center" wrapText="1"/>
    </xf>
    <xf numFmtId="0" fontId="4" fillId="0" borderId="10" xfId="19" applyNumberFormat="1" applyFont="1" applyFill="1" applyBorder="1" applyAlignment="1">
      <alignment horizontal="center" vertical="center"/>
    </xf>
    <xf numFmtId="4" fontId="4" fillId="0" borderId="10" xfId="19" applyNumberFormat="1" applyFont="1" applyFill="1" applyBorder="1" applyAlignment="1">
      <alignment horizontal="center" vertical="center"/>
    </xf>
    <xf numFmtId="0" fontId="6" fillId="0" borderId="10" xfId="19" applyNumberFormat="1" applyFont="1" applyFill="1" applyBorder="1" applyAlignment="1">
      <alignment horizontal="left" vertical="center"/>
    </xf>
    <xf numFmtId="0" fontId="6" fillId="0" borderId="5" xfId="19" applyNumberFormat="1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/>
    </xf>
    <xf numFmtId="0" fontId="4" fillId="0" borderId="10" xfId="1" applyFont="1" applyFill="1" applyBorder="1" applyAlignment="1">
      <alignment horizontal="left" vertical="center"/>
    </xf>
    <xf numFmtId="0" fontId="4" fillId="0" borderId="11" xfId="1" applyFont="1" applyFill="1" applyBorder="1" applyAlignment="1">
      <alignment horizontal="left" vertical="center"/>
    </xf>
    <xf numFmtId="0" fontId="4" fillId="0" borderId="10" xfId="19" applyNumberFormat="1" applyFont="1" applyFill="1" applyBorder="1" applyAlignment="1">
      <alignment horizontal="left" vertical="center" wrapText="1"/>
    </xf>
    <xf numFmtId="4" fontId="4" fillId="0" borderId="10" xfId="19" applyNumberFormat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center" vertical="center"/>
    </xf>
    <xf numFmtId="167" fontId="4" fillId="0" borderId="10" xfId="3" applyNumberFormat="1" applyFont="1" applyFill="1" applyBorder="1" applyAlignment="1">
      <alignment horizontal="center" vertical="center" wrapText="1"/>
    </xf>
    <xf numFmtId="4" fontId="4" fillId="0" borderId="10" xfId="2" applyNumberFormat="1" applyFont="1" applyFill="1" applyBorder="1" applyAlignment="1">
      <alignment horizontal="center" vertical="center" wrapText="1"/>
    </xf>
    <xf numFmtId="0" fontId="15" fillId="0" borderId="10" xfId="1" applyFont="1" applyFill="1" applyBorder="1" applyAlignment="1">
      <alignment horizontal="center" vertical="center" wrapText="1"/>
    </xf>
    <xf numFmtId="0" fontId="4" fillId="0" borderId="10" xfId="2" applyNumberFormat="1" applyFont="1" applyFill="1" applyBorder="1" applyAlignment="1">
      <alignment horizontal="center" vertical="center" wrapText="1"/>
    </xf>
    <xf numFmtId="0" fontId="4" fillId="0" borderId="10" xfId="17" applyFont="1" applyFill="1" applyBorder="1" applyAlignment="1">
      <alignment horizontal="center" vertical="center" wrapText="1"/>
    </xf>
    <xf numFmtId="3" fontId="4" fillId="0" borderId="10" xfId="11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11" applyFont="1" applyFill="1" applyBorder="1" applyAlignment="1">
      <alignment horizontal="center" vertical="center" wrapText="1"/>
    </xf>
    <xf numFmtId="3" fontId="4" fillId="0" borderId="10" xfId="17" applyNumberFormat="1" applyFont="1" applyFill="1" applyBorder="1" applyAlignment="1">
      <alignment horizontal="center" vertical="center" wrapText="1"/>
    </xf>
    <xf numFmtId="4" fontId="4" fillId="0" borderId="10" xfId="2" applyNumberFormat="1" applyFont="1" applyFill="1" applyBorder="1" applyAlignment="1">
      <alignment horizontal="right" vertical="center" wrapText="1"/>
    </xf>
    <xf numFmtId="0" fontId="4" fillId="0" borderId="10" xfId="11" applyFont="1" applyFill="1" applyBorder="1" applyAlignment="1">
      <alignment horizontal="center" vertical="center"/>
    </xf>
    <xf numFmtId="0" fontId="4" fillId="0" borderId="10" xfId="7" applyFont="1" applyFill="1" applyBorder="1" applyAlignment="1">
      <alignment horizontal="center" vertical="center" wrapText="1"/>
    </xf>
    <xf numFmtId="165" fontId="4" fillId="0" borderId="10" xfId="1" applyNumberFormat="1" applyFont="1" applyFill="1" applyBorder="1" applyAlignment="1">
      <alignment horizontal="center" vertical="center" wrapText="1"/>
    </xf>
    <xf numFmtId="0" fontId="4" fillId="0" borderId="10" xfId="1" applyNumberFormat="1" applyFont="1" applyFill="1" applyBorder="1" applyAlignment="1">
      <alignment horizontal="center" vertical="center" wrapText="1"/>
    </xf>
    <xf numFmtId="0" fontId="6" fillId="0" borderId="4" xfId="19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/>
    </xf>
    <xf numFmtId="0" fontId="4" fillId="0" borderId="10" xfId="19" applyNumberFormat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center" vertical="center"/>
    </xf>
  </cellXfs>
  <cellStyles count="76">
    <cellStyle name=" 1" xfId="20"/>
    <cellStyle name="Normal 2" xfId="21"/>
    <cellStyle name="Normal 2 2" xfId="66"/>
    <cellStyle name="Normal 2 3 2" xfId="4"/>
    <cellStyle name="Normal 2 3 2 2" xfId="22"/>
    <cellStyle name="Normal 2 3 2 2 2" xfId="5"/>
    <cellStyle name="Normal 2 3 2 3" xfId="23"/>
    <cellStyle name="Normal 3" xfId="16"/>
    <cellStyle name="Normal 3 2" xfId="24"/>
    <cellStyle name="SAS FM Read-only data cell (read-only table)" xfId="13"/>
    <cellStyle name="SAS FM Read-only data cell (read-only table) 3" xfId="25"/>
    <cellStyle name="SAS FM Row header" xfId="26"/>
    <cellStyle name="SAS FM Row header 2" xfId="27"/>
    <cellStyle name="Style 1" xfId="9"/>
    <cellStyle name="Гиперссылка 2" xfId="28"/>
    <cellStyle name="Обычный" xfId="0" builtinId="0"/>
    <cellStyle name="Обычный 10" xfId="7"/>
    <cellStyle name="Обычный 10 2" xfId="17"/>
    <cellStyle name="Обычный 11" xfId="8"/>
    <cellStyle name="Обычный 11 2" xfId="29"/>
    <cellStyle name="Обычный 12" xfId="30"/>
    <cellStyle name="Обычный 12 2" xfId="31"/>
    <cellStyle name="Обычный 13" xfId="32"/>
    <cellStyle name="Обычный 14" xfId="18"/>
    <cellStyle name="Обычный 15" xfId="33"/>
    <cellStyle name="Обычный 15 2" xfId="71"/>
    <cellStyle name="Обычный 2" xfId="1"/>
    <cellStyle name="Обычный 2 2" xfId="3"/>
    <cellStyle name="Обычный 2 2 2 2" xfId="14"/>
    <cellStyle name="Обычный 2 2 2_Корр ГПЗ 2012 (для РА)финал" xfId="34"/>
    <cellStyle name="Обычный 2 2 3" xfId="35"/>
    <cellStyle name="Обычный 2 3_Корр ГПЗ 2012 (для РА)финал" xfId="36"/>
    <cellStyle name="Обычный 2_План ГЗ на 2011г  первочередные " xfId="11"/>
    <cellStyle name="Обычный 22" xfId="37"/>
    <cellStyle name="Обычный 3" xfId="6"/>
    <cellStyle name="Обычный 3 2" xfId="64"/>
    <cellStyle name="Обычный 3 3" xfId="75"/>
    <cellStyle name="Обычный 4" xfId="10"/>
    <cellStyle name="Обычный 4 2" xfId="19"/>
    <cellStyle name="Обычный 4 2 2" xfId="70"/>
    <cellStyle name="Обычный 4 2 3" xfId="74"/>
    <cellStyle name="Обычный 5" xfId="38"/>
    <cellStyle name="Обычный 5 2" xfId="67"/>
    <cellStyle name="Обычный 6" xfId="39"/>
    <cellStyle name="Обычный 7" xfId="40"/>
    <cellStyle name="Обычный 7 2" xfId="68"/>
    <cellStyle name="Обычный 8" xfId="41"/>
    <cellStyle name="Обычный 8 2" xfId="42"/>
    <cellStyle name="Обычный 9" xfId="43"/>
    <cellStyle name="Обычный 9 2" xfId="69"/>
    <cellStyle name="Процентный 2" xfId="44"/>
    <cellStyle name="Стиль 1" xfId="2"/>
    <cellStyle name="Стиль 1 2" xfId="45"/>
    <cellStyle name="Финансовый 10" xfId="46"/>
    <cellStyle name="Финансовый 10 2" xfId="47"/>
    <cellStyle name="Финансовый 11" xfId="48"/>
    <cellStyle name="Финансовый 2" xfId="49"/>
    <cellStyle name="Финансовый 2 2" xfId="50"/>
    <cellStyle name="Финансовый 2 3" xfId="51"/>
    <cellStyle name="Финансовый 2 4" xfId="72"/>
    <cellStyle name="Финансовый 3" xfId="52"/>
    <cellStyle name="Финансовый 3 2" xfId="73"/>
    <cellStyle name="Финансовый 4" xfId="53"/>
    <cellStyle name="Финансовый 4 2" xfId="54"/>
    <cellStyle name="Финансовый 5" xfId="55"/>
    <cellStyle name="Финансовый 6" xfId="56"/>
    <cellStyle name="Финансовый 6 2" xfId="57"/>
    <cellStyle name="Финансовый 7" xfId="12"/>
    <cellStyle name="Финансовый 7 2" xfId="58"/>
    <cellStyle name="Финансовый 7 3" xfId="65"/>
    <cellStyle name="Финансовый 8" xfId="59"/>
    <cellStyle name="Финансовый 8 2" xfId="60"/>
    <cellStyle name="Финансовый 9" xfId="61"/>
    <cellStyle name="Финансовый 9 2" xfId="15"/>
    <cellStyle name="Финансовый 9 3" xfId="62"/>
    <cellStyle name="Хороший 2" xfId="6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72"/>
  <sheetViews>
    <sheetView tabSelected="1" view="pageBreakPreview" topLeftCell="A4" zoomScaleNormal="40" zoomScaleSheetLayoutView="100" workbookViewId="0">
      <pane xSplit="3" ySplit="5" topLeftCell="D9" activePane="bottomRight" state="frozen"/>
      <selection activeCell="A4" sqref="A4"/>
      <selection pane="topRight" activeCell="D4" sqref="D4"/>
      <selection pane="bottomLeft" activeCell="A9" sqref="A9"/>
      <selection pane="bottomRight" activeCell="C49" sqref="C49"/>
    </sheetView>
  </sheetViews>
  <sheetFormatPr defaultRowHeight="12.75" x14ac:dyDescent="0.25"/>
  <cols>
    <col min="1" max="1" width="10.140625" style="21" customWidth="1"/>
    <col min="2" max="2" width="20" style="10" customWidth="1"/>
    <col min="3" max="3" width="23.85546875" style="3" customWidth="1"/>
    <col min="4" max="4" width="24.5703125" style="3" customWidth="1"/>
    <col min="5" max="5" width="21.5703125" style="3" customWidth="1"/>
    <col min="6" max="6" width="25.140625" style="3" customWidth="1"/>
    <col min="7" max="7" width="25.5703125" style="3" customWidth="1"/>
    <col min="8" max="8" width="30.85546875" style="3" customWidth="1"/>
    <col min="9" max="9" width="28.5703125" style="3" customWidth="1"/>
    <col min="10" max="10" width="15.42578125" style="10" customWidth="1"/>
    <col min="11" max="11" width="20.5703125" style="10" customWidth="1"/>
    <col min="12" max="12" width="18.28515625" style="10" customWidth="1"/>
    <col min="13" max="13" width="16.7109375" style="10" customWidth="1"/>
    <col min="14" max="14" width="17.5703125" style="10" customWidth="1"/>
    <col min="15" max="15" width="17.140625" style="10" customWidth="1"/>
    <col min="16" max="16" width="17" style="10" customWidth="1"/>
    <col min="17" max="17" width="15.85546875" style="10" customWidth="1"/>
    <col min="18" max="18" width="37.5703125" style="10" customWidth="1"/>
    <col min="19" max="19" width="14.42578125" style="10" customWidth="1"/>
    <col min="20" max="20" width="17.140625" style="10" customWidth="1"/>
    <col min="21" max="21" width="13.28515625" style="10" customWidth="1"/>
    <col min="22" max="22" width="14.7109375" style="10" customWidth="1"/>
    <col min="23" max="23" width="18.140625" style="19" customWidth="1"/>
    <col min="24" max="24" width="18.85546875" style="19" customWidth="1"/>
    <col min="25" max="25" width="20.85546875" style="10" customWidth="1"/>
    <col min="26" max="26" width="15.42578125" style="10" customWidth="1"/>
    <col min="27" max="27" width="14.5703125" style="3" customWidth="1"/>
    <col min="28" max="16384" width="9.140625" style="18"/>
  </cols>
  <sheetData>
    <row r="1" spans="1:27" s="13" customFormat="1" x14ac:dyDescent="0.25">
      <c r="A1" s="1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4"/>
      <c r="T1" s="1"/>
      <c r="U1" s="1"/>
      <c r="V1" s="2"/>
      <c r="W1" s="15" t="s">
        <v>28</v>
      </c>
      <c r="X1" s="2"/>
      <c r="Y1" s="1"/>
      <c r="Z1" s="1"/>
      <c r="AA1" s="4"/>
    </row>
    <row r="2" spans="1:27" s="13" customFormat="1" x14ac:dyDescent="0.25">
      <c r="A2" s="1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4"/>
      <c r="T2" s="1"/>
      <c r="U2" s="1"/>
      <c r="V2" s="2"/>
      <c r="W2" s="15" t="s">
        <v>64</v>
      </c>
      <c r="X2" s="2"/>
      <c r="Y2" s="1"/>
      <c r="Z2" s="1"/>
      <c r="AA2" s="4"/>
    </row>
    <row r="3" spans="1:27" s="13" customFormat="1" x14ac:dyDescent="0.25">
      <c r="A3" s="1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4"/>
      <c r="T3" s="1"/>
      <c r="U3" s="1"/>
      <c r="V3" s="2"/>
      <c r="W3" s="2"/>
      <c r="X3" s="2"/>
      <c r="Y3" s="1"/>
      <c r="Z3" s="1"/>
      <c r="AA3" s="4"/>
    </row>
    <row r="4" spans="1:27" s="13" customFormat="1" x14ac:dyDescent="0.25">
      <c r="A4" s="105" t="s">
        <v>355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</row>
    <row r="5" spans="1:27" s="13" customFormat="1" x14ac:dyDescent="0.25">
      <c r="A5" s="20"/>
      <c r="B5" s="16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Y5" s="17" t="s">
        <v>28</v>
      </c>
      <c r="AA5" s="24"/>
    </row>
    <row r="6" spans="1:27" s="13" customFormat="1" ht="13.5" thickBot="1" x14ac:dyDescent="0.3">
      <c r="A6" s="20"/>
      <c r="B6" s="16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Y6" s="17" t="s">
        <v>65</v>
      </c>
      <c r="AA6" s="24"/>
    </row>
    <row r="7" spans="1:27" ht="76.5" x14ac:dyDescent="0.25">
      <c r="A7" s="80" t="s">
        <v>18</v>
      </c>
      <c r="B7" s="5" t="s">
        <v>0</v>
      </c>
      <c r="C7" s="5" t="s">
        <v>1</v>
      </c>
      <c r="D7" s="5" t="s">
        <v>19</v>
      </c>
      <c r="E7" s="5" t="s">
        <v>35</v>
      </c>
      <c r="F7" s="5" t="s">
        <v>20</v>
      </c>
      <c r="G7" s="5" t="s">
        <v>36</v>
      </c>
      <c r="H7" s="5" t="s">
        <v>21</v>
      </c>
      <c r="I7" s="5" t="s">
        <v>37</v>
      </c>
      <c r="J7" s="5" t="s">
        <v>2</v>
      </c>
      <c r="K7" s="5" t="s">
        <v>22</v>
      </c>
      <c r="L7" s="5" t="s">
        <v>3</v>
      </c>
      <c r="M7" s="5" t="s">
        <v>23</v>
      </c>
      <c r="N7" s="5" t="s">
        <v>4</v>
      </c>
      <c r="O7" s="5" t="s">
        <v>5</v>
      </c>
      <c r="P7" s="5" t="s">
        <v>6</v>
      </c>
      <c r="Q7" s="5" t="s">
        <v>7</v>
      </c>
      <c r="R7" s="5" t="s">
        <v>8</v>
      </c>
      <c r="S7" s="5" t="s">
        <v>9</v>
      </c>
      <c r="T7" s="5" t="s">
        <v>10</v>
      </c>
      <c r="U7" s="5" t="s">
        <v>11</v>
      </c>
      <c r="V7" s="5" t="s">
        <v>12</v>
      </c>
      <c r="W7" s="8" t="s">
        <v>13</v>
      </c>
      <c r="X7" s="8" t="s">
        <v>14</v>
      </c>
      <c r="Y7" s="5" t="s">
        <v>15</v>
      </c>
      <c r="Z7" s="5" t="s">
        <v>16</v>
      </c>
      <c r="AA7" s="9" t="s">
        <v>17</v>
      </c>
    </row>
    <row r="8" spans="1:27" x14ac:dyDescent="0.25">
      <c r="A8" s="102">
        <v>1</v>
      </c>
      <c r="B8" s="27">
        <v>2</v>
      </c>
      <c r="C8" s="27">
        <v>3</v>
      </c>
      <c r="D8" s="27">
        <v>4</v>
      </c>
      <c r="E8" s="27"/>
      <c r="F8" s="27">
        <v>5</v>
      </c>
      <c r="G8" s="27"/>
      <c r="H8" s="27">
        <v>6</v>
      </c>
      <c r="I8" s="27"/>
      <c r="J8" s="27">
        <v>7</v>
      </c>
      <c r="K8" s="27">
        <v>8</v>
      </c>
      <c r="L8" s="27">
        <v>9</v>
      </c>
      <c r="M8" s="27">
        <v>10</v>
      </c>
      <c r="N8" s="27">
        <v>11</v>
      </c>
      <c r="O8" s="27">
        <v>12</v>
      </c>
      <c r="P8" s="27">
        <v>13</v>
      </c>
      <c r="Q8" s="27">
        <v>14</v>
      </c>
      <c r="R8" s="27">
        <v>15</v>
      </c>
      <c r="S8" s="27">
        <v>16</v>
      </c>
      <c r="T8" s="27">
        <v>17</v>
      </c>
      <c r="U8" s="27">
        <v>18</v>
      </c>
      <c r="V8" s="27">
        <v>19</v>
      </c>
      <c r="W8" s="27">
        <v>20</v>
      </c>
      <c r="X8" s="27">
        <v>21</v>
      </c>
      <c r="Y8" s="27">
        <v>22</v>
      </c>
      <c r="Z8" s="27">
        <v>23</v>
      </c>
      <c r="AA8" s="11">
        <v>24</v>
      </c>
    </row>
    <row r="9" spans="1:27" s="13" customFormat="1" x14ac:dyDescent="0.25">
      <c r="A9" s="6" t="s">
        <v>237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8"/>
      <c r="T9" s="57"/>
      <c r="U9" s="57"/>
      <c r="V9" s="59"/>
      <c r="W9" s="59"/>
      <c r="X9" s="59"/>
      <c r="Y9" s="57"/>
      <c r="Z9" s="57"/>
      <c r="AA9" s="7"/>
    </row>
    <row r="10" spans="1:27" s="13" customFormat="1" x14ac:dyDescent="0.25">
      <c r="A10" s="30" t="s">
        <v>24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8"/>
      <c r="T10" s="57"/>
      <c r="U10" s="57"/>
      <c r="V10" s="59"/>
      <c r="W10" s="59"/>
      <c r="X10" s="59"/>
      <c r="Y10" s="57"/>
      <c r="Z10" s="57"/>
      <c r="AA10" s="7"/>
    </row>
    <row r="11" spans="1:27" s="13" customFormat="1" x14ac:dyDescent="0.25">
      <c r="A11" s="67" t="s">
        <v>31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8"/>
      <c r="T11" s="57"/>
      <c r="U11" s="57"/>
      <c r="V11" s="59"/>
      <c r="W11" s="59"/>
      <c r="X11" s="59"/>
      <c r="Y11" s="57"/>
      <c r="Z11" s="57"/>
      <c r="AA11" s="7"/>
    </row>
    <row r="12" spans="1:27" s="13" customFormat="1" ht="63.75" x14ac:dyDescent="0.25">
      <c r="A12" s="87" t="s">
        <v>238</v>
      </c>
      <c r="B12" s="54" t="s">
        <v>29</v>
      </c>
      <c r="C12" s="54" t="s">
        <v>49</v>
      </c>
      <c r="D12" s="54" t="s">
        <v>50</v>
      </c>
      <c r="E12" s="54" t="s">
        <v>51</v>
      </c>
      <c r="F12" s="54" t="s">
        <v>50</v>
      </c>
      <c r="G12" s="54" t="s">
        <v>51</v>
      </c>
      <c r="H12" s="54" t="s">
        <v>239</v>
      </c>
      <c r="I12" s="54" t="s">
        <v>240</v>
      </c>
      <c r="J12" s="54" t="s">
        <v>38</v>
      </c>
      <c r="K12" s="54">
        <v>100</v>
      </c>
      <c r="L12" s="54">
        <v>230000000</v>
      </c>
      <c r="M12" s="54" t="s">
        <v>33</v>
      </c>
      <c r="N12" s="54" t="s">
        <v>44</v>
      </c>
      <c r="O12" s="54" t="s">
        <v>59</v>
      </c>
      <c r="P12" s="54"/>
      <c r="Q12" s="54" t="s">
        <v>241</v>
      </c>
      <c r="R12" s="54" t="s">
        <v>242</v>
      </c>
      <c r="S12" s="55"/>
      <c r="T12" s="54"/>
      <c r="U12" s="54"/>
      <c r="V12" s="56"/>
      <c r="W12" s="56">
        <v>686759</v>
      </c>
      <c r="X12" s="56">
        <v>769170.08000000007</v>
      </c>
      <c r="Y12" s="54"/>
      <c r="Z12" s="54">
        <v>2014</v>
      </c>
      <c r="AA12" s="26" t="s">
        <v>269</v>
      </c>
    </row>
    <row r="13" spans="1:27" s="13" customFormat="1" ht="63.75" x14ac:dyDescent="0.25">
      <c r="A13" s="87" t="s">
        <v>243</v>
      </c>
      <c r="B13" s="54" t="s">
        <v>29</v>
      </c>
      <c r="C13" s="54" t="s">
        <v>244</v>
      </c>
      <c r="D13" s="54" t="s">
        <v>245</v>
      </c>
      <c r="E13" s="54" t="s">
        <v>246</v>
      </c>
      <c r="F13" s="54" t="s">
        <v>245</v>
      </c>
      <c r="G13" s="54" t="s">
        <v>246</v>
      </c>
      <c r="H13" s="54" t="s">
        <v>247</v>
      </c>
      <c r="I13" s="54" t="s">
        <v>248</v>
      </c>
      <c r="J13" s="54" t="s">
        <v>159</v>
      </c>
      <c r="K13" s="54">
        <v>100</v>
      </c>
      <c r="L13" s="54">
        <v>230000000</v>
      </c>
      <c r="M13" s="54" t="s">
        <v>33</v>
      </c>
      <c r="N13" s="54" t="s">
        <v>44</v>
      </c>
      <c r="O13" s="54" t="s">
        <v>59</v>
      </c>
      <c r="P13" s="54"/>
      <c r="Q13" s="54" t="s">
        <v>241</v>
      </c>
      <c r="R13" s="54" t="s">
        <v>242</v>
      </c>
      <c r="S13" s="55"/>
      <c r="T13" s="54"/>
      <c r="U13" s="54"/>
      <c r="V13" s="56"/>
      <c r="W13" s="56">
        <v>4639060</v>
      </c>
      <c r="X13" s="56">
        <v>5195747.2</v>
      </c>
      <c r="Y13" s="54"/>
      <c r="Z13" s="54">
        <v>2014</v>
      </c>
      <c r="AA13" s="26" t="s">
        <v>269</v>
      </c>
    </row>
    <row r="14" spans="1:27" s="13" customFormat="1" ht="51" x14ac:dyDescent="0.25">
      <c r="A14" s="87" t="s">
        <v>249</v>
      </c>
      <c r="B14" s="54" t="s">
        <v>29</v>
      </c>
      <c r="C14" s="54" t="s">
        <v>49</v>
      </c>
      <c r="D14" s="54" t="s">
        <v>50</v>
      </c>
      <c r="E14" s="54" t="s">
        <v>51</v>
      </c>
      <c r="F14" s="54" t="s">
        <v>50</v>
      </c>
      <c r="G14" s="54" t="s">
        <v>51</v>
      </c>
      <c r="H14" s="54" t="s">
        <v>250</v>
      </c>
      <c r="I14" s="54" t="s">
        <v>251</v>
      </c>
      <c r="J14" s="54" t="s">
        <v>38</v>
      </c>
      <c r="K14" s="54">
        <v>100</v>
      </c>
      <c r="L14" s="54">
        <v>230000000</v>
      </c>
      <c r="M14" s="54" t="s">
        <v>33</v>
      </c>
      <c r="N14" s="54" t="s">
        <v>44</v>
      </c>
      <c r="O14" s="54" t="s">
        <v>59</v>
      </c>
      <c r="P14" s="54"/>
      <c r="Q14" s="54" t="s">
        <v>241</v>
      </c>
      <c r="R14" s="54" t="s">
        <v>242</v>
      </c>
      <c r="S14" s="55"/>
      <c r="T14" s="54"/>
      <c r="U14" s="54"/>
      <c r="V14" s="56"/>
      <c r="W14" s="56">
        <v>643815</v>
      </c>
      <c r="X14" s="56">
        <v>721072.8</v>
      </c>
      <c r="Y14" s="54"/>
      <c r="Z14" s="54">
        <v>2014</v>
      </c>
      <c r="AA14" s="26" t="s">
        <v>269</v>
      </c>
    </row>
    <row r="15" spans="1:27" s="13" customFormat="1" ht="51" x14ac:dyDescent="0.25">
      <c r="A15" s="87" t="s">
        <v>252</v>
      </c>
      <c r="B15" s="54" t="s">
        <v>29</v>
      </c>
      <c r="C15" s="54" t="s">
        <v>244</v>
      </c>
      <c r="D15" s="54" t="s">
        <v>245</v>
      </c>
      <c r="E15" s="54" t="s">
        <v>246</v>
      </c>
      <c r="F15" s="54" t="s">
        <v>245</v>
      </c>
      <c r="G15" s="54" t="s">
        <v>246</v>
      </c>
      <c r="H15" s="54" t="s">
        <v>253</v>
      </c>
      <c r="I15" s="54" t="s">
        <v>254</v>
      </c>
      <c r="J15" s="54" t="s">
        <v>159</v>
      </c>
      <c r="K15" s="54">
        <v>100</v>
      </c>
      <c r="L15" s="54">
        <v>230000000</v>
      </c>
      <c r="M15" s="54" t="s">
        <v>33</v>
      </c>
      <c r="N15" s="54" t="s">
        <v>44</v>
      </c>
      <c r="O15" s="54" t="s">
        <v>59</v>
      </c>
      <c r="P15" s="54"/>
      <c r="Q15" s="54" t="s">
        <v>241</v>
      </c>
      <c r="R15" s="54" t="s">
        <v>242</v>
      </c>
      <c r="S15" s="55"/>
      <c r="T15" s="54"/>
      <c r="U15" s="54"/>
      <c r="V15" s="56"/>
      <c r="W15" s="56">
        <v>4078575</v>
      </c>
      <c r="X15" s="56">
        <v>4568004</v>
      </c>
      <c r="Y15" s="54"/>
      <c r="Z15" s="54">
        <v>2014</v>
      </c>
      <c r="AA15" s="26" t="s">
        <v>269</v>
      </c>
    </row>
    <row r="16" spans="1:27" s="13" customFormat="1" ht="63.75" x14ac:dyDescent="0.25">
      <c r="A16" s="87" t="s">
        <v>255</v>
      </c>
      <c r="B16" s="54" t="s">
        <v>29</v>
      </c>
      <c r="C16" s="54" t="s">
        <v>49</v>
      </c>
      <c r="D16" s="54" t="s">
        <v>50</v>
      </c>
      <c r="E16" s="54" t="s">
        <v>51</v>
      </c>
      <c r="F16" s="54" t="s">
        <v>50</v>
      </c>
      <c r="G16" s="54" t="s">
        <v>51</v>
      </c>
      <c r="H16" s="54" t="s">
        <v>256</v>
      </c>
      <c r="I16" s="54" t="s">
        <v>257</v>
      </c>
      <c r="J16" s="54" t="s">
        <v>38</v>
      </c>
      <c r="K16" s="54">
        <v>100</v>
      </c>
      <c r="L16" s="54">
        <v>230000000</v>
      </c>
      <c r="M16" s="54" t="s">
        <v>33</v>
      </c>
      <c r="N16" s="54" t="s">
        <v>53</v>
      </c>
      <c r="O16" s="54" t="s">
        <v>59</v>
      </c>
      <c r="P16" s="54"/>
      <c r="Q16" s="54" t="s">
        <v>57</v>
      </c>
      <c r="R16" s="54" t="s">
        <v>242</v>
      </c>
      <c r="S16" s="55"/>
      <c r="T16" s="54"/>
      <c r="U16" s="54"/>
      <c r="V16" s="56"/>
      <c r="W16" s="56">
        <v>106780</v>
      </c>
      <c r="X16" s="56">
        <v>119593.60000000001</v>
      </c>
      <c r="Y16" s="54"/>
      <c r="Z16" s="54">
        <v>2014</v>
      </c>
      <c r="AA16" s="26" t="s">
        <v>162</v>
      </c>
    </row>
    <row r="17" spans="1:27" s="13" customFormat="1" ht="63.75" x14ac:dyDescent="0.25">
      <c r="A17" s="87" t="s">
        <v>258</v>
      </c>
      <c r="B17" s="54" t="s">
        <v>29</v>
      </c>
      <c r="C17" s="54" t="s">
        <v>49</v>
      </c>
      <c r="D17" s="54" t="s">
        <v>50</v>
      </c>
      <c r="E17" s="54" t="s">
        <v>51</v>
      </c>
      <c r="F17" s="54" t="s">
        <v>50</v>
      </c>
      <c r="G17" s="54" t="s">
        <v>51</v>
      </c>
      <c r="H17" s="54" t="s">
        <v>259</v>
      </c>
      <c r="I17" s="54" t="s">
        <v>260</v>
      </c>
      <c r="J17" s="54" t="s">
        <v>38</v>
      </c>
      <c r="K17" s="54">
        <v>100</v>
      </c>
      <c r="L17" s="54">
        <v>230000000</v>
      </c>
      <c r="M17" s="54" t="s">
        <v>33</v>
      </c>
      <c r="N17" s="54" t="s">
        <v>53</v>
      </c>
      <c r="O17" s="54" t="s">
        <v>59</v>
      </c>
      <c r="P17" s="54"/>
      <c r="Q17" s="54" t="s">
        <v>57</v>
      </c>
      <c r="R17" s="54" t="s">
        <v>242</v>
      </c>
      <c r="S17" s="55"/>
      <c r="T17" s="54"/>
      <c r="U17" s="54"/>
      <c r="V17" s="56"/>
      <c r="W17" s="56">
        <v>420000</v>
      </c>
      <c r="X17" s="56">
        <v>470400.00000000006</v>
      </c>
      <c r="Y17" s="54"/>
      <c r="Z17" s="54">
        <v>2014</v>
      </c>
      <c r="AA17" s="26" t="s">
        <v>162</v>
      </c>
    </row>
    <row r="18" spans="1:27" s="13" customFormat="1" ht="51" x14ac:dyDescent="0.25">
      <c r="A18" s="87" t="s">
        <v>261</v>
      </c>
      <c r="B18" s="54" t="s">
        <v>29</v>
      </c>
      <c r="C18" s="54" t="s">
        <v>49</v>
      </c>
      <c r="D18" s="54" t="s">
        <v>50</v>
      </c>
      <c r="E18" s="54" t="s">
        <v>51</v>
      </c>
      <c r="F18" s="54" t="s">
        <v>50</v>
      </c>
      <c r="G18" s="54" t="s">
        <v>51</v>
      </c>
      <c r="H18" s="54" t="s">
        <v>262</v>
      </c>
      <c r="I18" s="54" t="s">
        <v>263</v>
      </c>
      <c r="J18" s="54" t="s">
        <v>38</v>
      </c>
      <c r="K18" s="54">
        <v>100</v>
      </c>
      <c r="L18" s="54">
        <v>230000000</v>
      </c>
      <c r="M18" s="54" t="s">
        <v>33</v>
      </c>
      <c r="N18" s="54" t="s">
        <v>53</v>
      </c>
      <c r="O18" s="54" t="s">
        <v>59</v>
      </c>
      <c r="P18" s="54"/>
      <c r="Q18" s="54" t="s">
        <v>57</v>
      </c>
      <c r="R18" s="54" t="s">
        <v>242</v>
      </c>
      <c r="S18" s="55"/>
      <c r="T18" s="54"/>
      <c r="U18" s="54"/>
      <c r="V18" s="56"/>
      <c r="W18" s="56">
        <v>90000</v>
      </c>
      <c r="X18" s="56">
        <v>100800.00000000001</v>
      </c>
      <c r="Y18" s="54"/>
      <c r="Z18" s="54">
        <v>2014</v>
      </c>
      <c r="AA18" s="26" t="s">
        <v>162</v>
      </c>
    </row>
    <row r="19" spans="1:27" s="13" customFormat="1" x14ac:dyDescent="0.25">
      <c r="A19" s="6" t="s">
        <v>32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8"/>
      <c r="T19" s="57"/>
      <c r="U19" s="57"/>
      <c r="V19" s="59"/>
      <c r="W19" s="59">
        <f>SUM(W12:W18)</f>
        <v>10664989</v>
      </c>
      <c r="X19" s="59">
        <f>SUM(X12:X18)</f>
        <v>11944787.68</v>
      </c>
      <c r="Y19" s="57"/>
      <c r="Z19" s="57"/>
      <c r="AA19" s="7"/>
    </row>
    <row r="20" spans="1:27" s="13" customFormat="1" x14ac:dyDescent="0.25">
      <c r="A20" s="6" t="s">
        <v>25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8"/>
      <c r="T20" s="57"/>
      <c r="U20" s="57"/>
      <c r="V20" s="59"/>
      <c r="W20" s="59">
        <f>W19</f>
        <v>10664989</v>
      </c>
      <c r="X20" s="59">
        <f>X19</f>
        <v>11944787.68</v>
      </c>
      <c r="Y20" s="57"/>
      <c r="Z20" s="57"/>
      <c r="AA20" s="7"/>
    </row>
    <row r="21" spans="1:27" s="13" customFormat="1" x14ac:dyDescent="0.25">
      <c r="A21" s="30" t="s">
        <v>26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8"/>
      <c r="T21" s="57"/>
      <c r="U21" s="57"/>
      <c r="V21" s="59"/>
      <c r="W21" s="59"/>
      <c r="X21" s="59"/>
      <c r="Y21" s="57"/>
      <c r="Z21" s="57"/>
      <c r="AA21" s="7"/>
    </row>
    <row r="22" spans="1:27" s="13" customFormat="1" x14ac:dyDescent="0.25">
      <c r="A22" s="30" t="s">
        <v>31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8"/>
      <c r="T22" s="57"/>
      <c r="U22" s="57"/>
      <c r="V22" s="59"/>
      <c r="W22" s="59"/>
      <c r="X22" s="59"/>
      <c r="Y22" s="57"/>
      <c r="Z22" s="57"/>
      <c r="AA22" s="7"/>
    </row>
    <row r="23" spans="1:27" s="13" customFormat="1" ht="63.75" x14ac:dyDescent="0.25">
      <c r="A23" s="87" t="s">
        <v>264</v>
      </c>
      <c r="B23" s="54" t="s">
        <v>29</v>
      </c>
      <c r="C23" s="54" t="s">
        <v>49</v>
      </c>
      <c r="D23" s="54" t="s">
        <v>50</v>
      </c>
      <c r="E23" s="54" t="s">
        <v>51</v>
      </c>
      <c r="F23" s="54" t="s">
        <v>50</v>
      </c>
      <c r="G23" s="54" t="s">
        <v>51</v>
      </c>
      <c r="H23" s="54" t="s">
        <v>239</v>
      </c>
      <c r="I23" s="54" t="s">
        <v>240</v>
      </c>
      <c r="J23" s="54" t="s">
        <v>159</v>
      </c>
      <c r="K23" s="54">
        <v>100</v>
      </c>
      <c r="L23" s="54">
        <v>230000000</v>
      </c>
      <c r="M23" s="54" t="s">
        <v>33</v>
      </c>
      <c r="N23" s="94" t="s">
        <v>60</v>
      </c>
      <c r="O23" s="54" t="s">
        <v>59</v>
      </c>
      <c r="P23" s="54"/>
      <c r="Q23" s="54" t="s">
        <v>268</v>
      </c>
      <c r="R23" s="54" t="s">
        <v>242</v>
      </c>
      <c r="S23" s="55"/>
      <c r="T23" s="54"/>
      <c r="U23" s="54"/>
      <c r="V23" s="56"/>
      <c r="W23" s="56">
        <v>686759</v>
      </c>
      <c r="X23" s="56">
        <f>W23*1.12</f>
        <v>769170.08000000007</v>
      </c>
      <c r="Y23" s="54"/>
      <c r="Z23" s="54">
        <v>2014</v>
      </c>
      <c r="AA23" s="26"/>
    </row>
    <row r="24" spans="1:27" s="13" customFormat="1" ht="63.75" x14ac:dyDescent="0.25">
      <c r="A24" s="87" t="s">
        <v>265</v>
      </c>
      <c r="B24" s="54" t="s">
        <v>29</v>
      </c>
      <c r="C24" s="54" t="s">
        <v>244</v>
      </c>
      <c r="D24" s="54" t="s">
        <v>245</v>
      </c>
      <c r="E24" s="54" t="s">
        <v>246</v>
      </c>
      <c r="F24" s="54" t="s">
        <v>245</v>
      </c>
      <c r="G24" s="54" t="s">
        <v>246</v>
      </c>
      <c r="H24" s="54" t="s">
        <v>247</v>
      </c>
      <c r="I24" s="54" t="s">
        <v>248</v>
      </c>
      <c r="J24" s="54" t="s">
        <v>159</v>
      </c>
      <c r="K24" s="54">
        <v>100</v>
      </c>
      <c r="L24" s="54">
        <v>230000000</v>
      </c>
      <c r="M24" s="54" t="s">
        <v>33</v>
      </c>
      <c r="N24" s="94" t="s">
        <v>60</v>
      </c>
      <c r="O24" s="54" t="s">
        <v>59</v>
      </c>
      <c r="P24" s="54"/>
      <c r="Q24" s="54" t="s">
        <v>268</v>
      </c>
      <c r="R24" s="54" t="s">
        <v>242</v>
      </c>
      <c r="S24" s="55"/>
      <c r="T24" s="54"/>
      <c r="U24" s="54"/>
      <c r="V24" s="56"/>
      <c r="W24" s="56">
        <v>4639060</v>
      </c>
      <c r="X24" s="56">
        <f>W24*1.12</f>
        <v>5195747.2</v>
      </c>
      <c r="Y24" s="54"/>
      <c r="Z24" s="54">
        <v>2014</v>
      </c>
      <c r="AA24" s="26"/>
    </row>
    <row r="25" spans="1:27" s="13" customFormat="1" ht="51" x14ac:dyDescent="0.25">
      <c r="A25" s="87" t="s">
        <v>266</v>
      </c>
      <c r="B25" s="54" t="s">
        <v>29</v>
      </c>
      <c r="C25" s="54" t="s">
        <v>49</v>
      </c>
      <c r="D25" s="54" t="s">
        <v>50</v>
      </c>
      <c r="E25" s="54" t="s">
        <v>51</v>
      </c>
      <c r="F25" s="54" t="s">
        <v>50</v>
      </c>
      <c r="G25" s="54" t="s">
        <v>51</v>
      </c>
      <c r="H25" s="54" t="s">
        <v>250</v>
      </c>
      <c r="I25" s="54" t="s">
        <v>251</v>
      </c>
      <c r="J25" s="54" t="s">
        <v>38</v>
      </c>
      <c r="K25" s="54">
        <v>100</v>
      </c>
      <c r="L25" s="54">
        <v>230000000</v>
      </c>
      <c r="M25" s="54" t="s">
        <v>33</v>
      </c>
      <c r="N25" s="94" t="s">
        <v>60</v>
      </c>
      <c r="O25" s="54" t="s">
        <v>59</v>
      </c>
      <c r="P25" s="54"/>
      <c r="Q25" s="54" t="s">
        <v>268</v>
      </c>
      <c r="R25" s="54" t="s">
        <v>242</v>
      </c>
      <c r="S25" s="55"/>
      <c r="T25" s="54"/>
      <c r="U25" s="54"/>
      <c r="V25" s="56"/>
      <c r="W25" s="56">
        <v>643815</v>
      </c>
      <c r="X25" s="56">
        <f>W25*1.12</f>
        <v>721072.8</v>
      </c>
      <c r="Y25" s="54"/>
      <c r="Z25" s="54">
        <v>2014</v>
      </c>
      <c r="AA25" s="26"/>
    </row>
    <row r="26" spans="1:27" s="13" customFormat="1" ht="51" x14ac:dyDescent="0.25">
      <c r="A26" s="87" t="s">
        <v>267</v>
      </c>
      <c r="B26" s="54" t="s">
        <v>29</v>
      </c>
      <c r="C26" s="54" t="s">
        <v>244</v>
      </c>
      <c r="D26" s="54" t="s">
        <v>245</v>
      </c>
      <c r="E26" s="54" t="s">
        <v>246</v>
      </c>
      <c r="F26" s="54" t="s">
        <v>245</v>
      </c>
      <c r="G26" s="54" t="s">
        <v>246</v>
      </c>
      <c r="H26" s="54" t="s">
        <v>253</v>
      </c>
      <c r="I26" s="54" t="s">
        <v>254</v>
      </c>
      <c r="J26" s="54" t="s">
        <v>159</v>
      </c>
      <c r="K26" s="54">
        <v>100</v>
      </c>
      <c r="L26" s="54">
        <v>230000000</v>
      </c>
      <c r="M26" s="54" t="s">
        <v>33</v>
      </c>
      <c r="N26" s="94" t="s">
        <v>60</v>
      </c>
      <c r="O26" s="54" t="s">
        <v>59</v>
      </c>
      <c r="P26" s="54"/>
      <c r="Q26" s="54" t="s">
        <v>268</v>
      </c>
      <c r="R26" s="54" t="s">
        <v>242</v>
      </c>
      <c r="S26" s="55"/>
      <c r="T26" s="54"/>
      <c r="U26" s="54"/>
      <c r="V26" s="56"/>
      <c r="W26" s="56">
        <v>4078575</v>
      </c>
      <c r="X26" s="56">
        <f>W26*1.12</f>
        <v>4568004</v>
      </c>
      <c r="Y26" s="54"/>
      <c r="Z26" s="54">
        <v>2014</v>
      </c>
      <c r="AA26" s="26"/>
    </row>
    <row r="27" spans="1:27" s="13" customFormat="1" x14ac:dyDescent="0.25">
      <c r="A27" s="6" t="s">
        <v>32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8"/>
      <c r="T27" s="57"/>
      <c r="U27" s="57"/>
      <c r="V27" s="59"/>
      <c r="W27" s="59">
        <f>SUM(W23:W26)</f>
        <v>10048209</v>
      </c>
      <c r="X27" s="59">
        <f>SUM(X23:X26)</f>
        <v>11253994.08</v>
      </c>
      <c r="Y27" s="57"/>
      <c r="Z27" s="57"/>
      <c r="AA27" s="7"/>
    </row>
    <row r="28" spans="1:27" s="13" customFormat="1" x14ac:dyDescent="0.25">
      <c r="A28" s="30" t="s">
        <v>27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8"/>
      <c r="T28" s="57"/>
      <c r="U28" s="57"/>
      <c r="V28" s="59"/>
      <c r="W28" s="59">
        <f>W27</f>
        <v>10048209</v>
      </c>
      <c r="X28" s="59">
        <f>X27</f>
        <v>11253994.08</v>
      </c>
      <c r="Y28" s="57"/>
      <c r="Z28" s="57"/>
      <c r="AA28" s="7"/>
    </row>
    <row r="29" spans="1:27" x14ac:dyDescent="0.25">
      <c r="A29" s="67" t="s">
        <v>41</v>
      </c>
      <c r="B29" s="77"/>
      <c r="C29" s="73"/>
      <c r="D29" s="73"/>
      <c r="E29" s="73"/>
      <c r="F29" s="73"/>
      <c r="G29" s="73"/>
      <c r="H29" s="73"/>
      <c r="I29" s="73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8"/>
      <c r="X29" s="78"/>
      <c r="Y29" s="77"/>
      <c r="Z29" s="77"/>
      <c r="AA29" s="73"/>
    </row>
    <row r="30" spans="1:27" x14ac:dyDescent="0.25">
      <c r="A30" s="67" t="s">
        <v>24</v>
      </c>
      <c r="B30" s="77"/>
      <c r="C30" s="73"/>
      <c r="D30" s="73"/>
      <c r="E30" s="73"/>
      <c r="F30" s="73"/>
      <c r="G30" s="73"/>
      <c r="H30" s="73"/>
      <c r="I30" s="73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8"/>
      <c r="X30" s="78"/>
      <c r="Y30" s="77"/>
      <c r="Z30" s="77"/>
      <c r="AA30" s="73"/>
    </row>
    <row r="31" spans="1:27" x14ac:dyDescent="0.25">
      <c r="A31" s="30" t="s">
        <v>39</v>
      </c>
      <c r="B31" s="77"/>
      <c r="C31" s="73"/>
      <c r="D31" s="73"/>
      <c r="E31" s="73"/>
      <c r="F31" s="73"/>
      <c r="G31" s="73"/>
      <c r="H31" s="73"/>
      <c r="I31" s="73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8"/>
      <c r="X31" s="78"/>
      <c r="Y31" s="77"/>
      <c r="Z31" s="77"/>
      <c r="AA31" s="73"/>
    </row>
    <row r="32" spans="1:27" s="29" customFormat="1" ht="38.25" x14ac:dyDescent="0.25">
      <c r="A32" s="54" t="s">
        <v>291</v>
      </c>
      <c r="B32" s="54" t="s">
        <v>29</v>
      </c>
      <c r="C32" s="61" t="s">
        <v>292</v>
      </c>
      <c r="D32" s="54" t="s">
        <v>293</v>
      </c>
      <c r="E32" s="54" t="s">
        <v>294</v>
      </c>
      <c r="F32" s="54" t="s">
        <v>295</v>
      </c>
      <c r="G32" s="54" t="s">
        <v>294</v>
      </c>
      <c r="H32" s="54" t="s">
        <v>296</v>
      </c>
      <c r="I32" s="54" t="s">
        <v>297</v>
      </c>
      <c r="J32" s="54" t="s">
        <v>38</v>
      </c>
      <c r="K32" s="62">
        <v>100</v>
      </c>
      <c r="L32" s="63">
        <v>230000000</v>
      </c>
      <c r="M32" s="54" t="s">
        <v>33</v>
      </c>
      <c r="N32" s="88" t="s">
        <v>66</v>
      </c>
      <c r="O32" s="64" t="s">
        <v>34</v>
      </c>
      <c r="P32" s="65"/>
      <c r="Q32" s="54" t="s">
        <v>298</v>
      </c>
      <c r="R32" s="54" t="s">
        <v>43</v>
      </c>
      <c r="S32" s="65"/>
      <c r="T32" s="65"/>
      <c r="U32" s="65"/>
      <c r="V32" s="65"/>
      <c r="W32" s="56">
        <v>43014790</v>
      </c>
      <c r="X32" s="89">
        <v>48176564.800000004</v>
      </c>
      <c r="Y32" s="65"/>
      <c r="Z32" s="65" t="s">
        <v>69</v>
      </c>
      <c r="AA32" s="90" t="s">
        <v>286</v>
      </c>
    </row>
    <row r="33" spans="1:27" s="29" customFormat="1" ht="76.5" x14ac:dyDescent="0.25">
      <c r="A33" s="54" t="s">
        <v>299</v>
      </c>
      <c r="B33" s="54" t="s">
        <v>29</v>
      </c>
      <c r="C33" s="61" t="s">
        <v>292</v>
      </c>
      <c r="D33" s="54" t="s">
        <v>293</v>
      </c>
      <c r="E33" s="54" t="s">
        <v>294</v>
      </c>
      <c r="F33" s="54" t="s">
        <v>295</v>
      </c>
      <c r="G33" s="54" t="s">
        <v>294</v>
      </c>
      <c r="H33" s="54" t="s">
        <v>300</v>
      </c>
      <c r="I33" s="54" t="s">
        <v>301</v>
      </c>
      <c r="J33" s="54" t="s">
        <v>38</v>
      </c>
      <c r="K33" s="62">
        <v>100</v>
      </c>
      <c r="L33" s="63">
        <v>230000000</v>
      </c>
      <c r="M33" s="54" t="s">
        <v>33</v>
      </c>
      <c r="N33" s="88" t="s">
        <v>66</v>
      </c>
      <c r="O33" s="64" t="s">
        <v>34</v>
      </c>
      <c r="P33" s="65"/>
      <c r="Q33" s="54" t="s">
        <v>298</v>
      </c>
      <c r="R33" s="54" t="s">
        <v>43</v>
      </c>
      <c r="S33" s="65"/>
      <c r="T33" s="65"/>
      <c r="U33" s="65"/>
      <c r="V33" s="65"/>
      <c r="W33" s="56">
        <v>1998270</v>
      </c>
      <c r="X33" s="89">
        <v>2238062.4000000004</v>
      </c>
      <c r="Y33" s="65"/>
      <c r="Z33" s="65" t="s">
        <v>69</v>
      </c>
      <c r="AA33" s="90" t="s">
        <v>286</v>
      </c>
    </row>
    <row r="34" spans="1:27" x14ac:dyDescent="0.25">
      <c r="A34" s="50" t="s">
        <v>40</v>
      </c>
      <c r="B34" s="77"/>
      <c r="C34" s="73"/>
      <c r="D34" s="73"/>
      <c r="E34" s="73"/>
      <c r="F34" s="73"/>
      <c r="G34" s="73"/>
      <c r="H34" s="73"/>
      <c r="I34" s="73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2">
        <f>SUM(W32:W33)</f>
        <v>45013060</v>
      </c>
      <c r="X34" s="72">
        <f>SUM(X32:X33)</f>
        <v>50414627.200000003</v>
      </c>
      <c r="Y34" s="77"/>
      <c r="Z34" s="77"/>
      <c r="AA34" s="73"/>
    </row>
    <row r="35" spans="1:27" x14ac:dyDescent="0.25">
      <c r="A35" s="79" t="s">
        <v>31</v>
      </c>
      <c r="B35" s="77"/>
      <c r="C35" s="73"/>
      <c r="D35" s="73"/>
      <c r="E35" s="73"/>
      <c r="F35" s="73"/>
      <c r="G35" s="73"/>
      <c r="H35" s="73"/>
      <c r="I35" s="73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2"/>
      <c r="X35" s="72"/>
      <c r="Y35" s="77"/>
      <c r="Z35" s="77"/>
      <c r="AA35" s="73"/>
    </row>
    <row r="36" spans="1:27" s="29" customFormat="1" ht="89.25" x14ac:dyDescent="0.25">
      <c r="A36" s="84" t="s">
        <v>302</v>
      </c>
      <c r="B36" s="73" t="s">
        <v>29</v>
      </c>
      <c r="C36" s="73" t="s">
        <v>303</v>
      </c>
      <c r="D36" s="73" t="s">
        <v>304</v>
      </c>
      <c r="E36" s="73" t="s">
        <v>305</v>
      </c>
      <c r="F36" s="73" t="s">
        <v>306</v>
      </c>
      <c r="G36" s="73" t="s">
        <v>305</v>
      </c>
      <c r="H36" s="73" t="s">
        <v>307</v>
      </c>
      <c r="I36" s="73" t="s">
        <v>308</v>
      </c>
      <c r="J36" s="73" t="s">
        <v>38</v>
      </c>
      <c r="K36" s="73">
        <v>100</v>
      </c>
      <c r="L36" s="73">
        <v>230000000</v>
      </c>
      <c r="M36" s="54" t="s">
        <v>33</v>
      </c>
      <c r="N36" s="73" t="s">
        <v>66</v>
      </c>
      <c r="O36" s="73" t="s">
        <v>34</v>
      </c>
      <c r="P36" s="73"/>
      <c r="Q36" s="73" t="s">
        <v>298</v>
      </c>
      <c r="R36" s="73" t="s">
        <v>43</v>
      </c>
      <c r="S36" s="73"/>
      <c r="T36" s="73"/>
      <c r="U36" s="73"/>
      <c r="V36" s="73"/>
      <c r="W36" s="85">
        <v>52263740</v>
      </c>
      <c r="X36" s="85">
        <v>58535388.800000004</v>
      </c>
      <c r="Y36" s="73"/>
      <c r="Z36" s="73" t="s">
        <v>69</v>
      </c>
      <c r="AA36" s="90" t="s">
        <v>286</v>
      </c>
    </row>
    <row r="37" spans="1:27" s="29" customFormat="1" ht="89.25" x14ac:dyDescent="0.25">
      <c r="A37" s="84" t="s">
        <v>309</v>
      </c>
      <c r="B37" s="73" t="s">
        <v>29</v>
      </c>
      <c r="C37" s="73" t="s">
        <v>303</v>
      </c>
      <c r="D37" s="73" t="s">
        <v>304</v>
      </c>
      <c r="E37" s="73" t="s">
        <v>305</v>
      </c>
      <c r="F37" s="73" t="s">
        <v>306</v>
      </c>
      <c r="G37" s="73" t="s">
        <v>305</v>
      </c>
      <c r="H37" s="73" t="s">
        <v>310</v>
      </c>
      <c r="I37" s="73" t="s">
        <v>311</v>
      </c>
      <c r="J37" s="73" t="s">
        <v>38</v>
      </c>
      <c r="K37" s="73">
        <v>100</v>
      </c>
      <c r="L37" s="73">
        <v>230000000</v>
      </c>
      <c r="M37" s="54" t="s">
        <v>33</v>
      </c>
      <c r="N37" s="73" t="s">
        <v>66</v>
      </c>
      <c r="O37" s="73" t="s">
        <v>34</v>
      </c>
      <c r="P37" s="73"/>
      <c r="Q37" s="73" t="s">
        <v>298</v>
      </c>
      <c r="R37" s="73" t="s">
        <v>43</v>
      </c>
      <c r="S37" s="73"/>
      <c r="T37" s="73"/>
      <c r="U37" s="73"/>
      <c r="V37" s="73"/>
      <c r="W37" s="85">
        <v>37587430</v>
      </c>
      <c r="X37" s="85">
        <v>42097921.600000001</v>
      </c>
      <c r="Y37" s="73"/>
      <c r="Z37" s="73" t="s">
        <v>69</v>
      </c>
      <c r="AA37" s="90" t="s">
        <v>286</v>
      </c>
    </row>
    <row r="38" spans="1:27" s="29" customFormat="1" ht="89.25" x14ac:dyDescent="0.25">
      <c r="A38" s="84" t="s">
        <v>312</v>
      </c>
      <c r="B38" s="73" t="s">
        <v>29</v>
      </c>
      <c r="C38" s="73" t="s">
        <v>303</v>
      </c>
      <c r="D38" s="73" t="s">
        <v>304</v>
      </c>
      <c r="E38" s="73" t="s">
        <v>305</v>
      </c>
      <c r="F38" s="73" t="s">
        <v>306</v>
      </c>
      <c r="G38" s="73" t="s">
        <v>305</v>
      </c>
      <c r="H38" s="73" t="s">
        <v>313</v>
      </c>
      <c r="I38" s="73" t="s">
        <v>314</v>
      </c>
      <c r="J38" s="73" t="s">
        <v>38</v>
      </c>
      <c r="K38" s="73">
        <v>100</v>
      </c>
      <c r="L38" s="73">
        <v>230000000</v>
      </c>
      <c r="M38" s="54" t="s">
        <v>33</v>
      </c>
      <c r="N38" s="73" t="s">
        <v>66</v>
      </c>
      <c r="O38" s="73" t="s">
        <v>34</v>
      </c>
      <c r="P38" s="73"/>
      <c r="Q38" s="73" t="s">
        <v>298</v>
      </c>
      <c r="R38" s="73" t="s">
        <v>43</v>
      </c>
      <c r="S38" s="73"/>
      <c r="T38" s="73"/>
      <c r="U38" s="73"/>
      <c r="V38" s="73"/>
      <c r="W38" s="85">
        <v>38452250</v>
      </c>
      <c r="X38" s="85">
        <v>43066520.000000007</v>
      </c>
      <c r="Y38" s="73"/>
      <c r="Z38" s="73" t="s">
        <v>69</v>
      </c>
      <c r="AA38" s="90" t="s">
        <v>286</v>
      </c>
    </row>
    <row r="39" spans="1:27" s="29" customFormat="1" ht="89.25" x14ac:dyDescent="0.25">
      <c r="A39" s="84" t="s">
        <v>315</v>
      </c>
      <c r="B39" s="73" t="s">
        <v>29</v>
      </c>
      <c r="C39" s="73" t="s">
        <v>303</v>
      </c>
      <c r="D39" s="73" t="s">
        <v>304</v>
      </c>
      <c r="E39" s="73" t="s">
        <v>305</v>
      </c>
      <c r="F39" s="73" t="s">
        <v>306</v>
      </c>
      <c r="G39" s="73" t="s">
        <v>305</v>
      </c>
      <c r="H39" s="73" t="s">
        <v>316</v>
      </c>
      <c r="I39" s="73" t="s">
        <v>317</v>
      </c>
      <c r="J39" s="73" t="s">
        <v>38</v>
      </c>
      <c r="K39" s="73">
        <v>100</v>
      </c>
      <c r="L39" s="73">
        <v>230000000</v>
      </c>
      <c r="M39" s="54" t="s">
        <v>33</v>
      </c>
      <c r="N39" s="73" t="s">
        <v>66</v>
      </c>
      <c r="O39" s="73" t="s">
        <v>34</v>
      </c>
      <c r="P39" s="73"/>
      <c r="Q39" s="73" t="s">
        <v>298</v>
      </c>
      <c r="R39" s="73" t="s">
        <v>43</v>
      </c>
      <c r="S39" s="73"/>
      <c r="T39" s="73"/>
      <c r="U39" s="73"/>
      <c r="V39" s="73"/>
      <c r="W39" s="85">
        <v>36618250</v>
      </c>
      <c r="X39" s="85">
        <v>41012440.000000007</v>
      </c>
      <c r="Y39" s="73"/>
      <c r="Z39" s="73" t="s">
        <v>69</v>
      </c>
      <c r="AA39" s="90" t="s">
        <v>286</v>
      </c>
    </row>
    <row r="40" spans="1:27" s="29" customFormat="1" ht="89.25" x14ac:dyDescent="0.25">
      <c r="A40" s="84" t="s">
        <v>318</v>
      </c>
      <c r="B40" s="73" t="s">
        <v>29</v>
      </c>
      <c r="C40" s="73" t="s">
        <v>303</v>
      </c>
      <c r="D40" s="73" t="s">
        <v>304</v>
      </c>
      <c r="E40" s="73" t="s">
        <v>305</v>
      </c>
      <c r="F40" s="73" t="s">
        <v>306</v>
      </c>
      <c r="G40" s="73" t="s">
        <v>305</v>
      </c>
      <c r="H40" s="73" t="s">
        <v>319</v>
      </c>
      <c r="I40" s="73" t="s">
        <v>320</v>
      </c>
      <c r="J40" s="73" t="s">
        <v>38</v>
      </c>
      <c r="K40" s="73">
        <v>100</v>
      </c>
      <c r="L40" s="73">
        <v>230000000</v>
      </c>
      <c r="M40" s="54" t="s">
        <v>33</v>
      </c>
      <c r="N40" s="73" t="s">
        <v>66</v>
      </c>
      <c r="O40" s="73" t="s">
        <v>34</v>
      </c>
      <c r="P40" s="73"/>
      <c r="Q40" s="73" t="s">
        <v>298</v>
      </c>
      <c r="R40" s="73" t="s">
        <v>43</v>
      </c>
      <c r="S40" s="73"/>
      <c r="T40" s="73"/>
      <c r="U40" s="73"/>
      <c r="V40" s="73"/>
      <c r="W40" s="85">
        <v>14937400</v>
      </c>
      <c r="X40" s="85">
        <v>16729888.000000002</v>
      </c>
      <c r="Y40" s="73"/>
      <c r="Z40" s="73" t="s">
        <v>69</v>
      </c>
      <c r="AA40" s="90" t="s">
        <v>286</v>
      </c>
    </row>
    <row r="41" spans="1:27" s="29" customFormat="1" ht="89.25" x14ac:dyDescent="0.25">
      <c r="A41" s="84" t="s">
        <v>321</v>
      </c>
      <c r="B41" s="73" t="s">
        <v>29</v>
      </c>
      <c r="C41" s="73" t="s">
        <v>303</v>
      </c>
      <c r="D41" s="73" t="s">
        <v>304</v>
      </c>
      <c r="E41" s="73" t="s">
        <v>305</v>
      </c>
      <c r="F41" s="73" t="s">
        <v>306</v>
      </c>
      <c r="G41" s="73" t="s">
        <v>305</v>
      </c>
      <c r="H41" s="73" t="s">
        <v>322</v>
      </c>
      <c r="I41" s="73" t="s">
        <v>323</v>
      </c>
      <c r="J41" s="73" t="s">
        <v>38</v>
      </c>
      <c r="K41" s="73">
        <v>100</v>
      </c>
      <c r="L41" s="73">
        <v>230000000</v>
      </c>
      <c r="M41" s="54" t="s">
        <v>33</v>
      </c>
      <c r="N41" s="73" t="s">
        <v>66</v>
      </c>
      <c r="O41" s="73" t="s">
        <v>34</v>
      </c>
      <c r="P41" s="73"/>
      <c r="Q41" s="73" t="s">
        <v>298</v>
      </c>
      <c r="R41" s="73" t="s">
        <v>43</v>
      </c>
      <c r="S41" s="73"/>
      <c r="T41" s="73"/>
      <c r="U41" s="73"/>
      <c r="V41" s="73"/>
      <c r="W41" s="85">
        <v>25859120</v>
      </c>
      <c r="X41" s="85">
        <v>28962214.400000002</v>
      </c>
      <c r="Y41" s="73"/>
      <c r="Z41" s="73" t="s">
        <v>69</v>
      </c>
      <c r="AA41" s="90" t="s">
        <v>162</v>
      </c>
    </row>
    <row r="42" spans="1:27" s="29" customFormat="1" ht="51" x14ac:dyDescent="0.25">
      <c r="A42" s="84" t="s">
        <v>324</v>
      </c>
      <c r="B42" s="73" t="s">
        <v>29</v>
      </c>
      <c r="C42" s="73" t="s">
        <v>325</v>
      </c>
      <c r="D42" s="73" t="s">
        <v>326</v>
      </c>
      <c r="E42" s="73" t="s">
        <v>327</v>
      </c>
      <c r="F42" s="73" t="s">
        <v>326</v>
      </c>
      <c r="G42" s="73" t="s">
        <v>327</v>
      </c>
      <c r="H42" s="73" t="s">
        <v>328</v>
      </c>
      <c r="I42" s="73" t="s">
        <v>329</v>
      </c>
      <c r="J42" s="73" t="s">
        <v>38</v>
      </c>
      <c r="K42" s="73">
        <v>100</v>
      </c>
      <c r="L42" s="73">
        <v>230000000</v>
      </c>
      <c r="M42" s="54" t="s">
        <v>33</v>
      </c>
      <c r="N42" s="73" t="s">
        <v>66</v>
      </c>
      <c r="O42" s="73" t="s">
        <v>34</v>
      </c>
      <c r="P42" s="73"/>
      <c r="Q42" s="73" t="s">
        <v>298</v>
      </c>
      <c r="R42" s="73" t="s">
        <v>43</v>
      </c>
      <c r="S42" s="73"/>
      <c r="T42" s="73"/>
      <c r="U42" s="73"/>
      <c r="V42" s="73"/>
      <c r="W42" s="85">
        <v>20080170</v>
      </c>
      <c r="X42" s="85">
        <v>22489790.400000002</v>
      </c>
      <c r="Y42" s="73"/>
      <c r="Z42" s="73" t="s">
        <v>69</v>
      </c>
      <c r="AA42" s="90" t="s">
        <v>286</v>
      </c>
    </row>
    <row r="43" spans="1:27" s="29" customFormat="1" ht="38.25" x14ac:dyDescent="0.25">
      <c r="A43" s="84" t="s">
        <v>330</v>
      </c>
      <c r="B43" s="73" t="s">
        <v>29</v>
      </c>
      <c r="C43" s="73" t="s">
        <v>331</v>
      </c>
      <c r="D43" s="73" t="s">
        <v>332</v>
      </c>
      <c r="E43" s="73" t="s">
        <v>333</v>
      </c>
      <c r="F43" s="73" t="s">
        <v>332</v>
      </c>
      <c r="G43" s="73" t="s">
        <v>333</v>
      </c>
      <c r="H43" s="73" t="s">
        <v>334</v>
      </c>
      <c r="I43" s="73" t="s">
        <v>335</v>
      </c>
      <c r="J43" s="73" t="s">
        <v>38</v>
      </c>
      <c r="K43" s="73">
        <v>100</v>
      </c>
      <c r="L43" s="73">
        <v>230000000</v>
      </c>
      <c r="M43" s="54" t="s">
        <v>33</v>
      </c>
      <c r="N43" s="73" t="s">
        <v>66</v>
      </c>
      <c r="O43" s="73" t="s">
        <v>34</v>
      </c>
      <c r="P43" s="73"/>
      <c r="Q43" s="73" t="s">
        <v>298</v>
      </c>
      <c r="R43" s="73" t="s">
        <v>43</v>
      </c>
      <c r="S43" s="73"/>
      <c r="T43" s="73"/>
      <c r="U43" s="73"/>
      <c r="V43" s="73"/>
      <c r="W43" s="85">
        <v>26076300</v>
      </c>
      <c r="X43" s="85">
        <v>29205456.000000004</v>
      </c>
      <c r="Y43" s="73"/>
      <c r="Z43" s="73" t="s">
        <v>69</v>
      </c>
      <c r="AA43" s="90" t="s">
        <v>286</v>
      </c>
    </row>
    <row r="44" spans="1:27" x14ac:dyDescent="0.25">
      <c r="A44" s="79" t="s">
        <v>32</v>
      </c>
      <c r="B44" s="77"/>
      <c r="C44" s="73"/>
      <c r="D44" s="73"/>
      <c r="E44" s="73"/>
      <c r="F44" s="73"/>
      <c r="G44" s="73"/>
      <c r="H44" s="73"/>
      <c r="I44" s="73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2">
        <f>SUM(W36:W43)</f>
        <v>251874660</v>
      </c>
      <c r="X44" s="72">
        <f>SUM(X36:X43)</f>
        <v>282099619.20000005</v>
      </c>
      <c r="Y44" s="77"/>
      <c r="Z44" s="77"/>
      <c r="AA44" s="73"/>
    </row>
    <row r="45" spans="1:27" x14ac:dyDescent="0.25">
      <c r="A45" s="50" t="s">
        <v>25</v>
      </c>
      <c r="B45" s="77"/>
      <c r="C45" s="73"/>
      <c r="D45" s="73"/>
      <c r="E45" s="73"/>
      <c r="F45" s="73"/>
      <c r="G45" s="73"/>
      <c r="H45" s="73"/>
      <c r="I45" s="73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2">
        <f>W34+W44</f>
        <v>296887720</v>
      </c>
      <c r="X45" s="72">
        <f>X34+X44</f>
        <v>332514246.40000004</v>
      </c>
      <c r="Y45" s="77"/>
      <c r="Z45" s="77"/>
      <c r="AA45" s="73"/>
    </row>
    <row r="46" spans="1:27" x14ac:dyDescent="0.25">
      <c r="A46" s="30" t="s">
        <v>26</v>
      </c>
      <c r="B46" s="77"/>
      <c r="C46" s="73"/>
      <c r="D46" s="73"/>
      <c r="E46" s="73"/>
      <c r="F46" s="73"/>
      <c r="G46" s="73"/>
      <c r="H46" s="73"/>
      <c r="I46" s="73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8"/>
      <c r="X46" s="78"/>
      <c r="Y46" s="77"/>
      <c r="Z46" s="77"/>
      <c r="AA46" s="73"/>
    </row>
    <row r="47" spans="1:27" x14ac:dyDescent="0.25">
      <c r="A47" s="30" t="s">
        <v>39</v>
      </c>
      <c r="B47" s="77"/>
      <c r="C47" s="73"/>
      <c r="D47" s="73"/>
      <c r="E47" s="73"/>
      <c r="F47" s="73"/>
      <c r="G47" s="73"/>
      <c r="H47" s="73"/>
      <c r="I47" s="73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8"/>
      <c r="X47" s="78"/>
      <c r="Y47" s="77"/>
      <c r="Z47" s="77"/>
      <c r="AA47" s="73"/>
    </row>
    <row r="48" spans="1:27" s="29" customFormat="1" ht="38.25" x14ac:dyDescent="0.25">
      <c r="A48" s="54" t="s">
        <v>336</v>
      </c>
      <c r="B48" s="73" t="s">
        <v>29</v>
      </c>
      <c r="C48" s="73" t="s">
        <v>292</v>
      </c>
      <c r="D48" s="73" t="s">
        <v>293</v>
      </c>
      <c r="E48" s="73" t="s">
        <v>294</v>
      </c>
      <c r="F48" s="73" t="s">
        <v>295</v>
      </c>
      <c r="G48" s="73" t="s">
        <v>294</v>
      </c>
      <c r="H48" s="73" t="s">
        <v>296</v>
      </c>
      <c r="I48" s="73" t="s">
        <v>297</v>
      </c>
      <c r="J48" s="73" t="s">
        <v>38</v>
      </c>
      <c r="K48" s="73">
        <v>100</v>
      </c>
      <c r="L48" s="73">
        <v>230000000</v>
      </c>
      <c r="M48" s="54" t="s">
        <v>33</v>
      </c>
      <c r="N48" s="73" t="s">
        <v>66</v>
      </c>
      <c r="O48" s="73" t="s">
        <v>34</v>
      </c>
      <c r="P48" s="73"/>
      <c r="Q48" s="73" t="s">
        <v>68</v>
      </c>
      <c r="R48" s="73" t="s">
        <v>43</v>
      </c>
      <c r="S48" s="73"/>
      <c r="T48" s="73"/>
      <c r="U48" s="73"/>
      <c r="V48" s="73"/>
      <c r="W48" s="85">
        <v>14702600</v>
      </c>
      <c r="X48" s="89">
        <f>W48*1.12</f>
        <v>16466912.000000002</v>
      </c>
      <c r="Y48" s="73"/>
      <c r="Z48" s="73" t="s">
        <v>69</v>
      </c>
      <c r="AA48" s="73"/>
    </row>
    <row r="49" spans="1:27" s="29" customFormat="1" ht="76.5" x14ac:dyDescent="0.25">
      <c r="A49" s="54" t="s">
        <v>337</v>
      </c>
      <c r="B49" s="54" t="s">
        <v>29</v>
      </c>
      <c r="C49" s="61" t="s">
        <v>292</v>
      </c>
      <c r="D49" s="54" t="s">
        <v>293</v>
      </c>
      <c r="E49" s="54" t="s">
        <v>294</v>
      </c>
      <c r="F49" s="54" t="s">
        <v>295</v>
      </c>
      <c r="G49" s="54" t="s">
        <v>294</v>
      </c>
      <c r="H49" s="54" t="s">
        <v>300</v>
      </c>
      <c r="I49" s="54" t="s">
        <v>301</v>
      </c>
      <c r="J49" s="54" t="s">
        <v>38</v>
      </c>
      <c r="K49" s="62">
        <v>100</v>
      </c>
      <c r="L49" s="54">
        <v>230000000</v>
      </c>
      <c r="M49" s="54" t="s">
        <v>33</v>
      </c>
      <c r="N49" s="88" t="s">
        <v>66</v>
      </c>
      <c r="O49" s="64" t="s">
        <v>34</v>
      </c>
      <c r="P49" s="68"/>
      <c r="Q49" s="73" t="s">
        <v>68</v>
      </c>
      <c r="R49" s="54" t="s">
        <v>43</v>
      </c>
      <c r="S49" s="68"/>
      <c r="T49" s="68"/>
      <c r="U49" s="68"/>
      <c r="V49" s="68"/>
      <c r="W49" s="56">
        <v>954522.99999999988</v>
      </c>
      <c r="X49" s="89">
        <f>W49*1.12</f>
        <v>1069065.76</v>
      </c>
      <c r="Y49" s="68"/>
      <c r="Z49" s="68" t="s">
        <v>69</v>
      </c>
      <c r="AA49" s="73"/>
    </row>
    <row r="50" spans="1:27" ht="38.25" x14ac:dyDescent="0.25">
      <c r="A50" s="54" t="s">
        <v>345</v>
      </c>
      <c r="B50" s="54" t="s">
        <v>29</v>
      </c>
      <c r="C50" s="61" t="s">
        <v>292</v>
      </c>
      <c r="D50" s="54" t="s">
        <v>293</v>
      </c>
      <c r="E50" s="54" t="s">
        <v>294</v>
      </c>
      <c r="F50" s="54" t="s">
        <v>295</v>
      </c>
      <c r="G50" s="54" t="s">
        <v>294</v>
      </c>
      <c r="H50" s="54" t="s">
        <v>296</v>
      </c>
      <c r="I50" s="54" t="s">
        <v>297</v>
      </c>
      <c r="J50" s="54" t="s">
        <v>38</v>
      </c>
      <c r="K50" s="62">
        <v>100</v>
      </c>
      <c r="L50" s="63">
        <v>230000000</v>
      </c>
      <c r="M50" s="54" t="s">
        <v>33</v>
      </c>
      <c r="N50" s="88" t="s">
        <v>60</v>
      </c>
      <c r="O50" s="64" t="s">
        <v>34</v>
      </c>
      <c r="P50" s="65"/>
      <c r="Q50" s="73" t="s">
        <v>57</v>
      </c>
      <c r="R50" s="54" t="s">
        <v>43</v>
      </c>
      <c r="S50" s="65"/>
      <c r="T50" s="65"/>
      <c r="U50" s="65"/>
      <c r="V50" s="65"/>
      <c r="W50" s="56">
        <v>28312185</v>
      </c>
      <c r="X50" s="89">
        <f>W50*1.12</f>
        <v>31709647.200000003</v>
      </c>
      <c r="Y50" s="65"/>
      <c r="Z50" s="65">
        <v>2014</v>
      </c>
      <c r="AA50" s="73"/>
    </row>
    <row r="51" spans="1:27" ht="76.5" x14ac:dyDescent="0.25">
      <c r="A51" s="54" t="s">
        <v>346</v>
      </c>
      <c r="B51" s="54" t="s">
        <v>29</v>
      </c>
      <c r="C51" s="61" t="s">
        <v>292</v>
      </c>
      <c r="D51" s="54" t="s">
        <v>293</v>
      </c>
      <c r="E51" s="54" t="s">
        <v>294</v>
      </c>
      <c r="F51" s="54" t="s">
        <v>295</v>
      </c>
      <c r="G51" s="54" t="s">
        <v>294</v>
      </c>
      <c r="H51" s="54" t="s">
        <v>300</v>
      </c>
      <c r="I51" s="54" t="s">
        <v>301</v>
      </c>
      <c r="J51" s="54" t="s">
        <v>38</v>
      </c>
      <c r="K51" s="62">
        <v>100</v>
      </c>
      <c r="L51" s="63">
        <v>230000000</v>
      </c>
      <c r="M51" s="54" t="s">
        <v>33</v>
      </c>
      <c r="N51" s="88" t="s">
        <v>60</v>
      </c>
      <c r="O51" s="64" t="s">
        <v>34</v>
      </c>
      <c r="P51" s="65"/>
      <c r="Q51" s="73" t="s">
        <v>57</v>
      </c>
      <c r="R51" s="54" t="s">
        <v>43</v>
      </c>
      <c r="S51" s="65"/>
      <c r="T51" s="65"/>
      <c r="U51" s="65"/>
      <c r="V51" s="65"/>
      <c r="W51" s="56">
        <v>1043743.4500000001</v>
      </c>
      <c r="X51" s="89">
        <f>W51*1.12</f>
        <v>1168992.6640000001</v>
      </c>
      <c r="Y51" s="65"/>
      <c r="Z51" s="65">
        <v>2014</v>
      </c>
      <c r="AA51" s="73"/>
    </row>
    <row r="52" spans="1:27" s="53" customFormat="1" x14ac:dyDescent="0.25">
      <c r="A52" s="50" t="s">
        <v>40</v>
      </c>
      <c r="B52" s="71"/>
      <c r="C52" s="70"/>
      <c r="D52" s="70"/>
      <c r="E52" s="70"/>
      <c r="F52" s="70"/>
      <c r="G52" s="70"/>
      <c r="H52" s="70"/>
      <c r="I52" s="70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2">
        <f>SUM(W48:W51)</f>
        <v>45013051.450000003</v>
      </c>
      <c r="X52" s="72">
        <f>SUM(X48:X51)</f>
        <v>50414617.624000005</v>
      </c>
      <c r="Y52" s="71"/>
      <c r="Z52" s="71"/>
      <c r="AA52" s="70"/>
    </row>
    <row r="53" spans="1:27" s="53" customFormat="1" x14ac:dyDescent="0.25">
      <c r="A53" s="79" t="s">
        <v>31</v>
      </c>
      <c r="B53" s="71"/>
      <c r="C53" s="70"/>
      <c r="D53" s="70"/>
      <c r="E53" s="70"/>
      <c r="F53" s="70"/>
      <c r="G53" s="70"/>
      <c r="H53" s="70"/>
      <c r="I53" s="70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2"/>
      <c r="X53" s="72"/>
      <c r="Y53" s="71"/>
      <c r="Z53" s="71"/>
      <c r="AA53" s="70"/>
    </row>
    <row r="54" spans="1:27" s="53" customFormat="1" ht="89.25" x14ac:dyDescent="0.25">
      <c r="A54" s="54" t="s">
        <v>338</v>
      </c>
      <c r="B54" s="91" t="s">
        <v>29</v>
      </c>
      <c r="C54" s="54" t="s">
        <v>303</v>
      </c>
      <c r="D54" s="60" t="s">
        <v>304</v>
      </c>
      <c r="E54" s="60" t="s">
        <v>305</v>
      </c>
      <c r="F54" s="60" t="s">
        <v>306</v>
      </c>
      <c r="G54" s="60" t="s">
        <v>305</v>
      </c>
      <c r="H54" s="60" t="s">
        <v>307</v>
      </c>
      <c r="I54" s="60" t="s">
        <v>308</v>
      </c>
      <c r="J54" s="92" t="s">
        <v>38</v>
      </c>
      <c r="K54" s="93">
        <v>100</v>
      </c>
      <c r="L54" s="94">
        <v>230000000</v>
      </c>
      <c r="M54" s="54" t="s">
        <v>33</v>
      </c>
      <c r="N54" s="60" t="s">
        <v>66</v>
      </c>
      <c r="O54" s="92" t="s">
        <v>34</v>
      </c>
      <c r="P54" s="95"/>
      <c r="Q54" s="92" t="s">
        <v>298</v>
      </c>
      <c r="R54" s="60" t="s">
        <v>43</v>
      </c>
      <c r="S54" s="92"/>
      <c r="T54" s="92"/>
      <c r="U54" s="96"/>
      <c r="V54" s="96"/>
      <c r="W54" s="97">
        <v>27516235.999999996</v>
      </c>
      <c r="X54" s="89">
        <f t="shared" ref="X54:X68" si="0">W54*1.12</f>
        <v>30818184.32</v>
      </c>
      <c r="Y54" s="92"/>
      <c r="Z54" s="98" t="s">
        <v>69</v>
      </c>
      <c r="AA54" s="70"/>
    </row>
    <row r="55" spans="1:27" s="53" customFormat="1" ht="89.25" x14ac:dyDescent="0.25">
      <c r="A55" s="54" t="s">
        <v>339</v>
      </c>
      <c r="B55" s="91" t="s">
        <v>29</v>
      </c>
      <c r="C55" s="54" t="s">
        <v>303</v>
      </c>
      <c r="D55" s="60" t="s">
        <v>304</v>
      </c>
      <c r="E55" s="60" t="s">
        <v>305</v>
      </c>
      <c r="F55" s="60" t="s">
        <v>306</v>
      </c>
      <c r="G55" s="60" t="s">
        <v>305</v>
      </c>
      <c r="H55" s="60" t="s">
        <v>310</v>
      </c>
      <c r="I55" s="60" t="s">
        <v>311</v>
      </c>
      <c r="J55" s="92" t="s">
        <v>38</v>
      </c>
      <c r="K55" s="93">
        <v>100</v>
      </c>
      <c r="L55" s="94">
        <v>230000000</v>
      </c>
      <c r="M55" s="54" t="s">
        <v>33</v>
      </c>
      <c r="N55" s="60" t="s">
        <v>66</v>
      </c>
      <c r="O55" s="92" t="s">
        <v>34</v>
      </c>
      <c r="P55" s="95"/>
      <c r="Q55" s="92" t="s">
        <v>298</v>
      </c>
      <c r="R55" s="60" t="s">
        <v>43</v>
      </c>
      <c r="S55" s="92"/>
      <c r="T55" s="92"/>
      <c r="U55" s="96"/>
      <c r="V55" s="96"/>
      <c r="W55" s="97">
        <v>8251352.9999999991</v>
      </c>
      <c r="X55" s="89">
        <f t="shared" si="0"/>
        <v>9241515.3599999994</v>
      </c>
      <c r="Y55" s="92"/>
      <c r="Z55" s="98" t="s">
        <v>69</v>
      </c>
      <c r="AA55" s="70"/>
    </row>
    <row r="56" spans="1:27" s="53" customFormat="1" ht="89.25" x14ac:dyDescent="0.25">
      <c r="A56" s="54" t="s">
        <v>340</v>
      </c>
      <c r="B56" s="91" t="s">
        <v>29</v>
      </c>
      <c r="C56" s="54" t="s">
        <v>303</v>
      </c>
      <c r="D56" s="60" t="s">
        <v>304</v>
      </c>
      <c r="E56" s="60" t="s">
        <v>305</v>
      </c>
      <c r="F56" s="60" t="s">
        <v>306</v>
      </c>
      <c r="G56" s="60" t="s">
        <v>305</v>
      </c>
      <c r="H56" s="60" t="s">
        <v>313</v>
      </c>
      <c r="I56" s="60" t="s">
        <v>314</v>
      </c>
      <c r="J56" s="92" t="s">
        <v>38</v>
      </c>
      <c r="K56" s="93">
        <v>100</v>
      </c>
      <c r="L56" s="94">
        <v>230000000</v>
      </c>
      <c r="M56" s="54" t="s">
        <v>33</v>
      </c>
      <c r="N56" s="60" t="s">
        <v>66</v>
      </c>
      <c r="O56" s="92" t="s">
        <v>34</v>
      </c>
      <c r="P56" s="95"/>
      <c r="Q56" s="92" t="s">
        <v>298</v>
      </c>
      <c r="R56" s="60" t="s">
        <v>43</v>
      </c>
      <c r="S56" s="92"/>
      <c r="T56" s="92"/>
      <c r="U56" s="96"/>
      <c r="V56" s="96"/>
      <c r="W56" s="97">
        <v>7193455.9999999991</v>
      </c>
      <c r="X56" s="89">
        <f t="shared" si="0"/>
        <v>8056670.7199999997</v>
      </c>
      <c r="Y56" s="92"/>
      <c r="Z56" s="98" t="s">
        <v>69</v>
      </c>
      <c r="AA56" s="70"/>
    </row>
    <row r="57" spans="1:27" s="53" customFormat="1" ht="89.25" x14ac:dyDescent="0.25">
      <c r="A57" s="54" t="s">
        <v>341</v>
      </c>
      <c r="B57" s="91" t="s">
        <v>29</v>
      </c>
      <c r="C57" s="54" t="s">
        <v>303</v>
      </c>
      <c r="D57" s="60" t="s">
        <v>304</v>
      </c>
      <c r="E57" s="60" t="s">
        <v>305</v>
      </c>
      <c r="F57" s="60" t="s">
        <v>306</v>
      </c>
      <c r="G57" s="60" t="s">
        <v>305</v>
      </c>
      <c r="H57" s="60" t="s">
        <v>316</v>
      </c>
      <c r="I57" s="60" t="s">
        <v>317</v>
      </c>
      <c r="J57" s="92" t="s">
        <v>38</v>
      </c>
      <c r="K57" s="93">
        <v>100</v>
      </c>
      <c r="L57" s="94">
        <v>230000000</v>
      </c>
      <c r="M57" s="54" t="s">
        <v>33</v>
      </c>
      <c r="N57" s="60" t="s">
        <v>66</v>
      </c>
      <c r="O57" s="92" t="s">
        <v>34</v>
      </c>
      <c r="P57" s="95"/>
      <c r="Q57" s="92" t="s">
        <v>298</v>
      </c>
      <c r="R57" s="60" t="s">
        <v>43</v>
      </c>
      <c r="S57" s="92"/>
      <c r="T57" s="92"/>
      <c r="U57" s="96"/>
      <c r="V57" s="96"/>
      <c r="W57" s="97">
        <v>3952810</v>
      </c>
      <c r="X57" s="89">
        <f t="shared" si="0"/>
        <v>4427147.2</v>
      </c>
      <c r="Y57" s="92"/>
      <c r="Z57" s="98" t="s">
        <v>69</v>
      </c>
      <c r="AA57" s="70"/>
    </row>
    <row r="58" spans="1:27" s="53" customFormat="1" ht="89.25" x14ac:dyDescent="0.25">
      <c r="A58" s="54" t="s">
        <v>342</v>
      </c>
      <c r="B58" s="91" t="s">
        <v>29</v>
      </c>
      <c r="C58" s="54" t="s">
        <v>303</v>
      </c>
      <c r="D58" s="60" t="s">
        <v>304</v>
      </c>
      <c r="E58" s="60" t="s">
        <v>305</v>
      </c>
      <c r="F58" s="60" t="s">
        <v>306</v>
      </c>
      <c r="G58" s="60" t="s">
        <v>305</v>
      </c>
      <c r="H58" s="60" t="s">
        <v>319</v>
      </c>
      <c r="I58" s="60" t="s">
        <v>320</v>
      </c>
      <c r="J58" s="92" t="s">
        <v>38</v>
      </c>
      <c r="K58" s="93">
        <v>100</v>
      </c>
      <c r="L58" s="94">
        <v>230000000</v>
      </c>
      <c r="M58" s="54" t="s">
        <v>33</v>
      </c>
      <c r="N58" s="60" t="s">
        <v>66</v>
      </c>
      <c r="O58" s="92" t="s">
        <v>34</v>
      </c>
      <c r="P58" s="95"/>
      <c r="Q58" s="92" t="s">
        <v>298</v>
      </c>
      <c r="R58" s="60" t="s">
        <v>43</v>
      </c>
      <c r="S58" s="92"/>
      <c r="T58" s="92"/>
      <c r="U58" s="96"/>
      <c r="V58" s="96"/>
      <c r="W58" s="97">
        <v>4241000</v>
      </c>
      <c r="X58" s="89">
        <f t="shared" si="0"/>
        <v>4749920</v>
      </c>
      <c r="Y58" s="92"/>
      <c r="Z58" s="98" t="s">
        <v>69</v>
      </c>
      <c r="AA58" s="70"/>
    </row>
    <row r="59" spans="1:27" s="53" customFormat="1" ht="51" x14ac:dyDescent="0.25">
      <c r="A59" s="54" t="s">
        <v>343</v>
      </c>
      <c r="B59" s="91" t="s">
        <v>29</v>
      </c>
      <c r="C59" s="54" t="s">
        <v>325</v>
      </c>
      <c r="D59" s="60" t="s">
        <v>326</v>
      </c>
      <c r="E59" s="60" t="s">
        <v>327</v>
      </c>
      <c r="F59" s="60" t="s">
        <v>326</v>
      </c>
      <c r="G59" s="60" t="s">
        <v>327</v>
      </c>
      <c r="H59" s="60" t="s">
        <v>328</v>
      </c>
      <c r="I59" s="60" t="s">
        <v>329</v>
      </c>
      <c r="J59" s="92" t="s">
        <v>38</v>
      </c>
      <c r="K59" s="93">
        <v>100</v>
      </c>
      <c r="L59" s="94">
        <v>230000000</v>
      </c>
      <c r="M59" s="54" t="s">
        <v>33</v>
      </c>
      <c r="N59" s="60" t="s">
        <v>66</v>
      </c>
      <c r="O59" s="92" t="s">
        <v>34</v>
      </c>
      <c r="P59" s="95"/>
      <c r="Q59" s="92" t="s">
        <v>298</v>
      </c>
      <c r="R59" s="60" t="s">
        <v>43</v>
      </c>
      <c r="S59" s="92"/>
      <c r="T59" s="92"/>
      <c r="U59" s="96"/>
      <c r="V59" s="96"/>
      <c r="W59" s="97">
        <v>9388752.9999999981</v>
      </c>
      <c r="X59" s="89">
        <f t="shared" si="0"/>
        <v>10515403.359999999</v>
      </c>
      <c r="Y59" s="92"/>
      <c r="Z59" s="98" t="s">
        <v>69</v>
      </c>
      <c r="AA59" s="70"/>
    </row>
    <row r="60" spans="1:27" s="53" customFormat="1" ht="38.25" x14ac:dyDescent="0.25">
      <c r="A60" s="54" t="s">
        <v>344</v>
      </c>
      <c r="B60" s="91" t="s">
        <v>29</v>
      </c>
      <c r="C60" s="54" t="s">
        <v>331</v>
      </c>
      <c r="D60" s="60" t="s">
        <v>332</v>
      </c>
      <c r="E60" s="60" t="s">
        <v>333</v>
      </c>
      <c r="F60" s="60" t="s">
        <v>332</v>
      </c>
      <c r="G60" s="60" t="s">
        <v>333</v>
      </c>
      <c r="H60" s="60" t="s">
        <v>334</v>
      </c>
      <c r="I60" s="60" t="s">
        <v>335</v>
      </c>
      <c r="J60" s="92" t="s">
        <v>38</v>
      </c>
      <c r="K60" s="93">
        <v>100</v>
      </c>
      <c r="L60" s="94">
        <v>230000000</v>
      </c>
      <c r="M60" s="54" t="s">
        <v>33</v>
      </c>
      <c r="N60" s="60" t="s">
        <v>66</v>
      </c>
      <c r="O60" s="92" t="s">
        <v>34</v>
      </c>
      <c r="P60" s="95"/>
      <c r="Q60" s="92" t="s">
        <v>298</v>
      </c>
      <c r="R60" s="60" t="s">
        <v>43</v>
      </c>
      <c r="S60" s="92"/>
      <c r="T60" s="92"/>
      <c r="U60" s="96"/>
      <c r="V60" s="96"/>
      <c r="W60" s="97">
        <v>12195122</v>
      </c>
      <c r="X60" s="89">
        <f t="shared" si="0"/>
        <v>13658536.640000001</v>
      </c>
      <c r="Y60" s="92"/>
      <c r="Z60" s="98" t="s">
        <v>69</v>
      </c>
      <c r="AA60" s="70"/>
    </row>
    <row r="61" spans="1:27" s="53" customFormat="1" ht="89.25" x14ac:dyDescent="0.25">
      <c r="A61" s="54" t="s">
        <v>347</v>
      </c>
      <c r="B61" s="91" t="s">
        <v>29</v>
      </c>
      <c r="C61" s="54" t="s">
        <v>303</v>
      </c>
      <c r="D61" s="60" t="s">
        <v>304</v>
      </c>
      <c r="E61" s="60" t="s">
        <v>305</v>
      </c>
      <c r="F61" s="60" t="s">
        <v>306</v>
      </c>
      <c r="G61" s="60" t="s">
        <v>305</v>
      </c>
      <c r="H61" s="60" t="s">
        <v>307</v>
      </c>
      <c r="I61" s="60" t="s">
        <v>308</v>
      </c>
      <c r="J61" s="92" t="s">
        <v>38</v>
      </c>
      <c r="K61" s="93">
        <v>100</v>
      </c>
      <c r="L61" s="94">
        <v>230000000</v>
      </c>
      <c r="M61" s="54" t="s">
        <v>33</v>
      </c>
      <c r="N61" s="60" t="s">
        <v>60</v>
      </c>
      <c r="O61" s="92" t="s">
        <v>34</v>
      </c>
      <c r="P61" s="95"/>
      <c r="Q61" s="73" t="s">
        <v>57</v>
      </c>
      <c r="R61" s="60" t="s">
        <v>43</v>
      </c>
      <c r="S61" s="92"/>
      <c r="T61" s="92"/>
      <c r="U61" s="96"/>
      <c r="V61" s="96"/>
      <c r="W61" s="97">
        <v>24747507.510000002</v>
      </c>
      <c r="X61" s="89">
        <f t="shared" si="0"/>
        <v>27717208.411200006</v>
      </c>
      <c r="Y61" s="92"/>
      <c r="Z61" s="98">
        <v>2014</v>
      </c>
      <c r="AA61" s="70"/>
    </row>
    <row r="62" spans="1:27" s="53" customFormat="1" ht="89.25" x14ac:dyDescent="0.25">
      <c r="A62" s="54" t="s">
        <v>348</v>
      </c>
      <c r="B62" s="91" t="s">
        <v>29</v>
      </c>
      <c r="C62" s="54" t="s">
        <v>303</v>
      </c>
      <c r="D62" s="60" t="s">
        <v>304</v>
      </c>
      <c r="E62" s="60" t="s">
        <v>305</v>
      </c>
      <c r="F62" s="60" t="s">
        <v>306</v>
      </c>
      <c r="G62" s="60" t="s">
        <v>305</v>
      </c>
      <c r="H62" s="60" t="s">
        <v>310</v>
      </c>
      <c r="I62" s="60" t="s">
        <v>311</v>
      </c>
      <c r="J62" s="92" t="s">
        <v>38</v>
      </c>
      <c r="K62" s="93">
        <v>100</v>
      </c>
      <c r="L62" s="94">
        <v>230000000</v>
      </c>
      <c r="M62" s="54" t="s">
        <v>33</v>
      </c>
      <c r="N62" s="60" t="s">
        <v>66</v>
      </c>
      <c r="O62" s="92" t="s">
        <v>34</v>
      </c>
      <c r="P62" s="95"/>
      <c r="Q62" s="92" t="s">
        <v>298</v>
      </c>
      <c r="R62" s="60" t="s">
        <v>43</v>
      </c>
      <c r="S62" s="92"/>
      <c r="T62" s="92"/>
      <c r="U62" s="96"/>
      <c r="V62" s="96"/>
      <c r="W62" s="97">
        <v>29336080.079999998</v>
      </c>
      <c r="X62" s="89">
        <f t="shared" si="0"/>
        <v>32856409.689600002</v>
      </c>
      <c r="Y62" s="92"/>
      <c r="Z62" s="98">
        <v>2014</v>
      </c>
      <c r="AA62" s="70"/>
    </row>
    <row r="63" spans="1:27" s="53" customFormat="1" ht="89.25" x14ac:dyDescent="0.25">
      <c r="A63" s="54" t="s">
        <v>349</v>
      </c>
      <c r="B63" s="91" t="s">
        <v>29</v>
      </c>
      <c r="C63" s="54" t="s">
        <v>303</v>
      </c>
      <c r="D63" s="60" t="s">
        <v>304</v>
      </c>
      <c r="E63" s="60" t="s">
        <v>305</v>
      </c>
      <c r="F63" s="60" t="s">
        <v>306</v>
      </c>
      <c r="G63" s="60" t="s">
        <v>305</v>
      </c>
      <c r="H63" s="60" t="s">
        <v>313</v>
      </c>
      <c r="I63" s="60" t="s">
        <v>314</v>
      </c>
      <c r="J63" s="92" t="s">
        <v>38</v>
      </c>
      <c r="K63" s="93">
        <v>100</v>
      </c>
      <c r="L63" s="94">
        <v>230000000</v>
      </c>
      <c r="M63" s="54" t="s">
        <v>33</v>
      </c>
      <c r="N63" s="60" t="s">
        <v>66</v>
      </c>
      <c r="O63" s="92" t="s">
        <v>34</v>
      </c>
      <c r="P63" s="95"/>
      <c r="Q63" s="92" t="s">
        <v>298</v>
      </c>
      <c r="R63" s="60" t="s">
        <v>43</v>
      </c>
      <c r="S63" s="92"/>
      <c r="T63" s="92"/>
      <c r="U63" s="96"/>
      <c r="V63" s="96"/>
      <c r="W63" s="97">
        <v>31258791.950000003</v>
      </c>
      <c r="X63" s="89">
        <f t="shared" si="0"/>
        <v>35009846.984000005</v>
      </c>
      <c r="Y63" s="92"/>
      <c r="Z63" s="98">
        <v>2014</v>
      </c>
      <c r="AA63" s="70"/>
    </row>
    <row r="64" spans="1:27" s="53" customFormat="1" ht="89.25" x14ac:dyDescent="0.25">
      <c r="A64" s="54" t="s">
        <v>350</v>
      </c>
      <c r="B64" s="91" t="s">
        <v>29</v>
      </c>
      <c r="C64" s="54" t="s">
        <v>303</v>
      </c>
      <c r="D64" s="60" t="s">
        <v>304</v>
      </c>
      <c r="E64" s="60" t="s">
        <v>305</v>
      </c>
      <c r="F64" s="60" t="s">
        <v>306</v>
      </c>
      <c r="G64" s="60" t="s">
        <v>305</v>
      </c>
      <c r="H64" s="60" t="s">
        <v>316</v>
      </c>
      <c r="I64" s="60" t="s">
        <v>317</v>
      </c>
      <c r="J64" s="92" t="s">
        <v>38</v>
      </c>
      <c r="K64" s="93">
        <v>100</v>
      </c>
      <c r="L64" s="94">
        <v>230000000</v>
      </c>
      <c r="M64" s="54" t="s">
        <v>33</v>
      </c>
      <c r="N64" s="60" t="s">
        <v>66</v>
      </c>
      <c r="O64" s="92" t="s">
        <v>34</v>
      </c>
      <c r="P64" s="95"/>
      <c r="Q64" s="92" t="s">
        <v>298</v>
      </c>
      <c r="R64" s="60" t="s">
        <v>43</v>
      </c>
      <c r="S64" s="92"/>
      <c r="T64" s="92"/>
      <c r="U64" s="96"/>
      <c r="V64" s="96"/>
      <c r="W64" s="97">
        <v>32665440.109999999</v>
      </c>
      <c r="X64" s="89">
        <f t="shared" si="0"/>
        <v>36585292.923200004</v>
      </c>
      <c r="Y64" s="92"/>
      <c r="Z64" s="98">
        <v>2014</v>
      </c>
      <c r="AA64" s="70"/>
    </row>
    <row r="65" spans="1:27" s="53" customFormat="1" ht="89.25" x14ac:dyDescent="0.25">
      <c r="A65" s="54" t="s">
        <v>351</v>
      </c>
      <c r="B65" s="91" t="s">
        <v>29</v>
      </c>
      <c r="C65" s="54" t="s">
        <v>303</v>
      </c>
      <c r="D65" s="60" t="s">
        <v>304</v>
      </c>
      <c r="E65" s="60" t="s">
        <v>305</v>
      </c>
      <c r="F65" s="60" t="s">
        <v>306</v>
      </c>
      <c r="G65" s="60" t="s">
        <v>305</v>
      </c>
      <c r="H65" s="60" t="s">
        <v>319</v>
      </c>
      <c r="I65" s="60" t="s">
        <v>320</v>
      </c>
      <c r="J65" s="92" t="s">
        <v>38</v>
      </c>
      <c r="K65" s="93">
        <v>100</v>
      </c>
      <c r="L65" s="94">
        <v>230000000</v>
      </c>
      <c r="M65" s="54" t="s">
        <v>33</v>
      </c>
      <c r="N65" s="60" t="s">
        <v>66</v>
      </c>
      <c r="O65" s="92" t="s">
        <v>34</v>
      </c>
      <c r="P65" s="95"/>
      <c r="Q65" s="92" t="s">
        <v>298</v>
      </c>
      <c r="R65" s="60" t="s">
        <v>43</v>
      </c>
      <c r="S65" s="92"/>
      <c r="T65" s="92"/>
      <c r="U65" s="96"/>
      <c r="V65" s="96"/>
      <c r="W65" s="97">
        <v>10696398.66</v>
      </c>
      <c r="X65" s="89">
        <f t="shared" si="0"/>
        <v>11979966.499200001</v>
      </c>
      <c r="Y65" s="92"/>
      <c r="Z65" s="98">
        <v>2014</v>
      </c>
      <c r="AA65" s="70"/>
    </row>
    <row r="66" spans="1:27" s="53" customFormat="1" ht="89.25" x14ac:dyDescent="0.25">
      <c r="A66" s="54" t="s">
        <v>352</v>
      </c>
      <c r="B66" s="91" t="s">
        <v>29</v>
      </c>
      <c r="C66" s="54" t="s">
        <v>303</v>
      </c>
      <c r="D66" s="60" t="s">
        <v>304</v>
      </c>
      <c r="E66" s="60" t="s">
        <v>305</v>
      </c>
      <c r="F66" s="60" t="s">
        <v>306</v>
      </c>
      <c r="G66" s="60" t="s">
        <v>305</v>
      </c>
      <c r="H66" s="60" t="s">
        <v>322</v>
      </c>
      <c r="I66" s="60" t="s">
        <v>323</v>
      </c>
      <c r="J66" s="92" t="s">
        <v>38</v>
      </c>
      <c r="K66" s="93">
        <v>100</v>
      </c>
      <c r="L66" s="94">
        <v>230000000</v>
      </c>
      <c r="M66" s="54" t="s">
        <v>33</v>
      </c>
      <c r="N66" s="60" t="s">
        <v>66</v>
      </c>
      <c r="O66" s="92" t="s">
        <v>34</v>
      </c>
      <c r="P66" s="95"/>
      <c r="Q66" s="92" t="s">
        <v>298</v>
      </c>
      <c r="R66" s="60" t="s">
        <v>43</v>
      </c>
      <c r="S66" s="92"/>
      <c r="T66" s="92"/>
      <c r="U66" s="96"/>
      <c r="V66" s="96"/>
      <c r="W66" s="97">
        <v>25859115.34</v>
      </c>
      <c r="X66" s="89">
        <f t="shared" si="0"/>
        <v>28962209.180800002</v>
      </c>
      <c r="Y66" s="92"/>
      <c r="Z66" s="98">
        <v>2014</v>
      </c>
      <c r="AA66" s="70"/>
    </row>
    <row r="67" spans="1:27" s="53" customFormat="1" ht="51" x14ac:dyDescent="0.25">
      <c r="A67" s="54" t="s">
        <v>353</v>
      </c>
      <c r="B67" s="91" t="s">
        <v>29</v>
      </c>
      <c r="C67" s="54" t="s">
        <v>325</v>
      </c>
      <c r="D67" s="60" t="s">
        <v>326</v>
      </c>
      <c r="E67" s="60" t="s">
        <v>327</v>
      </c>
      <c r="F67" s="60" t="s">
        <v>326</v>
      </c>
      <c r="G67" s="60" t="s">
        <v>327</v>
      </c>
      <c r="H67" s="60" t="s">
        <v>328</v>
      </c>
      <c r="I67" s="60" t="s">
        <v>329</v>
      </c>
      <c r="J67" s="92" t="s">
        <v>38</v>
      </c>
      <c r="K67" s="93">
        <v>100</v>
      </c>
      <c r="L67" s="94">
        <v>230000000</v>
      </c>
      <c r="M67" s="54" t="s">
        <v>33</v>
      </c>
      <c r="N67" s="60" t="s">
        <v>66</v>
      </c>
      <c r="O67" s="92" t="s">
        <v>34</v>
      </c>
      <c r="P67" s="95"/>
      <c r="Q67" s="92" t="s">
        <v>298</v>
      </c>
      <c r="R67" s="60" t="s">
        <v>43</v>
      </c>
      <c r="S67" s="92"/>
      <c r="T67" s="92"/>
      <c r="U67" s="96"/>
      <c r="V67" s="96"/>
      <c r="W67" s="97">
        <v>10691417.010000004</v>
      </c>
      <c r="X67" s="89">
        <f t="shared" si="0"/>
        <v>11974387.051200004</v>
      </c>
      <c r="Y67" s="92"/>
      <c r="Z67" s="98">
        <v>2014</v>
      </c>
      <c r="AA67" s="70"/>
    </row>
    <row r="68" spans="1:27" s="53" customFormat="1" ht="38.25" x14ac:dyDescent="0.25">
      <c r="A68" s="54" t="s">
        <v>354</v>
      </c>
      <c r="B68" s="91" t="s">
        <v>29</v>
      </c>
      <c r="C68" s="54" t="s">
        <v>331</v>
      </c>
      <c r="D68" s="60" t="s">
        <v>332</v>
      </c>
      <c r="E68" s="60" t="s">
        <v>333</v>
      </c>
      <c r="F68" s="60" t="s">
        <v>332</v>
      </c>
      <c r="G68" s="60" t="s">
        <v>333</v>
      </c>
      <c r="H68" s="60" t="s">
        <v>334</v>
      </c>
      <c r="I68" s="60" t="s">
        <v>335</v>
      </c>
      <c r="J68" s="92" t="s">
        <v>38</v>
      </c>
      <c r="K68" s="93">
        <v>100</v>
      </c>
      <c r="L68" s="94">
        <v>230000000</v>
      </c>
      <c r="M68" s="54" t="s">
        <v>33</v>
      </c>
      <c r="N68" s="60" t="s">
        <v>66</v>
      </c>
      <c r="O68" s="92" t="s">
        <v>34</v>
      </c>
      <c r="P68" s="95"/>
      <c r="Q68" s="92" t="s">
        <v>298</v>
      </c>
      <c r="R68" s="60" t="s">
        <v>43</v>
      </c>
      <c r="S68" s="92"/>
      <c r="T68" s="92"/>
      <c r="U68" s="96"/>
      <c r="V68" s="96"/>
      <c r="W68" s="97">
        <v>13881174.600000001</v>
      </c>
      <c r="X68" s="89">
        <f t="shared" si="0"/>
        <v>15546915.552000003</v>
      </c>
      <c r="Y68" s="92"/>
      <c r="Z68" s="98">
        <v>2014</v>
      </c>
      <c r="AA68" s="70"/>
    </row>
    <row r="69" spans="1:27" s="53" customFormat="1" x14ac:dyDescent="0.25">
      <c r="A69" s="79" t="s">
        <v>32</v>
      </c>
      <c r="B69" s="71"/>
      <c r="C69" s="70"/>
      <c r="D69" s="70"/>
      <c r="E69" s="70"/>
      <c r="F69" s="70"/>
      <c r="G69" s="70"/>
      <c r="H69" s="70"/>
      <c r="I69" s="70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2">
        <f>SUM(W54:W68)</f>
        <v>251874655.26000002</v>
      </c>
      <c r="X69" s="72">
        <f>SUM(X54:X68)</f>
        <v>282099613.89120001</v>
      </c>
      <c r="Y69" s="71"/>
      <c r="Z69" s="71"/>
      <c r="AA69" s="70"/>
    </row>
    <row r="70" spans="1:27" s="53" customFormat="1" x14ac:dyDescent="0.25">
      <c r="A70" s="50" t="s">
        <v>27</v>
      </c>
      <c r="B70" s="71"/>
      <c r="C70" s="70"/>
      <c r="D70" s="70"/>
      <c r="E70" s="70"/>
      <c r="F70" s="70"/>
      <c r="G70" s="70"/>
      <c r="H70" s="70"/>
      <c r="I70" s="70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2">
        <f>W52+W69</f>
        <v>296887706.71000004</v>
      </c>
      <c r="X70" s="72">
        <f>X52+X69</f>
        <v>332514231.51520002</v>
      </c>
      <c r="Y70" s="71"/>
      <c r="Z70" s="71"/>
      <c r="AA70" s="70"/>
    </row>
    <row r="71" spans="1:27" s="13" customFormat="1" x14ac:dyDescent="0.25">
      <c r="A71" s="6" t="s">
        <v>55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5"/>
      <c r="T71" s="23"/>
      <c r="U71" s="23"/>
      <c r="V71" s="22"/>
      <c r="W71" s="22"/>
      <c r="X71" s="22"/>
      <c r="Y71" s="23"/>
      <c r="Z71" s="23"/>
      <c r="AA71" s="7"/>
    </row>
    <row r="72" spans="1:27" s="13" customFormat="1" x14ac:dyDescent="0.25">
      <c r="A72" s="30" t="s">
        <v>26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2"/>
      <c r="T72" s="31"/>
      <c r="U72" s="31"/>
      <c r="V72" s="33"/>
      <c r="W72" s="33"/>
      <c r="X72" s="33"/>
      <c r="Y72" s="31"/>
      <c r="Z72" s="31"/>
      <c r="AA72" s="31"/>
    </row>
    <row r="73" spans="1:27" s="16" customFormat="1" x14ac:dyDescent="0.25">
      <c r="A73" s="30" t="s">
        <v>39</v>
      </c>
      <c r="B73" s="28"/>
      <c r="C73" s="35"/>
      <c r="D73" s="28"/>
      <c r="E73" s="28"/>
      <c r="F73" s="28"/>
      <c r="G73" s="28"/>
      <c r="H73" s="28"/>
      <c r="I73" s="28"/>
      <c r="J73" s="28"/>
      <c r="K73" s="36"/>
      <c r="L73" s="34"/>
      <c r="M73" s="37"/>
      <c r="N73" s="38"/>
      <c r="O73" s="37"/>
      <c r="P73" s="39"/>
      <c r="Q73" s="40"/>
      <c r="R73" s="28"/>
      <c r="S73" s="39"/>
      <c r="T73" s="39"/>
      <c r="U73" s="39"/>
      <c r="V73" s="39"/>
      <c r="W73" s="33"/>
      <c r="X73" s="33"/>
      <c r="Y73" s="39"/>
      <c r="Z73" s="39"/>
      <c r="AA73" s="41"/>
    </row>
    <row r="74" spans="1:27" s="13" customFormat="1" ht="89.25" x14ac:dyDescent="0.25">
      <c r="A74" s="63" t="s">
        <v>91</v>
      </c>
      <c r="B74" s="54" t="s">
        <v>29</v>
      </c>
      <c r="C74" s="54" t="s">
        <v>88</v>
      </c>
      <c r="D74" s="54" t="s">
        <v>46</v>
      </c>
      <c r="E74" s="54"/>
      <c r="F74" s="54" t="s">
        <v>47</v>
      </c>
      <c r="G74" s="54"/>
      <c r="H74" s="54" t="s">
        <v>104</v>
      </c>
      <c r="I74" s="54"/>
      <c r="J74" s="54" t="s">
        <v>30</v>
      </c>
      <c r="K74" s="54">
        <v>100</v>
      </c>
      <c r="L74" s="54">
        <v>230000000</v>
      </c>
      <c r="M74" s="54" t="s">
        <v>33</v>
      </c>
      <c r="N74" s="54" t="s">
        <v>72</v>
      </c>
      <c r="O74" s="54" t="s">
        <v>56</v>
      </c>
      <c r="P74" s="54"/>
      <c r="Q74" s="54" t="s">
        <v>117</v>
      </c>
      <c r="R74" s="54" t="s">
        <v>52</v>
      </c>
      <c r="S74" s="55"/>
      <c r="T74" s="54"/>
      <c r="U74" s="54"/>
      <c r="V74" s="56"/>
      <c r="W74" s="56">
        <v>16500000</v>
      </c>
      <c r="X74" s="56">
        <f>W74*1.12</f>
        <v>18480000</v>
      </c>
      <c r="Y74" s="54"/>
      <c r="Z74" s="54">
        <v>2014</v>
      </c>
      <c r="AA74" s="28"/>
    </row>
    <row r="75" spans="1:27" s="13" customFormat="1" ht="89.25" x14ac:dyDescent="0.25">
      <c r="A75" s="63" t="s">
        <v>92</v>
      </c>
      <c r="B75" s="54" t="s">
        <v>29</v>
      </c>
      <c r="C75" s="54" t="s">
        <v>89</v>
      </c>
      <c r="D75" s="54" t="s">
        <v>46</v>
      </c>
      <c r="E75" s="54"/>
      <c r="F75" s="54" t="s">
        <v>47</v>
      </c>
      <c r="G75" s="54"/>
      <c r="H75" s="54" t="s">
        <v>105</v>
      </c>
      <c r="I75" s="54"/>
      <c r="J75" s="54" t="s">
        <v>30</v>
      </c>
      <c r="K75" s="54">
        <v>100</v>
      </c>
      <c r="L75" s="54">
        <v>230000000</v>
      </c>
      <c r="M75" s="54" t="s">
        <v>33</v>
      </c>
      <c r="N75" s="54" t="s">
        <v>72</v>
      </c>
      <c r="O75" s="54" t="s">
        <v>56</v>
      </c>
      <c r="P75" s="54"/>
      <c r="Q75" s="54" t="s">
        <v>117</v>
      </c>
      <c r="R75" s="54" t="s">
        <v>52</v>
      </c>
      <c r="S75" s="55"/>
      <c r="T75" s="54"/>
      <c r="U75" s="54"/>
      <c r="V75" s="56"/>
      <c r="W75" s="56">
        <v>15500000</v>
      </c>
      <c r="X75" s="56">
        <f t="shared" ref="X75:X86" si="1">W75*1.12</f>
        <v>17360000</v>
      </c>
      <c r="Y75" s="54"/>
      <c r="Z75" s="54">
        <v>2014</v>
      </c>
      <c r="AA75" s="54"/>
    </row>
    <row r="76" spans="1:27" s="13" customFormat="1" ht="89.25" x14ac:dyDescent="0.25">
      <c r="A76" s="63" t="s">
        <v>93</v>
      </c>
      <c r="B76" s="54" t="s">
        <v>29</v>
      </c>
      <c r="C76" s="54" t="s">
        <v>89</v>
      </c>
      <c r="D76" s="54" t="s">
        <v>46</v>
      </c>
      <c r="E76" s="54"/>
      <c r="F76" s="54" t="s">
        <v>47</v>
      </c>
      <c r="G76" s="54"/>
      <c r="H76" s="54" t="s">
        <v>106</v>
      </c>
      <c r="I76" s="54"/>
      <c r="J76" s="54" t="s">
        <v>30</v>
      </c>
      <c r="K76" s="54">
        <v>100</v>
      </c>
      <c r="L76" s="54">
        <v>230000000</v>
      </c>
      <c r="M76" s="54" t="s">
        <v>33</v>
      </c>
      <c r="N76" s="54" t="s">
        <v>72</v>
      </c>
      <c r="O76" s="54" t="s">
        <v>56</v>
      </c>
      <c r="P76" s="54"/>
      <c r="Q76" s="54" t="s">
        <v>117</v>
      </c>
      <c r="R76" s="54" t="s">
        <v>52</v>
      </c>
      <c r="S76" s="55"/>
      <c r="T76" s="54"/>
      <c r="U76" s="54"/>
      <c r="V76" s="56"/>
      <c r="W76" s="56">
        <v>15500000</v>
      </c>
      <c r="X76" s="56">
        <f t="shared" si="1"/>
        <v>17360000</v>
      </c>
      <c r="Y76" s="54"/>
      <c r="Z76" s="54">
        <v>2014</v>
      </c>
      <c r="AA76" s="54"/>
    </row>
    <row r="77" spans="1:27" s="13" customFormat="1" ht="89.25" x14ac:dyDescent="0.25">
      <c r="A77" s="63" t="s">
        <v>94</v>
      </c>
      <c r="B77" s="54" t="s">
        <v>29</v>
      </c>
      <c r="C77" s="54" t="s">
        <v>88</v>
      </c>
      <c r="D77" s="54" t="s">
        <v>46</v>
      </c>
      <c r="E77" s="54"/>
      <c r="F77" s="54" t="s">
        <v>47</v>
      </c>
      <c r="G77" s="54"/>
      <c r="H77" s="54" t="s">
        <v>107</v>
      </c>
      <c r="I77" s="54"/>
      <c r="J77" s="54" t="s">
        <v>30</v>
      </c>
      <c r="K77" s="54">
        <v>100</v>
      </c>
      <c r="L77" s="54">
        <v>230000000</v>
      </c>
      <c r="M77" s="54" t="s">
        <v>33</v>
      </c>
      <c r="N77" s="54" t="s">
        <v>72</v>
      </c>
      <c r="O77" s="54" t="s">
        <v>56</v>
      </c>
      <c r="P77" s="54"/>
      <c r="Q77" s="54" t="s">
        <v>117</v>
      </c>
      <c r="R77" s="54" t="s">
        <v>52</v>
      </c>
      <c r="S77" s="55"/>
      <c r="T77" s="54"/>
      <c r="U77" s="54"/>
      <c r="V77" s="56"/>
      <c r="W77" s="56">
        <v>20000000</v>
      </c>
      <c r="X77" s="56">
        <f t="shared" si="1"/>
        <v>22400000.000000004</v>
      </c>
      <c r="Y77" s="54"/>
      <c r="Z77" s="54">
        <v>2014</v>
      </c>
      <c r="AA77" s="54"/>
    </row>
    <row r="78" spans="1:27" s="13" customFormat="1" ht="89.25" x14ac:dyDescent="0.25">
      <c r="A78" s="63" t="s">
        <v>95</v>
      </c>
      <c r="B78" s="54" t="s">
        <v>29</v>
      </c>
      <c r="C78" s="54" t="s">
        <v>90</v>
      </c>
      <c r="D78" s="54" t="s">
        <v>46</v>
      </c>
      <c r="E78" s="54"/>
      <c r="F78" s="54" t="s">
        <v>47</v>
      </c>
      <c r="G78" s="54"/>
      <c r="H78" s="54" t="s">
        <v>108</v>
      </c>
      <c r="I78" s="54"/>
      <c r="J78" s="54" t="s">
        <v>30</v>
      </c>
      <c r="K78" s="54">
        <v>100</v>
      </c>
      <c r="L78" s="54">
        <v>230000000</v>
      </c>
      <c r="M78" s="54" t="s">
        <v>33</v>
      </c>
      <c r="N78" s="54" t="s">
        <v>72</v>
      </c>
      <c r="O78" s="54" t="s">
        <v>56</v>
      </c>
      <c r="P78" s="54"/>
      <c r="Q78" s="54" t="s">
        <v>118</v>
      </c>
      <c r="R78" s="54" t="s">
        <v>52</v>
      </c>
      <c r="S78" s="55"/>
      <c r="T78" s="54"/>
      <c r="U78" s="54"/>
      <c r="V78" s="56"/>
      <c r="W78" s="56">
        <v>22000000</v>
      </c>
      <c r="X78" s="56">
        <f t="shared" si="1"/>
        <v>24640000.000000004</v>
      </c>
      <c r="Y78" s="54"/>
      <c r="Z78" s="54">
        <v>2014</v>
      </c>
      <c r="AA78" s="54"/>
    </row>
    <row r="79" spans="1:27" s="13" customFormat="1" ht="89.25" x14ac:dyDescent="0.25">
      <c r="A79" s="63" t="s">
        <v>96</v>
      </c>
      <c r="B79" s="54" t="s">
        <v>29</v>
      </c>
      <c r="C79" s="54" t="s">
        <v>90</v>
      </c>
      <c r="D79" s="54" t="s">
        <v>46</v>
      </c>
      <c r="E79" s="54"/>
      <c r="F79" s="54" t="s">
        <v>47</v>
      </c>
      <c r="G79" s="54"/>
      <c r="H79" s="54" t="s">
        <v>109</v>
      </c>
      <c r="I79" s="54"/>
      <c r="J79" s="54" t="s">
        <v>30</v>
      </c>
      <c r="K79" s="54">
        <v>100</v>
      </c>
      <c r="L79" s="54">
        <v>230000000</v>
      </c>
      <c r="M79" s="54" t="s">
        <v>33</v>
      </c>
      <c r="N79" s="54" t="s">
        <v>72</v>
      </c>
      <c r="O79" s="54" t="s">
        <v>56</v>
      </c>
      <c r="P79" s="54"/>
      <c r="Q79" s="54" t="s">
        <v>119</v>
      </c>
      <c r="R79" s="54" t="s">
        <v>52</v>
      </c>
      <c r="S79" s="55"/>
      <c r="T79" s="54"/>
      <c r="U79" s="54"/>
      <c r="V79" s="56"/>
      <c r="W79" s="56">
        <v>16500000</v>
      </c>
      <c r="X79" s="56">
        <f t="shared" si="1"/>
        <v>18480000</v>
      </c>
      <c r="Y79" s="54"/>
      <c r="Z79" s="54">
        <v>2014</v>
      </c>
      <c r="AA79" s="54"/>
    </row>
    <row r="80" spans="1:27" s="13" customFormat="1" ht="89.25" x14ac:dyDescent="0.25">
      <c r="A80" s="63" t="s">
        <v>97</v>
      </c>
      <c r="B80" s="54" t="s">
        <v>29</v>
      </c>
      <c r="C80" s="54" t="s">
        <v>90</v>
      </c>
      <c r="D80" s="54" t="s">
        <v>46</v>
      </c>
      <c r="E80" s="54"/>
      <c r="F80" s="54" t="s">
        <v>47</v>
      </c>
      <c r="G80" s="54"/>
      <c r="H80" s="54" t="s">
        <v>110</v>
      </c>
      <c r="I80" s="54"/>
      <c r="J80" s="54" t="s">
        <v>30</v>
      </c>
      <c r="K80" s="54">
        <v>100</v>
      </c>
      <c r="L80" s="54">
        <v>230000000</v>
      </c>
      <c r="M80" s="54" t="s">
        <v>33</v>
      </c>
      <c r="N80" s="54" t="s">
        <v>72</v>
      </c>
      <c r="O80" s="54" t="s">
        <v>56</v>
      </c>
      <c r="P80" s="54"/>
      <c r="Q80" s="54" t="s">
        <v>118</v>
      </c>
      <c r="R80" s="54" t="s">
        <v>52</v>
      </c>
      <c r="S80" s="55"/>
      <c r="T80" s="54"/>
      <c r="U80" s="54"/>
      <c r="V80" s="56"/>
      <c r="W80" s="56">
        <v>23200000</v>
      </c>
      <c r="X80" s="56">
        <f t="shared" si="1"/>
        <v>25984000.000000004</v>
      </c>
      <c r="Y80" s="54"/>
      <c r="Z80" s="54">
        <v>2014</v>
      </c>
      <c r="AA80" s="54"/>
    </row>
    <row r="81" spans="1:27" s="13" customFormat="1" ht="89.25" x14ac:dyDescent="0.25">
      <c r="A81" s="63" t="s">
        <v>98</v>
      </c>
      <c r="B81" s="54" t="s">
        <v>29</v>
      </c>
      <c r="C81" s="54" t="s">
        <v>90</v>
      </c>
      <c r="D81" s="54" t="s">
        <v>46</v>
      </c>
      <c r="E81" s="54"/>
      <c r="F81" s="54" t="s">
        <v>47</v>
      </c>
      <c r="G81" s="54"/>
      <c r="H81" s="54" t="s">
        <v>111</v>
      </c>
      <c r="I81" s="54"/>
      <c r="J81" s="54" t="s">
        <v>30</v>
      </c>
      <c r="K81" s="54">
        <v>100</v>
      </c>
      <c r="L81" s="54">
        <v>230000000</v>
      </c>
      <c r="M81" s="54" t="s">
        <v>33</v>
      </c>
      <c r="N81" s="54" t="s">
        <v>72</v>
      </c>
      <c r="O81" s="54" t="s">
        <v>56</v>
      </c>
      <c r="P81" s="54"/>
      <c r="Q81" s="54" t="s">
        <v>117</v>
      </c>
      <c r="R81" s="54" t="s">
        <v>52</v>
      </c>
      <c r="S81" s="55"/>
      <c r="T81" s="54"/>
      <c r="U81" s="54"/>
      <c r="V81" s="56"/>
      <c r="W81" s="56">
        <v>18000000</v>
      </c>
      <c r="X81" s="56">
        <f t="shared" si="1"/>
        <v>20160000.000000004</v>
      </c>
      <c r="Y81" s="54"/>
      <c r="Z81" s="54">
        <v>2014</v>
      </c>
      <c r="AA81" s="54"/>
    </row>
    <row r="82" spans="1:27" s="13" customFormat="1" ht="89.25" x14ac:dyDescent="0.25">
      <c r="A82" s="63" t="s">
        <v>99</v>
      </c>
      <c r="B82" s="54" t="s">
        <v>29</v>
      </c>
      <c r="C82" s="54" t="s">
        <v>88</v>
      </c>
      <c r="D82" s="54" t="s">
        <v>46</v>
      </c>
      <c r="E82" s="54"/>
      <c r="F82" s="54" t="s">
        <v>47</v>
      </c>
      <c r="G82" s="54"/>
      <c r="H82" s="54" t="s">
        <v>112</v>
      </c>
      <c r="I82" s="54"/>
      <c r="J82" s="54" t="s">
        <v>30</v>
      </c>
      <c r="K82" s="54">
        <v>100</v>
      </c>
      <c r="L82" s="54">
        <v>230000000</v>
      </c>
      <c r="M82" s="54" t="s">
        <v>33</v>
      </c>
      <c r="N82" s="54" t="s">
        <v>72</v>
      </c>
      <c r="O82" s="54" t="s">
        <v>56</v>
      </c>
      <c r="P82" s="54"/>
      <c r="Q82" s="54" t="s">
        <v>119</v>
      </c>
      <c r="R82" s="54" t="s">
        <v>52</v>
      </c>
      <c r="S82" s="55"/>
      <c r="T82" s="54"/>
      <c r="U82" s="54"/>
      <c r="V82" s="56"/>
      <c r="W82" s="56">
        <v>16200000</v>
      </c>
      <c r="X82" s="56">
        <f t="shared" si="1"/>
        <v>18144000</v>
      </c>
      <c r="Y82" s="54"/>
      <c r="Z82" s="54">
        <v>2014</v>
      </c>
      <c r="AA82" s="54"/>
    </row>
    <row r="83" spans="1:27" s="13" customFormat="1" ht="89.25" x14ac:dyDescent="0.25">
      <c r="A83" s="63" t="s">
        <v>100</v>
      </c>
      <c r="B83" s="54" t="s">
        <v>29</v>
      </c>
      <c r="C83" s="54" t="s">
        <v>73</v>
      </c>
      <c r="D83" s="54" t="s">
        <v>46</v>
      </c>
      <c r="E83" s="54"/>
      <c r="F83" s="54" t="s">
        <v>47</v>
      </c>
      <c r="G83" s="54"/>
      <c r="H83" s="54" t="s">
        <v>113</v>
      </c>
      <c r="I83" s="54"/>
      <c r="J83" s="54" t="s">
        <v>30</v>
      </c>
      <c r="K83" s="54">
        <v>100</v>
      </c>
      <c r="L83" s="54">
        <v>230000000</v>
      </c>
      <c r="M83" s="54" t="s">
        <v>33</v>
      </c>
      <c r="N83" s="54" t="s">
        <v>72</v>
      </c>
      <c r="O83" s="54" t="s">
        <v>56</v>
      </c>
      <c r="P83" s="54"/>
      <c r="Q83" s="54" t="s">
        <v>117</v>
      </c>
      <c r="R83" s="54" t="s">
        <v>52</v>
      </c>
      <c r="S83" s="55"/>
      <c r="T83" s="54"/>
      <c r="U83" s="54"/>
      <c r="V83" s="56"/>
      <c r="W83" s="56">
        <v>25550000</v>
      </c>
      <c r="X83" s="56">
        <f t="shared" si="1"/>
        <v>28616000.000000004</v>
      </c>
      <c r="Y83" s="54"/>
      <c r="Z83" s="54">
        <v>2014</v>
      </c>
      <c r="AA83" s="54"/>
    </row>
    <row r="84" spans="1:27" s="13" customFormat="1" ht="89.25" x14ac:dyDescent="0.25">
      <c r="A84" s="63" t="s">
        <v>101</v>
      </c>
      <c r="B84" s="54" t="s">
        <v>29</v>
      </c>
      <c r="C84" s="54" t="s">
        <v>88</v>
      </c>
      <c r="D84" s="54" t="s">
        <v>46</v>
      </c>
      <c r="E84" s="54"/>
      <c r="F84" s="54" t="s">
        <v>47</v>
      </c>
      <c r="G84" s="54"/>
      <c r="H84" s="54" t="s">
        <v>114</v>
      </c>
      <c r="I84" s="54"/>
      <c r="J84" s="54" t="s">
        <v>30</v>
      </c>
      <c r="K84" s="54">
        <v>100</v>
      </c>
      <c r="L84" s="54">
        <v>230000000</v>
      </c>
      <c r="M84" s="54" t="s">
        <v>33</v>
      </c>
      <c r="N84" s="54" t="s">
        <v>72</v>
      </c>
      <c r="O84" s="54" t="s">
        <v>56</v>
      </c>
      <c r="P84" s="54"/>
      <c r="Q84" s="54" t="s">
        <v>119</v>
      </c>
      <c r="R84" s="54" t="s">
        <v>52</v>
      </c>
      <c r="S84" s="55"/>
      <c r="T84" s="54"/>
      <c r="U84" s="54"/>
      <c r="V84" s="56"/>
      <c r="W84" s="56">
        <v>15000000</v>
      </c>
      <c r="X84" s="56">
        <f t="shared" si="1"/>
        <v>16800000</v>
      </c>
      <c r="Y84" s="54"/>
      <c r="Z84" s="54">
        <v>2014</v>
      </c>
      <c r="AA84" s="54"/>
    </row>
    <row r="85" spans="1:27" s="13" customFormat="1" ht="89.25" x14ac:dyDescent="0.25">
      <c r="A85" s="63" t="s">
        <v>102</v>
      </c>
      <c r="B85" s="54" t="s">
        <v>29</v>
      </c>
      <c r="C85" s="54" t="s">
        <v>89</v>
      </c>
      <c r="D85" s="54" t="s">
        <v>46</v>
      </c>
      <c r="E85" s="54"/>
      <c r="F85" s="54" t="s">
        <v>47</v>
      </c>
      <c r="G85" s="54"/>
      <c r="H85" s="54" t="s">
        <v>115</v>
      </c>
      <c r="I85" s="54"/>
      <c r="J85" s="54" t="s">
        <v>30</v>
      </c>
      <c r="K85" s="54">
        <v>100</v>
      </c>
      <c r="L85" s="54">
        <v>230000000</v>
      </c>
      <c r="M85" s="54" t="s">
        <v>33</v>
      </c>
      <c r="N85" s="54" t="s">
        <v>72</v>
      </c>
      <c r="O85" s="54" t="s">
        <v>56</v>
      </c>
      <c r="P85" s="54"/>
      <c r="Q85" s="54" t="s">
        <v>119</v>
      </c>
      <c r="R85" s="54" t="s">
        <v>52</v>
      </c>
      <c r="S85" s="55"/>
      <c r="T85" s="54"/>
      <c r="U85" s="54"/>
      <c r="V85" s="56"/>
      <c r="W85" s="56">
        <v>16500000</v>
      </c>
      <c r="X85" s="56">
        <f t="shared" si="1"/>
        <v>18480000</v>
      </c>
      <c r="Y85" s="54"/>
      <c r="Z85" s="54">
        <v>2014</v>
      </c>
      <c r="AA85" s="54"/>
    </row>
    <row r="86" spans="1:27" s="13" customFormat="1" ht="102" x14ac:dyDescent="0.25">
      <c r="A86" s="63" t="s">
        <v>103</v>
      </c>
      <c r="B86" s="54" t="s">
        <v>29</v>
      </c>
      <c r="C86" s="54" t="s">
        <v>89</v>
      </c>
      <c r="D86" s="54" t="s">
        <v>46</v>
      </c>
      <c r="E86" s="54"/>
      <c r="F86" s="54" t="s">
        <v>47</v>
      </c>
      <c r="G86" s="54"/>
      <c r="H86" s="54" t="s">
        <v>116</v>
      </c>
      <c r="I86" s="54"/>
      <c r="J86" s="54" t="s">
        <v>30</v>
      </c>
      <c r="K86" s="54">
        <v>100</v>
      </c>
      <c r="L86" s="54">
        <v>230000000</v>
      </c>
      <c r="M86" s="54" t="s">
        <v>33</v>
      </c>
      <c r="N86" s="54" t="s">
        <v>72</v>
      </c>
      <c r="O86" s="54" t="s">
        <v>56</v>
      </c>
      <c r="P86" s="54"/>
      <c r="Q86" s="54" t="s">
        <v>119</v>
      </c>
      <c r="R86" s="54" t="s">
        <v>52</v>
      </c>
      <c r="S86" s="55"/>
      <c r="T86" s="54"/>
      <c r="U86" s="54"/>
      <c r="V86" s="56"/>
      <c r="W86" s="56">
        <v>15000000</v>
      </c>
      <c r="X86" s="56">
        <f t="shared" si="1"/>
        <v>16800000</v>
      </c>
      <c r="Y86" s="54"/>
      <c r="Z86" s="54">
        <v>2014</v>
      </c>
      <c r="AA86" s="54"/>
    </row>
    <row r="87" spans="1:27" s="16" customFormat="1" x14ac:dyDescent="0.25">
      <c r="A87" s="6" t="s">
        <v>40</v>
      </c>
      <c r="B87" s="28"/>
      <c r="C87" s="35"/>
      <c r="D87" s="28"/>
      <c r="E87" s="28"/>
      <c r="F87" s="28"/>
      <c r="G87" s="28"/>
      <c r="H87" s="28"/>
      <c r="I87" s="28"/>
      <c r="J87" s="28"/>
      <c r="K87" s="36"/>
      <c r="L87" s="34"/>
      <c r="M87" s="37"/>
      <c r="N87" s="38"/>
      <c r="O87" s="37"/>
      <c r="P87" s="39"/>
      <c r="Q87" s="40"/>
      <c r="R87" s="28"/>
      <c r="S87" s="39"/>
      <c r="T87" s="39"/>
      <c r="U87" s="39"/>
      <c r="V87" s="39"/>
      <c r="W87" s="33">
        <f>SUM(W74:W86)</f>
        <v>235450000</v>
      </c>
      <c r="X87" s="33">
        <f>SUM(X74:X86)</f>
        <v>263704000</v>
      </c>
      <c r="Y87" s="39"/>
      <c r="Z87" s="39"/>
      <c r="AA87" s="41"/>
    </row>
    <row r="88" spans="1:27" s="1" customFormat="1" x14ac:dyDescent="0.25">
      <c r="A88" s="30" t="s">
        <v>74</v>
      </c>
      <c r="B88" s="31"/>
      <c r="C88" s="31"/>
      <c r="D88" s="31"/>
      <c r="E88" s="31"/>
      <c r="F88" s="31"/>
      <c r="G88" s="31"/>
      <c r="H88" s="31"/>
      <c r="I88" s="31"/>
      <c r="J88" s="31"/>
      <c r="K88" s="32"/>
      <c r="L88" s="31"/>
      <c r="M88" s="42"/>
      <c r="N88" s="43"/>
      <c r="O88" s="43"/>
      <c r="P88" s="43"/>
      <c r="Q88" s="43"/>
      <c r="R88" s="31"/>
      <c r="S88" s="32"/>
      <c r="T88" s="31"/>
      <c r="U88" s="44"/>
      <c r="V88" s="33"/>
      <c r="W88" s="33">
        <f>W87</f>
        <v>235450000</v>
      </c>
      <c r="X88" s="33">
        <f>X87</f>
        <v>263704000</v>
      </c>
      <c r="Y88" s="31"/>
      <c r="Z88" s="45"/>
      <c r="AA88" s="31"/>
    </row>
    <row r="89" spans="1:27" x14ac:dyDescent="0.2">
      <c r="A89" s="81" t="s">
        <v>163</v>
      </c>
      <c r="B89" s="46"/>
      <c r="C89" s="47"/>
      <c r="D89" s="47"/>
      <c r="E89" s="47"/>
      <c r="F89" s="47"/>
      <c r="G89" s="47"/>
      <c r="H89" s="47"/>
      <c r="I89" s="47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8"/>
      <c r="X89" s="48"/>
      <c r="Y89" s="46"/>
      <c r="Z89" s="46"/>
      <c r="AA89" s="47"/>
    </row>
    <row r="90" spans="1:27" x14ac:dyDescent="0.25">
      <c r="A90" s="30" t="s">
        <v>24</v>
      </c>
      <c r="B90" s="46"/>
      <c r="C90" s="47"/>
      <c r="D90" s="47"/>
      <c r="E90" s="47"/>
      <c r="F90" s="47"/>
      <c r="G90" s="47"/>
      <c r="H90" s="47"/>
      <c r="I90" s="47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8"/>
      <c r="X90" s="48"/>
      <c r="Y90" s="46"/>
      <c r="Z90" s="46"/>
      <c r="AA90" s="47"/>
    </row>
    <row r="91" spans="1:27" x14ac:dyDescent="0.25">
      <c r="A91" s="79" t="s">
        <v>31</v>
      </c>
      <c r="B91" s="77"/>
      <c r="C91" s="73"/>
      <c r="D91" s="73"/>
      <c r="E91" s="73"/>
      <c r="F91" s="73"/>
      <c r="G91" s="73"/>
      <c r="H91" s="73"/>
      <c r="I91" s="73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2"/>
      <c r="X91" s="72"/>
      <c r="Y91" s="77"/>
      <c r="Z91" s="77"/>
      <c r="AA91" s="73"/>
    </row>
    <row r="92" spans="1:27" ht="38.25" x14ac:dyDescent="0.25">
      <c r="A92" s="104" t="s">
        <v>270</v>
      </c>
      <c r="B92" s="77" t="s">
        <v>29</v>
      </c>
      <c r="C92" s="73" t="s">
        <v>271</v>
      </c>
      <c r="D92" s="73" t="s">
        <v>272</v>
      </c>
      <c r="E92" s="73" t="s">
        <v>273</v>
      </c>
      <c r="F92" s="73" t="s">
        <v>272</v>
      </c>
      <c r="G92" s="73" t="s">
        <v>273</v>
      </c>
      <c r="H92" s="73" t="s">
        <v>274</v>
      </c>
      <c r="I92" s="73" t="s">
        <v>275</v>
      </c>
      <c r="J92" s="77" t="s">
        <v>38</v>
      </c>
      <c r="K92" s="77">
        <v>100</v>
      </c>
      <c r="L92" s="77">
        <v>230000000</v>
      </c>
      <c r="M92" s="54" t="s">
        <v>33</v>
      </c>
      <c r="N92" s="77" t="s">
        <v>70</v>
      </c>
      <c r="O92" s="77" t="s">
        <v>34</v>
      </c>
      <c r="P92" s="77"/>
      <c r="Q92" s="77" t="s">
        <v>161</v>
      </c>
      <c r="R92" s="73" t="s">
        <v>173</v>
      </c>
      <c r="S92" s="77"/>
      <c r="T92" s="77"/>
      <c r="U92" s="77"/>
      <c r="V92" s="77"/>
      <c r="W92" s="78">
        <v>16000000</v>
      </c>
      <c r="X92" s="78">
        <v>17920000</v>
      </c>
      <c r="Y92" s="77"/>
      <c r="Z92" s="77">
        <v>2014</v>
      </c>
      <c r="AA92" s="73" t="s">
        <v>286</v>
      </c>
    </row>
    <row r="93" spans="1:27" ht="76.5" x14ac:dyDescent="0.25">
      <c r="A93" s="104" t="s">
        <v>276</v>
      </c>
      <c r="B93" s="77" t="s">
        <v>29</v>
      </c>
      <c r="C93" s="73" t="s">
        <v>277</v>
      </c>
      <c r="D93" s="73" t="s">
        <v>278</v>
      </c>
      <c r="E93" s="73" t="s">
        <v>279</v>
      </c>
      <c r="F93" s="73" t="s">
        <v>280</v>
      </c>
      <c r="G93" s="73" t="s">
        <v>281</v>
      </c>
      <c r="H93" s="73" t="s">
        <v>282</v>
      </c>
      <c r="I93" s="73" t="s">
        <v>283</v>
      </c>
      <c r="J93" s="77" t="s">
        <v>30</v>
      </c>
      <c r="K93" s="77"/>
      <c r="L93" s="77">
        <v>230000000</v>
      </c>
      <c r="M93" s="54" t="s">
        <v>33</v>
      </c>
      <c r="N93" s="77" t="s">
        <v>284</v>
      </c>
      <c r="O93" s="77" t="s">
        <v>34</v>
      </c>
      <c r="P93" s="77"/>
      <c r="Q93" s="77" t="s">
        <v>285</v>
      </c>
      <c r="R93" s="73" t="s">
        <v>173</v>
      </c>
      <c r="S93" s="77"/>
      <c r="T93" s="77"/>
      <c r="U93" s="77"/>
      <c r="V93" s="77"/>
      <c r="W93" s="78">
        <v>144000000</v>
      </c>
      <c r="X93" s="78">
        <v>161280000.00000003</v>
      </c>
      <c r="Y93" s="77"/>
      <c r="Z93" s="77">
        <v>2014</v>
      </c>
      <c r="AA93" s="73" t="s">
        <v>162</v>
      </c>
    </row>
    <row r="94" spans="1:27" ht="63.75" x14ac:dyDescent="0.25">
      <c r="A94" s="104" t="s">
        <v>164</v>
      </c>
      <c r="B94" s="77" t="s">
        <v>29</v>
      </c>
      <c r="C94" s="73" t="s">
        <v>165</v>
      </c>
      <c r="D94" s="73" t="s">
        <v>166</v>
      </c>
      <c r="E94" s="73" t="s">
        <v>167</v>
      </c>
      <c r="F94" s="73" t="s">
        <v>168</v>
      </c>
      <c r="G94" s="73" t="s">
        <v>169</v>
      </c>
      <c r="H94" s="73" t="s">
        <v>170</v>
      </c>
      <c r="I94" s="73" t="s">
        <v>171</v>
      </c>
      <c r="J94" s="77" t="s">
        <v>38</v>
      </c>
      <c r="K94" s="77">
        <v>100</v>
      </c>
      <c r="L94" s="77">
        <v>230000000</v>
      </c>
      <c r="M94" s="54" t="s">
        <v>33</v>
      </c>
      <c r="N94" s="77" t="s">
        <v>71</v>
      </c>
      <c r="O94" s="77" t="s">
        <v>34</v>
      </c>
      <c r="P94" s="77"/>
      <c r="Q94" s="77" t="s">
        <v>172</v>
      </c>
      <c r="R94" s="73" t="s">
        <v>173</v>
      </c>
      <c r="S94" s="77"/>
      <c r="T94" s="77"/>
      <c r="U94" s="77"/>
      <c r="V94" s="77"/>
      <c r="W94" s="78">
        <v>500000</v>
      </c>
      <c r="X94" s="78">
        <v>560000</v>
      </c>
      <c r="Y94" s="77"/>
      <c r="Z94" s="77">
        <v>2014</v>
      </c>
      <c r="AA94" s="73" t="s">
        <v>216</v>
      </c>
    </row>
    <row r="95" spans="1:27" ht="63.75" x14ac:dyDescent="0.25">
      <c r="A95" s="104" t="s">
        <v>174</v>
      </c>
      <c r="B95" s="77" t="s">
        <v>29</v>
      </c>
      <c r="C95" s="73" t="s">
        <v>165</v>
      </c>
      <c r="D95" s="73" t="s">
        <v>166</v>
      </c>
      <c r="E95" s="73" t="s">
        <v>167</v>
      </c>
      <c r="F95" s="73" t="s">
        <v>168</v>
      </c>
      <c r="G95" s="73" t="s">
        <v>169</v>
      </c>
      <c r="H95" s="73" t="s">
        <v>175</v>
      </c>
      <c r="I95" s="73" t="s">
        <v>176</v>
      </c>
      <c r="J95" s="77" t="s">
        <v>38</v>
      </c>
      <c r="K95" s="77">
        <v>100</v>
      </c>
      <c r="L95" s="77">
        <v>230000000</v>
      </c>
      <c r="M95" s="54" t="s">
        <v>33</v>
      </c>
      <c r="N95" s="77" t="s">
        <v>71</v>
      </c>
      <c r="O95" s="77" t="s">
        <v>34</v>
      </c>
      <c r="P95" s="77"/>
      <c r="Q95" s="77" t="s">
        <v>172</v>
      </c>
      <c r="R95" s="73" t="s">
        <v>173</v>
      </c>
      <c r="S95" s="77"/>
      <c r="T95" s="77"/>
      <c r="U95" s="77"/>
      <c r="V95" s="77"/>
      <c r="W95" s="78">
        <v>500000</v>
      </c>
      <c r="X95" s="78">
        <v>560000</v>
      </c>
      <c r="Y95" s="77"/>
      <c r="Z95" s="77">
        <v>2014</v>
      </c>
      <c r="AA95" s="73" t="s">
        <v>216</v>
      </c>
    </row>
    <row r="96" spans="1:27" ht="63.75" x14ac:dyDescent="0.25">
      <c r="A96" s="104" t="s">
        <v>177</v>
      </c>
      <c r="B96" s="77" t="s">
        <v>29</v>
      </c>
      <c r="C96" s="73" t="s">
        <v>165</v>
      </c>
      <c r="D96" s="73" t="s">
        <v>166</v>
      </c>
      <c r="E96" s="73" t="s">
        <v>167</v>
      </c>
      <c r="F96" s="73" t="s">
        <v>168</v>
      </c>
      <c r="G96" s="73" t="s">
        <v>169</v>
      </c>
      <c r="H96" s="73" t="s">
        <v>178</v>
      </c>
      <c r="I96" s="73" t="s">
        <v>179</v>
      </c>
      <c r="J96" s="77" t="s">
        <v>38</v>
      </c>
      <c r="K96" s="77">
        <v>100</v>
      </c>
      <c r="L96" s="77">
        <v>230000000</v>
      </c>
      <c r="M96" s="54" t="s">
        <v>33</v>
      </c>
      <c r="N96" s="77" t="s">
        <v>71</v>
      </c>
      <c r="O96" s="77" t="s">
        <v>34</v>
      </c>
      <c r="P96" s="77"/>
      <c r="Q96" s="77" t="s">
        <v>172</v>
      </c>
      <c r="R96" s="73" t="s">
        <v>173</v>
      </c>
      <c r="S96" s="77"/>
      <c r="T96" s="77"/>
      <c r="U96" s="77"/>
      <c r="V96" s="77"/>
      <c r="W96" s="78">
        <v>500000</v>
      </c>
      <c r="X96" s="78">
        <v>560000</v>
      </c>
      <c r="Y96" s="77"/>
      <c r="Z96" s="77">
        <v>2014</v>
      </c>
      <c r="AA96" s="73" t="s">
        <v>216</v>
      </c>
    </row>
    <row r="97" spans="1:27" ht="63.75" x14ac:dyDescent="0.25">
      <c r="A97" s="104" t="s">
        <v>180</v>
      </c>
      <c r="B97" s="77" t="s">
        <v>29</v>
      </c>
      <c r="C97" s="73" t="s">
        <v>165</v>
      </c>
      <c r="D97" s="73" t="s">
        <v>166</v>
      </c>
      <c r="E97" s="73" t="s">
        <v>167</v>
      </c>
      <c r="F97" s="73" t="s">
        <v>168</v>
      </c>
      <c r="G97" s="73" t="s">
        <v>169</v>
      </c>
      <c r="H97" s="73" t="s">
        <v>181</v>
      </c>
      <c r="I97" s="73" t="s">
        <v>182</v>
      </c>
      <c r="J97" s="77" t="s">
        <v>38</v>
      </c>
      <c r="K97" s="77">
        <v>100</v>
      </c>
      <c r="L97" s="77">
        <v>230000000</v>
      </c>
      <c r="M97" s="54" t="s">
        <v>33</v>
      </c>
      <c r="N97" s="77" t="s">
        <v>183</v>
      </c>
      <c r="O97" s="77" t="s">
        <v>34</v>
      </c>
      <c r="P97" s="77"/>
      <c r="Q97" s="77" t="s">
        <v>63</v>
      </c>
      <c r="R97" s="73" t="s">
        <v>173</v>
      </c>
      <c r="S97" s="77"/>
      <c r="T97" s="77"/>
      <c r="U97" s="77"/>
      <c r="V97" s="77"/>
      <c r="W97" s="78">
        <v>600000</v>
      </c>
      <c r="X97" s="78">
        <v>672000.00000000012</v>
      </c>
      <c r="Y97" s="77"/>
      <c r="Z97" s="77">
        <v>2014</v>
      </c>
      <c r="AA97" s="73" t="s">
        <v>217</v>
      </c>
    </row>
    <row r="98" spans="1:27" ht="51" x14ac:dyDescent="0.25">
      <c r="A98" s="104" t="s">
        <v>184</v>
      </c>
      <c r="B98" s="77" t="s">
        <v>29</v>
      </c>
      <c r="C98" s="73" t="s">
        <v>165</v>
      </c>
      <c r="D98" s="73" t="s">
        <v>166</v>
      </c>
      <c r="E98" s="73" t="s">
        <v>167</v>
      </c>
      <c r="F98" s="73" t="s">
        <v>168</v>
      </c>
      <c r="G98" s="73" t="s">
        <v>169</v>
      </c>
      <c r="H98" s="73" t="s">
        <v>185</v>
      </c>
      <c r="I98" s="73" t="s">
        <v>186</v>
      </c>
      <c r="J98" s="77" t="s">
        <v>38</v>
      </c>
      <c r="K98" s="77">
        <v>100</v>
      </c>
      <c r="L98" s="77">
        <v>230000000</v>
      </c>
      <c r="M98" s="54" t="s">
        <v>33</v>
      </c>
      <c r="N98" s="77" t="s">
        <v>183</v>
      </c>
      <c r="O98" s="77" t="s">
        <v>34</v>
      </c>
      <c r="P98" s="77"/>
      <c r="Q98" s="77" t="s">
        <v>63</v>
      </c>
      <c r="R98" s="73" t="s">
        <v>173</v>
      </c>
      <c r="S98" s="77"/>
      <c r="T98" s="77"/>
      <c r="U98" s="77"/>
      <c r="V98" s="77"/>
      <c r="W98" s="78">
        <v>600000</v>
      </c>
      <c r="X98" s="78">
        <v>672000.00000000012</v>
      </c>
      <c r="Y98" s="77"/>
      <c r="Z98" s="77">
        <v>2014</v>
      </c>
      <c r="AA98" s="73" t="s">
        <v>217</v>
      </c>
    </row>
    <row r="99" spans="1:27" ht="51" x14ac:dyDescent="0.25">
      <c r="A99" s="104" t="s">
        <v>187</v>
      </c>
      <c r="B99" s="77" t="s">
        <v>29</v>
      </c>
      <c r="C99" s="73" t="s">
        <v>165</v>
      </c>
      <c r="D99" s="73" t="s">
        <v>166</v>
      </c>
      <c r="E99" s="73" t="s">
        <v>167</v>
      </c>
      <c r="F99" s="73" t="s">
        <v>168</v>
      </c>
      <c r="G99" s="73" t="s">
        <v>169</v>
      </c>
      <c r="H99" s="73" t="s">
        <v>188</v>
      </c>
      <c r="I99" s="73" t="s">
        <v>189</v>
      </c>
      <c r="J99" s="77" t="s">
        <v>38</v>
      </c>
      <c r="K99" s="77">
        <v>100</v>
      </c>
      <c r="L99" s="77">
        <v>230000000</v>
      </c>
      <c r="M99" s="54" t="s">
        <v>33</v>
      </c>
      <c r="N99" s="77" t="s">
        <v>183</v>
      </c>
      <c r="O99" s="77" t="s">
        <v>34</v>
      </c>
      <c r="P99" s="77"/>
      <c r="Q99" s="77" t="s">
        <v>63</v>
      </c>
      <c r="R99" s="73" t="s">
        <v>173</v>
      </c>
      <c r="S99" s="77"/>
      <c r="T99" s="77"/>
      <c r="U99" s="77"/>
      <c r="V99" s="77"/>
      <c r="W99" s="78">
        <v>600000</v>
      </c>
      <c r="X99" s="78">
        <v>672000.00000000012</v>
      </c>
      <c r="Y99" s="77"/>
      <c r="Z99" s="77">
        <v>2014</v>
      </c>
      <c r="AA99" s="73" t="s">
        <v>217</v>
      </c>
    </row>
    <row r="100" spans="1:27" ht="51" x14ac:dyDescent="0.25">
      <c r="A100" s="104" t="s">
        <v>190</v>
      </c>
      <c r="B100" s="77" t="s">
        <v>29</v>
      </c>
      <c r="C100" s="73" t="s">
        <v>165</v>
      </c>
      <c r="D100" s="73" t="s">
        <v>166</v>
      </c>
      <c r="E100" s="73" t="s">
        <v>167</v>
      </c>
      <c r="F100" s="73" t="s">
        <v>168</v>
      </c>
      <c r="G100" s="73" t="s">
        <v>169</v>
      </c>
      <c r="H100" s="73" t="s">
        <v>191</v>
      </c>
      <c r="I100" s="73" t="s">
        <v>192</v>
      </c>
      <c r="J100" s="77" t="s">
        <v>38</v>
      </c>
      <c r="K100" s="77">
        <v>100</v>
      </c>
      <c r="L100" s="77">
        <v>230000000</v>
      </c>
      <c r="M100" s="54" t="s">
        <v>33</v>
      </c>
      <c r="N100" s="77" t="s">
        <v>183</v>
      </c>
      <c r="O100" s="77" t="s">
        <v>34</v>
      </c>
      <c r="P100" s="77"/>
      <c r="Q100" s="77" t="s">
        <v>63</v>
      </c>
      <c r="R100" s="73" t="s">
        <v>173</v>
      </c>
      <c r="S100" s="77"/>
      <c r="T100" s="77"/>
      <c r="U100" s="77"/>
      <c r="V100" s="77"/>
      <c r="W100" s="78">
        <v>600000</v>
      </c>
      <c r="X100" s="78">
        <v>672000.00000000012</v>
      </c>
      <c r="Y100" s="77"/>
      <c r="Z100" s="77">
        <v>2014</v>
      </c>
      <c r="AA100" s="73" t="s">
        <v>217</v>
      </c>
    </row>
    <row r="101" spans="1:27" ht="38.25" x14ac:dyDescent="0.25">
      <c r="A101" s="104" t="s">
        <v>193</v>
      </c>
      <c r="B101" s="77" t="s">
        <v>29</v>
      </c>
      <c r="C101" s="73" t="s">
        <v>165</v>
      </c>
      <c r="D101" s="73" t="s">
        <v>166</v>
      </c>
      <c r="E101" s="73" t="s">
        <v>167</v>
      </c>
      <c r="F101" s="73" t="s">
        <v>168</v>
      </c>
      <c r="G101" s="73" t="s">
        <v>169</v>
      </c>
      <c r="H101" s="73" t="s">
        <v>194</v>
      </c>
      <c r="I101" s="73" t="s">
        <v>195</v>
      </c>
      <c r="J101" s="77" t="s">
        <v>38</v>
      </c>
      <c r="K101" s="77">
        <v>100</v>
      </c>
      <c r="L101" s="77">
        <v>230000000</v>
      </c>
      <c r="M101" s="54" t="s">
        <v>33</v>
      </c>
      <c r="N101" s="77" t="s">
        <v>183</v>
      </c>
      <c r="O101" s="77" t="s">
        <v>34</v>
      </c>
      <c r="P101" s="77"/>
      <c r="Q101" s="77" t="s">
        <v>63</v>
      </c>
      <c r="R101" s="73" t="s">
        <v>173</v>
      </c>
      <c r="S101" s="77"/>
      <c r="T101" s="77"/>
      <c r="U101" s="77"/>
      <c r="V101" s="77"/>
      <c r="W101" s="78">
        <v>600000</v>
      </c>
      <c r="X101" s="78">
        <v>672000.00000000012</v>
      </c>
      <c r="Y101" s="77"/>
      <c r="Z101" s="77">
        <v>2014</v>
      </c>
      <c r="AA101" s="73" t="s">
        <v>217</v>
      </c>
    </row>
    <row r="102" spans="1:27" ht="38.25" x14ac:dyDescent="0.25">
      <c r="A102" s="104" t="s">
        <v>196</v>
      </c>
      <c r="B102" s="77" t="s">
        <v>29</v>
      </c>
      <c r="C102" s="73" t="s">
        <v>165</v>
      </c>
      <c r="D102" s="73" t="s">
        <v>166</v>
      </c>
      <c r="E102" s="73" t="s">
        <v>167</v>
      </c>
      <c r="F102" s="73" t="s">
        <v>168</v>
      </c>
      <c r="G102" s="73" t="s">
        <v>169</v>
      </c>
      <c r="H102" s="73" t="s">
        <v>197</v>
      </c>
      <c r="I102" s="73" t="s">
        <v>198</v>
      </c>
      <c r="J102" s="77" t="s">
        <v>38</v>
      </c>
      <c r="K102" s="77">
        <v>100</v>
      </c>
      <c r="L102" s="77">
        <v>230000000</v>
      </c>
      <c r="M102" s="54" t="s">
        <v>33</v>
      </c>
      <c r="N102" s="77" t="s">
        <v>183</v>
      </c>
      <c r="O102" s="77" t="s">
        <v>34</v>
      </c>
      <c r="P102" s="77"/>
      <c r="Q102" s="77" t="s">
        <v>63</v>
      </c>
      <c r="R102" s="73" t="s">
        <v>173</v>
      </c>
      <c r="S102" s="77"/>
      <c r="T102" s="77"/>
      <c r="U102" s="77"/>
      <c r="V102" s="77"/>
      <c r="W102" s="78">
        <v>600000</v>
      </c>
      <c r="X102" s="78">
        <v>672000.00000000012</v>
      </c>
      <c r="Y102" s="77"/>
      <c r="Z102" s="77">
        <v>2014</v>
      </c>
      <c r="AA102" s="73" t="s">
        <v>217</v>
      </c>
    </row>
    <row r="103" spans="1:27" ht="38.25" x14ac:dyDescent="0.25">
      <c r="A103" s="104" t="s">
        <v>199</v>
      </c>
      <c r="B103" s="77" t="s">
        <v>29</v>
      </c>
      <c r="C103" s="73" t="s">
        <v>165</v>
      </c>
      <c r="D103" s="73" t="s">
        <v>166</v>
      </c>
      <c r="E103" s="73" t="s">
        <v>167</v>
      </c>
      <c r="F103" s="73" t="s">
        <v>168</v>
      </c>
      <c r="G103" s="73" t="s">
        <v>169</v>
      </c>
      <c r="H103" s="73" t="s">
        <v>200</v>
      </c>
      <c r="I103" s="73" t="s">
        <v>201</v>
      </c>
      <c r="J103" s="77" t="s">
        <v>38</v>
      </c>
      <c r="K103" s="77">
        <v>100</v>
      </c>
      <c r="L103" s="77">
        <v>230000000</v>
      </c>
      <c r="M103" s="54" t="s">
        <v>33</v>
      </c>
      <c r="N103" s="77" t="s">
        <v>183</v>
      </c>
      <c r="O103" s="77" t="s">
        <v>34</v>
      </c>
      <c r="P103" s="77"/>
      <c r="Q103" s="77" t="s">
        <v>63</v>
      </c>
      <c r="R103" s="73" t="s">
        <v>173</v>
      </c>
      <c r="S103" s="77"/>
      <c r="T103" s="77"/>
      <c r="U103" s="77"/>
      <c r="V103" s="77"/>
      <c r="W103" s="78">
        <v>600000</v>
      </c>
      <c r="X103" s="78">
        <v>672000.00000000012</v>
      </c>
      <c r="Y103" s="77"/>
      <c r="Z103" s="77">
        <v>2014</v>
      </c>
      <c r="AA103" s="73" t="s">
        <v>217</v>
      </c>
    </row>
    <row r="104" spans="1:27" ht="51" x14ac:dyDescent="0.25">
      <c r="A104" s="104" t="s">
        <v>202</v>
      </c>
      <c r="B104" s="77" t="s">
        <v>29</v>
      </c>
      <c r="C104" s="73" t="s">
        <v>165</v>
      </c>
      <c r="D104" s="73" t="s">
        <v>166</v>
      </c>
      <c r="E104" s="73" t="s">
        <v>167</v>
      </c>
      <c r="F104" s="73" t="s">
        <v>168</v>
      </c>
      <c r="G104" s="73" t="s">
        <v>169</v>
      </c>
      <c r="H104" s="73" t="s">
        <v>203</v>
      </c>
      <c r="I104" s="73" t="s">
        <v>204</v>
      </c>
      <c r="J104" s="77" t="s">
        <v>38</v>
      </c>
      <c r="K104" s="77">
        <v>100</v>
      </c>
      <c r="L104" s="77">
        <v>230000000</v>
      </c>
      <c r="M104" s="54" t="s">
        <v>33</v>
      </c>
      <c r="N104" s="77" t="s">
        <v>172</v>
      </c>
      <c r="O104" s="77" t="s">
        <v>34</v>
      </c>
      <c r="P104" s="77"/>
      <c r="Q104" s="77" t="s">
        <v>172</v>
      </c>
      <c r="R104" s="73" t="s">
        <v>173</v>
      </c>
      <c r="S104" s="77"/>
      <c r="T104" s="77"/>
      <c r="U104" s="77"/>
      <c r="V104" s="77"/>
      <c r="W104" s="78">
        <v>600000</v>
      </c>
      <c r="X104" s="78">
        <v>672000.00000000012</v>
      </c>
      <c r="Y104" s="77"/>
      <c r="Z104" s="77">
        <v>2014</v>
      </c>
      <c r="AA104" s="73" t="s">
        <v>162</v>
      </c>
    </row>
    <row r="105" spans="1:27" ht="51" x14ac:dyDescent="0.25">
      <c r="A105" s="104" t="s">
        <v>205</v>
      </c>
      <c r="B105" s="77" t="s">
        <v>29</v>
      </c>
      <c r="C105" s="73" t="s">
        <v>165</v>
      </c>
      <c r="D105" s="73" t="s">
        <v>166</v>
      </c>
      <c r="E105" s="73" t="s">
        <v>167</v>
      </c>
      <c r="F105" s="73" t="s">
        <v>168</v>
      </c>
      <c r="G105" s="73" t="s">
        <v>169</v>
      </c>
      <c r="H105" s="73" t="s">
        <v>206</v>
      </c>
      <c r="I105" s="73" t="s">
        <v>207</v>
      </c>
      <c r="J105" s="77" t="s">
        <v>38</v>
      </c>
      <c r="K105" s="77">
        <v>100</v>
      </c>
      <c r="L105" s="77">
        <v>230000000</v>
      </c>
      <c r="M105" s="54" t="s">
        <v>33</v>
      </c>
      <c r="N105" s="77" t="s">
        <v>172</v>
      </c>
      <c r="O105" s="77" t="s">
        <v>34</v>
      </c>
      <c r="P105" s="77"/>
      <c r="Q105" s="77" t="s">
        <v>172</v>
      </c>
      <c r="R105" s="73" t="s">
        <v>173</v>
      </c>
      <c r="S105" s="77"/>
      <c r="T105" s="77"/>
      <c r="U105" s="77"/>
      <c r="V105" s="77"/>
      <c r="W105" s="78">
        <v>600000</v>
      </c>
      <c r="X105" s="78">
        <v>672000.00000000012</v>
      </c>
      <c r="Y105" s="77"/>
      <c r="Z105" s="77">
        <v>2014</v>
      </c>
      <c r="AA105" s="73" t="s">
        <v>162</v>
      </c>
    </row>
    <row r="106" spans="1:27" ht="51" x14ac:dyDescent="0.25">
      <c r="A106" s="104" t="s">
        <v>208</v>
      </c>
      <c r="B106" s="77" t="s">
        <v>29</v>
      </c>
      <c r="C106" s="73" t="s">
        <v>165</v>
      </c>
      <c r="D106" s="73" t="s">
        <v>166</v>
      </c>
      <c r="E106" s="73" t="s">
        <v>167</v>
      </c>
      <c r="F106" s="73" t="s">
        <v>168</v>
      </c>
      <c r="G106" s="73" t="s">
        <v>169</v>
      </c>
      <c r="H106" s="73" t="s">
        <v>209</v>
      </c>
      <c r="I106" s="73" t="s">
        <v>210</v>
      </c>
      <c r="J106" s="77" t="s">
        <v>38</v>
      </c>
      <c r="K106" s="77">
        <v>100</v>
      </c>
      <c r="L106" s="77">
        <v>230000000</v>
      </c>
      <c r="M106" s="54" t="s">
        <v>33</v>
      </c>
      <c r="N106" s="77" t="s">
        <v>172</v>
      </c>
      <c r="O106" s="77" t="s">
        <v>34</v>
      </c>
      <c r="P106" s="77"/>
      <c r="Q106" s="77" t="s">
        <v>172</v>
      </c>
      <c r="R106" s="73" t="s">
        <v>173</v>
      </c>
      <c r="S106" s="77"/>
      <c r="T106" s="77"/>
      <c r="U106" s="77"/>
      <c r="V106" s="77"/>
      <c r="W106" s="78">
        <v>600000</v>
      </c>
      <c r="X106" s="78">
        <v>672000.00000000012</v>
      </c>
      <c r="Y106" s="77"/>
      <c r="Z106" s="77">
        <v>2014</v>
      </c>
      <c r="AA106" s="73" t="s">
        <v>162</v>
      </c>
    </row>
    <row r="107" spans="1:27" ht="76.5" x14ac:dyDescent="0.25">
      <c r="A107" s="104" t="s">
        <v>211</v>
      </c>
      <c r="B107" s="77" t="s">
        <v>29</v>
      </c>
      <c r="C107" s="73" t="s">
        <v>165</v>
      </c>
      <c r="D107" s="73" t="s">
        <v>166</v>
      </c>
      <c r="E107" s="73" t="s">
        <v>167</v>
      </c>
      <c r="F107" s="73" t="s">
        <v>168</v>
      </c>
      <c r="G107" s="73" t="s">
        <v>169</v>
      </c>
      <c r="H107" s="73" t="s">
        <v>212</v>
      </c>
      <c r="I107" s="73" t="s">
        <v>213</v>
      </c>
      <c r="J107" s="77" t="s">
        <v>38</v>
      </c>
      <c r="K107" s="77">
        <v>100</v>
      </c>
      <c r="L107" s="77">
        <v>230000000</v>
      </c>
      <c r="M107" s="54" t="s">
        <v>33</v>
      </c>
      <c r="N107" s="77" t="s">
        <v>214</v>
      </c>
      <c r="O107" s="77" t="s">
        <v>34</v>
      </c>
      <c r="P107" s="77"/>
      <c r="Q107" s="77" t="s">
        <v>215</v>
      </c>
      <c r="R107" s="73" t="s">
        <v>173</v>
      </c>
      <c r="S107" s="77"/>
      <c r="T107" s="77"/>
      <c r="U107" s="77"/>
      <c r="V107" s="77"/>
      <c r="W107" s="78">
        <v>600000</v>
      </c>
      <c r="X107" s="78">
        <v>672000.00000000012</v>
      </c>
      <c r="Y107" s="77"/>
      <c r="Z107" s="77">
        <v>2014</v>
      </c>
      <c r="AA107" s="73" t="s">
        <v>162</v>
      </c>
    </row>
    <row r="108" spans="1:27" x14ac:dyDescent="0.25">
      <c r="A108" s="79" t="s">
        <v>32</v>
      </c>
      <c r="B108" s="77"/>
      <c r="C108" s="73"/>
      <c r="D108" s="73"/>
      <c r="E108" s="73"/>
      <c r="F108" s="73"/>
      <c r="G108" s="73"/>
      <c r="H108" s="73"/>
      <c r="I108" s="73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2">
        <f>SUM(W92:W107)</f>
        <v>168100000</v>
      </c>
      <c r="X108" s="72">
        <f>SUM(X92:X107)</f>
        <v>188272000.00000003</v>
      </c>
      <c r="Y108" s="77"/>
      <c r="Z108" s="77"/>
      <c r="AA108" s="73"/>
    </row>
    <row r="109" spans="1:27" s="53" customFormat="1" x14ac:dyDescent="0.25">
      <c r="A109" s="50" t="s">
        <v>25</v>
      </c>
      <c r="B109" s="51"/>
      <c r="C109" s="52"/>
      <c r="D109" s="52"/>
      <c r="E109" s="52"/>
      <c r="F109" s="52"/>
      <c r="G109" s="52"/>
      <c r="H109" s="52"/>
      <c r="I109" s="52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49">
        <f>W108</f>
        <v>168100000</v>
      </c>
      <c r="X109" s="49">
        <f>X108</f>
        <v>188272000.00000003</v>
      </c>
      <c r="Y109" s="51"/>
      <c r="Z109" s="51"/>
      <c r="AA109" s="52"/>
    </row>
    <row r="110" spans="1:27" x14ac:dyDescent="0.25">
      <c r="A110" s="30" t="s">
        <v>26</v>
      </c>
      <c r="B110" s="46"/>
      <c r="C110" s="47"/>
      <c r="D110" s="47"/>
      <c r="E110" s="47"/>
      <c r="F110" s="47"/>
      <c r="G110" s="47"/>
      <c r="H110" s="47"/>
      <c r="I110" s="47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8"/>
      <c r="X110" s="48"/>
      <c r="Y110" s="46"/>
      <c r="Z110" s="46"/>
      <c r="AA110" s="47"/>
    </row>
    <row r="111" spans="1:27" x14ac:dyDescent="0.25">
      <c r="A111" s="50" t="s">
        <v>31</v>
      </c>
      <c r="B111" s="46"/>
      <c r="C111" s="47"/>
      <c r="D111" s="47"/>
      <c r="E111" s="47"/>
      <c r="F111" s="47"/>
      <c r="G111" s="47"/>
      <c r="H111" s="47"/>
      <c r="I111" s="47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8"/>
      <c r="X111" s="48"/>
      <c r="Y111" s="46"/>
      <c r="Z111" s="46"/>
      <c r="AA111" s="47"/>
    </row>
    <row r="112" spans="1:27" ht="38.25" x14ac:dyDescent="0.25">
      <c r="A112" s="104" t="s">
        <v>287</v>
      </c>
      <c r="B112" s="77" t="s">
        <v>29</v>
      </c>
      <c r="C112" s="73" t="s">
        <v>271</v>
      </c>
      <c r="D112" s="73" t="s">
        <v>272</v>
      </c>
      <c r="E112" s="73" t="s">
        <v>273</v>
      </c>
      <c r="F112" s="73" t="s">
        <v>272</v>
      </c>
      <c r="G112" s="73" t="s">
        <v>273</v>
      </c>
      <c r="H112" s="73" t="s">
        <v>274</v>
      </c>
      <c r="I112" s="73" t="s">
        <v>275</v>
      </c>
      <c r="J112" s="77" t="s">
        <v>38</v>
      </c>
      <c r="K112" s="77">
        <v>100</v>
      </c>
      <c r="L112" s="77">
        <v>230000000</v>
      </c>
      <c r="M112" s="54" t="s">
        <v>33</v>
      </c>
      <c r="N112" s="73" t="s">
        <v>70</v>
      </c>
      <c r="O112" s="73" t="s">
        <v>34</v>
      </c>
      <c r="P112" s="73"/>
      <c r="Q112" s="73" t="s">
        <v>161</v>
      </c>
      <c r="R112" s="73" t="s">
        <v>173</v>
      </c>
      <c r="S112" s="77"/>
      <c r="T112" s="77"/>
      <c r="U112" s="77"/>
      <c r="V112" s="77"/>
      <c r="W112" s="78">
        <v>3200000</v>
      </c>
      <c r="X112" s="78">
        <f t="shared" ref="X112:X122" si="2">W112*1.12</f>
        <v>3584000.0000000005</v>
      </c>
      <c r="Y112" s="77"/>
      <c r="Z112" s="77">
        <v>2014</v>
      </c>
      <c r="AA112" s="73"/>
    </row>
    <row r="113" spans="1:27" ht="51" x14ac:dyDescent="0.25">
      <c r="A113" s="104" t="s">
        <v>288</v>
      </c>
      <c r="B113" s="77" t="s">
        <v>29</v>
      </c>
      <c r="C113" s="73" t="s">
        <v>271</v>
      </c>
      <c r="D113" s="73" t="s">
        <v>272</v>
      </c>
      <c r="E113" s="73" t="s">
        <v>273</v>
      </c>
      <c r="F113" s="73" t="s">
        <v>272</v>
      </c>
      <c r="G113" s="73" t="s">
        <v>273</v>
      </c>
      <c r="H113" s="73" t="s">
        <v>289</v>
      </c>
      <c r="I113" s="73" t="s">
        <v>290</v>
      </c>
      <c r="J113" s="77" t="s">
        <v>38</v>
      </c>
      <c r="K113" s="77">
        <v>100</v>
      </c>
      <c r="L113" s="77">
        <v>230000000</v>
      </c>
      <c r="M113" s="54" t="s">
        <v>33</v>
      </c>
      <c r="N113" s="73" t="s">
        <v>60</v>
      </c>
      <c r="O113" s="73" t="s">
        <v>34</v>
      </c>
      <c r="P113" s="73"/>
      <c r="Q113" s="73" t="s">
        <v>72</v>
      </c>
      <c r="R113" s="73" t="s">
        <v>173</v>
      </c>
      <c r="S113" s="77"/>
      <c r="T113" s="77"/>
      <c r="U113" s="77"/>
      <c r="V113" s="77"/>
      <c r="W113" s="78">
        <v>12800000</v>
      </c>
      <c r="X113" s="78">
        <f t="shared" si="2"/>
        <v>14336000.000000002</v>
      </c>
      <c r="Y113" s="77"/>
      <c r="Z113" s="77">
        <v>2014</v>
      </c>
      <c r="AA113" s="73"/>
    </row>
    <row r="114" spans="1:27" ht="63.75" x14ac:dyDescent="0.25">
      <c r="A114" s="77" t="s">
        <v>218</v>
      </c>
      <c r="B114" s="77" t="s">
        <v>29</v>
      </c>
      <c r="C114" s="73" t="s">
        <v>165</v>
      </c>
      <c r="D114" s="73" t="s">
        <v>166</v>
      </c>
      <c r="E114" s="73" t="s">
        <v>167</v>
      </c>
      <c r="F114" s="73" t="s">
        <v>168</v>
      </c>
      <c r="G114" s="73" t="s">
        <v>169</v>
      </c>
      <c r="H114" s="73" t="s">
        <v>170</v>
      </c>
      <c r="I114" s="73" t="s">
        <v>171</v>
      </c>
      <c r="J114" s="77" t="s">
        <v>38</v>
      </c>
      <c r="K114" s="77">
        <v>100</v>
      </c>
      <c r="L114" s="77">
        <v>230000000</v>
      </c>
      <c r="M114" s="54" t="s">
        <v>33</v>
      </c>
      <c r="N114" s="73" t="s">
        <v>72</v>
      </c>
      <c r="O114" s="73" t="s">
        <v>34</v>
      </c>
      <c r="P114" s="73"/>
      <c r="Q114" s="73" t="s">
        <v>172</v>
      </c>
      <c r="R114" s="73" t="s">
        <v>173</v>
      </c>
      <c r="S114" s="77"/>
      <c r="T114" s="77"/>
      <c r="U114" s="77"/>
      <c r="V114" s="77"/>
      <c r="W114" s="78">
        <v>500000</v>
      </c>
      <c r="X114" s="78">
        <f t="shared" si="2"/>
        <v>560000</v>
      </c>
      <c r="Y114" s="77"/>
      <c r="Z114" s="77">
        <v>2014</v>
      </c>
      <c r="AA114" s="73"/>
    </row>
    <row r="115" spans="1:27" ht="63.75" x14ac:dyDescent="0.25">
      <c r="A115" s="77" t="s">
        <v>219</v>
      </c>
      <c r="B115" s="77" t="s">
        <v>29</v>
      </c>
      <c r="C115" s="73" t="s">
        <v>165</v>
      </c>
      <c r="D115" s="73" t="s">
        <v>166</v>
      </c>
      <c r="E115" s="73" t="s">
        <v>167</v>
      </c>
      <c r="F115" s="73" t="s">
        <v>168</v>
      </c>
      <c r="G115" s="73" t="s">
        <v>169</v>
      </c>
      <c r="H115" s="73" t="s">
        <v>175</v>
      </c>
      <c r="I115" s="73" t="s">
        <v>176</v>
      </c>
      <c r="J115" s="77" t="s">
        <v>38</v>
      </c>
      <c r="K115" s="77">
        <v>100</v>
      </c>
      <c r="L115" s="77">
        <v>230000000</v>
      </c>
      <c r="M115" s="54" t="s">
        <v>33</v>
      </c>
      <c r="N115" s="73" t="s">
        <v>72</v>
      </c>
      <c r="O115" s="73" t="s">
        <v>34</v>
      </c>
      <c r="P115" s="73"/>
      <c r="Q115" s="73" t="s">
        <v>172</v>
      </c>
      <c r="R115" s="73" t="s">
        <v>173</v>
      </c>
      <c r="S115" s="77"/>
      <c r="T115" s="77"/>
      <c r="U115" s="77"/>
      <c r="V115" s="77"/>
      <c r="W115" s="78">
        <v>500000</v>
      </c>
      <c r="X115" s="78">
        <f t="shared" si="2"/>
        <v>560000</v>
      </c>
      <c r="Y115" s="77"/>
      <c r="Z115" s="77">
        <v>2014</v>
      </c>
      <c r="AA115" s="73"/>
    </row>
    <row r="116" spans="1:27" ht="63.75" x14ac:dyDescent="0.25">
      <c r="A116" s="77" t="s">
        <v>220</v>
      </c>
      <c r="B116" s="77" t="s">
        <v>29</v>
      </c>
      <c r="C116" s="73" t="s">
        <v>165</v>
      </c>
      <c r="D116" s="73" t="s">
        <v>166</v>
      </c>
      <c r="E116" s="73" t="s">
        <v>167</v>
      </c>
      <c r="F116" s="73" t="s">
        <v>168</v>
      </c>
      <c r="G116" s="73" t="s">
        <v>169</v>
      </c>
      <c r="H116" s="73" t="s">
        <v>178</v>
      </c>
      <c r="I116" s="73" t="s">
        <v>179</v>
      </c>
      <c r="J116" s="77" t="s">
        <v>38</v>
      </c>
      <c r="K116" s="77">
        <v>100</v>
      </c>
      <c r="L116" s="77">
        <v>230000000</v>
      </c>
      <c r="M116" s="54" t="s">
        <v>33</v>
      </c>
      <c r="N116" s="73" t="s">
        <v>72</v>
      </c>
      <c r="O116" s="73" t="s">
        <v>34</v>
      </c>
      <c r="P116" s="73"/>
      <c r="Q116" s="73" t="s">
        <v>172</v>
      </c>
      <c r="R116" s="73" t="s">
        <v>173</v>
      </c>
      <c r="S116" s="77"/>
      <c r="T116" s="77"/>
      <c r="U116" s="77"/>
      <c r="V116" s="77"/>
      <c r="W116" s="78">
        <v>500000</v>
      </c>
      <c r="X116" s="78">
        <f t="shared" si="2"/>
        <v>560000</v>
      </c>
      <c r="Y116" s="77"/>
      <c r="Z116" s="77">
        <v>2014</v>
      </c>
      <c r="AA116" s="73"/>
    </row>
    <row r="117" spans="1:27" ht="63.75" x14ac:dyDescent="0.25">
      <c r="A117" s="77" t="s">
        <v>221</v>
      </c>
      <c r="B117" s="77" t="s">
        <v>29</v>
      </c>
      <c r="C117" s="73" t="s">
        <v>165</v>
      </c>
      <c r="D117" s="73" t="s">
        <v>166</v>
      </c>
      <c r="E117" s="73" t="s">
        <v>167</v>
      </c>
      <c r="F117" s="73" t="s">
        <v>168</v>
      </c>
      <c r="G117" s="73" t="s">
        <v>169</v>
      </c>
      <c r="H117" s="73" t="s">
        <v>181</v>
      </c>
      <c r="I117" s="73" t="s">
        <v>182</v>
      </c>
      <c r="J117" s="77" t="s">
        <v>38</v>
      </c>
      <c r="K117" s="77">
        <v>100</v>
      </c>
      <c r="L117" s="77">
        <v>230000000</v>
      </c>
      <c r="M117" s="54" t="s">
        <v>33</v>
      </c>
      <c r="N117" s="73" t="s">
        <v>72</v>
      </c>
      <c r="O117" s="73" t="s">
        <v>34</v>
      </c>
      <c r="P117" s="73"/>
      <c r="Q117" s="73" t="s">
        <v>172</v>
      </c>
      <c r="R117" s="73" t="s">
        <v>173</v>
      </c>
      <c r="S117" s="77"/>
      <c r="T117" s="77"/>
      <c r="U117" s="77"/>
      <c r="V117" s="77"/>
      <c r="W117" s="78">
        <v>600000</v>
      </c>
      <c r="X117" s="78">
        <f t="shared" si="2"/>
        <v>672000.00000000012</v>
      </c>
      <c r="Y117" s="77"/>
      <c r="Z117" s="77">
        <v>2014</v>
      </c>
      <c r="AA117" s="73"/>
    </row>
    <row r="118" spans="1:27" ht="51" x14ac:dyDescent="0.25">
      <c r="A118" s="77" t="s">
        <v>222</v>
      </c>
      <c r="B118" s="77" t="s">
        <v>29</v>
      </c>
      <c r="C118" s="73" t="s">
        <v>165</v>
      </c>
      <c r="D118" s="73" t="s">
        <v>166</v>
      </c>
      <c r="E118" s="73" t="s">
        <v>167</v>
      </c>
      <c r="F118" s="73" t="s">
        <v>168</v>
      </c>
      <c r="G118" s="73" t="s">
        <v>169</v>
      </c>
      <c r="H118" s="73" t="s">
        <v>185</v>
      </c>
      <c r="I118" s="73" t="s">
        <v>186</v>
      </c>
      <c r="J118" s="77" t="s">
        <v>38</v>
      </c>
      <c r="K118" s="77">
        <v>100</v>
      </c>
      <c r="L118" s="77">
        <v>230000000</v>
      </c>
      <c r="M118" s="54" t="s">
        <v>33</v>
      </c>
      <c r="N118" s="73" t="s">
        <v>72</v>
      </c>
      <c r="O118" s="73" t="s">
        <v>34</v>
      </c>
      <c r="P118" s="73"/>
      <c r="Q118" s="73" t="s">
        <v>172</v>
      </c>
      <c r="R118" s="73" t="s">
        <v>173</v>
      </c>
      <c r="S118" s="77"/>
      <c r="T118" s="77"/>
      <c r="U118" s="77"/>
      <c r="V118" s="77"/>
      <c r="W118" s="78">
        <v>600000</v>
      </c>
      <c r="X118" s="78">
        <f t="shared" si="2"/>
        <v>672000.00000000012</v>
      </c>
      <c r="Y118" s="77"/>
      <c r="Z118" s="77">
        <v>2014</v>
      </c>
      <c r="AA118" s="73"/>
    </row>
    <row r="119" spans="1:27" ht="51" x14ac:dyDescent="0.25">
      <c r="A119" s="77" t="s">
        <v>223</v>
      </c>
      <c r="B119" s="77" t="s">
        <v>29</v>
      </c>
      <c r="C119" s="73" t="s">
        <v>165</v>
      </c>
      <c r="D119" s="73" t="s">
        <v>166</v>
      </c>
      <c r="E119" s="73" t="s">
        <v>167</v>
      </c>
      <c r="F119" s="73" t="s">
        <v>168</v>
      </c>
      <c r="G119" s="73" t="s">
        <v>169</v>
      </c>
      <c r="H119" s="73" t="s">
        <v>188</v>
      </c>
      <c r="I119" s="73" t="s">
        <v>189</v>
      </c>
      <c r="J119" s="77" t="s">
        <v>38</v>
      </c>
      <c r="K119" s="77">
        <v>100</v>
      </c>
      <c r="L119" s="77">
        <v>230000000</v>
      </c>
      <c r="M119" s="54" t="s">
        <v>33</v>
      </c>
      <c r="N119" s="73" t="s">
        <v>72</v>
      </c>
      <c r="O119" s="73" t="s">
        <v>34</v>
      </c>
      <c r="P119" s="73"/>
      <c r="Q119" s="73" t="s">
        <v>172</v>
      </c>
      <c r="R119" s="73" t="s">
        <v>173</v>
      </c>
      <c r="S119" s="77"/>
      <c r="T119" s="77"/>
      <c r="U119" s="77"/>
      <c r="V119" s="77"/>
      <c r="W119" s="78">
        <v>600000</v>
      </c>
      <c r="X119" s="78">
        <f t="shared" si="2"/>
        <v>672000.00000000012</v>
      </c>
      <c r="Y119" s="77"/>
      <c r="Z119" s="77">
        <v>2014</v>
      </c>
      <c r="AA119" s="73"/>
    </row>
    <row r="120" spans="1:27" ht="51" x14ac:dyDescent="0.25">
      <c r="A120" s="77" t="s">
        <v>224</v>
      </c>
      <c r="B120" s="77" t="s">
        <v>29</v>
      </c>
      <c r="C120" s="73" t="s">
        <v>165</v>
      </c>
      <c r="D120" s="73" t="s">
        <v>166</v>
      </c>
      <c r="E120" s="73" t="s">
        <v>167</v>
      </c>
      <c r="F120" s="73" t="s">
        <v>168</v>
      </c>
      <c r="G120" s="73" t="s">
        <v>169</v>
      </c>
      <c r="H120" s="73" t="s">
        <v>191</v>
      </c>
      <c r="I120" s="73" t="s">
        <v>192</v>
      </c>
      <c r="J120" s="77" t="s">
        <v>38</v>
      </c>
      <c r="K120" s="77">
        <v>100</v>
      </c>
      <c r="L120" s="77">
        <v>230000000</v>
      </c>
      <c r="M120" s="54" t="s">
        <v>33</v>
      </c>
      <c r="N120" s="73" t="s">
        <v>72</v>
      </c>
      <c r="O120" s="73" t="s">
        <v>34</v>
      </c>
      <c r="P120" s="73"/>
      <c r="Q120" s="73" t="s">
        <v>172</v>
      </c>
      <c r="R120" s="73" t="s">
        <v>173</v>
      </c>
      <c r="S120" s="77"/>
      <c r="T120" s="77"/>
      <c r="U120" s="77"/>
      <c r="V120" s="77"/>
      <c r="W120" s="78">
        <v>600000</v>
      </c>
      <c r="X120" s="78">
        <f t="shared" si="2"/>
        <v>672000.00000000012</v>
      </c>
      <c r="Y120" s="77"/>
      <c r="Z120" s="77">
        <v>2014</v>
      </c>
      <c r="AA120" s="73"/>
    </row>
    <row r="121" spans="1:27" ht="38.25" x14ac:dyDescent="0.25">
      <c r="A121" s="77" t="s">
        <v>225</v>
      </c>
      <c r="B121" s="77" t="s">
        <v>29</v>
      </c>
      <c r="C121" s="73" t="s">
        <v>165</v>
      </c>
      <c r="D121" s="73" t="s">
        <v>166</v>
      </c>
      <c r="E121" s="73" t="s">
        <v>167</v>
      </c>
      <c r="F121" s="73" t="s">
        <v>168</v>
      </c>
      <c r="G121" s="73" t="s">
        <v>169</v>
      </c>
      <c r="H121" s="73" t="s">
        <v>194</v>
      </c>
      <c r="I121" s="73" t="s">
        <v>195</v>
      </c>
      <c r="J121" s="77" t="s">
        <v>38</v>
      </c>
      <c r="K121" s="77">
        <v>100</v>
      </c>
      <c r="L121" s="77">
        <v>230000000</v>
      </c>
      <c r="M121" s="54" t="s">
        <v>33</v>
      </c>
      <c r="N121" s="73" t="s">
        <v>72</v>
      </c>
      <c r="O121" s="73" t="s">
        <v>34</v>
      </c>
      <c r="P121" s="73"/>
      <c r="Q121" s="73" t="s">
        <v>172</v>
      </c>
      <c r="R121" s="73" t="s">
        <v>173</v>
      </c>
      <c r="S121" s="77"/>
      <c r="T121" s="77"/>
      <c r="U121" s="77"/>
      <c r="V121" s="77"/>
      <c r="W121" s="78">
        <v>600000</v>
      </c>
      <c r="X121" s="78">
        <f t="shared" si="2"/>
        <v>672000.00000000012</v>
      </c>
      <c r="Y121" s="77"/>
      <c r="Z121" s="77">
        <v>2014</v>
      </c>
      <c r="AA121" s="73"/>
    </row>
    <row r="122" spans="1:27" ht="38.25" x14ac:dyDescent="0.25">
      <c r="A122" s="77" t="s">
        <v>226</v>
      </c>
      <c r="B122" s="77" t="s">
        <v>29</v>
      </c>
      <c r="C122" s="73" t="s">
        <v>165</v>
      </c>
      <c r="D122" s="73" t="s">
        <v>166</v>
      </c>
      <c r="E122" s="73" t="s">
        <v>167</v>
      </c>
      <c r="F122" s="73" t="s">
        <v>168</v>
      </c>
      <c r="G122" s="73" t="s">
        <v>169</v>
      </c>
      <c r="H122" s="73" t="s">
        <v>197</v>
      </c>
      <c r="I122" s="73" t="s">
        <v>198</v>
      </c>
      <c r="J122" s="77" t="s">
        <v>38</v>
      </c>
      <c r="K122" s="77">
        <v>100</v>
      </c>
      <c r="L122" s="77">
        <v>230000000</v>
      </c>
      <c r="M122" s="54" t="s">
        <v>33</v>
      </c>
      <c r="N122" s="73" t="s">
        <v>72</v>
      </c>
      <c r="O122" s="73" t="s">
        <v>34</v>
      </c>
      <c r="P122" s="73"/>
      <c r="Q122" s="73" t="s">
        <v>172</v>
      </c>
      <c r="R122" s="73" t="s">
        <v>173</v>
      </c>
      <c r="S122" s="77"/>
      <c r="T122" s="77"/>
      <c r="U122" s="77"/>
      <c r="V122" s="77"/>
      <c r="W122" s="78">
        <v>600000</v>
      </c>
      <c r="X122" s="78">
        <f t="shared" si="2"/>
        <v>672000.00000000012</v>
      </c>
      <c r="Y122" s="77"/>
      <c r="Z122" s="77">
        <v>2014</v>
      </c>
      <c r="AA122" s="73"/>
    </row>
    <row r="123" spans="1:27" ht="38.25" x14ac:dyDescent="0.25">
      <c r="A123" s="77" t="s">
        <v>227</v>
      </c>
      <c r="B123" s="77" t="s">
        <v>29</v>
      </c>
      <c r="C123" s="73" t="s">
        <v>165</v>
      </c>
      <c r="D123" s="73" t="s">
        <v>166</v>
      </c>
      <c r="E123" s="73" t="s">
        <v>167</v>
      </c>
      <c r="F123" s="73" t="s">
        <v>168</v>
      </c>
      <c r="G123" s="73" t="s">
        <v>169</v>
      </c>
      <c r="H123" s="73" t="s">
        <v>200</v>
      </c>
      <c r="I123" s="73" t="s">
        <v>201</v>
      </c>
      <c r="J123" s="77" t="s">
        <v>38</v>
      </c>
      <c r="K123" s="77">
        <v>100</v>
      </c>
      <c r="L123" s="77">
        <v>230000000</v>
      </c>
      <c r="M123" s="54" t="s">
        <v>33</v>
      </c>
      <c r="N123" s="73" t="s">
        <v>72</v>
      </c>
      <c r="O123" s="73" t="s">
        <v>34</v>
      </c>
      <c r="P123" s="73"/>
      <c r="Q123" s="73" t="s">
        <v>172</v>
      </c>
      <c r="R123" s="73" t="s">
        <v>173</v>
      </c>
      <c r="S123" s="77"/>
      <c r="T123" s="77"/>
      <c r="U123" s="77"/>
      <c r="V123" s="77"/>
      <c r="W123" s="78">
        <v>600000</v>
      </c>
      <c r="X123" s="78">
        <f>W123*1.12</f>
        <v>672000.00000000012</v>
      </c>
      <c r="Y123" s="77"/>
      <c r="Z123" s="77">
        <v>2014</v>
      </c>
      <c r="AA123" s="73"/>
    </row>
    <row r="124" spans="1:27" s="53" customFormat="1" x14ac:dyDescent="0.25">
      <c r="A124" s="50" t="s">
        <v>32</v>
      </c>
      <c r="B124" s="51"/>
      <c r="C124" s="52"/>
      <c r="D124" s="52"/>
      <c r="E124" s="52"/>
      <c r="F124" s="52"/>
      <c r="G124" s="52"/>
      <c r="H124" s="52"/>
      <c r="I124" s="52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49">
        <f>SUM(W112:W123)</f>
        <v>21700000</v>
      </c>
      <c r="X124" s="49">
        <f>SUM(X112:X123)</f>
        <v>24304000.000000004</v>
      </c>
      <c r="Y124" s="71"/>
      <c r="Z124" s="71"/>
      <c r="AA124" s="70"/>
    </row>
    <row r="125" spans="1:27" s="53" customFormat="1" x14ac:dyDescent="0.25">
      <c r="A125" s="50" t="s">
        <v>27</v>
      </c>
      <c r="B125" s="51"/>
      <c r="C125" s="52"/>
      <c r="D125" s="52"/>
      <c r="E125" s="52"/>
      <c r="F125" s="52"/>
      <c r="G125" s="52"/>
      <c r="H125" s="52"/>
      <c r="I125" s="52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49">
        <f>W124</f>
        <v>21700000</v>
      </c>
      <c r="X125" s="49">
        <f>X124</f>
        <v>24304000.000000004</v>
      </c>
      <c r="Y125" s="71"/>
      <c r="Z125" s="71"/>
      <c r="AA125" s="70"/>
    </row>
    <row r="126" spans="1:27" s="13" customFormat="1" x14ac:dyDescent="0.25">
      <c r="A126" s="6" t="s">
        <v>58</v>
      </c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5"/>
      <c r="T126" s="23"/>
      <c r="U126" s="23"/>
      <c r="V126" s="22"/>
      <c r="W126" s="22"/>
      <c r="X126" s="59"/>
      <c r="Y126" s="57"/>
      <c r="Z126" s="57"/>
      <c r="AA126" s="57"/>
    </row>
    <row r="127" spans="1:27" s="13" customFormat="1" x14ac:dyDescent="0.25">
      <c r="A127" s="30" t="s">
        <v>24</v>
      </c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8"/>
      <c r="T127" s="57"/>
      <c r="U127" s="57"/>
      <c r="V127" s="59"/>
      <c r="W127" s="59"/>
      <c r="X127" s="59"/>
      <c r="Y127" s="57"/>
      <c r="Z127" s="57"/>
      <c r="AA127" s="57"/>
    </row>
    <row r="128" spans="1:27" s="13" customFormat="1" x14ac:dyDescent="0.25">
      <c r="A128" s="30" t="s">
        <v>31</v>
      </c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8"/>
      <c r="T128" s="57"/>
      <c r="U128" s="57"/>
      <c r="V128" s="59"/>
      <c r="W128" s="59"/>
      <c r="X128" s="59"/>
      <c r="Y128" s="57"/>
      <c r="Z128" s="57"/>
      <c r="AA128" s="57"/>
    </row>
    <row r="129" spans="1:27" s="13" customFormat="1" ht="76.5" x14ac:dyDescent="0.25">
      <c r="A129" s="83" t="s">
        <v>77</v>
      </c>
      <c r="B129" s="54" t="s">
        <v>29</v>
      </c>
      <c r="C129" s="54" t="s">
        <v>78</v>
      </c>
      <c r="D129" s="54" t="s">
        <v>79</v>
      </c>
      <c r="E129" s="54" t="s">
        <v>80</v>
      </c>
      <c r="F129" s="54" t="s">
        <v>81</v>
      </c>
      <c r="G129" s="54" t="s">
        <v>82</v>
      </c>
      <c r="H129" s="54" t="s">
        <v>83</v>
      </c>
      <c r="I129" s="54" t="s">
        <v>84</v>
      </c>
      <c r="J129" s="54" t="s">
        <v>30</v>
      </c>
      <c r="K129" s="54">
        <v>60</v>
      </c>
      <c r="L129" s="54">
        <v>230000000</v>
      </c>
      <c r="M129" s="54" t="s">
        <v>33</v>
      </c>
      <c r="N129" s="54" t="s">
        <v>54</v>
      </c>
      <c r="O129" s="54" t="s">
        <v>34</v>
      </c>
      <c r="P129" s="54"/>
      <c r="Q129" s="54" t="s">
        <v>57</v>
      </c>
      <c r="R129" s="54" t="s">
        <v>85</v>
      </c>
      <c r="S129" s="55" t="s">
        <v>42</v>
      </c>
      <c r="T129" s="54" t="s">
        <v>42</v>
      </c>
      <c r="U129" s="54" t="s">
        <v>42</v>
      </c>
      <c r="V129" s="56" t="s">
        <v>42</v>
      </c>
      <c r="W129" s="56">
        <v>30000000</v>
      </c>
      <c r="X129" s="56">
        <v>33600000</v>
      </c>
      <c r="Y129" s="54"/>
      <c r="Z129" s="54">
        <v>2014</v>
      </c>
      <c r="AA129" s="54" t="s">
        <v>86</v>
      </c>
    </row>
    <row r="130" spans="1:27" s="13" customFormat="1" x14ac:dyDescent="0.25">
      <c r="A130" s="50" t="s">
        <v>32</v>
      </c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8"/>
      <c r="T130" s="57"/>
      <c r="U130" s="57"/>
      <c r="V130" s="59"/>
      <c r="W130" s="59">
        <f>W129</f>
        <v>30000000</v>
      </c>
      <c r="X130" s="59">
        <f>X129</f>
        <v>33600000</v>
      </c>
      <c r="Y130" s="57"/>
      <c r="Z130" s="57"/>
      <c r="AA130" s="57"/>
    </row>
    <row r="131" spans="1:27" s="13" customFormat="1" x14ac:dyDescent="0.25">
      <c r="A131" s="50" t="s">
        <v>25</v>
      </c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8"/>
      <c r="T131" s="57"/>
      <c r="U131" s="57"/>
      <c r="V131" s="59"/>
      <c r="W131" s="59">
        <f>W130</f>
        <v>30000000</v>
      </c>
      <c r="X131" s="59">
        <f>X130</f>
        <v>33600000</v>
      </c>
      <c r="Y131" s="57"/>
      <c r="Z131" s="57"/>
      <c r="AA131" s="57"/>
    </row>
    <row r="132" spans="1:27" s="13" customFormat="1" x14ac:dyDescent="0.25">
      <c r="A132" s="30" t="s">
        <v>26</v>
      </c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2"/>
      <c r="T132" s="31"/>
      <c r="U132" s="31"/>
      <c r="V132" s="33"/>
      <c r="W132" s="33"/>
      <c r="X132" s="59"/>
      <c r="Y132" s="57"/>
      <c r="Z132" s="57"/>
      <c r="AA132" s="57"/>
    </row>
    <row r="133" spans="1:27" s="16" customFormat="1" x14ac:dyDescent="0.25">
      <c r="A133" s="67" t="s">
        <v>31</v>
      </c>
      <c r="B133" s="54"/>
      <c r="C133" s="61"/>
      <c r="D133" s="54"/>
      <c r="E133" s="54"/>
      <c r="F133" s="54"/>
      <c r="G133" s="54"/>
      <c r="H133" s="54"/>
      <c r="I133" s="54"/>
      <c r="J133" s="54"/>
      <c r="K133" s="62"/>
      <c r="L133" s="63"/>
      <c r="M133" s="64"/>
      <c r="N133" s="60"/>
      <c r="O133" s="64"/>
      <c r="P133" s="65"/>
      <c r="Q133" s="66"/>
      <c r="R133" s="54"/>
      <c r="S133" s="65"/>
      <c r="T133" s="65"/>
      <c r="U133" s="65"/>
      <c r="V133" s="65"/>
      <c r="W133" s="59"/>
      <c r="X133" s="59"/>
      <c r="Y133" s="65"/>
      <c r="Z133" s="65"/>
      <c r="AA133" s="68"/>
    </row>
    <row r="134" spans="1:27" s="16" customFormat="1" ht="76.5" x14ac:dyDescent="0.25">
      <c r="A134" s="82" t="s">
        <v>87</v>
      </c>
      <c r="B134" s="54" t="s">
        <v>29</v>
      </c>
      <c r="C134" s="61" t="s">
        <v>78</v>
      </c>
      <c r="D134" s="54" t="s">
        <v>79</v>
      </c>
      <c r="E134" s="54" t="s">
        <v>80</v>
      </c>
      <c r="F134" s="54" t="s">
        <v>81</v>
      </c>
      <c r="G134" s="54" t="s">
        <v>82</v>
      </c>
      <c r="H134" s="54" t="s">
        <v>83</v>
      </c>
      <c r="I134" s="54" t="s">
        <v>84</v>
      </c>
      <c r="J134" s="54" t="s">
        <v>48</v>
      </c>
      <c r="K134" s="62">
        <v>60</v>
      </c>
      <c r="L134" s="63">
        <v>230000000</v>
      </c>
      <c r="M134" s="54" t="s">
        <v>33</v>
      </c>
      <c r="N134" s="54" t="s">
        <v>54</v>
      </c>
      <c r="O134" s="64" t="s">
        <v>34</v>
      </c>
      <c r="P134" s="65"/>
      <c r="Q134" s="54" t="s">
        <v>57</v>
      </c>
      <c r="R134" s="54" t="s">
        <v>85</v>
      </c>
      <c r="S134" s="65" t="s">
        <v>42</v>
      </c>
      <c r="T134" s="65" t="s">
        <v>42</v>
      </c>
      <c r="U134" s="65" t="s">
        <v>42</v>
      </c>
      <c r="V134" s="65" t="s">
        <v>42</v>
      </c>
      <c r="W134" s="56">
        <v>30000000</v>
      </c>
      <c r="X134" s="85">
        <f>W134*1.12</f>
        <v>33600000</v>
      </c>
      <c r="Y134" s="65"/>
      <c r="Z134" s="65">
        <v>2014</v>
      </c>
      <c r="AA134" s="68"/>
    </row>
    <row r="135" spans="1:27" s="16" customFormat="1" x14ac:dyDescent="0.25">
      <c r="A135" s="79" t="s">
        <v>32</v>
      </c>
      <c r="B135" s="54"/>
      <c r="C135" s="61"/>
      <c r="D135" s="54"/>
      <c r="E135" s="54"/>
      <c r="F135" s="54"/>
      <c r="G135" s="54"/>
      <c r="H135" s="54"/>
      <c r="I135" s="54"/>
      <c r="J135" s="54"/>
      <c r="K135" s="62"/>
      <c r="L135" s="63"/>
      <c r="M135" s="64"/>
      <c r="N135" s="60"/>
      <c r="O135" s="64"/>
      <c r="P135" s="65"/>
      <c r="Q135" s="66"/>
      <c r="R135" s="54"/>
      <c r="S135" s="65"/>
      <c r="T135" s="65"/>
      <c r="U135" s="65"/>
      <c r="V135" s="65"/>
      <c r="W135" s="59">
        <f>W134</f>
        <v>30000000</v>
      </c>
      <c r="X135" s="59">
        <f>X134</f>
        <v>33600000</v>
      </c>
      <c r="Y135" s="65"/>
      <c r="Z135" s="65"/>
      <c r="AA135" s="68"/>
    </row>
    <row r="136" spans="1:27" s="1" customFormat="1" x14ac:dyDescent="0.25">
      <c r="A136" s="67" t="s">
        <v>27</v>
      </c>
      <c r="B136" s="57"/>
      <c r="C136" s="57"/>
      <c r="D136" s="57"/>
      <c r="E136" s="57"/>
      <c r="F136" s="57"/>
      <c r="G136" s="57"/>
      <c r="H136" s="57"/>
      <c r="I136" s="57"/>
      <c r="J136" s="57"/>
      <c r="K136" s="58"/>
      <c r="L136" s="57"/>
      <c r="M136" s="74"/>
      <c r="N136" s="75"/>
      <c r="O136" s="75"/>
      <c r="P136" s="75"/>
      <c r="Q136" s="75"/>
      <c r="R136" s="57"/>
      <c r="S136" s="58"/>
      <c r="T136" s="57"/>
      <c r="U136" s="76"/>
      <c r="V136" s="59"/>
      <c r="W136" s="59">
        <f>W135</f>
        <v>30000000</v>
      </c>
      <c r="X136" s="59">
        <f>X135</f>
        <v>33600000</v>
      </c>
      <c r="Y136" s="57"/>
      <c r="Z136" s="69"/>
      <c r="AA136" s="57"/>
    </row>
    <row r="137" spans="1:27" s="1" customFormat="1" x14ac:dyDescent="0.25">
      <c r="A137" s="67" t="s">
        <v>120</v>
      </c>
      <c r="B137" s="57"/>
      <c r="C137" s="57"/>
      <c r="D137" s="57"/>
      <c r="E137" s="57"/>
      <c r="F137" s="57"/>
      <c r="G137" s="57"/>
      <c r="H137" s="57"/>
      <c r="I137" s="57"/>
      <c r="J137" s="57"/>
      <c r="K137" s="58"/>
      <c r="L137" s="57"/>
      <c r="M137" s="74"/>
      <c r="N137" s="75"/>
      <c r="O137" s="75"/>
      <c r="P137" s="75"/>
      <c r="Q137" s="75"/>
      <c r="R137" s="57"/>
      <c r="S137" s="58"/>
      <c r="T137" s="57"/>
      <c r="U137" s="76"/>
      <c r="V137" s="59"/>
      <c r="W137" s="59"/>
      <c r="X137" s="59"/>
      <c r="Y137" s="57"/>
      <c r="Z137" s="69"/>
      <c r="AA137" s="57"/>
    </row>
    <row r="138" spans="1:27" s="1" customFormat="1" x14ac:dyDescent="0.25">
      <c r="A138" s="67" t="s">
        <v>24</v>
      </c>
      <c r="B138" s="57"/>
      <c r="C138" s="57"/>
      <c r="D138" s="57"/>
      <c r="E138" s="57"/>
      <c r="F138" s="57"/>
      <c r="G138" s="57"/>
      <c r="H138" s="57"/>
      <c r="I138" s="57"/>
      <c r="J138" s="57"/>
      <c r="K138" s="58"/>
      <c r="L138" s="57"/>
      <c r="M138" s="74"/>
      <c r="N138" s="75"/>
      <c r="O138" s="75"/>
      <c r="P138" s="75"/>
      <c r="Q138" s="75"/>
      <c r="R138" s="57"/>
      <c r="S138" s="58"/>
      <c r="T138" s="57"/>
      <c r="U138" s="76"/>
      <c r="V138" s="59"/>
      <c r="W138" s="59"/>
      <c r="X138" s="59"/>
      <c r="Y138" s="57"/>
      <c r="Z138" s="69"/>
      <c r="AA138" s="57"/>
    </row>
    <row r="139" spans="1:27" s="1" customFormat="1" x14ac:dyDescent="0.25">
      <c r="A139" s="67" t="s">
        <v>39</v>
      </c>
      <c r="B139" s="57"/>
      <c r="C139" s="57"/>
      <c r="D139" s="57"/>
      <c r="E139" s="57"/>
      <c r="F139" s="57"/>
      <c r="G139" s="57"/>
      <c r="H139" s="57"/>
      <c r="I139" s="57"/>
      <c r="J139" s="57"/>
      <c r="K139" s="58"/>
      <c r="L139" s="57"/>
      <c r="M139" s="74"/>
      <c r="N139" s="75"/>
      <c r="O139" s="75"/>
      <c r="P139" s="75"/>
      <c r="Q139" s="75"/>
      <c r="R139" s="57"/>
      <c r="S139" s="58"/>
      <c r="T139" s="57"/>
      <c r="U139" s="76"/>
      <c r="V139" s="59"/>
      <c r="W139" s="59"/>
      <c r="X139" s="59"/>
      <c r="Y139" s="57"/>
      <c r="Z139" s="69"/>
      <c r="AA139" s="57"/>
    </row>
    <row r="140" spans="1:27" s="1" customFormat="1" ht="51" x14ac:dyDescent="0.25">
      <c r="A140" s="82" t="s">
        <v>132</v>
      </c>
      <c r="B140" s="54" t="s">
        <v>29</v>
      </c>
      <c r="C140" s="54" t="s">
        <v>133</v>
      </c>
      <c r="D140" s="54" t="s">
        <v>134</v>
      </c>
      <c r="E140" s="54" t="s">
        <v>135</v>
      </c>
      <c r="F140" s="54" t="s">
        <v>136</v>
      </c>
      <c r="G140" s="54" t="s">
        <v>135</v>
      </c>
      <c r="H140" s="54" t="s">
        <v>137</v>
      </c>
      <c r="I140" s="54" t="s">
        <v>138</v>
      </c>
      <c r="J140" s="54" t="s">
        <v>38</v>
      </c>
      <c r="K140" s="55">
        <v>90</v>
      </c>
      <c r="L140" s="54">
        <v>230000000</v>
      </c>
      <c r="M140" s="54" t="s">
        <v>33</v>
      </c>
      <c r="N140" s="99" t="s">
        <v>139</v>
      </c>
      <c r="O140" s="99" t="s">
        <v>34</v>
      </c>
      <c r="P140" s="99"/>
      <c r="Q140" s="99" t="s">
        <v>140</v>
      </c>
      <c r="R140" s="54" t="s">
        <v>141</v>
      </c>
      <c r="S140" s="55"/>
      <c r="T140" s="54"/>
      <c r="U140" s="100"/>
      <c r="V140" s="56"/>
      <c r="W140" s="56">
        <v>738419266</v>
      </c>
      <c r="X140" s="56">
        <v>827029577.92000008</v>
      </c>
      <c r="Y140" s="54"/>
      <c r="Z140" s="101">
        <v>2014</v>
      </c>
      <c r="AA140" s="54" t="s">
        <v>130</v>
      </c>
    </row>
    <row r="141" spans="1:27" s="1" customFormat="1" ht="51" x14ac:dyDescent="0.25">
      <c r="A141" s="82" t="s">
        <v>142</v>
      </c>
      <c r="B141" s="54" t="s">
        <v>29</v>
      </c>
      <c r="C141" s="54" t="s">
        <v>133</v>
      </c>
      <c r="D141" s="54" t="s">
        <v>134</v>
      </c>
      <c r="E141" s="54" t="s">
        <v>135</v>
      </c>
      <c r="F141" s="54" t="s">
        <v>136</v>
      </c>
      <c r="G141" s="54" t="s">
        <v>135</v>
      </c>
      <c r="H141" s="54" t="s">
        <v>143</v>
      </c>
      <c r="I141" s="54" t="s">
        <v>144</v>
      </c>
      <c r="J141" s="54" t="s">
        <v>38</v>
      </c>
      <c r="K141" s="55">
        <v>90</v>
      </c>
      <c r="L141" s="54">
        <v>230000000</v>
      </c>
      <c r="M141" s="54" t="s">
        <v>33</v>
      </c>
      <c r="N141" s="99" t="s">
        <v>139</v>
      </c>
      <c r="O141" s="99" t="s">
        <v>34</v>
      </c>
      <c r="P141" s="99"/>
      <c r="Q141" s="99" t="s">
        <v>140</v>
      </c>
      <c r="R141" s="54" t="s">
        <v>141</v>
      </c>
      <c r="S141" s="55"/>
      <c r="T141" s="54"/>
      <c r="U141" s="100"/>
      <c r="V141" s="56"/>
      <c r="W141" s="56">
        <v>328309993</v>
      </c>
      <c r="X141" s="56">
        <v>367707192.16000003</v>
      </c>
      <c r="Y141" s="54"/>
      <c r="Z141" s="101">
        <v>2014</v>
      </c>
      <c r="AA141" s="54" t="s">
        <v>130</v>
      </c>
    </row>
    <row r="142" spans="1:27" s="1" customFormat="1" x14ac:dyDescent="0.25">
      <c r="A142" s="67" t="s">
        <v>40</v>
      </c>
      <c r="B142" s="57"/>
      <c r="C142" s="57"/>
      <c r="D142" s="57"/>
      <c r="E142" s="57"/>
      <c r="F142" s="57"/>
      <c r="G142" s="57"/>
      <c r="H142" s="57"/>
      <c r="I142" s="57"/>
      <c r="J142" s="57"/>
      <c r="K142" s="58"/>
      <c r="L142" s="57"/>
      <c r="M142" s="74"/>
      <c r="N142" s="75"/>
      <c r="O142" s="75"/>
      <c r="P142" s="75"/>
      <c r="Q142" s="75"/>
      <c r="R142" s="57"/>
      <c r="S142" s="58"/>
      <c r="T142" s="57"/>
      <c r="U142" s="76"/>
      <c r="V142" s="59"/>
      <c r="W142" s="59">
        <f>SUM(W140:W141)</f>
        <v>1066729259</v>
      </c>
      <c r="X142" s="59">
        <f>SUM(X140:X141)</f>
        <v>1194736770.0800002</v>
      </c>
      <c r="Y142" s="57"/>
      <c r="Z142" s="69"/>
      <c r="AA142" s="57"/>
    </row>
    <row r="143" spans="1:27" s="1" customFormat="1" x14ac:dyDescent="0.25">
      <c r="A143" s="67" t="s">
        <v>31</v>
      </c>
      <c r="B143" s="57"/>
      <c r="C143" s="57"/>
      <c r="D143" s="57"/>
      <c r="E143" s="57"/>
      <c r="F143" s="57"/>
      <c r="G143" s="57"/>
      <c r="H143" s="57"/>
      <c r="I143" s="57"/>
      <c r="J143" s="57"/>
      <c r="K143" s="58"/>
      <c r="L143" s="57"/>
      <c r="M143" s="74"/>
      <c r="N143" s="75"/>
      <c r="O143" s="75"/>
      <c r="P143" s="75"/>
      <c r="Q143" s="75"/>
      <c r="R143" s="57"/>
      <c r="S143" s="58"/>
      <c r="T143" s="57"/>
      <c r="U143" s="76"/>
      <c r="V143" s="59"/>
      <c r="W143" s="59"/>
      <c r="X143" s="59"/>
      <c r="Y143" s="57"/>
      <c r="Z143" s="69"/>
      <c r="AA143" s="57"/>
    </row>
    <row r="144" spans="1:27" s="1" customFormat="1" ht="63.75" x14ac:dyDescent="0.25">
      <c r="A144" s="86" t="s">
        <v>121</v>
      </c>
      <c r="B144" s="54" t="s">
        <v>29</v>
      </c>
      <c r="C144" s="54" t="s">
        <v>122</v>
      </c>
      <c r="D144" s="54" t="s">
        <v>123</v>
      </c>
      <c r="E144" s="54" t="s">
        <v>124</v>
      </c>
      <c r="F144" s="54" t="s">
        <v>125</v>
      </c>
      <c r="G144" s="54" t="s">
        <v>126</v>
      </c>
      <c r="H144" s="54" t="s">
        <v>127</v>
      </c>
      <c r="I144" s="54" t="s">
        <v>128</v>
      </c>
      <c r="J144" s="54" t="s">
        <v>48</v>
      </c>
      <c r="K144" s="55">
        <v>90</v>
      </c>
      <c r="L144" s="54">
        <v>230000000</v>
      </c>
      <c r="M144" s="54" t="s">
        <v>33</v>
      </c>
      <c r="N144" s="99" t="s">
        <v>44</v>
      </c>
      <c r="O144" s="99" t="s">
        <v>34</v>
      </c>
      <c r="P144" s="99"/>
      <c r="Q144" s="99" t="s">
        <v>45</v>
      </c>
      <c r="R144" s="54" t="s">
        <v>129</v>
      </c>
      <c r="S144" s="55"/>
      <c r="T144" s="54"/>
      <c r="U144" s="100"/>
      <c r="V144" s="56"/>
      <c r="W144" s="56">
        <v>9000000</v>
      </c>
      <c r="X144" s="56">
        <v>10080000.000000002</v>
      </c>
      <c r="Y144" s="54"/>
      <c r="Z144" s="101">
        <v>2014</v>
      </c>
      <c r="AA144" s="54" t="s">
        <v>130</v>
      </c>
    </row>
    <row r="145" spans="1:27" s="1" customFormat="1" x14ac:dyDescent="0.25">
      <c r="A145" s="50" t="s">
        <v>32</v>
      </c>
      <c r="B145" s="57"/>
      <c r="C145" s="57"/>
      <c r="D145" s="57"/>
      <c r="E145" s="57"/>
      <c r="F145" s="57"/>
      <c r="G145" s="57"/>
      <c r="H145" s="57"/>
      <c r="I145" s="57"/>
      <c r="J145" s="57"/>
      <c r="K145" s="58"/>
      <c r="L145" s="57"/>
      <c r="M145" s="74"/>
      <c r="N145" s="75"/>
      <c r="O145" s="75"/>
      <c r="P145" s="75"/>
      <c r="Q145" s="75"/>
      <c r="R145" s="57"/>
      <c r="S145" s="58"/>
      <c r="T145" s="57"/>
      <c r="U145" s="76"/>
      <c r="V145" s="59"/>
      <c r="W145" s="59">
        <f>W144</f>
        <v>9000000</v>
      </c>
      <c r="X145" s="59">
        <f>X144</f>
        <v>10080000.000000002</v>
      </c>
      <c r="Y145" s="57"/>
      <c r="Z145" s="69"/>
      <c r="AA145" s="57"/>
    </row>
    <row r="146" spans="1:27" s="1" customFormat="1" x14ac:dyDescent="0.25">
      <c r="A146" s="50" t="s">
        <v>25</v>
      </c>
      <c r="B146" s="57"/>
      <c r="C146" s="57"/>
      <c r="D146" s="57"/>
      <c r="E146" s="57"/>
      <c r="F146" s="57"/>
      <c r="G146" s="57"/>
      <c r="H146" s="57"/>
      <c r="I146" s="57"/>
      <c r="J146" s="57"/>
      <c r="K146" s="58"/>
      <c r="L146" s="57"/>
      <c r="M146" s="74"/>
      <c r="N146" s="75"/>
      <c r="O146" s="75"/>
      <c r="P146" s="75"/>
      <c r="Q146" s="75"/>
      <c r="R146" s="57"/>
      <c r="S146" s="58"/>
      <c r="T146" s="57"/>
      <c r="U146" s="76"/>
      <c r="V146" s="59"/>
      <c r="W146" s="59">
        <f>W142+W145</f>
        <v>1075729259</v>
      </c>
      <c r="X146" s="59">
        <f>X142+X145</f>
        <v>1204816770.0800002</v>
      </c>
      <c r="Y146" s="57"/>
      <c r="Z146" s="69"/>
      <c r="AA146" s="57"/>
    </row>
    <row r="147" spans="1:27" s="1" customFormat="1" x14ac:dyDescent="0.25">
      <c r="A147" s="30" t="s">
        <v>26</v>
      </c>
      <c r="B147" s="57"/>
      <c r="C147" s="57"/>
      <c r="D147" s="57"/>
      <c r="E147" s="57"/>
      <c r="F147" s="57"/>
      <c r="G147" s="57"/>
      <c r="H147" s="57"/>
      <c r="I147" s="57"/>
      <c r="J147" s="57"/>
      <c r="K147" s="58"/>
      <c r="L147" s="57"/>
      <c r="M147" s="74"/>
      <c r="N147" s="75"/>
      <c r="O147" s="75"/>
      <c r="P147" s="75"/>
      <c r="Q147" s="75"/>
      <c r="R147" s="57"/>
      <c r="S147" s="58"/>
      <c r="T147" s="57"/>
      <c r="U147" s="76"/>
      <c r="V147" s="59"/>
      <c r="W147" s="59"/>
      <c r="X147" s="59"/>
      <c r="Y147" s="57"/>
      <c r="Z147" s="69"/>
      <c r="AA147" s="57"/>
    </row>
    <row r="148" spans="1:27" s="1" customFormat="1" x14ac:dyDescent="0.25">
      <c r="A148" s="67" t="s">
        <v>39</v>
      </c>
      <c r="B148" s="57"/>
      <c r="C148" s="57"/>
      <c r="D148" s="57"/>
      <c r="E148" s="57"/>
      <c r="F148" s="57"/>
      <c r="G148" s="57"/>
      <c r="H148" s="57"/>
      <c r="I148" s="57"/>
      <c r="J148" s="57"/>
      <c r="K148" s="58"/>
      <c r="L148" s="57"/>
      <c r="M148" s="74"/>
      <c r="N148" s="75"/>
      <c r="O148" s="75"/>
      <c r="P148" s="75"/>
      <c r="Q148" s="75"/>
      <c r="R148" s="57"/>
      <c r="S148" s="58"/>
      <c r="T148" s="57"/>
      <c r="U148" s="76"/>
      <c r="V148" s="59"/>
      <c r="W148" s="59"/>
      <c r="X148" s="59"/>
      <c r="Y148" s="57"/>
      <c r="Z148" s="69"/>
      <c r="AA148" s="57"/>
    </row>
    <row r="149" spans="1:27" s="1" customFormat="1" ht="51" x14ac:dyDescent="0.25">
      <c r="A149" s="82" t="s">
        <v>145</v>
      </c>
      <c r="B149" s="54" t="s">
        <v>29</v>
      </c>
      <c r="C149" s="54" t="s">
        <v>133</v>
      </c>
      <c r="D149" s="54" t="s">
        <v>134</v>
      </c>
      <c r="E149" s="54" t="s">
        <v>135</v>
      </c>
      <c r="F149" s="54" t="s">
        <v>136</v>
      </c>
      <c r="G149" s="54" t="s">
        <v>135</v>
      </c>
      <c r="H149" s="54" t="s">
        <v>137</v>
      </c>
      <c r="I149" s="54" t="s">
        <v>138</v>
      </c>
      <c r="J149" s="54" t="s">
        <v>38</v>
      </c>
      <c r="K149" s="55">
        <v>90</v>
      </c>
      <c r="L149" s="54">
        <v>230000000</v>
      </c>
      <c r="M149" s="54" t="s">
        <v>33</v>
      </c>
      <c r="N149" s="94" t="s">
        <v>60</v>
      </c>
      <c r="O149" s="99" t="s">
        <v>34</v>
      </c>
      <c r="P149" s="99"/>
      <c r="Q149" s="99" t="s">
        <v>57</v>
      </c>
      <c r="R149" s="54" t="s">
        <v>141</v>
      </c>
      <c r="S149" s="55"/>
      <c r="T149" s="54"/>
      <c r="U149" s="100"/>
      <c r="V149" s="56"/>
      <c r="W149" s="56">
        <v>738419266</v>
      </c>
      <c r="X149" s="56">
        <v>827029577.92000008</v>
      </c>
      <c r="Y149" s="54"/>
      <c r="Z149" s="101">
        <v>2014</v>
      </c>
      <c r="AA149" s="54"/>
    </row>
    <row r="150" spans="1:27" s="1" customFormat="1" ht="51" x14ac:dyDescent="0.25">
      <c r="A150" s="82" t="s">
        <v>146</v>
      </c>
      <c r="B150" s="54" t="s">
        <v>29</v>
      </c>
      <c r="C150" s="54" t="s">
        <v>133</v>
      </c>
      <c r="D150" s="54" t="s">
        <v>134</v>
      </c>
      <c r="E150" s="54" t="s">
        <v>135</v>
      </c>
      <c r="F150" s="54" t="s">
        <v>136</v>
      </c>
      <c r="G150" s="54" t="s">
        <v>135</v>
      </c>
      <c r="H150" s="54" t="s">
        <v>143</v>
      </c>
      <c r="I150" s="54" t="s">
        <v>144</v>
      </c>
      <c r="J150" s="54" t="s">
        <v>38</v>
      </c>
      <c r="K150" s="55">
        <v>90</v>
      </c>
      <c r="L150" s="54">
        <v>230000000</v>
      </c>
      <c r="M150" s="54" t="s">
        <v>33</v>
      </c>
      <c r="N150" s="94" t="s">
        <v>60</v>
      </c>
      <c r="O150" s="99" t="s">
        <v>34</v>
      </c>
      <c r="P150" s="99"/>
      <c r="Q150" s="99" t="s">
        <v>57</v>
      </c>
      <c r="R150" s="54" t="s">
        <v>141</v>
      </c>
      <c r="S150" s="55"/>
      <c r="T150" s="54"/>
      <c r="U150" s="100"/>
      <c r="V150" s="56"/>
      <c r="W150" s="56">
        <v>328309993</v>
      </c>
      <c r="X150" s="56">
        <v>367707192.16000003</v>
      </c>
      <c r="Y150" s="54"/>
      <c r="Z150" s="101">
        <v>2014</v>
      </c>
      <c r="AA150" s="54"/>
    </row>
    <row r="151" spans="1:27" s="1" customFormat="1" x14ac:dyDescent="0.25">
      <c r="A151" s="67" t="s">
        <v>40</v>
      </c>
      <c r="B151" s="57"/>
      <c r="C151" s="57"/>
      <c r="D151" s="57"/>
      <c r="E151" s="57"/>
      <c r="F151" s="57"/>
      <c r="G151" s="57"/>
      <c r="H151" s="57"/>
      <c r="I151" s="57"/>
      <c r="J151" s="57"/>
      <c r="K151" s="58"/>
      <c r="L151" s="57"/>
      <c r="M151" s="74"/>
      <c r="N151" s="75"/>
      <c r="O151" s="75"/>
      <c r="P151" s="75"/>
      <c r="Q151" s="75"/>
      <c r="R151" s="57"/>
      <c r="S151" s="58"/>
      <c r="T151" s="57"/>
      <c r="U151" s="76"/>
      <c r="V151" s="59"/>
      <c r="W151" s="59">
        <f>SUM(W149:W150)</f>
        <v>1066729259</v>
      </c>
      <c r="X151" s="59">
        <f>SUM(X149:X150)</f>
        <v>1194736770.0800002</v>
      </c>
      <c r="Y151" s="57"/>
      <c r="Z151" s="69"/>
      <c r="AA151" s="57"/>
    </row>
    <row r="152" spans="1:27" s="1" customFormat="1" x14ac:dyDescent="0.25">
      <c r="A152" s="67" t="s">
        <v>31</v>
      </c>
      <c r="B152" s="57"/>
      <c r="C152" s="57"/>
      <c r="D152" s="57"/>
      <c r="E152" s="57"/>
      <c r="F152" s="57"/>
      <c r="G152" s="57"/>
      <c r="H152" s="57"/>
      <c r="I152" s="57"/>
      <c r="J152" s="57"/>
      <c r="K152" s="58"/>
      <c r="L152" s="57"/>
      <c r="M152" s="74"/>
      <c r="N152" s="75"/>
      <c r="O152" s="75"/>
      <c r="P152" s="75"/>
      <c r="Q152" s="75"/>
      <c r="R152" s="57"/>
      <c r="S152" s="58"/>
      <c r="T152" s="57"/>
      <c r="U152" s="76"/>
      <c r="V152" s="59"/>
      <c r="W152" s="59"/>
      <c r="X152" s="59"/>
      <c r="Y152" s="57"/>
      <c r="Z152" s="69"/>
      <c r="AA152" s="57"/>
    </row>
    <row r="153" spans="1:27" s="1" customFormat="1" ht="63.75" x14ac:dyDescent="0.25">
      <c r="A153" s="63" t="s">
        <v>131</v>
      </c>
      <c r="B153" s="54" t="s">
        <v>29</v>
      </c>
      <c r="C153" s="54" t="s">
        <v>122</v>
      </c>
      <c r="D153" s="54" t="s">
        <v>123</v>
      </c>
      <c r="E153" s="54" t="s">
        <v>124</v>
      </c>
      <c r="F153" s="54" t="s">
        <v>125</v>
      </c>
      <c r="G153" s="54" t="s">
        <v>126</v>
      </c>
      <c r="H153" s="54" t="s">
        <v>127</v>
      </c>
      <c r="I153" s="54" t="s">
        <v>128</v>
      </c>
      <c r="J153" s="54" t="s">
        <v>48</v>
      </c>
      <c r="K153" s="55">
        <v>90</v>
      </c>
      <c r="L153" s="63">
        <v>230000000</v>
      </c>
      <c r="M153" s="54" t="s">
        <v>33</v>
      </c>
      <c r="N153" s="54" t="s">
        <v>60</v>
      </c>
      <c r="O153" s="64" t="s">
        <v>34</v>
      </c>
      <c r="P153" s="99"/>
      <c r="Q153" s="54" t="s">
        <v>67</v>
      </c>
      <c r="R153" s="54" t="s">
        <v>129</v>
      </c>
      <c r="S153" s="55"/>
      <c r="T153" s="54"/>
      <c r="U153" s="100"/>
      <c r="V153" s="56"/>
      <c r="W153" s="56">
        <v>9000000</v>
      </c>
      <c r="X153" s="85">
        <v>10080000.000000002</v>
      </c>
      <c r="Y153" s="54"/>
      <c r="Z153" s="101">
        <v>2014</v>
      </c>
      <c r="AA153" s="54"/>
    </row>
    <row r="154" spans="1:27" s="1" customFormat="1" x14ac:dyDescent="0.25">
      <c r="A154" s="79" t="s">
        <v>32</v>
      </c>
      <c r="B154" s="57"/>
      <c r="C154" s="57"/>
      <c r="D154" s="57"/>
      <c r="E154" s="57"/>
      <c r="F154" s="57"/>
      <c r="G154" s="57"/>
      <c r="H154" s="57"/>
      <c r="I154" s="57"/>
      <c r="J154" s="57"/>
      <c r="K154" s="58"/>
      <c r="L154" s="57"/>
      <c r="M154" s="74"/>
      <c r="N154" s="75"/>
      <c r="O154" s="75"/>
      <c r="P154" s="75"/>
      <c r="Q154" s="75"/>
      <c r="R154" s="57"/>
      <c r="S154" s="58"/>
      <c r="T154" s="57"/>
      <c r="U154" s="76"/>
      <c r="V154" s="59"/>
      <c r="W154" s="59">
        <f>W153</f>
        <v>9000000</v>
      </c>
      <c r="X154" s="59">
        <f>X153</f>
        <v>10080000.000000002</v>
      </c>
      <c r="Y154" s="57"/>
      <c r="Z154" s="69"/>
      <c r="AA154" s="57"/>
    </row>
    <row r="155" spans="1:27" s="1" customFormat="1" x14ac:dyDescent="0.25">
      <c r="A155" s="67" t="s">
        <v>27</v>
      </c>
      <c r="B155" s="57"/>
      <c r="C155" s="57"/>
      <c r="D155" s="57"/>
      <c r="E155" s="57"/>
      <c r="F155" s="57"/>
      <c r="G155" s="57"/>
      <c r="H155" s="57"/>
      <c r="I155" s="57"/>
      <c r="J155" s="57"/>
      <c r="K155" s="58"/>
      <c r="L155" s="57"/>
      <c r="M155" s="74"/>
      <c r="N155" s="75"/>
      <c r="O155" s="75"/>
      <c r="P155" s="75"/>
      <c r="Q155" s="75"/>
      <c r="R155" s="57"/>
      <c r="S155" s="58"/>
      <c r="T155" s="57"/>
      <c r="U155" s="76"/>
      <c r="V155" s="59"/>
      <c r="W155" s="59">
        <f>W151+W154</f>
        <v>1075729259</v>
      </c>
      <c r="X155" s="59">
        <f>X151+X154</f>
        <v>1204816770.0800002</v>
      </c>
      <c r="Y155" s="57"/>
      <c r="Z155" s="69"/>
      <c r="AA155" s="57"/>
    </row>
    <row r="156" spans="1:27" x14ac:dyDescent="0.25">
      <c r="A156" s="67" t="s">
        <v>228</v>
      </c>
      <c r="B156" s="77"/>
      <c r="C156" s="73"/>
      <c r="D156" s="73"/>
      <c r="E156" s="73"/>
      <c r="F156" s="73"/>
      <c r="G156" s="73"/>
      <c r="H156" s="73"/>
      <c r="I156" s="73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8"/>
      <c r="X156" s="78"/>
      <c r="Y156" s="77"/>
      <c r="Z156" s="77"/>
      <c r="AA156" s="73"/>
    </row>
    <row r="157" spans="1:27" x14ac:dyDescent="0.25">
      <c r="A157" s="67" t="s">
        <v>26</v>
      </c>
      <c r="B157" s="77"/>
      <c r="C157" s="73"/>
      <c r="D157" s="73"/>
      <c r="E157" s="73"/>
      <c r="F157" s="73"/>
      <c r="G157" s="73"/>
      <c r="H157" s="73"/>
      <c r="I157" s="73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8"/>
      <c r="X157" s="78"/>
      <c r="Y157" s="77"/>
      <c r="Z157" s="77"/>
      <c r="AA157" s="73"/>
    </row>
    <row r="158" spans="1:27" x14ac:dyDescent="0.25">
      <c r="A158" s="67" t="s">
        <v>31</v>
      </c>
      <c r="B158" s="77"/>
      <c r="C158" s="73"/>
      <c r="D158" s="73"/>
      <c r="E158" s="73"/>
      <c r="F158" s="73"/>
      <c r="G158" s="73"/>
      <c r="H158" s="73"/>
      <c r="I158" s="73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8"/>
      <c r="X158" s="78"/>
      <c r="Y158" s="77"/>
      <c r="Z158" s="77"/>
      <c r="AA158" s="73"/>
    </row>
    <row r="159" spans="1:27" s="29" customFormat="1" ht="63.75" x14ac:dyDescent="0.25">
      <c r="A159" s="84" t="s">
        <v>76</v>
      </c>
      <c r="B159" s="54" t="s">
        <v>29</v>
      </c>
      <c r="C159" s="73" t="s">
        <v>229</v>
      </c>
      <c r="D159" s="73" t="s">
        <v>230</v>
      </c>
      <c r="E159" s="73" t="s">
        <v>231</v>
      </c>
      <c r="F159" s="73" t="s">
        <v>232</v>
      </c>
      <c r="G159" s="73" t="s">
        <v>233</v>
      </c>
      <c r="H159" s="73" t="s">
        <v>234</v>
      </c>
      <c r="I159" s="73" t="s">
        <v>235</v>
      </c>
      <c r="J159" s="73" t="s">
        <v>38</v>
      </c>
      <c r="K159" s="73">
        <v>100</v>
      </c>
      <c r="L159" s="73">
        <v>230000000</v>
      </c>
      <c r="M159" s="54" t="s">
        <v>33</v>
      </c>
      <c r="N159" s="54" t="s">
        <v>60</v>
      </c>
      <c r="O159" s="73" t="s">
        <v>34</v>
      </c>
      <c r="P159" s="73"/>
      <c r="Q159" s="73" t="s">
        <v>57</v>
      </c>
      <c r="R159" s="73" t="s">
        <v>236</v>
      </c>
      <c r="S159" s="73"/>
      <c r="T159" s="73"/>
      <c r="U159" s="73"/>
      <c r="V159" s="73"/>
      <c r="W159" s="85">
        <v>64059548</v>
      </c>
      <c r="X159" s="85">
        <f>W159*1.12</f>
        <v>71746693.760000005</v>
      </c>
      <c r="Y159" s="73"/>
      <c r="Z159" s="73">
        <v>2014</v>
      </c>
      <c r="AA159" s="73"/>
    </row>
    <row r="160" spans="1:27" s="53" customFormat="1" x14ac:dyDescent="0.25">
      <c r="A160" s="79" t="s">
        <v>32</v>
      </c>
      <c r="B160" s="71"/>
      <c r="C160" s="70"/>
      <c r="D160" s="70"/>
      <c r="E160" s="70"/>
      <c r="F160" s="70"/>
      <c r="G160" s="70"/>
      <c r="H160" s="70"/>
      <c r="I160" s="70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2">
        <f>W159</f>
        <v>64059548</v>
      </c>
      <c r="X160" s="72">
        <f>X159</f>
        <v>71746693.760000005</v>
      </c>
      <c r="Y160" s="71"/>
      <c r="Z160" s="71"/>
      <c r="AA160" s="70"/>
    </row>
    <row r="161" spans="1:27" s="53" customFormat="1" x14ac:dyDescent="0.25">
      <c r="A161" s="79" t="s">
        <v>27</v>
      </c>
      <c r="B161" s="71"/>
      <c r="C161" s="70"/>
      <c r="D161" s="70"/>
      <c r="E161" s="70"/>
      <c r="F161" s="70"/>
      <c r="G161" s="70"/>
      <c r="H161" s="70"/>
      <c r="I161" s="70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2">
        <f>W160</f>
        <v>64059548</v>
      </c>
      <c r="X161" s="72">
        <f>X160</f>
        <v>71746693.760000005</v>
      </c>
      <c r="Y161" s="71"/>
      <c r="Z161" s="71"/>
      <c r="AA161" s="70"/>
    </row>
    <row r="162" spans="1:27" x14ac:dyDescent="0.25">
      <c r="A162" s="67" t="s">
        <v>147</v>
      </c>
      <c r="B162" s="77"/>
      <c r="C162" s="73"/>
      <c r="D162" s="73"/>
      <c r="E162" s="73"/>
      <c r="F162" s="73"/>
      <c r="G162" s="73"/>
      <c r="H162" s="73"/>
      <c r="I162" s="73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8"/>
      <c r="X162" s="78"/>
      <c r="Y162" s="77"/>
      <c r="Z162" s="77"/>
      <c r="AA162" s="73"/>
    </row>
    <row r="163" spans="1:27" x14ac:dyDescent="0.25">
      <c r="A163" s="67" t="s">
        <v>24</v>
      </c>
      <c r="B163" s="77"/>
      <c r="C163" s="73"/>
      <c r="D163" s="73"/>
      <c r="E163" s="73"/>
      <c r="F163" s="73"/>
      <c r="G163" s="73"/>
      <c r="H163" s="73"/>
      <c r="I163" s="73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8"/>
      <c r="X163" s="78"/>
      <c r="Y163" s="77"/>
      <c r="Z163" s="77"/>
      <c r="AA163" s="73"/>
    </row>
    <row r="164" spans="1:27" x14ac:dyDescent="0.25">
      <c r="A164" s="67" t="s">
        <v>31</v>
      </c>
      <c r="B164" s="77"/>
      <c r="C164" s="73"/>
      <c r="D164" s="73"/>
      <c r="E164" s="73"/>
      <c r="F164" s="73"/>
      <c r="G164" s="73"/>
      <c r="H164" s="73"/>
      <c r="I164" s="73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8"/>
      <c r="X164" s="78"/>
      <c r="Y164" s="77"/>
      <c r="Z164" s="77"/>
      <c r="AA164" s="73"/>
    </row>
    <row r="165" spans="1:27" ht="89.25" x14ac:dyDescent="0.25">
      <c r="A165" s="82" t="s">
        <v>151</v>
      </c>
      <c r="B165" s="77" t="s">
        <v>29</v>
      </c>
      <c r="C165" s="73" t="s">
        <v>152</v>
      </c>
      <c r="D165" s="73" t="s">
        <v>153</v>
      </c>
      <c r="E165" s="73" t="s">
        <v>154</v>
      </c>
      <c r="F165" s="73" t="s">
        <v>155</v>
      </c>
      <c r="G165" s="73" t="s">
        <v>156</v>
      </c>
      <c r="H165" s="73" t="s">
        <v>157</v>
      </c>
      <c r="I165" s="73" t="s">
        <v>158</v>
      </c>
      <c r="J165" s="77" t="s">
        <v>159</v>
      </c>
      <c r="K165" s="77">
        <v>100</v>
      </c>
      <c r="L165" s="77">
        <v>230000000</v>
      </c>
      <c r="M165" s="54" t="s">
        <v>33</v>
      </c>
      <c r="N165" s="77" t="s">
        <v>160</v>
      </c>
      <c r="O165" s="77" t="s">
        <v>34</v>
      </c>
      <c r="P165" s="77"/>
      <c r="Q165" s="77" t="s">
        <v>161</v>
      </c>
      <c r="R165" s="73" t="s">
        <v>61</v>
      </c>
      <c r="S165" s="77"/>
      <c r="T165" s="77"/>
      <c r="U165" s="77"/>
      <c r="V165" s="77"/>
      <c r="W165" s="78">
        <v>2500000</v>
      </c>
      <c r="X165" s="78">
        <v>2800000.0000000005</v>
      </c>
      <c r="Y165" s="77"/>
      <c r="Z165" s="77">
        <v>2014</v>
      </c>
      <c r="AA165" s="73" t="s">
        <v>162</v>
      </c>
    </row>
    <row r="166" spans="1:27" x14ac:dyDescent="0.25">
      <c r="A166" s="67" t="s">
        <v>32</v>
      </c>
      <c r="B166" s="77"/>
      <c r="C166" s="73"/>
      <c r="D166" s="73"/>
      <c r="E166" s="73"/>
      <c r="F166" s="73"/>
      <c r="G166" s="73"/>
      <c r="H166" s="73"/>
      <c r="I166" s="73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2">
        <f>W165</f>
        <v>2500000</v>
      </c>
      <c r="X166" s="72">
        <f>X165</f>
        <v>2800000.0000000005</v>
      </c>
      <c r="Y166" s="77"/>
      <c r="Z166" s="77"/>
      <c r="AA166" s="73"/>
    </row>
    <row r="167" spans="1:27" x14ac:dyDescent="0.25">
      <c r="A167" s="67" t="s">
        <v>25</v>
      </c>
      <c r="B167" s="77"/>
      <c r="C167" s="73"/>
      <c r="D167" s="73"/>
      <c r="E167" s="73"/>
      <c r="F167" s="73"/>
      <c r="G167" s="73"/>
      <c r="H167" s="73"/>
      <c r="I167" s="73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2">
        <f>W166</f>
        <v>2500000</v>
      </c>
      <c r="X167" s="72">
        <f>X166</f>
        <v>2800000.0000000005</v>
      </c>
      <c r="Y167" s="77"/>
      <c r="Z167" s="77"/>
      <c r="AA167" s="73"/>
    </row>
    <row r="168" spans="1:27" x14ac:dyDescent="0.25">
      <c r="A168" s="67" t="s">
        <v>26</v>
      </c>
      <c r="B168" s="77"/>
      <c r="C168" s="73"/>
      <c r="D168" s="73"/>
      <c r="E168" s="73"/>
      <c r="F168" s="73"/>
      <c r="G168" s="73"/>
      <c r="H168" s="73"/>
      <c r="I168" s="73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8"/>
      <c r="X168" s="78"/>
      <c r="Y168" s="77"/>
      <c r="Z168" s="77"/>
      <c r="AA168" s="73"/>
    </row>
    <row r="169" spans="1:27" x14ac:dyDescent="0.25">
      <c r="A169" s="67" t="s">
        <v>31</v>
      </c>
      <c r="B169" s="77"/>
      <c r="C169" s="73"/>
      <c r="D169" s="73"/>
      <c r="E169" s="73"/>
      <c r="F169" s="73"/>
      <c r="G169" s="73"/>
      <c r="H169" s="73"/>
      <c r="I169" s="73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8"/>
      <c r="X169" s="78"/>
      <c r="Y169" s="77"/>
      <c r="Z169" s="77"/>
      <c r="AA169" s="73"/>
    </row>
    <row r="170" spans="1:27" s="29" customFormat="1" ht="51" x14ac:dyDescent="0.25">
      <c r="A170" s="84" t="s">
        <v>75</v>
      </c>
      <c r="B170" s="54" t="s">
        <v>29</v>
      </c>
      <c r="C170" s="73" t="s">
        <v>148</v>
      </c>
      <c r="D170" s="73" t="s">
        <v>149</v>
      </c>
      <c r="E170" s="73" t="s">
        <v>150</v>
      </c>
      <c r="F170" s="73" t="s">
        <v>149</v>
      </c>
      <c r="G170" s="73" t="s">
        <v>150</v>
      </c>
      <c r="H170" s="73" t="s">
        <v>149</v>
      </c>
      <c r="I170" s="73" t="s">
        <v>150</v>
      </c>
      <c r="J170" s="73" t="s">
        <v>38</v>
      </c>
      <c r="K170" s="73">
        <v>100</v>
      </c>
      <c r="L170" s="73">
        <v>230000000</v>
      </c>
      <c r="M170" s="54" t="s">
        <v>33</v>
      </c>
      <c r="N170" s="54" t="s">
        <v>60</v>
      </c>
      <c r="O170" s="73" t="s">
        <v>34</v>
      </c>
      <c r="P170" s="73"/>
      <c r="Q170" s="73" t="s">
        <v>57</v>
      </c>
      <c r="R170" s="73" t="s">
        <v>62</v>
      </c>
      <c r="S170" s="73"/>
      <c r="T170" s="73"/>
      <c r="U170" s="73"/>
      <c r="V170" s="73"/>
      <c r="W170" s="85">
        <v>1800000</v>
      </c>
      <c r="X170" s="85">
        <f>W170*1.12</f>
        <v>2016000.0000000002</v>
      </c>
      <c r="Y170" s="73"/>
      <c r="Z170" s="73">
        <v>2014</v>
      </c>
      <c r="AA170" s="73"/>
    </row>
    <row r="171" spans="1:27" s="53" customFormat="1" x14ac:dyDescent="0.25">
      <c r="A171" s="79" t="s">
        <v>32</v>
      </c>
      <c r="B171" s="71"/>
      <c r="C171" s="70"/>
      <c r="D171" s="70"/>
      <c r="E171" s="70"/>
      <c r="F171" s="70"/>
      <c r="G171" s="70"/>
      <c r="H171" s="70"/>
      <c r="I171" s="70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2">
        <f>W170</f>
        <v>1800000</v>
      </c>
      <c r="X171" s="72">
        <f>X170</f>
        <v>2016000.0000000002</v>
      </c>
      <c r="Y171" s="71"/>
      <c r="Z171" s="71"/>
      <c r="AA171" s="70"/>
    </row>
    <row r="172" spans="1:27" s="53" customFormat="1" x14ac:dyDescent="0.25">
      <c r="A172" s="79" t="s">
        <v>27</v>
      </c>
      <c r="B172" s="71"/>
      <c r="C172" s="70"/>
      <c r="D172" s="70"/>
      <c r="E172" s="70"/>
      <c r="F172" s="70"/>
      <c r="G172" s="70"/>
      <c r="H172" s="70"/>
      <c r="I172" s="70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2">
        <f>W171</f>
        <v>1800000</v>
      </c>
      <c r="X172" s="72">
        <f>X171</f>
        <v>2016000.0000000002</v>
      </c>
      <c r="Y172" s="71"/>
      <c r="Z172" s="71"/>
      <c r="AA172" s="70"/>
    </row>
  </sheetData>
  <autoFilter ref="A8:AA172"/>
  <sortState ref="A1438:AA1894">
    <sortCondition ref="A1438:A1894"/>
  </sortState>
  <mergeCells count="1">
    <mergeCell ref="A4:AA4"/>
  </mergeCells>
  <pageMargins left="0.31496062992125984" right="0.11811023622047245" top="0.35433070866141736" bottom="0.35433070866141736" header="0.31496062992125984" footer="0.31496062992125984"/>
  <pageSetup paperSize="8" scale="26" fitToHeight="0" orientation="landscape" horizontalDpi="300" verticalDpi="30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товары, работы и услуги</vt:lpstr>
      <vt:lpstr>'товары, работы и услуги'!Заголовки_для_печати</vt:lpstr>
      <vt:lpstr>'товары, работы и услуги'!Область_печати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2014-11-11T13:14:40Z</dcterms:modified>
</cp:coreProperties>
</file>