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720" yWindow="375" windowWidth="11955" windowHeight="12495"/>
  </bookViews>
  <sheets>
    <sheet name="товары, работы и услуги" sheetId="4" r:id="rId1"/>
  </sheets>
  <definedNames>
    <definedName name="_xlnm._FilterDatabase" localSheetId="0" hidden="1">'товары, работы и услуги'!$A$8:$AA$97</definedName>
    <definedName name="_xlnm.Print_Titles" localSheetId="0">'товары, работы и услуги'!$7:$7</definedName>
    <definedName name="_xlnm.Print_Area" localSheetId="0">'товары, работы и услуги'!$A$1:$AA$97</definedName>
  </definedNames>
  <calcPr calcId="145621"/>
  <fileRecoveryPr autoRecover="0"/>
</workbook>
</file>

<file path=xl/calcChain.xml><?xml version="1.0" encoding="utf-8"?>
<calcChain xmlns="http://schemas.openxmlformats.org/spreadsheetml/2006/main">
  <c r="W79" i="4" l="1"/>
  <c r="W78" i="4"/>
  <c r="X13" i="4" l="1"/>
  <c r="W13" i="4"/>
  <c r="W35" i="4" l="1"/>
  <c r="X42" i="4"/>
  <c r="X41" i="4"/>
  <c r="X40" i="4"/>
  <c r="X39" i="4"/>
  <c r="X38" i="4"/>
  <c r="X37" i="4"/>
  <c r="X34" i="4"/>
  <c r="X33" i="4"/>
  <c r="X35" i="4" s="1"/>
  <c r="X29" i="4"/>
  <c r="X30" i="4" s="1"/>
  <c r="W29" i="4"/>
  <c r="W30" i="4" s="1"/>
  <c r="W43" i="4" l="1"/>
  <c r="W44" i="4" s="1"/>
  <c r="X43" i="4"/>
  <c r="X44" i="4" s="1"/>
  <c r="W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2" i="4"/>
  <c r="W62" i="4"/>
  <c r="X92" i="4" l="1"/>
  <c r="W18" i="4"/>
  <c r="W19" i="4" s="1"/>
  <c r="X17" i="4"/>
  <c r="X16" i="4"/>
  <c r="X15" i="4"/>
  <c r="X18" i="4" l="1"/>
  <c r="X19" i="4" s="1"/>
  <c r="X95" i="4" l="1"/>
  <c r="X94" i="4" l="1"/>
  <c r="X66" i="4" l="1"/>
  <c r="X67" i="4" s="1"/>
  <c r="W66" i="4"/>
  <c r="W67" i="4" s="1"/>
  <c r="W96" i="4" l="1"/>
  <c r="W97" i="4" s="1"/>
  <c r="X96" i="4"/>
  <c r="X97" i="4" s="1"/>
</calcChain>
</file>

<file path=xl/sharedStrings.xml><?xml version="1.0" encoding="utf-8"?>
<sst xmlns="http://schemas.openxmlformats.org/spreadsheetml/2006/main" count="996" uniqueCount="297">
  <si>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</si>
  <si>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</si>
  <si>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</si>
  <si>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</si>
  <si>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</si>
  <si>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</si>
  <si>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</si>
  <si>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</si>
  <si>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</si>
  <si>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</si>
  <si>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</si>
  <si>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</si>
  <si>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</si>
  <si>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</si>
  <si>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</si>
  <si>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</si>
  <si>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</si>
  <si>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</si>
  <si>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</si>
  <si>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</si>
  <si>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</si>
  <si>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</si>
  <si>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</si>
  <si>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</si>
  <si>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Исключить следующие позиции</t>
  </si>
  <si>
    <t>итого исключить</t>
  </si>
  <si>
    <t>Включить следующие позиции</t>
  </si>
  <si>
    <t>итого включить</t>
  </si>
  <si>
    <t>Приложение 1</t>
  </si>
  <si>
    <t>АО "Эмбамунайгаз"</t>
  </si>
  <si>
    <t>ОТ</t>
  </si>
  <si>
    <t>3. Услуги</t>
  </si>
  <si>
    <t>итого по услугам</t>
  </si>
  <si>
    <t>г.Атырау, ул.Валиханова, 1</t>
  </si>
  <si>
    <t>Атырауская область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</si>
  <si>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</si>
  <si>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</si>
  <si>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</si>
  <si>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ОИ</t>
  </si>
  <si>
    <t>2. Работы</t>
  </si>
  <si>
    <t>октябрь-декабрь</t>
  </si>
  <si>
    <t>ОТП</t>
  </si>
  <si>
    <t>71.20.19.12.00.00.00</t>
  </si>
  <si>
    <t>Услуги по авторскому надзору</t>
  </si>
  <si>
    <t xml:space="preserve">авторлық қадағалау қызметін көрсету </t>
  </si>
  <si>
    <t>октябрь</t>
  </si>
  <si>
    <t>октябрь, ноябрь</t>
  </si>
  <si>
    <t>ноябрь-декабрь</t>
  </si>
  <si>
    <t xml:space="preserve"> Атырауская область</t>
  </si>
  <si>
    <t>ноябрь</t>
  </si>
  <si>
    <t>авансовый платеж - 0%, оставшаяся часть в течение 30 рабочих дней с момента подписания акта прием-передачи</t>
  </si>
  <si>
    <t>к приказу  АО "Эмбамунайгаз" № 1023 от  "22 " октября 2014 года</t>
  </si>
  <si>
    <t>декабрь, январь</t>
  </si>
  <si>
    <t>декабрь</t>
  </si>
  <si>
    <t>январь-декабрь</t>
  </si>
  <si>
    <t>ноябрь, декабрь</t>
  </si>
  <si>
    <t>Итого включить</t>
  </si>
  <si>
    <t>ЦП</t>
  </si>
  <si>
    <t>Департамент автоматизации производства и информационных технологий</t>
  </si>
  <si>
    <t>Авансовый платеж - 0%, оставшаяся часть в течение 30 р.д. с момента подписания акта приема-передачи</t>
  </si>
  <si>
    <t>Авторский надзор  за ходом внедрения системы телемеханизации  АГЗУ НГДУ "Жаикмунайгаз"  АО "Эмбамунайгаз"</t>
  </si>
  <si>
    <t xml:space="preserve">"Ембімұнайгаз" АҚ "Жайықмұнайгаз" МГӨБ -на АГЗУ телемеханизация жүйесін енгізу жұмысының орындалуына  авторлық бақылау </t>
  </si>
  <si>
    <t>Авторский надзор  за ходом внедрения системы учета НГДУ "Жаикмунайгаз"  АО "Эмбамунайгаз"</t>
  </si>
  <si>
    <t xml:space="preserve">"Ембімұнайгаз" АҚ "Жайықмұнайгаз" МГӨБ-на есептеу жүйесін енгізу жұмысының орындалуына  авторлық бақылау </t>
  </si>
  <si>
    <t>Авторский надзор  за ходом внедрения  учета нефти на собственные нужды  АО "Эмбамунайгаз"</t>
  </si>
  <si>
    <t xml:space="preserve">"Ембімұнайгаз" АҚ -ның жеке қажеттілігі үшін мұнай есебі жүйесін енгізу жұмысының орындалуына авторлық бақылау </t>
  </si>
  <si>
    <t>столбец - 7, 11, 14</t>
  </si>
  <si>
    <t>Департамент логистики, закупок и местного содержания</t>
  </si>
  <si>
    <t>459 У</t>
  </si>
  <si>
    <t>62.02.30.30.00.00.00</t>
  </si>
  <si>
    <t>Услуги по обновлению программного обеспечения</t>
  </si>
  <si>
    <t>Бағдарламалық қамтуды жаңарту бойынша қызметтер</t>
  </si>
  <si>
    <t>Услуги по обновлению существующего  программного обеспечения</t>
  </si>
  <si>
    <t>Услуги по реконфигурации системы SAP ERP АО "Эмбамунайгаз" ДЛЗиМС</t>
  </si>
  <si>
    <t>Атырауская область, г.Атырау</t>
  </si>
  <si>
    <t>ноябрь- декабрь</t>
  </si>
  <si>
    <t>90%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</si>
  <si>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459-1 У</t>
  </si>
  <si>
    <t>ЭОТТ</t>
  </si>
  <si>
    <t>1. Товары</t>
  </si>
  <si>
    <t>Итого по товарам</t>
  </si>
  <si>
    <t>447 У</t>
  </si>
  <si>
    <t>38.12.30.10.11.00.00</t>
  </si>
  <si>
    <t>Услуги по размещению промышленных отходов</t>
  </si>
  <si>
    <t>Өнірістіл қалдықтарды орналастыру бойынша қызметтер</t>
  </si>
  <si>
    <t>Услуги по размещению промышленных отходов (размещение/утилизация/удаление промышленных отходов)</t>
  </si>
  <si>
    <t>Өнірістіл қалдықтарды орналастыру бойынша қызметтер (өндірістік құалдықтарды орналастыру-жою)</t>
  </si>
  <si>
    <t>Утилизация товарно-материальных ценностей, образовавшиеся на возвратной основе и неликвидные товарно-материальные ценностей оставшиеся после реализации подлежащее для списания АО "Эмбамунайгаз".</t>
  </si>
  <si>
    <t>Қайтарылатын негізде пайда болған және өткізуден  соң, өтімсіз болып қалған тауар-материалдық құндылықтарды «Ембімұнайгаз» АҚ-ның есебінен шығару үшін, тауар-материалдық құндылықтарды жою.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</si>
  <si>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</si>
  <si>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447-1 У</t>
  </si>
  <si>
    <t>столбец - 7, 11, 14, 20 ,21</t>
  </si>
  <si>
    <t>Итого по услугам</t>
  </si>
  <si>
    <t>471 У</t>
  </si>
  <si>
    <t>472 У</t>
  </si>
  <si>
    <t>473 У</t>
  </si>
  <si>
    <t>3617-1 Т</t>
  </si>
  <si>
    <t>22.23.14.00.00.60.20.10.1</t>
  </si>
  <si>
    <t>Жалюзи</t>
  </si>
  <si>
    <t>Горизонтальные жалюзи пластиковые внутренние</t>
  </si>
  <si>
    <t>Горизонталдық жалюзи, пластикалық, ішкі</t>
  </si>
  <si>
    <t>Жалюзи оконные</t>
  </si>
  <si>
    <t>Атырауская обл, г.Атырау, ст.Тендык, УПТОиКО</t>
  </si>
  <si>
    <t>DDP</t>
  </si>
  <si>
    <t>до 20 декабря 2014г.</t>
  </si>
  <si>
    <t>авансовый платеж - 0%, оставшаяся часть в течение 30 рабочих дней с момента подписания акта приема-передачи</t>
  </si>
  <si>
    <t>055</t>
  </si>
  <si>
    <t>метр квадратный</t>
  </si>
  <si>
    <t>исключить</t>
  </si>
  <si>
    <t>3618-1 Т</t>
  </si>
  <si>
    <t>13.92.15.00.00.10.10.10.1</t>
  </si>
  <si>
    <t>Шторы из хлопка</t>
  </si>
  <si>
    <t>Мақтадан жасалған перделер</t>
  </si>
  <si>
    <t>Классические шторы из хлопка на завязках. Драпировки, которые образуют вертикальные складки по всей высоте при перемещении по оконному проёму. Подвешиваются на карниз с помощью декоративных завязкок из ткани. Завязки могут быть выполнены из основной портьеры</t>
  </si>
  <si>
    <t>Байлауларда мақтадан жасалынған классикалық перделер. Терезелiк ойық бойынша барлық биiктiк бойынша тiк әжiмдер орын ауыстыруда құрастырған қатарылған шымылдықтар. Матадан жасалынған сәнді баулардың көмегімен бұғатқа ілінеді.Баулар негізгі қалың пердеден жасалына алады.</t>
  </si>
  <si>
    <t>Шторы оконные</t>
  </si>
  <si>
    <t>28.99.39.00.00.08.25.10.1</t>
  </si>
  <si>
    <t>Растворно-солевой узел</t>
  </si>
  <si>
    <t>Еріткіш-тұзды торап</t>
  </si>
  <si>
    <t>комплекс оборудования для приготовления солевых растворов, производительность 100 м3/сут</t>
  </si>
  <si>
    <t>тұзды ерітінділерді дайындауға арналған жабдық жинағы, өнімділігі 100 м3/тәул</t>
  </si>
  <si>
    <t>Солерастворной узел</t>
  </si>
  <si>
    <t>июнь, июль</t>
  </si>
  <si>
    <t>комплект</t>
  </si>
  <si>
    <t>28.14.11.48.00.01.10.10.1</t>
  </si>
  <si>
    <t>Сальник</t>
  </si>
  <si>
    <t>Тығыздама</t>
  </si>
  <si>
    <t>устьевой</t>
  </si>
  <si>
    <t>сағалы</t>
  </si>
  <si>
    <t>Универсальная рабочая камера устьевого сальника</t>
  </si>
  <si>
    <t xml:space="preserve">Сағалық сальниктің әмбебап жұмысшы камерасы </t>
  </si>
  <si>
    <t>2312-2 Т</t>
  </si>
  <si>
    <t>27.12.22.11.14.12.11.20.1</t>
  </si>
  <si>
    <t>Выключатель автоматический</t>
  </si>
  <si>
    <t>трехполюсный, с магнитным размыкателем (расцепитель), типа В,  для осветительных сетей общего назначения.</t>
  </si>
  <si>
    <t>Выключатель автоматический ВА 51-250 А</t>
  </si>
  <si>
    <t>Поставка в течение  90 календарных дней с даты заключения договора</t>
  </si>
  <si>
    <t>штука</t>
  </si>
  <si>
    <t>столбец 11,14</t>
  </si>
  <si>
    <t>2350-1 Т</t>
  </si>
  <si>
    <t>27.12.22.11.11.11.11.10.1</t>
  </si>
  <si>
    <t>однополюсный,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t>
  </si>
  <si>
    <t>Выключатель автоматический АЕ 2046 40 а</t>
  </si>
  <si>
    <t>2352-1 Т</t>
  </si>
  <si>
    <t>Выключатель автоматический АЕ 2046-63 а</t>
  </si>
  <si>
    <t>2243-2 Т</t>
  </si>
  <si>
    <t>27.12.40.14.11.11.11.10.2</t>
  </si>
  <si>
    <t>Устройства автоматики</t>
  </si>
  <si>
    <t>Блок управление BU/TEL-220-05А</t>
  </si>
  <si>
    <t>2244-2 Т</t>
  </si>
  <si>
    <t>Блок управления БУ/TEL-100/220-12-02А</t>
  </si>
  <si>
    <t>2245-1 Т</t>
  </si>
  <si>
    <t>Блок управления БУ/TEL-100/220-12-03А</t>
  </si>
  <si>
    <t>2258-2 Т</t>
  </si>
  <si>
    <t>27.40.22.00.00.11.10.13.1</t>
  </si>
  <si>
    <t>Прожектор</t>
  </si>
  <si>
    <t>ГОСТ 6047-90, Ж-лампы натриевые типа ДНаТ</t>
  </si>
  <si>
    <t xml:space="preserve">МСТ 6047-90, ДНаТ типті натрий Ж- шамдары </t>
  </si>
  <si>
    <t>Прожектор с лампой ДНАТ 250 ЖО-04-250</t>
  </si>
  <si>
    <t>июль, август</t>
  </si>
  <si>
    <t>Поставка в течение 90 календарных дней с даты заключения договора</t>
  </si>
  <si>
    <t>авансовый платеж - 30%, оставшаяся часть в течение 30 рабочих дней с момента подписания акта приема-передачи</t>
  </si>
  <si>
    <t>столбец 11,14, 15, 22</t>
  </si>
  <si>
    <t>2568-2 Т</t>
  </si>
  <si>
    <t>Блок ВР/ТЕL-220-02А</t>
  </si>
  <si>
    <t>2569-2 Т</t>
  </si>
  <si>
    <t>Блок управления БУ/ТЕL-110/220-12-03А</t>
  </si>
  <si>
    <t>2429-3 Т</t>
  </si>
  <si>
    <t>27.32.14.00.00.02.07.05.2</t>
  </si>
  <si>
    <t>Кабель</t>
  </si>
  <si>
    <t>кабель</t>
  </si>
  <si>
    <t>КГЭ-ХЛ 3*35+1*10</t>
  </si>
  <si>
    <t>КАБЕЛЬ КГЭхл 3х35+1х10</t>
  </si>
  <si>
    <t>до 30 ноября 2014г.</t>
  </si>
  <si>
    <t>008</t>
  </si>
  <si>
    <t>километр</t>
  </si>
  <si>
    <t>столбец 7,14</t>
  </si>
  <si>
    <t>3489-1 Т</t>
  </si>
  <si>
    <t>27.32.14.00.00.02.35.01.1</t>
  </si>
  <si>
    <t>высоковольтный с вводными устройствами ВВН-1,5/25 для ИПМ-25</t>
  </si>
  <si>
    <t>ИПМ-25 арналған ВВН-1,5/25 енгізу құрылғылары бар жоғары вольтті</t>
  </si>
  <si>
    <t>Высоковольтный силовой кабель с изоляцией из сшитого полиэтилена ПвП 3х50 мм.кв.– 6,0 кВ.</t>
  </si>
  <si>
    <t>столбец - 7, 14, 15, 22</t>
  </si>
  <si>
    <t>2584-1 Т</t>
  </si>
  <si>
    <t>22.19.24.00.00.00.41.04.1</t>
  </si>
  <si>
    <t>Пластина</t>
  </si>
  <si>
    <t>Пластина резиновая типа УМ (универсальная маслотепломорозостойкая) толщиной 5мм. ГОСТ 12855-77.</t>
  </si>
  <si>
    <t>Маслостойкая резина тол.5мм</t>
  </si>
  <si>
    <t>поставка в течение 30 календарных дней с даты заключения договора</t>
  </si>
  <si>
    <t>Горизонтальные жалюзи пластиковые</t>
  </si>
  <si>
    <t>Вертикальные жалюзи тканевые</t>
  </si>
  <si>
    <t>Рулонные жалюзи</t>
  </si>
  <si>
    <t>Горизонтальные жалюзи из алюминия</t>
  </si>
  <si>
    <t>Мультифактурные жалюзи</t>
  </si>
  <si>
    <t>Классические оконные шторы (с установкой)</t>
  </si>
  <si>
    <t>Оконные шторы в стиле Авангард (с установкой)</t>
  </si>
  <si>
    <t>Карнизы (с установкой)</t>
  </si>
  <si>
    <t>2312-3 Т</t>
  </si>
  <si>
    <t>ВА 51-250 А автоматтандырылған сөндіргіш</t>
  </si>
  <si>
    <t>до 30 декабря 2014г.</t>
  </si>
  <si>
    <t>2350-2 Т</t>
  </si>
  <si>
    <t>автоматтандырылған сөндіргіш</t>
  </si>
  <si>
    <t>АЕ 2046 40 а автоматтандырылған сөндіргіш</t>
  </si>
  <si>
    <t>2352-2 Т</t>
  </si>
  <si>
    <t>АЕ 2046-63 а автоматтандырылған сөндіргіш</t>
  </si>
  <si>
    <t>2243-3 Т</t>
  </si>
  <si>
    <t>басқару блогы</t>
  </si>
  <si>
    <t>BU/TEL-220-05А басқару блогы</t>
  </si>
  <si>
    <t>2244-3 Т</t>
  </si>
  <si>
    <t>БУ/TEL-100/220-12-02А басқару блогы</t>
  </si>
  <si>
    <t>2245-2 Т</t>
  </si>
  <si>
    <t>БУ/TEL-100/220-12-03А басқару блогы</t>
  </si>
  <si>
    <t>2258-3 Т</t>
  </si>
  <si>
    <t>ВР/ТЕL-220-02А басқару блогы</t>
  </si>
  <si>
    <t>2569-3 Т</t>
  </si>
  <si>
    <t>БУ/ТЕL-110/220-12-03А басқару блогы</t>
  </si>
  <si>
    <t>2429-4 Т</t>
  </si>
  <si>
    <t>3489-2 Т</t>
  </si>
  <si>
    <t xml:space="preserve">жоғары вольтті ПвП 3х50 мм.кв.– 6,0 кВ полиэтиленмен оқшауланған тоқ сымы </t>
  </si>
  <si>
    <t>3629 Т</t>
  </si>
  <si>
    <t>3630 Т</t>
  </si>
  <si>
    <t>3631 Т</t>
  </si>
  <si>
    <t>3632 Т</t>
  </si>
  <si>
    <t>3633 Т</t>
  </si>
  <si>
    <t>3634 Т</t>
  </si>
  <si>
    <t>3635 Т</t>
  </si>
  <si>
    <t>3636 Т</t>
  </si>
  <si>
    <t>ЦПЭ</t>
  </si>
  <si>
    <t>Департамент механики и транспорта</t>
  </si>
  <si>
    <t>140-1 У</t>
  </si>
  <si>
    <t xml:space="preserve">АО "Эмбамунайгаз" </t>
  </si>
  <si>
    <t>77.11.10.13.00.00.00</t>
  </si>
  <si>
    <t>Услуги по транспортному обслуживанию служебным автотранспортом</t>
  </si>
  <si>
    <t>Қызмет автокөлігімен көліктік қызмет көрсету қызметі</t>
  </si>
  <si>
    <t>Оказание транспортных услуг технологическим транспортом и спецтехникой для НГДУ "Жылыоймунайгаз" АО "ЭМГ"</t>
  </si>
  <si>
    <t>"ЕМГ"АҚ-ның "Жылыоймұнайгаз" МГӨБ-на технологиялық көлікпен және арнайы техникамен көліктік қызмет көрсету.</t>
  </si>
  <si>
    <t>2014, 2015</t>
  </si>
  <si>
    <t>141-1 У</t>
  </si>
  <si>
    <t>Оказание транспортных услуг технологическим транспортом и спецтехникой для НГДУ "Доссормунайгаз" АО "ЭМГ"</t>
  </si>
  <si>
    <t>"ЕМГ"АҚ-ның "Доссормұнайгаз" МГӨБ-на технологиялық көлікпен және арнайы техникамен көліктік қызмет көрсету.</t>
  </si>
  <si>
    <t>142-1 У</t>
  </si>
  <si>
    <t>Оказание услуг технологическим транспортом и спецтехникой для НГДУ "Кайнармунайгаз" АО "ЭМГ"</t>
  </si>
  <si>
    <t>"ЕМГ"АҚ-ның "Қайнармұнайгаз" МГӨБ-на технологиялық көлікпен және арнайы техникамен көліктік қызмет көрсету.</t>
  </si>
  <si>
    <t>439 У</t>
  </si>
  <si>
    <t>Услуги по пассажирским перевозкам автомобильным транспортом аппарата управления АО "ЭМГ"</t>
  </si>
  <si>
    <t>"ЕМГ"АҚ-ның басқару аппаратын автомобильді көлігімен жолаушыларды  тасымалдау қызметі.</t>
  </si>
  <si>
    <t>440 У</t>
  </si>
  <si>
    <t>Оказание транспортных услуг технологическим транспортом и спецтехникой для НГДУ "Жайкмунайгаз" АО "ЭМГ"</t>
  </si>
  <si>
    <t>"ЕМГ"АҚ-ның "Жайықмұнайгаз" МГӨБ-на технологиялық көлікпен және арнайы техникамен көліктік қызмет көрсету.</t>
  </si>
  <si>
    <t>450 У</t>
  </si>
  <si>
    <t>51.10.12.10.11.00.00</t>
  </si>
  <si>
    <t>Услуги по пассажирским перевозкам внутренние вертолетами чартерными рейсами, не подчиняющимися расписанию</t>
  </si>
  <si>
    <t>кестеге сай келмейтін ішкі чартерлік рейспен жолаушы тасымалдау қызметі</t>
  </si>
  <si>
    <t>Услуги вертолета</t>
  </si>
  <si>
    <t>Тікұшақ қызметі</t>
  </si>
  <si>
    <t xml:space="preserve">г.Атырау, ул.Валиханова, 1 </t>
  </si>
  <si>
    <t>Итого исключить</t>
  </si>
  <si>
    <t>33.17.19.12.00.00.00</t>
  </si>
  <si>
    <t>Ремонт автотранспортной техники, узлов и агрегатов</t>
  </si>
  <si>
    <t>Автомобиль көлігінің және оның тораптары мен агрегаттарын жөндеу.</t>
  </si>
  <si>
    <t>Техническое обслуживание узлов и агрегатов автомобилей марки "КамАЗ"</t>
  </si>
  <si>
    <t xml:space="preserve">"КамАЗ" маркалы автомобилінің тораптары мен агрегаттарына техникалық қызмет көрсету.  </t>
  </si>
  <si>
    <t>33.12.21.10.11.00.00</t>
  </si>
  <si>
    <t>Ремонт, технический уход и обслуживание машинно-тракторного агрегата</t>
  </si>
  <si>
    <t xml:space="preserve">Машина-тракторлы агрегаттарға жөндеу, техникалық күтім және қызмет көрсету. </t>
  </si>
  <si>
    <t>Техническое обслуживание узлов и агрегатов тракторов марки "Т - 170"</t>
  </si>
  <si>
    <t xml:space="preserve">"Т-170" маркалы тракторының тораптары мен агрегаттарына техникалық қызмет көрсету.  </t>
  </si>
  <si>
    <t>265 Р</t>
  </si>
  <si>
    <t>266 Р</t>
  </si>
  <si>
    <t>Итого по работам</t>
  </si>
  <si>
    <t>140-2 У</t>
  </si>
  <si>
    <t>141-2 У</t>
  </si>
  <si>
    <t>142-2 У</t>
  </si>
  <si>
    <t>439-1 У</t>
  </si>
  <si>
    <t>440-1 У</t>
  </si>
  <si>
    <t>450-1 У</t>
  </si>
  <si>
    <t>Услуги по организации авиационных рейсов для АО "Эмбамунайгаз"</t>
  </si>
  <si>
    <t>"ЕМГ"АҚ авиациалық рейстерді ұйымдастыру жөніндегі қызметтері</t>
  </si>
  <si>
    <t>Столбец - 11, 14</t>
  </si>
  <si>
    <t>Столбец - 6, 11, 14</t>
  </si>
  <si>
    <t>Столбец - 11</t>
  </si>
  <si>
    <t>XXX изменения и дополнения в План закупок товаров, работ и услуг АО "Эмбамунайгаз" на 2014 год</t>
  </si>
  <si>
    <t>к приказу  АО "Эмбамунайгаз" №    от   .11.2014 года</t>
  </si>
  <si>
    <t>26.30.23.00.00.00.15.01.1</t>
  </si>
  <si>
    <t>Автоматическая телефонная станция</t>
  </si>
  <si>
    <t>Автоматты телефон стациясы</t>
  </si>
  <si>
    <t>Автоматическая телефонная станция (АТС)</t>
  </si>
  <si>
    <t>Автоматты телефон станциясы (АТС)</t>
  </si>
  <si>
    <t>АТC Call Manager для IP телефонии</t>
  </si>
  <si>
    <t>IP телефондар үшін АТC Call Manager</t>
  </si>
  <si>
    <t>комп</t>
  </si>
  <si>
    <t>3637 Т</t>
  </si>
  <si>
    <t>итого по товарам</t>
  </si>
  <si>
    <t>006</t>
  </si>
  <si>
    <t xml:space="preserve">метр </t>
  </si>
  <si>
    <t>3638 Т</t>
  </si>
  <si>
    <t>3639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</si>
</sst>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40" fontId="5" fillId="2" borderId="1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40" fontId="5" fillId="2" borderId="1"/>
    <xf numFmtId="49" fontId="11" fillId="3" borderId="2">
      <alignment vertical="center"/>
    </xf>
    <xf numFmtId="49" fontId="12" fillId="3" borderId="2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13" fillId="0" borderId="0"/>
  </cellStyleXfs>
  <cellXfs count="61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6" xfId="19" applyNumberFormat="1" applyFont="1" applyFill="1" applyBorder="1" applyAlignment="1">
      <alignment horizontal="center" vertical="center" wrapText="1"/>
    </xf>
    <xf numFmtId="4" fontId="6" fillId="0" borderId="6" xfId="19" applyNumberFormat="1" applyFont="1" applyFill="1" applyBorder="1" applyAlignment="1">
      <alignment horizontal="center" vertical="center" wrapText="1"/>
    </xf>
    <xf numFmtId="0" fontId="6" fillId="0" borderId="7" xfId="19" applyNumberFormat="1" applyFont="1" applyFill="1" applyBorder="1" applyAlignment="1">
      <alignment horizontal="center" vertical="center" wrapText="1"/>
    </xf>
    <xf numFmtId="0" fontId="4" fillId="0" borderId="0" xfId="19" applyNumberFormat="1" applyFont="1" applyFill="1" applyBorder="1" applyAlignment="1">
      <alignment horizontal="center" vertical="center"/>
    </xf>
    <xf numFmtId="0" fontId="6" fillId="0" borderId="3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0" fontId="4" fillId="0" borderId="0" xfId="19" applyFont="1" applyFill="1" applyAlignment="1">
      <alignment horizontal="center" vertical="center"/>
    </xf>
    <xf numFmtId="4" fontId="4" fillId="0" borderId="0" xfId="19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19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6" fillId="0" borderId="8" xfId="19" applyNumberFormat="1" applyFont="1" applyFill="1" applyBorder="1" applyAlignment="1">
      <alignment horizontal="center" vertical="center" wrapText="1"/>
    </xf>
    <xf numFmtId="0" fontId="4" fillId="0" borderId="0" xfId="19" applyFont="1" applyFill="1" applyAlignment="1">
      <alignment horizontal="center" vertical="center" wrapText="1"/>
    </xf>
    <xf numFmtId="0" fontId="6" fillId="0" borderId="0" xfId="19" applyFont="1" applyFill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/>
    </xf>
    <xf numFmtId="0" fontId="6" fillId="0" borderId="9" xfId="19" applyNumberFormat="1" applyFont="1" applyFill="1" applyBorder="1" applyAlignment="1">
      <alignment horizontal="center" vertical="center" wrapText="1"/>
    </xf>
    <xf numFmtId="0" fontId="6" fillId="0" borderId="9" xfId="19" applyNumberFormat="1" applyFont="1" applyFill="1" applyBorder="1" applyAlignment="1">
      <alignment horizontal="center" vertical="center"/>
    </xf>
    <xf numFmtId="4" fontId="6" fillId="0" borderId="9" xfId="19" applyNumberFormat="1" applyFont="1" applyFill="1" applyBorder="1" applyAlignment="1">
      <alignment horizontal="center" vertical="center"/>
    </xf>
    <xf numFmtId="0" fontId="4" fillId="0" borderId="9" xfId="19" applyNumberFormat="1" applyFont="1" applyFill="1" applyBorder="1" applyAlignment="1">
      <alignment horizontal="center" vertical="center" wrapText="1"/>
    </xf>
    <xf numFmtId="0" fontId="4" fillId="0" borderId="9" xfId="19" applyNumberFormat="1" applyFont="1" applyFill="1" applyBorder="1" applyAlignment="1">
      <alignment horizontal="center" vertical="center"/>
    </xf>
    <xf numFmtId="4" fontId="4" fillId="0" borderId="9" xfId="19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>
      <alignment horizontal="left" vertical="center"/>
    </xf>
    <xf numFmtId="0" fontId="6" fillId="0" borderId="5" xfId="19" applyNumberFormat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/>
    </xf>
    <xf numFmtId="0" fontId="4" fillId="0" borderId="9" xfId="19" applyNumberFormat="1" applyFont="1" applyFill="1" applyBorder="1" applyAlignment="1">
      <alignment horizontal="left" vertical="center" wrapText="1"/>
    </xf>
    <xf numFmtId="4" fontId="4" fillId="0" borderId="9" xfId="19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4" fontId="4" fillId="0" borderId="9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4" xfId="19" applyNumberFormat="1" applyFont="1" applyFill="1" applyBorder="1" applyAlignment="1">
      <alignment horizontal="center" vertical="center" wrapText="1"/>
    </xf>
    <xf numFmtId="0" fontId="6" fillId="0" borderId="11" xfId="19" applyNumberFormat="1" applyFont="1" applyFill="1" applyBorder="1" applyAlignment="1">
      <alignment horizontal="center" vertical="center" wrapText="1"/>
    </xf>
    <xf numFmtId="0" fontId="6" fillId="0" borderId="12" xfId="19" applyNumberFormat="1" applyFont="1" applyFill="1" applyBorder="1" applyAlignment="1">
      <alignment horizontal="center" vertical="center" wrapText="1"/>
    </xf>
    <xf numFmtId="0" fontId="6" fillId="0" borderId="10" xfId="19" applyNumberFormat="1" applyFont="1" applyFill="1" applyBorder="1" applyAlignment="1">
      <alignment horizontal="left" vertical="center"/>
    </xf>
    <xf numFmtId="0" fontId="6" fillId="0" borderId="12" xfId="19" applyNumberFormat="1" applyFont="1" applyFill="1" applyBorder="1" applyAlignment="1">
      <alignment horizontal="left" vertical="center"/>
    </xf>
    <xf numFmtId="0" fontId="15" fillId="0" borderId="9" xfId="3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right" vertical="center" wrapText="1"/>
    </xf>
    <xf numFmtId="0" fontId="4" fillId="0" borderId="12" xfId="19" applyNumberFormat="1" applyFont="1" applyFill="1" applyBorder="1" applyAlignment="1">
      <alignment horizontal="center" vertical="center" wrapText="1"/>
    </xf>
    <xf numFmtId="4" fontId="6" fillId="0" borderId="9" xfId="19" applyNumberFormat="1" applyFont="1" applyFill="1" applyBorder="1" applyAlignment="1">
      <alignment horizontal="center" vertical="center" wrapText="1"/>
    </xf>
    <xf numFmtId="0" fontId="4" fillId="0" borderId="12" xfId="19" applyNumberFormat="1" applyFont="1" applyFill="1" applyBorder="1" applyAlignment="1">
      <alignment horizontal="left" vertical="center"/>
    </xf>
    <xf numFmtId="0" fontId="4" fillId="0" borderId="11" xfId="19" applyNumberFormat="1" applyFont="1" applyFill="1" applyBorder="1" applyAlignment="1">
      <alignment horizontal="center" vertical="center" wrapText="1"/>
    </xf>
    <xf numFmtId="0" fontId="4" fillId="0" borderId="12" xfId="19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</cellXfs>
  <cellStyles count="76">
    <cellStyle name=" 1" xfId="20"/>
    <cellStyle name="Normal 2" xfId="21"/>
    <cellStyle name="Normal 2 2" xfId="66"/>
    <cellStyle name="Normal 2 3 2" xfId="4"/>
    <cellStyle name="Normal 2 3 2 2" xfId="22"/>
    <cellStyle name="Normal 2 3 2 2 2" xfId="5"/>
    <cellStyle name="Normal 2 3 2 3" xfId="23"/>
    <cellStyle name="Normal 3" xfId="16"/>
    <cellStyle name="Normal 3 2" xfId="24"/>
    <cellStyle name="SAS FM Read-only data cell (read-only table)" xfId="13"/>
    <cellStyle name="SAS FM Read-only data cell (read-only table) 3" xfId="25"/>
    <cellStyle name="SAS FM Row header" xfId="26"/>
    <cellStyle name="SAS FM Row header 2" xfId="27"/>
    <cellStyle name="Style 1" xfId="9"/>
    <cellStyle name="Гиперссылка 2" xfId="28"/>
    <cellStyle name="Обычный" xfId="0" builtinId="0"/>
    <cellStyle name="Обычный 10" xfId="7"/>
    <cellStyle name="Обычный 10 2" xfId="17"/>
    <cellStyle name="Обычный 11" xfId="8"/>
    <cellStyle name="Обычный 11 2" xfId="29"/>
    <cellStyle name="Обычный 12" xfId="30"/>
    <cellStyle name="Обычный 12 2" xfId="31"/>
    <cellStyle name="Обычный 13" xfId="32"/>
    <cellStyle name="Обычный 14" xfId="18"/>
    <cellStyle name="Обычный 15" xfId="33"/>
    <cellStyle name="Обычный 15 2" xfId="71"/>
    <cellStyle name="Обычный 2" xfId="1"/>
    <cellStyle name="Обычный 2 2" xfId="3"/>
    <cellStyle name="Обычный 2 2 2 2" xfId="14"/>
    <cellStyle name="Обычный 2 2 2_Корр ГПЗ 2012 (для РА)финал" xfId="34"/>
    <cellStyle name="Обычный 2 2 3" xfId="35"/>
    <cellStyle name="Обычный 2 3_Корр ГПЗ 2012 (для РА)финал" xfId="36"/>
    <cellStyle name="Обычный 2_План ГЗ на 2011г  первочередные " xfId="11"/>
    <cellStyle name="Обычный 22" xfId="37"/>
    <cellStyle name="Обычный 3" xfId="6"/>
    <cellStyle name="Обычный 3 2" xfId="64"/>
    <cellStyle name="Обычный 3 3" xfId="75"/>
    <cellStyle name="Обычный 4" xfId="10"/>
    <cellStyle name="Обычный 4 2" xfId="19"/>
    <cellStyle name="Обычный 4 2 2" xfId="70"/>
    <cellStyle name="Обычный 4 2 3" xfId="74"/>
    <cellStyle name="Обычный 5" xfId="38"/>
    <cellStyle name="Обычный 5 2" xfId="67"/>
    <cellStyle name="Обычный 6" xfId="39"/>
    <cellStyle name="Обычный 7" xfId="40"/>
    <cellStyle name="Обычный 7 2" xfId="68"/>
    <cellStyle name="Обычный 8" xfId="41"/>
    <cellStyle name="Обычный 8 2" xfId="42"/>
    <cellStyle name="Обычный 9" xfId="43"/>
    <cellStyle name="Обычный 9 2" xfId="69"/>
    <cellStyle name="Процентный 2" xfId="44"/>
    <cellStyle name="Стиль 1" xfId="2"/>
    <cellStyle name="Стиль 1 2" xfId="45"/>
    <cellStyle name="Финансовый 10" xfId="46"/>
    <cellStyle name="Финансовый 10 2" xfId="47"/>
    <cellStyle name="Финансовый 11" xfId="48"/>
    <cellStyle name="Финансовый 2" xfId="49"/>
    <cellStyle name="Финансовый 2 2" xfId="50"/>
    <cellStyle name="Финансовый 2 3" xfId="51"/>
    <cellStyle name="Финансовый 2 4" xfId="72"/>
    <cellStyle name="Финансовый 3" xfId="52"/>
    <cellStyle name="Финансовый 3 2" xfId="73"/>
    <cellStyle name="Финансовый 4" xfId="53"/>
    <cellStyle name="Финансовый 4 2" xfId="54"/>
    <cellStyle name="Финансовый 5" xfId="55"/>
    <cellStyle name="Финансовый 6" xfId="56"/>
    <cellStyle name="Финансовый 6 2" xfId="57"/>
    <cellStyle name="Финансовый 7" xfId="12"/>
    <cellStyle name="Финансовый 7 2" xfId="58"/>
    <cellStyle name="Финансовый 7 3" xfId="65"/>
    <cellStyle name="Финансовый 8" xfId="59"/>
    <cellStyle name="Финансовый 8 2" xfId="60"/>
    <cellStyle name="Финансовый 9" xfId="61"/>
    <cellStyle name="Финансовый 9 2" xfId="15"/>
    <cellStyle name="Финансовый 9 3" xfId="62"/>
    <cellStyle name="Хороший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tabSelected="1" view="pageBreakPreview" topLeftCell="A4" zoomScaleNormal="40" zoomScaleSheetLayoutView="100" workbookViewId="0">
      <pane xSplit="3" ySplit="5" topLeftCell="D78" activePane="bottomRight" state="frozen"/>
      <selection activeCell="A4" sqref="A4"/>
      <selection pane="topRight" activeCell="D4" sqref="D4"/>
      <selection pane="bottomLeft" activeCell="A9" sqref="A9"/>
      <selection pane="bottomRight" activeCell="I78" sqref="I78"/>
    </sheetView>
  </sheetViews>
  <sheetFormatPr defaultRowHeight="12.75" x14ac:dyDescent="0.25"/>
  <cols>
    <col min="1" max="1" width="10.140625" style="19" customWidth="1"/>
    <col min="2" max="2" width="20" style="8" customWidth="1"/>
    <col min="3" max="3" width="23.85546875" style="3" customWidth="1"/>
    <col min="4" max="4" width="24.5703125" style="3" customWidth="1"/>
    <col min="5" max="5" width="21.5703125" style="3" customWidth="1"/>
    <col min="6" max="6" width="25.140625" style="3" customWidth="1"/>
    <col min="7" max="7" width="25.5703125" style="3" customWidth="1"/>
    <col min="8" max="8" width="30.85546875" style="3" customWidth="1"/>
    <col min="9" max="9" width="28.5703125" style="3" customWidth="1"/>
    <col min="10" max="10" width="15.42578125" style="8" customWidth="1"/>
    <col min="11" max="11" width="20.5703125" style="8" customWidth="1"/>
    <col min="12" max="12" width="18.28515625" style="8" customWidth="1"/>
    <col min="13" max="13" width="16.7109375" style="8" customWidth="1"/>
    <col min="14" max="14" width="17.5703125" style="8" customWidth="1"/>
    <col min="15" max="15" width="17.140625" style="8" customWidth="1"/>
    <col min="16" max="16" width="17" style="8" customWidth="1"/>
    <col min="17" max="17" width="15.85546875" style="8" customWidth="1"/>
    <col min="18" max="18" width="37.5703125" style="8" customWidth="1"/>
    <col min="19" max="19" width="14.42578125" style="8" customWidth="1"/>
    <col min="20" max="20" width="17.140625" style="8" customWidth="1"/>
    <col min="21" max="21" width="13.28515625" style="8" customWidth="1"/>
    <col min="22" max="22" width="14.7109375" style="8" customWidth="1"/>
    <col min="23" max="23" width="18.140625" style="17" customWidth="1"/>
    <col min="24" max="24" width="18.85546875" style="17" customWidth="1"/>
    <col min="25" max="25" width="20.85546875" style="8" customWidth="1"/>
    <col min="26" max="26" width="15.42578125" style="8" customWidth="1"/>
    <col min="27" max="27" width="14.5703125" style="3" customWidth="1"/>
    <col min="28" max="16384" width="9.140625" style="16"/>
  </cols>
  <sheetData>
    <row r="1" spans="1:27" s="11" customFormat="1" x14ac:dyDescent="0.25">
      <c r="A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2"/>
      <c r="T1" s="1"/>
      <c r="U1" s="1"/>
      <c r="V1" s="2"/>
      <c r="W1" s="13" t="s">
        <v>28</v>
      </c>
      <c r="X1" s="2"/>
      <c r="Y1" s="1"/>
      <c r="Z1" s="1"/>
      <c r="AA1" s="4"/>
    </row>
    <row r="2" spans="1:27" s="11" customFormat="1" x14ac:dyDescent="0.25">
      <c r="A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"/>
      <c r="T2" s="1"/>
      <c r="U2" s="1"/>
      <c r="V2" s="2"/>
      <c r="W2" s="13" t="s">
        <v>51</v>
      </c>
      <c r="X2" s="2"/>
      <c r="Y2" s="1"/>
      <c r="Z2" s="1"/>
      <c r="AA2" s="4"/>
    </row>
    <row r="3" spans="1:27" s="11" customFormat="1" x14ac:dyDescent="0.25">
      <c r="A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2"/>
      <c r="T3" s="1"/>
      <c r="U3" s="1"/>
      <c r="V3" s="2"/>
      <c r="W3" s="2"/>
      <c r="X3" s="2"/>
      <c r="Y3" s="1"/>
      <c r="Z3" s="1"/>
      <c r="AA3" s="4"/>
    </row>
    <row r="4" spans="1:27" s="11" customFormat="1" x14ac:dyDescent="0.25">
      <c r="A4" s="60" t="s">
        <v>281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11" customFormat="1" x14ac:dyDescent="0.25">
      <c r="A5" s="18"/>
      <c r="B5" s="14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Y5" s="15" t="s">
        <v>28</v>
      </c>
      <c r="AA5" s="20"/>
    </row>
    <row r="6" spans="1:27" s="11" customFormat="1" ht="13.5" thickBot="1" x14ac:dyDescent="0.3">
      <c r="A6" s="18"/>
      <c r="B6" s="1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Y6" s="15" t="s">
        <v>282</v>
      </c>
      <c r="AA6" s="20"/>
    </row>
    <row r="7" spans="1:27" ht="76.5" x14ac:dyDescent="0.25">
      <c r="A7" s="36" t="s">
        <v>18</v>
      </c>
      <c r="B7" s="5" t="s">
        <v>0</v>
      </c>
      <c r="C7" s="5" t="s">
        <v>1</v>
      </c>
      <c r="D7" s="5" t="s">
        <v>19</v>
      </c>
      <c r="E7" s="5" t="s">
        <v>35</v>
      </c>
      <c r="F7" s="5" t="s">
        <v>20</v>
      </c>
      <c r="G7" s="5" t="s">
        <v>36</v>
      </c>
      <c r="H7" s="5" t="s">
        <v>21</v>
      </c>
      <c r="I7" s="5" t="s">
        <v>37</v>
      </c>
      <c r="J7" s="5" t="s">
        <v>2</v>
      </c>
      <c r="K7" s="5" t="s">
        <v>22</v>
      </c>
      <c r="L7" s="5" t="s">
        <v>3</v>
      </c>
      <c r="M7" s="5" t="s">
        <v>23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10</v>
      </c>
      <c r="U7" s="5" t="s">
        <v>11</v>
      </c>
      <c r="V7" s="5" t="s">
        <v>12</v>
      </c>
      <c r="W7" s="6" t="s">
        <v>13</v>
      </c>
      <c r="X7" s="6" t="s">
        <v>14</v>
      </c>
      <c r="Y7" s="5" t="s">
        <v>15</v>
      </c>
      <c r="Z7" s="5" t="s">
        <v>16</v>
      </c>
      <c r="AA7" s="7" t="s">
        <v>17</v>
      </c>
    </row>
    <row r="8" spans="1:27" x14ac:dyDescent="0.25">
      <c r="A8" s="44">
        <v>1</v>
      </c>
      <c r="B8" s="21">
        <v>2</v>
      </c>
      <c r="C8" s="21">
        <v>3</v>
      </c>
      <c r="D8" s="21">
        <v>4</v>
      </c>
      <c r="E8" s="21"/>
      <c r="F8" s="21">
        <v>5</v>
      </c>
      <c r="G8" s="21"/>
      <c r="H8" s="21">
        <v>6</v>
      </c>
      <c r="I8" s="21"/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9">
        <v>24</v>
      </c>
    </row>
    <row r="9" spans="1:27" x14ac:dyDescent="0.25">
      <c r="A9" s="47" t="s">
        <v>58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45"/>
    </row>
    <row r="10" spans="1:27" x14ac:dyDescent="0.25">
      <c r="A10" s="4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45"/>
    </row>
    <row r="11" spans="1:27" x14ac:dyDescent="0.25">
      <c r="A11" s="48" t="s">
        <v>79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45"/>
    </row>
    <row r="12" spans="1:27" ht="51" x14ac:dyDescent="0.25">
      <c r="A12" s="55" t="s">
        <v>291</v>
      </c>
      <c r="B12" s="32" t="s">
        <v>29</v>
      </c>
      <c r="C12" s="32" t="s">
        <v>283</v>
      </c>
      <c r="D12" s="32" t="s">
        <v>284</v>
      </c>
      <c r="E12" s="32" t="s">
        <v>285</v>
      </c>
      <c r="F12" s="32" t="s">
        <v>286</v>
      </c>
      <c r="G12" s="32" t="s">
        <v>287</v>
      </c>
      <c r="H12" s="32" t="s">
        <v>288</v>
      </c>
      <c r="I12" s="32" t="s">
        <v>289</v>
      </c>
      <c r="J12" s="32" t="s">
        <v>227</v>
      </c>
      <c r="K12" s="32">
        <v>0</v>
      </c>
      <c r="L12" s="32">
        <v>230000000</v>
      </c>
      <c r="M12" s="32" t="s">
        <v>33</v>
      </c>
      <c r="N12" s="32" t="s">
        <v>55</v>
      </c>
      <c r="O12" s="32" t="s">
        <v>102</v>
      </c>
      <c r="P12" s="32" t="s">
        <v>103</v>
      </c>
      <c r="Q12" s="32" t="s">
        <v>199</v>
      </c>
      <c r="R12" s="32" t="s">
        <v>105</v>
      </c>
      <c r="S12" s="32" t="s">
        <v>106</v>
      </c>
      <c r="T12" s="32" t="s">
        <v>290</v>
      </c>
      <c r="U12" s="32">
        <v>2</v>
      </c>
      <c r="V12" s="32">
        <v>3704000</v>
      </c>
      <c r="W12" s="39">
        <v>7408000</v>
      </c>
      <c r="X12" s="39">
        <v>8296960.0000000009</v>
      </c>
      <c r="Y12" s="32"/>
      <c r="Z12" s="32">
        <v>2014</v>
      </c>
      <c r="AA12" s="56"/>
    </row>
    <row r="13" spans="1:27" x14ac:dyDescent="0.25">
      <c r="A13" s="48" t="s">
        <v>292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4">
        <f>W12</f>
        <v>7408000</v>
      </c>
      <c r="X13" s="54">
        <f>X12</f>
        <v>8296960.0000000009</v>
      </c>
      <c r="Y13" s="29"/>
      <c r="Z13" s="29"/>
      <c r="AA13" s="45"/>
    </row>
    <row r="14" spans="1:27" x14ac:dyDescent="0.25">
      <c r="A14" s="46" t="s">
        <v>31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45"/>
    </row>
    <row r="15" spans="1:27" ht="63.75" x14ac:dyDescent="0.25">
      <c r="A15" s="53" t="s">
        <v>93</v>
      </c>
      <c r="B15" s="42" t="s">
        <v>29</v>
      </c>
      <c r="C15" s="43" t="s">
        <v>42</v>
      </c>
      <c r="D15" s="43" t="s">
        <v>43</v>
      </c>
      <c r="E15" s="43" t="s">
        <v>44</v>
      </c>
      <c r="F15" s="43" t="s">
        <v>43</v>
      </c>
      <c r="G15" s="43" t="s">
        <v>44</v>
      </c>
      <c r="H15" s="26" t="s">
        <v>60</v>
      </c>
      <c r="I15" s="26" t="s">
        <v>61</v>
      </c>
      <c r="J15" s="26" t="s">
        <v>227</v>
      </c>
      <c r="K15" s="27">
        <v>100</v>
      </c>
      <c r="L15" s="26">
        <v>230000000</v>
      </c>
      <c r="M15" s="26" t="s">
        <v>33</v>
      </c>
      <c r="N15" s="49" t="s">
        <v>49</v>
      </c>
      <c r="O15" s="26" t="s">
        <v>48</v>
      </c>
      <c r="P15" s="25"/>
      <c r="Q15" s="27" t="s">
        <v>53</v>
      </c>
      <c r="R15" s="50" t="s">
        <v>59</v>
      </c>
      <c r="S15" s="25"/>
      <c r="T15" s="25"/>
      <c r="U15" s="25"/>
      <c r="V15" s="25"/>
      <c r="W15" s="41">
        <v>106780</v>
      </c>
      <c r="X15" s="41">
        <f>W15*1.12</f>
        <v>119593.60000000001</v>
      </c>
      <c r="Y15" s="51"/>
      <c r="Z15" s="24">
        <v>2014</v>
      </c>
      <c r="AA15" s="52"/>
    </row>
    <row r="16" spans="1:27" ht="63.75" x14ac:dyDescent="0.25">
      <c r="A16" s="53" t="s">
        <v>94</v>
      </c>
      <c r="B16" s="42" t="s">
        <v>29</v>
      </c>
      <c r="C16" s="43" t="s">
        <v>42</v>
      </c>
      <c r="D16" s="43" t="s">
        <v>43</v>
      </c>
      <c r="E16" s="43" t="s">
        <v>44</v>
      </c>
      <c r="F16" s="43" t="s">
        <v>43</v>
      </c>
      <c r="G16" s="43" t="s">
        <v>44</v>
      </c>
      <c r="H16" s="26" t="s">
        <v>62</v>
      </c>
      <c r="I16" s="26" t="s">
        <v>63</v>
      </c>
      <c r="J16" s="26" t="s">
        <v>227</v>
      </c>
      <c r="K16" s="27">
        <v>100</v>
      </c>
      <c r="L16" s="26">
        <v>230000000</v>
      </c>
      <c r="M16" s="26" t="s">
        <v>33</v>
      </c>
      <c r="N16" s="49" t="s">
        <v>49</v>
      </c>
      <c r="O16" s="26" t="s">
        <v>48</v>
      </c>
      <c r="P16" s="25"/>
      <c r="Q16" s="27" t="s">
        <v>53</v>
      </c>
      <c r="R16" s="50" t="s">
        <v>59</v>
      </c>
      <c r="S16" s="25"/>
      <c r="T16" s="25"/>
      <c r="U16" s="25"/>
      <c r="V16" s="25"/>
      <c r="W16" s="41">
        <v>420000</v>
      </c>
      <c r="X16" s="41">
        <f>W16*1.12</f>
        <v>470400.00000000006</v>
      </c>
      <c r="Y16" s="51"/>
      <c r="Z16" s="24">
        <v>2014</v>
      </c>
      <c r="AA16" s="52"/>
    </row>
    <row r="17" spans="1:27" ht="51" x14ac:dyDescent="0.25">
      <c r="A17" s="53" t="s">
        <v>95</v>
      </c>
      <c r="B17" s="42" t="s">
        <v>29</v>
      </c>
      <c r="C17" s="43" t="s">
        <v>42</v>
      </c>
      <c r="D17" s="43" t="s">
        <v>43</v>
      </c>
      <c r="E17" s="43" t="s">
        <v>44</v>
      </c>
      <c r="F17" s="43" t="s">
        <v>43</v>
      </c>
      <c r="G17" s="43" t="s">
        <v>44</v>
      </c>
      <c r="H17" s="26" t="s">
        <v>64</v>
      </c>
      <c r="I17" s="26" t="s">
        <v>65</v>
      </c>
      <c r="J17" s="26" t="s">
        <v>227</v>
      </c>
      <c r="K17" s="27">
        <v>100</v>
      </c>
      <c r="L17" s="26">
        <v>230000000</v>
      </c>
      <c r="M17" s="26" t="s">
        <v>33</v>
      </c>
      <c r="N17" s="49" t="s">
        <v>49</v>
      </c>
      <c r="O17" s="26" t="s">
        <v>48</v>
      </c>
      <c r="P17" s="25"/>
      <c r="Q17" s="27" t="s">
        <v>53</v>
      </c>
      <c r="R17" s="50" t="s">
        <v>59</v>
      </c>
      <c r="S17" s="25"/>
      <c r="T17" s="25"/>
      <c r="U17" s="25"/>
      <c r="V17" s="25"/>
      <c r="W17" s="41">
        <v>90000</v>
      </c>
      <c r="X17" s="41">
        <f>W17*1.12</f>
        <v>100800.00000000001</v>
      </c>
      <c r="Y17" s="51"/>
      <c r="Z17" s="24">
        <v>2014</v>
      </c>
      <c r="AA17" s="52"/>
    </row>
    <row r="18" spans="1:27" x14ac:dyDescent="0.25">
      <c r="A18" s="48" t="s">
        <v>92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54">
        <f>SUM(W15:W17)</f>
        <v>616780</v>
      </c>
      <c r="X18" s="54">
        <f>SUM(X15:X17)</f>
        <v>690793.60000000009</v>
      </c>
      <c r="Y18" s="29"/>
      <c r="Z18" s="29"/>
      <c r="AA18" s="45"/>
    </row>
    <row r="19" spans="1:27" x14ac:dyDescent="0.25">
      <c r="A19" s="48" t="s">
        <v>56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54">
        <f>W13+W18</f>
        <v>8024780</v>
      </c>
      <c r="X19" s="54">
        <f>X13+X18</f>
        <v>8987753.6000000015</v>
      </c>
      <c r="Y19" s="29"/>
      <c r="Z19" s="29"/>
      <c r="AA19" s="45"/>
    </row>
    <row r="20" spans="1:27" x14ac:dyDescent="0.25">
      <c r="A20" s="47" t="s">
        <v>228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45"/>
    </row>
    <row r="21" spans="1:27" x14ac:dyDescent="0.25">
      <c r="A21" s="48" t="s">
        <v>24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45"/>
    </row>
    <row r="22" spans="1:27" x14ac:dyDescent="0.25">
      <c r="A22" s="48" t="s">
        <v>31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45"/>
    </row>
    <row r="23" spans="1:27" ht="63.75" x14ac:dyDescent="0.25">
      <c r="A23" s="55" t="s">
        <v>229</v>
      </c>
      <c r="B23" s="32" t="s">
        <v>230</v>
      </c>
      <c r="C23" s="32" t="s">
        <v>231</v>
      </c>
      <c r="D23" s="32" t="s">
        <v>232</v>
      </c>
      <c r="E23" s="32" t="s">
        <v>233</v>
      </c>
      <c r="F23" s="32" t="s">
        <v>232</v>
      </c>
      <c r="G23" s="32" t="s">
        <v>233</v>
      </c>
      <c r="H23" s="32" t="s">
        <v>234</v>
      </c>
      <c r="I23" s="32" t="s">
        <v>235</v>
      </c>
      <c r="J23" s="32" t="s">
        <v>38</v>
      </c>
      <c r="K23" s="32">
        <v>100</v>
      </c>
      <c r="L23" s="32">
        <v>230000000</v>
      </c>
      <c r="M23" s="32" t="s">
        <v>33</v>
      </c>
      <c r="N23" s="32" t="s">
        <v>52</v>
      </c>
      <c r="O23" s="32" t="s">
        <v>34</v>
      </c>
      <c r="P23" s="32"/>
      <c r="Q23" s="32" t="s">
        <v>54</v>
      </c>
      <c r="R23" s="32" t="s">
        <v>50</v>
      </c>
      <c r="S23" s="32"/>
      <c r="T23" s="32"/>
      <c r="U23" s="32"/>
      <c r="V23" s="32"/>
      <c r="W23" s="39">
        <v>472445013.99999988</v>
      </c>
      <c r="X23" s="39">
        <v>529138415.67999989</v>
      </c>
      <c r="Y23" s="32"/>
      <c r="Z23" s="32" t="s">
        <v>236</v>
      </c>
      <c r="AA23" s="56" t="s">
        <v>280</v>
      </c>
    </row>
    <row r="24" spans="1:27" ht="63.75" x14ac:dyDescent="0.25">
      <c r="A24" s="55" t="s">
        <v>237</v>
      </c>
      <c r="B24" s="32" t="s">
        <v>230</v>
      </c>
      <c r="C24" s="32" t="s">
        <v>231</v>
      </c>
      <c r="D24" s="32" t="s">
        <v>232</v>
      </c>
      <c r="E24" s="32" t="s">
        <v>233</v>
      </c>
      <c r="F24" s="32" t="s">
        <v>232</v>
      </c>
      <c r="G24" s="32" t="s">
        <v>233</v>
      </c>
      <c r="H24" s="32" t="s">
        <v>238</v>
      </c>
      <c r="I24" s="32" t="s">
        <v>239</v>
      </c>
      <c r="J24" s="32" t="s">
        <v>38</v>
      </c>
      <c r="K24" s="32">
        <v>100</v>
      </c>
      <c r="L24" s="32">
        <v>230000000</v>
      </c>
      <c r="M24" s="32" t="s">
        <v>33</v>
      </c>
      <c r="N24" s="32" t="s">
        <v>52</v>
      </c>
      <c r="O24" s="32" t="s">
        <v>34</v>
      </c>
      <c r="P24" s="32"/>
      <c r="Q24" s="32" t="s">
        <v>54</v>
      </c>
      <c r="R24" s="32" t="s">
        <v>50</v>
      </c>
      <c r="S24" s="32"/>
      <c r="T24" s="32"/>
      <c r="U24" s="32"/>
      <c r="V24" s="32"/>
      <c r="W24" s="39">
        <v>216082912.00000003</v>
      </c>
      <c r="X24" s="39">
        <v>242012861.44000006</v>
      </c>
      <c r="Y24" s="32"/>
      <c r="Z24" s="32" t="s">
        <v>236</v>
      </c>
      <c r="AA24" s="56" t="s">
        <v>280</v>
      </c>
    </row>
    <row r="25" spans="1:27" ht="63.75" x14ac:dyDescent="0.25">
      <c r="A25" s="55" t="s">
        <v>240</v>
      </c>
      <c r="B25" s="32" t="s">
        <v>230</v>
      </c>
      <c r="C25" s="32" t="s">
        <v>231</v>
      </c>
      <c r="D25" s="32" t="s">
        <v>232</v>
      </c>
      <c r="E25" s="32" t="s">
        <v>233</v>
      </c>
      <c r="F25" s="32" t="s">
        <v>232</v>
      </c>
      <c r="G25" s="32" t="s">
        <v>233</v>
      </c>
      <c r="H25" s="32" t="s">
        <v>241</v>
      </c>
      <c r="I25" s="32" t="s">
        <v>242</v>
      </c>
      <c r="J25" s="32" t="s">
        <v>38</v>
      </c>
      <c r="K25" s="32">
        <v>100</v>
      </c>
      <c r="L25" s="32">
        <v>230000000</v>
      </c>
      <c r="M25" s="32" t="s">
        <v>33</v>
      </c>
      <c r="N25" s="32" t="s">
        <v>52</v>
      </c>
      <c r="O25" s="32" t="s">
        <v>34</v>
      </c>
      <c r="P25" s="32"/>
      <c r="Q25" s="32" t="s">
        <v>54</v>
      </c>
      <c r="R25" s="32" t="s">
        <v>50</v>
      </c>
      <c r="S25" s="32"/>
      <c r="T25" s="32"/>
      <c r="U25" s="32"/>
      <c r="V25" s="32"/>
      <c r="W25" s="39">
        <v>282272560</v>
      </c>
      <c r="X25" s="39">
        <v>316145267.20000005</v>
      </c>
      <c r="Y25" s="32"/>
      <c r="Z25" s="32" t="s">
        <v>236</v>
      </c>
      <c r="AA25" s="56" t="s">
        <v>280</v>
      </c>
    </row>
    <row r="26" spans="1:27" ht="51" x14ac:dyDescent="0.25">
      <c r="A26" s="55" t="s">
        <v>243</v>
      </c>
      <c r="B26" s="32" t="s">
        <v>230</v>
      </c>
      <c r="C26" s="32" t="s">
        <v>231</v>
      </c>
      <c r="D26" s="32" t="s">
        <v>232</v>
      </c>
      <c r="E26" s="32" t="s">
        <v>233</v>
      </c>
      <c r="F26" s="32" t="s">
        <v>232</v>
      </c>
      <c r="G26" s="32" t="s">
        <v>233</v>
      </c>
      <c r="H26" s="32" t="s">
        <v>244</v>
      </c>
      <c r="I26" s="32" t="s">
        <v>245</v>
      </c>
      <c r="J26" s="32" t="s">
        <v>38</v>
      </c>
      <c r="K26" s="32">
        <v>100</v>
      </c>
      <c r="L26" s="32">
        <v>230000000</v>
      </c>
      <c r="M26" s="32" t="s">
        <v>33</v>
      </c>
      <c r="N26" s="32" t="s">
        <v>45</v>
      </c>
      <c r="O26" s="32" t="s">
        <v>34</v>
      </c>
      <c r="P26" s="32"/>
      <c r="Q26" s="32" t="s">
        <v>40</v>
      </c>
      <c r="R26" s="32" t="s">
        <v>50</v>
      </c>
      <c r="S26" s="32"/>
      <c r="T26" s="32"/>
      <c r="U26" s="32"/>
      <c r="V26" s="32"/>
      <c r="W26" s="39">
        <v>15171000</v>
      </c>
      <c r="X26" s="39">
        <v>16991520</v>
      </c>
      <c r="Y26" s="32"/>
      <c r="Z26" s="32">
        <v>2014</v>
      </c>
      <c r="AA26" s="56" t="s">
        <v>278</v>
      </c>
    </row>
    <row r="27" spans="1:27" ht="63.75" x14ac:dyDescent="0.25">
      <c r="A27" s="55" t="s">
        <v>246</v>
      </c>
      <c r="B27" s="32" t="s">
        <v>230</v>
      </c>
      <c r="C27" s="32" t="s">
        <v>231</v>
      </c>
      <c r="D27" s="32" t="s">
        <v>232</v>
      </c>
      <c r="E27" s="32" t="s">
        <v>233</v>
      </c>
      <c r="F27" s="32" t="s">
        <v>232</v>
      </c>
      <c r="G27" s="32" t="s">
        <v>233</v>
      </c>
      <c r="H27" s="32" t="s">
        <v>247</v>
      </c>
      <c r="I27" s="32" t="s">
        <v>248</v>
      </c>
      <c r="J27" s="32" t="s">
        <v>38</v>
      </c>
      <c r="K27" s="32">
        <v>100</v>
      </c>
      <c r="L27" s="32">
        <v>230000000</v>
      </c>
      <c r="M27" s="32" t="s">
        <v>33</v>
      </c>
      <c r="N27" s="32" t="s">
        <v>45</v>
      </c>
      <c r="O27" s="32" t="s">
        <v>34</v>
      </c>
      <c r="P27" s="32"/>
      <c r="Q27" s="32" t="s">
        <v>40</v>
      </c>
      <c r="R27" s="32" t="s">
        <v>50</v>
      </c>
      <c r="S27" s="32"/>
      <c r="T27" s="32"/>
      <c r="U27" s="32"/>
      <c r="V27" s="32"/>
      <c r="W27" s="39">
        <v>20025400</v>
      </c>
      <c r="X27" s="39">
        <v>22428448.000000004</v>
      </c>
      <c r="Y27" s="32"/>
      <c r="Z27" s="32">
        <v>2014</v>
      </c>
      <c r="AA27" s="56" t="s">
        <v>278</v>
      </c>
    </row>
    <row r="28" spans="1:27" ht="76.5" x14ac:dyDescent="0.25">
      <c r="A28" s="55" t="s">
        <v>249</v>
      </c>
      <c r="B28" s="32" t="s">
        <v>230</v>
      </c>
      <c r="C28" s="32" t="s">
        <v>250</v>
      </c>
      <c r="D28" s="32" t="s">
        <v>251</v>
      </c>
      <c r="E28" s="32" t="s">
        <v>252</v>
      </c>
      <c r="F28" s="32" t="s">
        <v>251</v>
      </c>
      <c r="G28" s="32" t="s">
        <v>252</v>
      </c>
      <c r="H28" s="32" t="s">
        <v>253</v>
      </c>
      <c r="I28" s="32" t="s">
        <v>254</v>
      </c>
      <c r="J28" s="32" t="s">
        <v>38</v>
      </c>
      <c r="K28" s="32">
        <v>100</v>
      </c>
      <c r="L28" s="32">
        <v>230000000</v>
      </c>
      <c r="M28" s="32" t="s">
        <v>255</v>
      </c>
      <c r="N28" s="32" t="s">
        <v>49</v>
      </c>
      <c r="O28" s="32" t="s">
        <v>34</v>
      </c>
      <c r="P28" s="32"/>
      <c r="Q28" s="32" t="s">
        <v>47</v>
      </c>
      <c r="R28" s="32" t="s">
        <v>50</v>
      </c>
      <c r="S28" s="32"/>
      <c r="T28" s="32"/>
      <c r="U28" s="32"/>
      <c r="V28" s="32"/>
      <c r="W28" s="39">
        <v>12142857.140000001</v>
      </c>
      <c r="X28" s="39">
        <v>13599999.996800002</v>
      </c>
      <c r="Y28" s="32"/>
      <c r="Z28" s="32">
        <v>2014</v>
      </c>
      <c r="AA28" s="56" t="s">
        <v>279</v>
      </c>
    </row>
    <row r="29" spans="1:27" x14ac:dyDescent="0.25">
      <c r="A29" s="48" t="s">
        <v>92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54">
        <f>SUM(W23:W28)</f>
        <v>1018139743.1399999</v>
      </c>
      <c r="X29" s="54">
        <f>SUM(X23:X28)</f>
        <v>1140316512.3167999</v>
      </c>
      <c r="Y29" s="29"/>
      <c r="Z29" s="29"/>
      <c r="AA29" s="45"/>
    </row>
    <row r="30" spans="1:27" x14ac:dyDescent="0.25">
      <c r="A30" s="48" t="s">
        <v>256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54">
        <f>W29</f>
        <v>1018139743.1399999</v>
      </c>
      <c r="X30" s="54">
        <f>X29</f>
        <v>1140316512.3167999</v>
      </c>
      <c r="Y30" s="29"/>
      <c r="Z30" s="29"/>
      <c r="AA30" s="45"/>
    </row>
    <row r="31" spans="1:27" x14ac:dyDescent="0.25">
      <c r="A31" s="48" t="s">
        <v>26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45"/>
    </row>
    <row r="32" spans="1:27" x14ac:dyDescent="0.25">
      <c r="A32" s="48" t="s">
        <v>39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45"/>
    </row>
    <row r="33" spans="1:27" ht="51" x14ac:dyDescent="0.25">
      <c r="A33" s="57" t="s">
        <v>267</v>
      </c>
      <c r="B33" s="32" t="s">
        <v>230</v>
      </c>
      <c r="C33" s="32" t="s">
        <v>257</v>
      </c>
      <c r="D33" s="32" t="s">
        <v>258</v>
      </c>
      <c r="E33" s="32" t="s">
        <v>259</v>
      </c>
      <c r="F33" s="32" t="s">
        <v>258</v>
      </c>
      <c r="G33" s="32" t="s">
        <v>259</v>
      </c>
      <c r="H33" s="32" t="s">
        <v>260</v>
      </c>
      <c r="I33" s="32" t="s">
        <v>261</v>
      </c>
      <c r="J33" s="32" t="s">
        <v>38</v>
      </c>
      <c r="K33" s="32">
        <v>50</v>
      </c>
      <c r="L33" s="32">
        <v>230000000</v>
      </c>
      <c r="M33" s="32" t="s">
        <v>33</v>
      </c>
      <c r="N33" s="32" t="s">
        <v>49</v>
      </c>
      <c r="O33" s="32" t="s">
        <v>34</v>
      </c>
      <c r="P33" s="32"/>
      <c r="Q33" s="32" t="s">
        <v>53</v>
      </c>
      <c r="R33" s="32" t="s">
        <v>50</v>
      </c>
      <c r="S33" s="32"/>
      <c r="T33" s="32"/>
      <c r="U33" s="32"/>
      <c r="V33" s="32"/>
      <c r="W33" s="39">
        <v>14000000</v>
      </c>
      <c r="X33" s="39">
        <f>W33*1.12</f>
        <v>15680000.000000002</v>
      </c>
      <c r="Y33" s="32"/>
      <c r="Z33" s="32">
        <v>2014</v>
      </c>
      <c r="AA33" s="56"/>
    </row>
    <row r="34" spans="1:27" ht="51" x14ac:dyDescent="0.25">
      <c r="A34" s="57" t="s">
        <v>268</v>
      </c>
      <c r="B34" s="32" t="s">
        <v>230</v>
      </c>
      <c r="C34" s="32" t="s">
        <v>262</v>
      </c>
      <c r="D34" s="32" t="s">
        <v>263</v>
      </c>
      <c r="E34" s="32" t="s">
        <v>264</v>
      </c>
      <c r="F34" s="32" t="s">
        <v>263</v>
      </c>
      <c r="G34" s="32" t="s">
        <v>264</v>
      </c>
      <c r="H34" s="32" t="s">
        <v>265</v>
      </c>
      <c r="I34" s="32" t="s">
        <v>266</v>
      </c>
      <c r="J34" s="32" t="s">
        <v>38</v>
      </c>
      <c r="K34" s="32">
        <v>50</v>
      </c>
      <c r="L34" s="32">
        <v>230000000</v>
      </c>
      <c r="M34" s="32" t="s">
        <v>33</v>
      </c>
      <c r="N34" s="32" t="s">
        <v>49</v>
      </c>
      <c r="O34" s="32" t="s">
        <v>34</v>
      </c>
      <c r="P34" s="32"/>
      <c r="Q34" s="32" t="s">
        <v>53</v>
      </c>
      <c r="R34" s="32" t="s">
        <v>50</v>
      </c>
      <c r="S34" s="32"/>
      <c r="T34" s="32"/>
      <c r="U34" s="32"/>
      <c r="V34" s="32"/>
      <c r="W34" s="39">
        <v>15000000.000000002</v>
      </c>
      <c r="X34" s="39">
        <f>W34*1.12</f>
        <v>16800000.000000004</v>
      </c>
      <c r="Y34" s="32"/>
      <c r="Z34" s="32">
        <v>2014</v>
      </c>
      <c r="AA34" s="56"/>
    </row>
    <row r="35" spans="1:27" x14ac:dyDescent="0.25">
      <c r="A35" s="48" t="s">
        <v>269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54">
        <f>SUM(W33:W34)</f>
        <v>29000000</v>
      </c>
      <c r="X35" s="54">
        <f>SUM(X33:X34)</f>
        <v>32480000.000000007</v>
      </c>
      <c r="Y35" s="29"/>
      <c r="Z35" s="29"/>
      <c r="AA35" s="45"/>
    </row>
    <row r="36" spans="1:27" x14ac:dyDescent="0.25">
      <c r="A36" s="46" t="s">
        <v>31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45"/>
    </row>
    <row r="37" spans="1:27" ht="63.75" x14ac:dyDescent="0.25">
      <c r="A37" s="53" t="s">
        <v>270</v>
      </c>
      <c r="B37" s="42" t="s">
        <v>230</v>
      </c>
      <c r="C37" s="43" t="s">
        <v>231</v>
      </c>
      <c r="D37" s="43" t="s">
        <v>232</v>
      </c>
      <c r="E37" s="43" t="s">
        <v>233</v>
      </c>
      <c r="F37" s="43" t="s">
        <v>232</v>
      </c>
      <c r="G37" s="43" t="s">
        <v>233</v>
      </c>
      <c r="H37" s="26" t="s">
        <v>234</v>
      </c>
      <c r="I37" s="26" t="s">
        <v>235</v>
      </c>
      <c r="J37" s="26" t="s">
        <v>38</v>
      </c>
      <c r="K37" s="27">
        <v>100</v>
      </c>
      <c r="L37" s="26">
        <v>230000000</v>
      </c>
      <c r="M37" s="26" t="s">
        <v>33</v>
      </c>
      <c r="N37" s="49" t="s">
        <v>49</v>
      </c>
      <c r="O37" s="26" t="s">
        <v>34</v>
      </c>
      <c r="P37" s="25"/>
      <c r="Q37" s="32" t="s">
        <v>54</v>
      </c>
      <c r="R37" s="50" t="s">
        <v>50</v>
      </c>
      <c r="S37" s="25"/>
      <c r="T37" s="25"/>
      <c r="U37" s="25"/>
      <c r="V37" s="25"/>
      <c r="W37" s="41">
        <v>472445013.99999988</v>
      </c>
      <c r="X37" s="39">
        <f t="shared" ref="X37:X42" si="0">W37*1.12</f>
        <v>529138415.67999989</v>
      </c>
      <c r="Y37" s="51"/>
      <c r="Z37" s="24">
        <v>2014</v>
      </c>
      <c r="AA37" s="52"/>
    </row>
    <row r="38" spans="1:27" ht="63.75" x14ac:dyDescent="0.25">
      <c r="A38" s="53" t="s">
        <v>271</v>
      </c>
      <c r="B38" s="42" t="s">
        <v>230</v>
      </c>
      <c r="C38" s="43" t="s">
        <v>231</v>
      </c>
      <c r="D38" s="43" t="s">
        <v>232</v>
      </c>
      <c r="E38" s="43" t="s">
        <v>233</v>
      </c>
      <c r="F38" s="43" t="s">
        <v>232</v>
      </c>
      <c r="G38" s="43" t="s">
        <v>233</v>
      </c>
      <c r="H38" s="26" t="s">
        <v>238</v>
      </c>
      <c r="I38" s="26" t="s">
        <v>239</v>
      </c>
      <c r="J38" s="26" t="s">
        <v>38</v>
      </c>
      <c r="K38" s="27">
        <v>100</v>
      </c>
      <c r="L38" s="26">
        <v>230000000</v>
      </c>
      <c r="M38" s="26" t="s">
        <v>33</v>
      </c>
      <c r="N38" s="49" t="s">
        <v>49</v>
      </c>
      <c r="O38" s="26" t="s">
        <v>34</v>
      </c>
      <c r="P38" s="25"/>
      <c r="Q38" s="32" t="s">
        <v>54</v>
      </c>
      <c r="R38" s="50" t="s">
        <v>50</v>
      </c>
      <c r="S38" s="25"/>
      <c r="T38" s="25"/>
      <c r="U38" s="25"/>
      <c r="V38" s="25"/>
      <c r="W38" s="41">
        <v>216082912.00000003</v>
      </c>
      <c r="X38" s="39">
        <f t="shared" si="0"/>
        <v>242012861.44000006</v>
      </c>
      <c r="Y38" s="51"/>
      <c r="Z38" s="24">
        <v>2014</v>
      </c>
      <c r="AA38" s="52"/>
    </row>
    <row r="39" spans="1:27" ht="63.75" x14ac:dyDescent="0.25">
      <c r="A39" s="53" t="s">
        <v>272</v>
      </c>
      <c r="B39" s="42" t="s">
        <v>230</v>
      </c>
      <c r="C39" s="43" t="s">
        <v>231</v>
      </c>
      <c r="D39" s="43" t="s">
        <v>232</v>
      </c>
      <c r="E39" s="43" t="s">
        <v>233</v>
      </c>
      <c r="F39" s="43" t="s">
        <v>232</v>
      </c>
      <c r="G39" s="43" t="s">
        <v>233</v>
      </c>
      <c r="H39" s="26" t="s">
        <v>241</v>
      </c>
      <c r="I39" s="26" t="s">
        <v>242</v>
      </c>
      <c r="J39" s="26" t="s">
        <v>38</v>
      </c>
      <c r="K39" s="27">
        <v>100</v>
      </c>
      <c r="L39" s="26">
        <v>230000000</v>
      </c>
      <c r="M39" s="26" t="s">
        <v>33</v>
      </c>
      <c r="N39" s="49" t="s">
        <v>49</v>
      </c>
      <c r="O39" s="26" t="s">
        <v>34</v>
      </c>
      <c r="P39" s="25"/>
      <c r="Q39" s="32" t="s">
        <v>54</v>
      </c>
      <c r="R39" s="50" t="s">
        <v>50</v>
      </c>
      <c r="S39" s="25"/>
      <c r="T39" s="25"/>
      <c r="U39" s="25"/>
      <c r="V39" s="25"/>
      <c r="W39" s="41">
        <v>282272560</v>
      </c>
      <c r="X39" s="39">
        <f t="shared" si="0"/>
        <v>316145267.20000005</v>
      </c>
      <c r="Y39" s="51"/>
      <c r="Z39" s="24">
        <v>2014</v>
      </c>
      <c r="AA39" s="52"/>
    </row>
    <row r="40" spans="1:27" ht="51" x14ac:dyDescent="0.25">
      <c r="A40" s="53" t="s">
        <v>273</v>
      </c>
      <c r="B40" s="42" t="s">
        <v>230</v>
      </c>
      <c r="C40" s="43" t="s">
        <v>231</v>
      </c>
      <c r="D40" s="43" t="s">
        <v>232</v>
      </c>
      <c r="E40" s="43" t="s">
        <v>233</v>
      </c>
      <c r="F40" s="43" t="s">
        <v>232</v>
      </c>
      <c r="G40" s="43" t="s">
        <v>233</v>
      </c>
      <c r="H40" s="26" t="s">
        <v>244</v>
      </c>
      <c r="I40" s="26" t="s">
        <v>245</v>
      </c>
      <c r="J40" s="26" t="s">
        <v>38</v>
      </c>
      <c r="K40" s="27">
        <v>100</v>
      </c>
      <c r="L40" s="26">
        <v>230000000</v>
      </c>
      <c r="M40" s="26" t="s">
        <v>33</v>
      </c>
      <c r="N40" s="49" t="s">
        <v>49</v>
      </c>
      <c r="O40" s="26" t="s">
        <v>34</v>
      </c>
      <c r="P40" s="25"/>
      <c r="Q40" s="27" t="s">
        <v>47</v>
      </c>
      <c r="R40" s="50" t="s">
        <v>50</v>
      </c>
      <c r="S40" s="25"/>
      <c r="T40" s="25"/>
      <c r="U40" s="25"/>
      <c r="V40" s="25"/>
      <c r="W40" s="41">
        <v>15171000</v>
      </c>
      <c r="X40" s="39">
        <f t="shared" si="0"/>
        <v>16991520</v>
      </c>
      <c r="Y40" s="51"/>
      <c r="Z40" s="24">
        <v>2014</v>
      </c>
      <c r="AA40" s="52"/>
    </row>
    <row r="41" spans="1:27" ht="63.75" x14ac:dyDescent="0.25">
      <c r="A41" s="53" t="s">
        <v>274</v>
      </c>
      <c r="B41" s="42" t="s">
        <v>230</v>
      </c>
      <c r="C41" s="43" t="s">
        <v>231</v>
      </c>
      <c r="D41" s="43" t="s">
        <v>232</v>
      </c>
      <c r="E41" s="43" t="s">
        <v>233</v>
      </c>
      <c r="F41" s="43" t="s">
        <v>232</v>
      </c>
      <c r="G41" s="43" t="s">
        <v>233</v>
      </c>
      <c r="H41" s="26" t="s">
        <v>247</v>
      </c>
      <c r="I41" s="26" t="s">
        <v>248</v>
      </c>
      <c r="J41" s="26" t="s">
        <v>38</v>
      </c>
      <c r="K41" s="27">
        <v>100</v>
      </c>
      <c r="L41" s="26">
        <v>230000000</v>
      </c>
      <c r="M41" s="26" t="s">
        <v>33</v>
      </c>
      <c r="N41" s="49" t="s">
        <v>49</v>
      </c>
      <c r="O41" s="26" t="s">
        <v>34</v>
      </c>
      <c r="P41" s="25"/>
      <c r="Q41" s="27" t="s">
        <v>47</v>
      </c>
      <c r="R41" s="50" t="s">
        <v>50</v>
      </c>
      <c r="S41" s="25"/>
      <c r="T41" s="25"/>
      <c r="U41" s="25"/>
      <c r="V41" s="25"/>
      <c r="W41" s="41">
        <v>20025400</v>
      </c>
      <c r="X41" s="39">
        <f t="shared" si="0"/>
        <v>22428448.000000004</v>
      </c>
      <c r="Y41" s="51"/>
      <c r="Z41" s="24">
        <v>2014</v>
      </c>
      <c r="AA41" s="52"/>
    </row>
    <row r="42" spans="1:27" ht="76.5" x14ac:dyDescent="0.25">
      <c r="A42" s="53" t="s">
        <v>275</v>
      </c>
      <c r="B42" s="42" t="s">
        <v>230</v>
      </c>
      <c r="C42" s="43" t="s">
        <v>250</v>
      </c>
      <c r="D42" s="43" t="s">
        <v>251</v>
      </c>
      <c r="E42" s="43" t="s">
        <v>252</v>
      </c>
      <c r="F42" s="43" t="s">
        <v>251</v>
      </c>
      <c r="G42" s="43" t="s">
        <v>252</v>
      </c>
      <c r="H42" s="26" t="s">
        <v>276</v>
      </c>
      <c r="I42" s="26" t="s">
        <v>277</v>
      </c>
      <c r="J42" s="26" t="s">
        <v>38</v>
      </c>
      <c r="K42" s="27">
        <v>100</v>
      </c>
      <c r="L42" s="26">
        <v>230000000</v>
      </c>
      <c r="M42" s="26" t="s">
        <v>255</v>
      </c>
      <c r="N42" s="49" t="s">
        <v>49</v>
      </c>
      <c r="O42" s="26" t="s">
        <v>34</v>
      </c>
      <c r="P42" s="25"/>
      <c r="Q42" s="27" t="s">
        <v>47</v>
      </c>
      <c r="R42" s="50" t="s">
        <v>50</v>
      </c>
      <c r="S42" s="25"/>
      <c r="T42" s="25"/>
      <c r="U42" s="25"/>
      <c r="V42" s="25"/>
      <c r="W42" s="41">
        <v>12142857.140000001</v>
      </c>
      <c r="X42" s="39">
        <f t="shared" si="0"/>
        <v>13599999.996800002</v>
      </c>
      <c r="Y42" s="51"/>
      <c r="Z42" s="24">
        <v>2014</v>
      </c>
      <c r="AA42" s="52"/>
    </row>
    <row r="43" spans="1:27" x14ac:dyDescent="0.25">
      <c r="A43" s="48" t="s">
        <v>92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54">
        <f>SUM(W37:W42)</f>
        <v>1018139743.1399999</v>
      </c>
      <c r="X43" s="54">
        <f>SUM(X37:X42)</f>
        <v>1140316512.3167999</v>
      </c>
      <c r="Y43" s="29"/>
      <c r="Z43" s="29"/>
      <c r="AA43" s="45"/>
    </row>
    <row r="44" spans="1:27" x14ac:dyDescent="0.25">
      <c r="A44" s="48" t="s">
        <v>56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54">
        <f>W35+W43</f>
        <v>1047139743.1399999</v>
      </c>
      <c r="X44" s="54">
        <f>X35+X43</f>
        <v>1172796512.3167999</v>
      </c>
      <c r="Y44" s="29"/>
      <c r="Z44" s="29"/>
      <c r="AA44" s="45"/>
    </row>
    <row r="45" spans="1:27" x14ac:dyDescent="0.25">
      <c r="A45" s="28" t="s">
        <v>67</v>
      </c>
      <c r="B45" s="33"/>
      <c r="C45" s="32"/>
      <c r="D45" s="32"/>
      <c r="E45" s="32"/>
      <c r="F45" s="32"/>
      <c r="G45" s="32"/>
      <c r="H45" s="32"/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4"/>
      <c r="Y45" s="33"/>
      <c r="Z45" s="33"/>
      <c r="AA45" s="32"/>
    </row>
    <row r="46" spans="1:27" x14ac:dyDescent="0.25">
      <c r="A46" s="28" t="s">
        <v>24</v>
      </c>
      <c r="B46" s="33"/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34"/>
      <c r="Y46" s="33"/>
      <c r="Z46" s="33"/>
      <c r="AA46" s="32"/>
    </row>
    <row r="47" spans="1:27" x14ac:dyDescent="0.25">
      <c r="A47" s="28" t="s">
        <v>79</v>
      </c>
      <c r="B47" s="33"/>
      <c r="C47" s="32"/>
      <c r="D47" s="32"/>
      <c r="E47" s="32"/>
      <c r="F47" s="32"/>
      <c r="G47" s="32"/>
      <c r="H47" s="32"/>
      <c r="I47" s="3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4"/>
      <c r="Y47" s="33"/>
      <c r="Z47" s="33"/>
      <c r="AA47" s="32"/>
    </row>
    <row r="48" spans="1:27" ht="25.5" x14ac:dyDescent="0.25">
      <c r="A48" s="37" t="s">
        <v>96</v>
      </c>
      <c r="B48" s="33" t="s">
        <v>29</v>
      </c>
      <c r="C48" s="32" t="s">
        <v>97</v>
      </c>
      <c r="D48" s="32" t="s">
        <v>98</v>
      </c>
      <c r="E48" s="32" t="s">
        <v>98</v>
      </c>
      <c r="F48" s="32" t="s">
        <v>99</v>
      </c>
      <c r="G48" s="32" t="s">
        <v>100</v>
      </c>
      <c r="H48" s="32" t="s">
        <v>101</v>
      </c>
      <c r="I48" s="32"/>
      <c r="J48" s="33" t="s">
        <v>41</v>
      </c>
      <c r="K48" s="33">
        <v>0</v>
      </c>
      <c r="L48" s="33">
        <v>230000000</v>
      </c>
      <c r="M48" s="33" t="s">
        <v>33</v>
      </c>
      <c r="N48" s="33" t="s">
        <v>46</v>
      </c>
      <c r="O48" s="33" t="s">
        <v>102</v>
      </c>
      <c r="P48" s="33" t="s">
        <v>103</v>
      </c>
      <c r="Q48" s="33" t="s">
        <v>104</v>
      </c>
      <c r="R48" s="33" t="s">
        <v>105</v>
      </c>
      <c r="S48" s="33" t="s">
        <v>106</v>
      </c>
      <c r="T48" s="33" t="s">
        <v>107</v>
      </c>
      <c r="U48" s="33">
        <v>1945</v>
      </c>
      <c r="V48" s="33">
        <v>4012.11</v>
      </c>
      <c r="W48" s="34">
        <v>7803553.9500000002</v>
      </c>
      <c r="X48" s="34">
        <v>8739980.4240000006</v>
      </c>
      <c r="Y48" s="33"/>
      <c r="Z48" s="33">
        <v>2014</v>
      </c>
      <c r="AA48" s="32" t="s">
        <v>108</v>
      </c>
    </row>
    <row r="49" spans="1:27" ht="153" x14ac:dyDescent="0.25">
      <c r="A49" s="37" t="s">
        <v>109</v>
      </c>
      <c r="B49" s="33" t="s">
        <v>29</v>
      </c>
      <c r="C49" s="32" t="s">
        <v>110</v>
      </c>
      <c r="D49" s="32" t="s">
        <v>111</v>
      </c>
      <c r="E49" s="32" t="s">
        <v>112</v>
      </c>
      <c r="F49" s="32" t="s">
        <v>113</v>
      </c>
      <c r="G49" s="32" t="s">
        <v>114</v>
      </c>
      <c r="H49" s="32" t="s">
        <v>115</v>
      </c>
      <c r="I49" s="32"/>
      <c r="J49" s="33" t="s">
        <v>57</v>
      </c>
      <c r="K49" s="33">
        <v>0</v>
      </c>
      <c r="L49" s="33">
        <v>230000000</v>
      </c>
      <c r="M49" s="33" t="s">
        <v>33</v>
      </c>
      <c r="N49" s="33" t="s">
        <v>46</v>
      </c>
      <c r="O49" s="33" t="s">
        <v>102</v>
      </c>
      <c r="P49" s="33" t="s">
        <v>103</v>
      </c>
      <c r="Q49" s="33" t="s">
        <v>104</v>
      </c>
      <c r="R49" s="33" t="s">
        <v>105</v>
      </c>
      <c r="S49" s="33" t="s">
        <v>106</v>
      </c>
      <c r="T49" s="33" t="s">
        <v>107</v>
      </c>
      <c r="U49" s="33">
        <v>500</v>
      </c>
      <c r="V49" s="33">
        <v>9014.2800000000007</v>
      </c>
      <c r="W49" s="34">
        <v>4507140</v>
      </c>
      <c r="X49" s="34">
        <v>5047996.8000000007</v>
      </c>
      <c r="Y49" s="33"/>
      <c r="Z49" s="33">
        <v>2014</v>
      </c>
      <c r="AA49" s="32" t="s">
        <v>108</v>
      </c>
    </row>
    <row r="50" spans="1:27" ht="51" x14ac:dyDescent="0.25">
      <c r="A50" s="37" t="s">
        <v>131</v>
      </c>
      <c r="B50" s="33" t="s">
        <v>29</v>
      </c>
      <c r="C50" s="32" t="s">
        <v>132</v>
      </c>
      <c r="D50" s="32" t="s">
        <v>133</v>
      </c>
      <c r="E50" s="32"/>
      <c r="F50" s="32" t="s">
        <v>134</v>
      </c>
      <c r="G50" s="32"/>
      <c r="H50" s="32" t="s">
        <v>135</v>
      </c>
      <c r="I50" s="32"/>
      <c r="J50" s="33" t="s">
        <v>57</v>
      </c>
      <c r="K50" s="33">
        <v>0</v>
      </c>
      <c r="L50" s="33">
        <v>230000000</v>
      </c>
      <c r="M50" s="33" t="s">
        <v>33</v>
      </c>
      <c r="N50" s="33" t="s">
        <v>122</v>
      </c>
      <c r="O50" s="33" t="s">
        <v>102</v>
      </c>
      <c r="P50" s="33" t="s">
        <v>103</v>
      </c>
      <c r="Q50" s="33" t="s">
        <v>136</v>
      </c>
      <c r="R50" s="33" t="s">
        <v>105</v>
      </c>
      <c r="S50" s="33">
        <v>796</v>
      </c>
      <c r="T50" s="33" t="s">
        <v>137</v>
      </c>
      <c r="U50" s="33">
        <v>2</v>
      </c>
      <c r="V50" s="33">
        <v>11000</v>
      </c>
      <c r="W50" s="34">
        <v>22000</v>
      </c>
      <c r="X50" s="34">
        <v>24640.000000000004</v>
      </c>
      <c r="Y50" s="33"/>
      <c r="Z50" s="33">
        <v>2014</v>
      </c>
      <c r="AA50" s="32" t="s">
        <v>138</v>
      </c>
    </row>
    <row r="51" spans="1:27" ht="102" x14ac:dyDescent="0.25">
      <c r="A51" s="37" t="s">
        <v>139</v>
      </c>
      <c r="B51" s="33" t="s">
        <v>29</v>
      </c>
      <c r="C51" s="32" t="s">
        <v>140</v>
      </c>
      <c r="D51" s="32" t="s">
        <v>133</v>
      </c>
      <c r="E51" s="32"/>
      <c r="F51" s="32" t="s">
        <v>141</v>
      </c>
      <c r="G51" s="32"/>
      <c r="H51" s="32" t="s">
        <v>142</v>
      </c>
      <c r="I51" s="32"/>
      <c r="J51" s="33" t="s">
        <v>57</v>
      </c>
      <c r="K51" s="33">
        <v>0</v>
      </c>
      <c r="L51" s="33">
        <v>230000000</v>
      </c>
      <c r="M51" s="33" t="s">
        <v>33</v>
      </c>
      <c r="N51" s="33" t="s">
        <v>122</v>
      </c>
      <c r="O51" s="33" t="s">
        <v>102</v>
      </c>
      <c r="P51" s="33" t="s">
        <v>103</v>
      </c>
      <c r="Q51" s="33" t="s">
        <v>136</v>
      </c>
      <c r="R51" s="33" t="s">
        <v>105</v>
      </c>
      <c r="S51" s="33">
        <v>796</v>
      </c>
      <c r="T51" s="33" t="s">
        <v>137</v>
      </c>
      <c r="U51" s="33">
        <v>45</v>
      </c>
      <c r="V51" s="33">
        <v>4200</v>
      </c>
      <c r="W51" s="34">
        <v>189000</v>
      </c>
      <c r="X51" s="34">
        <v>211680.00000000003</v>
      </c>
      <c r="Y51" s="33"/>
      <c r="Z51" s="33">
        <v>2014</v>
      </c>
      <c r="AA51" s="32" t="s">
        <v>138</v>
      </c>
    </row>
    <row r="52" spans="1:27" ht="102" x14ac:dyDescent="0.25">
      <c r="A52" s="37" t="s">
        <v>143</v>
      </c>
      <c r="B52" s="33" t="s">
        <v>29</v>
      </c>
      <c r="C52" s="32" t="s">
        <v>140</v>
      </c>
      <c r="D52" s="32" t="s">
        <v>133</v>
      </c>
      <c r="E52" s="32"/>
      <c r="F52" s="32" t="s">
        <v>141</v>
      </c>
      <c r="G52" s="32"/>
      <c r="H52" s="32" t="s">
        <v>144</v>
      </c>
      <c r="I52" s="32"/>
      <c r="J52" s="33" t="s">
        <v>57</v>
      </c>
      <c r="K52" s="33">
        <v>0</v>
      </c>
      <c r="L52" s="33">
        <v>230000000</v>
      </c>
      <c r="M52" s="33" t="s">
        <v>33</v>
      </c>
      <c r="N52" s="33" t="s">
        <v>122</v>
      </c>
      <c r="O52" s="33" t="s">
        <v>102</v>
      </c>
      <c r="P52" s="33" t="s">
        <v>103</v>
      </c>
      <c r="Q52" s="33" t="s">
        <v>136</v>
      </c>
      <c r="R52" s="33" t="s">
        <v>105</v>
      </c>
      <c r="S52" s="33">
        <v>796</v>
      </c>
      <c r="T52" s="33" t="s">
        <v>137</v>
      </c>
      <c r="U52" s="33">
        <v>40</v>
      </c>
      <c r="V52" s="33">
        <v>3999.9999999999995</v>
      </c>
      <c r="W52" s="34">
        <v>159999.99999999997</v>
      </c>
      <c r="X52" s="34">
        <v>179199.99999999997</v>
      </c>
      <c r="Y52" s="33"/>
      <c r="Z52" s="33">
        <v>2014</v>
      </c>
      <c r="AA52" s="32" t="s">
        <v>138</v>
      </c>
    </row>
    <row r="53" spans="1:27" x14ac:dyDescent="0.25">
      <c r="A53" s="37" t="s">
        <v>145</v>
      </c>
      <c r="B53" s="33" t="s">
        <v>29</v>
      </c>
      <c r="C53" s="32" t="s">
        <v>146</v>
      </c>
      <c r="D53" s="32" t="s">
        <v>147</v>
      </c>
      <c r="E53" s="32"/>
      <c r="F53" s="32" t="s">
        <v>147</v>
      </c>
      <c r="G53" s="32"/>
      <c r="H53" s="32" t="s">
        <v>148</v>
      </c>
      <c r="I53" s="32"/>
      <c r="J53" s="33" t="s">
        <v>57</v>
      </c>
      <c r="K53" s="33">
        <v>0</v>
      </c>
      <c r="L53" s="33">
        <v>230000000</v>
      </c>
      <c r="M53" s="33" t="s">
        <v>33</v>
      </c>
      <c r="N53" s="33" t="s">
        <v>122</v>
      </c>
      <c r="O53" s="33" t="s">
        <v>102</v>
      </c>
      <c r="P53" s="33" t="s">
        <v>103</v>
      </c>
      <c r="Q53" s="33" t="s">
        <v>136</v>
      </c>
      <c r="R53" s="33" t="s">
        <v>105</v>
      </c>
      <c r="S53" s="33">
        <v>796</v>
      </c>
      <c r="T53" s="33" t="s">
        <v>137</v>
      </c>
      <c r="U53" s="33">
        <v>5</v>
      </c>
      <c r="V53" s="33">
        <v>73034.82142857142</v>
      </c>
      <c r="W53" s="34">
        <v>365174.1071428571</v>
      </c>
      <c r="X53" s="34">
        <v>408995</v>
      </c>
      <c r="Y53" s="33"/>
      <c r="Z53" s="33">
        <v>2014</v>
      </c>
      <c r="AA53" s="32" t="s">
        <v>138</v>
      </c>
    </row>
    <row r="54" spans="1:27" ht="25.5" x14ac:dyDescent="0.25">
      <c r="A54" s="37" t="s">
        <v>149</v>
      </c>
      <c r="B54" s="33" t="s">
        <v>29</v>
      </c>
      <c r="C54" s="32" t="s">
        <v>146</v>
      </c>
      <c r="D54" s="32" t="s">
        <v>147</v>
      </c>
      <c r="E54" s="32"/>
      <c r="F54" s="32" t="s">
        <v>147</v>
      </c>
      <c r="G54" s="32"/>
      <c r="H54" s="32" t="s">
        <v>150</v>
      </c>
      <c r="I54" s="32"/>
      <c r="J54" s="33" t="s">
        <v>57</v>
      </c>
      <c r="K54" s="33">
        <v>0</v>
      </c>
      <c r="L54" s="33">
        <v>230000000</v>
      </c>
      <c r="M54" s="33" t="s">
        <v>33</v>
      </c>
      <c r="N54" s="33" t="s">
        <v>122</v>
      </c>
      <c r="O54" s="33" t="s">
        <v>102</v>
      </c>
      <c r="P54" s="33" t="s">
        <v>103</v>
      </c>
      <c r="Q54" s="33" t="s">
        <v>136</v>
      </c>
      <c r="R54" s="33" t="s">
        <v>105</v>
      </c>
      <c r="S54" s="33">
        <v>796</v>
      </c>
      <c r="T54" s="33" t="s">
        <v>137</v>
      </c>
      <c r="U54" s="33">
        <v>2</v>
      </c>
      <c r="V54" s="33">
        <v>134127.67857142855</v>
      </c>
      <c r="W54" s="34">
        <v>268255.3571428571</v>
      </c>
      <c r="X54" s="34">
        <v>300446</v>
      </c>
      <c r="Y54" s="33"/>
      <c r="Z54" s="33">
        <v>2014</v>
      </c>
      <c r="AA54" s="32" t="s">
        <v>138</v>
      </c>
    </row>
    <row r="55" spans="1:27" ht="25.5" x14ac:dyDescent="0.25">
      <c r="A55" s="37" t="s">
        <v>151</v>
      </c>
      <c r="B55" s="33" t="s">
        <v>29</v>
      </c>
      <c r="C55" s="32" t="s">
        <v>146</v>
      </c>
      <c r="D55" s="32" t="s">
        <v>147</v>
      </c>
      <c r="E55" s="32"/>
      <c r="F55" s="32" t="s">
        <v>147</v>
      </c>
      <c r="G55" s="32"/>
      <c r="H55" s="32" t="s">
        <v>152</v>
      </c>
      <c r="I55" s="32"/>
      <c r="J55" s="33" t="s">
        <v>57</v>
      </c>
      <c r="K55" s="33">
        <v>0</v>
      </c>
      <c r="L55" s="33">
        <v>230000000</v>
      </c>
      <c r="M55" s="33" t="s">
        <v>33</v>
      </c>
      <c r="N55" s="33" t="s">
        <v>122</v>
      </c>
      <c r="O55" s="33" t="s">
        <v>102</v>
      </c>
      <c r="P55" s="33" t="s">
        <v>103</v>
      </c>
      <c r="Q55" s="33" t="s">
        <v>136</v>
      </c>
      <c r="R55" s="33" t="s">
        <v>105</v>
      </c>
      <c r="S55" s="33">
        <v>796</v>
      </c>
      <c r="T55" s="33" t="s">
        <v>137</v>
      </c>
      <c r="U55" s="33">
        <v>5</v>
      </c>
      <c r="V55" s="33">
        <v>109163.74999999999</v>
      </c>
      <c r="W55" s="34">
        <v>545818.74999999988</v>
      </c>
      <c r="X55" s="34">
        <v>611316.99999999988</v>
      </c>
      <c r="Y55" s="33"/>
      <c r="Z55" s="33">
        <v>2014</v>
      </c>
      <c r="AA55" s="32" t="s">
        <v>138</v>
      </c>
    </row>
    <row r="56" spans="1:27" ht="25.5" x14ac:dyDescent="0.25">
      <c r="A56" s="37" t="s">
        <v>153</v>
      </c>
      <c r="B56" s="33" t="s">
        <v>29</v>
      </c>
      <c r="C56" s="32" t="s">
        <v>154</v>
      </c>
      <c r="D56" s="32" t="s">
        <v>155</v>
      </c>
      <c r="E56" s="32" t="s">
        <v>155</v>
      </c>
      <c r="F56" s="32" t="s">
        <v>156</v>
      </c>
      <c r="G56" s="32" t="s">
        <v>157</v>
      </c>
      <c r="H56" s="32" t="s">
        <v>158</v>
      </c>
      <c r="I56" s="32"/>
      <c r="J56" s="33" t="s">
        <v>57</v>
      </c>
      <c r="K56" s="33">
        <v>45</v>
      </c>
      <c r="L56" s="33">
        <v>230000000</v>
      </c>
      <c r="M56" s="33" t="s">
        <v>33</v>
      </c>
      <c r="N56" s="33" t="s">
        <v>159</v>
      </c>
      <c r="O56" s="33" t="s">
        <v>102</v>
      </c>
      <c r="P56" s="33" t="s">
        <v>103</v>
      </c>
      <c r="Q56" s="33" t="s">
        <v>160</v>
      </c>
      <c r="R56" s="33" t="s">
        <v>161</v>
      </c>
      <c r="S56" s="33">
        <v>796</v>
      </c>
      <c r="T56" s="33" t="s">
        <v>137</v>
      </c>
      <c r="U56" s="33">
        <v>10</v>
      </c>
      <c r="V56" s="33">
        <v>24216.071428571428</v>
      </c>
      <c r="W56" s="34">
        <v>242160.71428571426</v>
      </c>
      <c r="X56" s="34">
        <v>271220</v>
      </c>
      <c r="Y56" s="33" t="s">
        <v>41</v>
      </c>
      <c r="Z56" s="33">
        <v>2014</v>
      </c>
      <c r="AA56" s="32" t="s">
        <v>162</v>
      </c>
    </row>
    <row r="57" spans="1:27" ht="25.5" x14ac:dyDescent="0.25">
      <c r="A57" s="37" t="s">
        <v>163</v>
      </c>
      <c r="B57" s="33" t="s">
        <v>29</v>
      </c>
      <c r="C57" s="32" t="s">
        <v>146</v>
      </c>
      <c r="D57" s="32" t="s">
        <v>147</v>
      </c>
      <c r="E57" s="32"/>
      <c r="F57" s="32" t="s">
        <v>147</v>
      </c>
      <c r="G57" s="32"/>
      <c r="H57" s="32" t="s">
        <v>164</v>
      </c>
      <c r="I57" s="32"/>
      <c r="J57" s="33" t="s">
        <v>57</v>
      </c>
      <c r="K57" s="33">
        <v>0</v>
      </c>
      <c r="L57" s="33">
        <v>230000000</v>
      </c>
      <c r="M57" s="33" t="s">
        <v>33</v>
      </c>
      <c r="N57" s="33" t="s">
        <v>122</v>
      </c>
      <c r="O57" s="33" t="s">
        <v>102</v>
      </c>
      <c r="P57" s="33" t="s">
        <v>103</v>
      </c>
      <c r="Q57" s="33" t="s">
        <v>136</v>
      </c>
      <c r="R57" s="33" t="s">
        <v>105</v>
      </c>
      <c r="S57" s="33">
        <v>796</v>
      </c>
      <c r="T57" s="33" t="s">
        <v>137</v>
      </c>
      <c r="U57" s="33">
        <v>2</v>
      </c>
      <c r="V57" s="33">
        <v>61093.749999999993</v>
      </c>
      <c r="W57" s="34">
        <v>122187.49999999999</v>
      </c>
      <c r="X57" s="34">
        <v>136850</v>
      </c>
      <c r="Y57" s="33"/>
      <c r="Z57" s="33">
        <v>2014</v>
      </c>
      <c r="AA57" s="32" t="s">
        <v>66</v>
      </c>
    </row>
    <row r="58" spans="1:27" ht="25.5" x14ac:dyDescent="0.25">
      <c r="A58" s="37" t="s">
        <v>165</v>
      </c>
      <c r="B58" s="33" t="s">
        <v>29</v>
      </c>
      <c r="C58" s="32" t="s">
        <v>146</v>
      </c>
      <c r="D58" s="32" t="s">
        <v>147</v>
      </c>
      <c r="E58" s="32"/>
      <c r="F58" s="32" t="s">
        <v>147</v>
      </c>
      <c r="G58" s="32"/>
      <c r="H58" s="32" t="s">
        <v>166</v>
      </c>
      <c r="I58" s="32"/>
      <c r="J58" s="33" t="s">
        <v>57</v>
      </c>
      <c r="K58" s="33">
        <v>0</v>
      </c>
      <c r="L58" s="33">
        <v>230000000</v>
      </c>
      <c r="M58" s="33" t="s">
        <v>33</v>
      </c>
      <c r="N58" s="33" t="s">
        <v>122</v>
      </c>
      <c r="O58" s="33" t="s">
        <v>102</v>
      </c>
      <c r="P58" s="33" t="s">
        <v>103</v>
      </c>
      <c r="Q58" s="33" t="s">
        <v>136</v>
      </c>
      <c r="R58" s="33" t="s">
        <v>105</v>
      </c>
      <c r="S58" s="33">
        <v>796</v>
      </c>
      <c r="T58" s="33" t="s">
        <v>137</v>
      </c>
      <c r="U58" s="33">
        <v>18</v>
      </c>
      <c r="V58" s="33">
        <v>157289.2855</v>
      </c>
      <c r="W58" s="34">
        <v>2831207.139</v>
      </c>
      <c r="X58" s="34">
        <v>3170951.9956800002</v>
      </c>
      <c r="Y58" s="33"/>
      <c r="Z58" s="33">
        <v>2014</v>
      </c>
      <c r="AA58" s="32" t="s">
        <v>138</v>
      </c>
    </row>
    <row r="59" spans="1:27" x14ac:dyDescent="0.25">
      <c r="A59" s="37" t="s">
        <v>167</v>
      </c>
      <c r="B59" s="33" t="s">
        <v>29</v>
      </c>
      <c r="C59" s="32" t="s">
        <v>168</v>
      </c>
      <c r="D59" s="32" t="s">
        <v>169</v>
      </c>
      <c r="E59" s="32" t="s">
        <v>170</v>
      </c>
      <c r="F59" s="32" t="s">
        <v>171</v>
      </c>
      <c r="G59" s="32" t="s">
        <v>171</v>
      </c>
      <c r="H59" s="32" t="s">
        <v>172</v>
      </c>
      <c r="I59" s="32" t="s">
        <v>172</v>
      </c>
      <c r="J59" s="33" t="s">
        <v>38</v>
      </c>
      <c r="K59" s="33">
        <v>45</v>
      </c>
      <c r="L59" s="33">
        <v>230000000</v>
      </c>
      <c r="M59" s="33" t="s">
        <v>33</v>
      </c>
      <c r="N59" s="33" t="s">
        <v>46</v>
      </c>
      <c r="O59" s="33" t="s">
        <v>102</v>
      </c>
      <c r="P59" s="33" t="s">
        <v>103</v>
      </c>
      <c r="Q59" s="33" t="s">
        <v>173</v>
      </c>
      <c r="R59" s="33" t="s">
        <v>105</v>
      </c>
      <c r="S59" s="33" t="s">
        <v>174</v>
      </c>
      <c r="T59" s="33" t="s">
        <v>175</v>
      </c>
      <c r="U59" s="33">
        <v>1.1000000000000001</v>
      </c>
      <c r="V59" s="33">
        <v>3485683.26</v>
      </c>
      <c r="W59" s="34">
        <v>3834251.5860000001</v>
      </c>
      <c r="X59" s="34">
        <v>4294361.7763200002</v>
      </c>
      <c r="Y59" s="33"/>
      <c r="Z59" s="33">
        <v>2014</v>
      </c>
      <c r="AA59" s="32" t="s">
        <v>176</v>
      </c>
    </row>
    <row r="60" spans="1:27" ht="38.25" x14ac:dyDescent="0.25">
      <c r="A60" s="37" t="s">
        <v>177</v>
      </c>
      <c r="B60" s="33" t="s">
        <v>29</v>
      </c>
      <c r="C60" s="32" t="s">
        <v>178</v>
      </c>
      <c r="D60" s="32" t="s">
        <v>169</v>
      </c>
      <c r="E60" s="32" t="s">
        <v>169</v>
      </c>
      <c r="F60" s="32" t="s">
        <v>179</v>
      </c>
      <c r="G60" s="32" t="s">
        <v>180</v>
      </c>
      <c r="H60" s="32" t="s">
        <v>181</v>
      </c>
      <c r="I60" s="32"/>
      <c r="J60" s="33" t="s">
        <v>57</v>
      </c>
      <c r="K60" s="33">
        <v>0</v>
      </c>
      <c r="L60" s="33">
        <v>230000000</v>
      </c>
      <c r="M60" s="33" t="s">
        <v>33</v>
      </c>
      <c r="N60" s="33" t="s">
        <v>46</v>
      </c>
      <c r="O60" s="33" t="s">
        <v>102</v>
      </c>
      <c r="P60" s="33" t="s">
        <v>103</v>
      </c>
      <c r="Q60" s="33" t="s">
        <v>104</v>
      </c>
      <c r="R60" s="33" t="s">
        <v>105</v>
      </c>
      <c r="S60" s="33" t="s">
        <v>174</v>
      </c>
      <c r="T60" s="33" t="s">
        <v>175</v>
      </c>
      <c r="U60" s="33">
        <v>1</v>
      </c>
      <c r="V60" s="33">
        <v>3937500</v>
      </c>
      <c r="W60" s="34">
        <v>3937500</v>
      </c>
      <c r="X60" s="34">
        <v>4410000</v>
      </c>
      <c r="Y60" s="33"/>
      <c r="Z60" s="33">
        <v>2014</v>
      </c>
      <c r="AA60" s="32" t="s">
        <v>182</v>
      </c>
    </row>
    <row r="61" spans="1:27" ht="63.75" x14ac:dyDescent="0.25">
      <c r="A61" s="37" t="s">
        <v>183</v>
      </c>
      <c r="B61" s="33" t="s">
        <v>29</v>
      </c>
      <c r="C61" s="32" t="s">
        <v>184</v>
      </c>
      <c r="D61" s="32" t="s">
        <v>185</v>
      </c>
      <c r="E61" s="32"/>
      <c r="F61" s="32" t="s">
        <v>186</v>
      </c>
      <c r="G61" s="32"/>
      <c r="H61" s="32" t="s">
        <v>187</v>
      </c>
      <c r="I61" s="32"/>
      <c r="J61" s="33" t="s">
        <v>57</v>
      </c>
      <c r="K61" s="33">
        <v>0</v>
      </c>
      <c r="L61" s="33">
        <v>230000000</v>
      </c>
      <c r="M61" s="33" t="s">
        <v>33</v>
      </c>
      <c r="N61" s="33" t="s">
        <v>122</v>
      </c>
      <c r="O61" s="33" t="s">
        <v>102</v>
      </c>
      <c r="P61" s="33" t="s">
        <v>103</v>
      </c>
      <c r="Q61" s="33" t="s">
        <v>188</v>
      </c>
      <c r="R61" s="33" t="s">
        <v>105</v>
      </c>
      <c r="S61" s="33">
        <v>796</v>
      </c>
      <c r="T61" s="33" t="s">
        <v>137</v>
      </c>
      <c r="U61" s="33">
        <v>6</v>
      </c>
      <c r="V61" s="33">
        <v>3044.2410714285711</v>
      </c>
      <c r="W61" s="34">
        <v>18265.446428571428</v>
      </c>
      <c r="X61" s="34">
        <v>20457.3</v>
      </c>
      <c r="Y61" s="33"/>
      <c r="Z61" s="33">
        <v>2014</v>
      </c>
      <c r="AA61" s="32" t="s">
        <v>138</v>
      </c>
    </row>
    <row r="62" spans="1:27" s="23" customFormat="1" x14ac:dyDescent="0.25">
      <c r="A62" s="28" t="s">
        <v>80</v>
      </c>
      <c r="B62" s="30"/>
      <c r="C62" s="29"/>
      <c r="D62" s="29"/>
      <c r="E62" s="29"/>
      <c r="F62" s="29"/>
      <c r="G62" s="29"/>
      <c r="H62" s="29"/>
      <c r="I62" s="29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1">
        <f>SUM(W48:W61)</f>
        <v>24846514.549999997</v>
      </c>
      <c r="X62" s="31">
        <f>SUM(X48:X61)</f>
        <v>27828096.296</v>
      </c>
      <c r="Y62" s="30"/>
      <c r="Z62" s="30"/>
      <c r="AA62" s="29"/>
    </row>
    <row r="63" spans="1:27" x14ac:dyDescent="0.25">
      <c r="A63" s="28" t="s">
        <v>31</v>
      </c>
      <c r="B63" s="33"/>
      <c r="C63" s="32"/>
      <c r="D63" s="32"/>
      <c r="E63" s="32"/>
      <c r="F63" s="32"/>
      <c r="G63" s="32"/>
      <c r="H63" s="32"/>
      <c r="I63" s="32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34"/>
      <c r="Y63" s="33"/>
      <c r="Z63" s="33"/>
      <c r="AA63" s="32"/>
    </row>
    <row r="64" spans="1:27" s="22" customFormat="1" ht="76.5" x14ac:dyDescent="0.25">
      <c r="A64" s="40" t="s">
        <v>68</v>
      </c>
      <c r="B64" s="32" t="s">
        <v>29</v>
      </c>
      <c r="C64" s="32" t="s">
        <v>69</v>
      </c>
      <c r="D64" s="32" t="s">
        <v>70</v>
      </c>
      <c r="E64" s="32" t="s">
        <v>71</v>
      </c>
      <c r="F64" s="32" t="s">
        <v>72</v>
      </c>
      <c r="G64" s="32" t="s">
        <v>71</v>
      </c>
      <c r="H64" s="32" t="s">
        <v>73</v>
      </c>
      <c r="I64" s="32"/>
      <c r="J64" s="32" t="s">
        <v>30</v>
      </c>
      <c r="K64" s="32">
        <v>100</v>
      </c>
      <c r="L64" s="32">
        <v>230000000</v>
      </c>
      <c r="M64" s="24" t="s">
        <v>33</v>
      </c>
      <c r="N64" s="32" t="s">
        <v>46</v>
      </c>
      <c r="O64" s="32" t="s">
        <v>74</v>
      </c>
      <c r="P64" s="32"/>
      <c r="Q64" s="32" t="s">
        <v>75</v>
      </c>
      <c r="R64" s="32" t="s">
        <v>76</v>
      </c>
      <c r="S64" s="32"/>
      <c r="T64" s="32"/>
      <c r="U64" s="32"/>
      <c r="V64" s="32"/>
      <c r="W64" s="39">
        <v>34089000</v>
      </c>
      <c r="X64" s="39">
        <v>38179680</v>
      </c>
      <c r="Y64" s="32"/>
      <c r="Z64" s="32">
        <v>2014</v>
      </c>
      <c r="AA64" s="32" t="s">
        <v>66</v>
      </c>
    </row>
    <row r="65" spans="1:27" s="22" customFormat="1" ht="102" x14ac:dyDescent="0.25">
      <c r="A65" s="40" t="s">
        <v>81</v>
      </c>
      <c r="B65" s="32" t="s">
        <v>29</v>
      </c>
      <c r="C65" s="32" t="s">
        <v>82</v>
      </c>
      <c r="D65" s="32" t="s">
        <v>83</v>
      </c>
      <c r="E65" s="32" t="s">
        <v>84</v>
      </c>
      <c r="F65" s="32" t="s">
        <v>85</v>
      </c>
      <c r="G65" s="32" t="s">
        <v>86</v>
      </c>
      <c r="H65" s="32" t="s">
        <v>87</v>
      </c>
      <c r="I65" s="32" t="s">
        <v>88</v>
      </c>
      <c r="J65" s="32" t="s">
        <v>41</v>
      </c>
      <c r="K65" s="32">
        <v>0</v>
      </c>
      <c r="L65" s="32">
        <v>230000000</v>
      </c>
      <c r="M65" s="24" t="s">
        <v>33</v>
      </c>
      <c r="N65" s="32" t="s">
        <v>49</v>
      </c>
      <c r="O65" s="32" t="s">
        <v>34</v>
      </c>
      <c r="P65" s="32"/>
      <c r="Q65" s="32" t="s">
        <v>47</v>
      </c>
      <c r="R65" s="32" t="s">
        <v>89</v>
      </c>
      <c r="S65" s="32"/>
      <c r="T65" s="32"/>
      <c r="U65" s="32"/>
      <c r="V65" s="32"/>
      <c r="W65" s="39">
        <v>14000000</v>
      </c>
      <c r="X65" s="39">
        <v>15680000.000000002</v>
      </c>
      <c r="Y65" s="32"/>
      <c r="Z65" s="32">
        <v>2014</v>
      </c>
      <c r="AA65" s="32" t="s">
        <v>91</v>
      </c>
    </row>
    <row r="66" spans="1:27" x14ac:dyDescent="0.25">
      <c r="A66" s="28" t="s">
        <v>32</v>
      </c>
      <c r="B66" s="33"/>
      <c r="C66" s="32"/>
      <c r="D66" s="32"/>
      <c r="E66" s="32"/>
      <c r="F66" s="32"/>
      <c r="G66" s="32"/>
      <c r="H66" s="32"/>
      <c r="I66" s="32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1">
        <f>W64</f>
        <v>34089000</v>
      </c>
      <c r="X66" s="31">
        <f>X64</f>
        <v>38179680</v>
      </c>
      <c r="Y66" s="33"/>
      <c r="Z66" s="33"/>
      <c r="AA66" s="32"/>
    </row>
    <row r="67" spans="1:27" x14ac:dyDescent="0.25">
      <c r="A67" s="28" t="s">
        <v>25</v>
      </c>
      <c r="B67" s="33"/>
      <c r="C67" s="32"/>
      <c r="D67" s="32"/>
      <c r="E67" s="32"/>
      <c r="F67" s="32"/>
      <c r="G67" s="32"/>
      <c r="H67" s="32"/>
      <c r="I67" s="3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1">
        <f>W62+W66</f>
        <v>58935514.549999997</v>
      </c>
      <c r="X67" s="31">
        <f>X62+X66</f>
        <v>66007776.296000004</v>
      </c>
      <c r="Y67" s="33"/>
      <c r="Z67" s="33"/>
      <c r="AA67" s="32"/>
    </row>
    <row r="68" spans="1:27" x14ac:dyDescent="0.25">
      <c r="A68" s="28" t="s">
        <v>26</v>
      </c>
      <c r="B68" s="33"/>
      <c r="C68" s="32"/>
      <c r="D68" s="32"/>
      <c r="E68" s="32"/>
      <c r="F68" s="32"/>
      <c r="G68" s="32"/>
      <c r="H68" s="32"/>
      <c r="I68" s="32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4"/>
      <c r="X68" s="34"/>
      <c r="Y68" s="33"/>
      <c r="Z68" s="33"/>
      <c r="AA68" s="32"/>
    </row>
    <row r="69" spans="1:27" x14ac:dyDescent="0.25">
      <c r="A69" s="28" t="s">
        <v>79</v>
      </c>
      <c r="B69" s="33"/>
      <c r="C69" s="32"/>
      <c r="D69" s="32"/>
      <c r="E69" s="32"/>
      <c r="F69" s="32"/>
      <c r="G69" s="32"/>
      <c r="H69" s="32"/>
      <c r="I69" s="32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34"/>
      <c r="Y69" s="33"/>
      <c r="Z69" s="33"/>
      <c r="AA69" s="32"/>
    </row>
    <row r="70" spans="1:27" ht="25.5" x14ac:dyDescent="0.25">
      <c r="A70" s="37" t="s">
        <v>219</v>
      </c>
      <c r="B70" s="33" t="s">
        <v>29</v>
      </c>
      <c r="C70" s="32" t="s">
        <v>97</v>
      </c>
      <c r="D70" s="32" t="s">
        <v>98</v>
      </c>
      <c r="E70" s="32" t="s">
        <v>98</v>
      </c>
      <c r="F70" s="32" t="s">
        <v>99</v>
      </c>
      <c r="G70" s="32" t="s">
        <v>100</v>
      </c>
      <c r="H70" s="32" t="s">
        <v>189</v>
      </c>
      <c r="I70" s="32"/>
      <c r="J70" s="33" t="s">
        <v>38</v>
      </c>
      <c r="K70" s="33">
        <v>0</v>
      </c>
      <c r="L70" s="33">
        <v>230000000</v>
      </c>
      <c r="M70" s="33" t="s">
        <v>33</v>
      </c>
      <c r="N70" s="33" t="s">
        <v>46</v>
      </c>
      <c r="O70" s="33" t="s">
        <v>102</v>
      </c>
      <c r="P70" s="33" t="s">
        <v>103</v>
      </c>
      <c r="Q70" s="33" t="s">
        <v>104</v>
      </c>
      <c r="R70" s="33" t="s">
        <v>105</v>
      </c>
      <c r="S70" s="33" t="s">
        <v>106</v>
      </c>
      <c r="T70" s="33" t="s">
        <v>107</v>
      </c>
      <c r="U70" s="33">
        <v>368</v>
      </c>
      <c r="V70" s="33">
        <v>4012.11</v>
      </c>
      <c r="W70" s="34">
        <v>1476456.48</v>
      </c>
      <c r="X70" s="34">
        <f>W70*1.12</f>
        <v>1653631.2576000001</v>
      </c>
      <c r="Y70" s="33"/>
      <c r="Z70" s="33">
        <v>2014</v>
      </c>
      <c r="AA70" s="32"/>
    </row>
    <row r="71" spans="1:27" ht="25.5" x14ac:dyDescent="0.25">
      <c r="A71" s="37" t="s">
        <v>220</v>
      </c>
      <c r="B71" s="33" t="s">
        <v>29</v>
      </c>
      <c r="C71" s="32" t="s">
        <v>97</v>
      </c>
      <c r="D71" s="32" t="s">
        <v>98</v>
      </c>
      <c r="E71" s="32" t="s">
        <v>98</v>
      </c>
      <c r="F71" s="32" t="s">
        <v>99</v>
      </c>
      <c r="G71" s="32" t="s">
        <v>100</v>
      </c>
      <c r="H71" s="32" t="s">
        <v>190</v>
      </c>
      <c r="I71" s="32"/>
      <c r="J71" s="33" t="s">
        <v>38</v>
      </c>
      <c r="K71" s="33">
        <v>0</v>
      </c>
      <c r="L71" s="33">
        <v>230000000</v>
      </c>
      <c r="M71" s="33" t="s">
        <v>33</v>
      </c>
      <c r="N71" s="33" t="s">
        <v>46</v>
      </c>
      <c r="O71" s="33" t="s">
        <v>102</v>
      </c>
      <c r="P71" s="33" t="s">
        <v>103</v>
      </c>
      <c r="Q71" s="33" t="s">
        <v>104</v>
      </c>
      <c r="R71" s="33" t="s">
        <v>105</v>
      </c>
      <c r="S71" s="33" t="s">
        <v>106</v>
      </c>
      <c r="T71" s="33" t="s">
        <v>107</v>
      </c>
      <c r="U71" s="33">
        <v>405</v>
      </c>
      <c r="V71" s="33">
        <v>4012.11</v>
      </c>
      <c r="W71" s="34">
        <v>1624904.55</v>
      </c>
      <c r="X71" s="34">
        <f t="shared" ref="X71:X91" si="1">W71*1.12</f>
        <v>1819893.0960000001</v>
      </c>
      <c r="Y71" s="33"/>
      <c r="Z71" s="33">
        <v>2014</v>
      </c>
      <c r="AA71" s="32"/>
    </row>
    <row r="72" spans="1:27" ht="25.5" x14ac:dyDescent="0.25">
      <c r="A72" s="37" t="s">
        <v>221</v>
      </c>
      <c r="B72" s="33" t="s">
        <v>29</v>
      </c>
      <c r="C72" s="32" t="s">
        <v>97</v>
      </c>
      <c r="D72" s="32" t="s">
        <v>98</v>
      </c>
      <c r="E72" s="32" t="s">
        <v>98</v>
      </c>
      <c r="F72" s="32" t="s">
        <v>99</v>
      </c>
      <c r="G72" s="32" t="s">
        <v>100</v>
      </c>
      <c r="H72" s="32" t="s">
        <v>191</v>
      </c>
      <c r="I72" s="32"/>
      <c r="J72" s="33" t="s">
        <v>38</v>
      </c>
      <c r="K72" s="33">
        <v>0</v>
      </c>
      <c r="L72" s="33">
        <v>230000000</v>
      </c>
      <c r="M72" s="33" t="s">
        <v>33</v>
      </c>
      <c r="N72" s="33" t="s">
        <v>46</v>
      </c>
      <c r="O72" s="33" t="s">
        <v>102</v>
      </c>
      <c r="P72" s="33" t="s">
        <v>103</v>
      </c>
      <c r="Q72" s="33" t="s">
        <v>104</v>
      </c>
      <c r="R72" s="33" t="s">
        <v>105</v>
      </c>
      <c r="S72" s="33" t="s">
        <v>106</v>
      </c>
      <c r="T72" s="33" t="s">
        <v>107</v>
      </c>
      <c r="U72" s="33">
        <v>350</v>
      </c>
      <c r="V72" s="33">
        <v>4012.11</v>
      </c>
      <c r="W72" s="34">
        <v>1404238.5</v>
      </c>
      <c r="X72" s="34">
        <f t="shared" si="1"/>
        <v>1572747.12</v>
      </c>
      <c r="Y72" s="33"/>
      <c r="Z72" s="33">
        <v>2014</v>
      </c>
      <c r="AA72" s="32"/>
    </row>
    <row r="73" spans="1:27" ht="25.5" x14ac:dyDescent="0.25">
      <c r="A73" s="37" t="s">
        <v>222</v>
      </c>
      <c r="B73" s="33" t="s">
        <v>29</v>
      </c>
      <c r="C73" s="32" t="s">
        <v>97</v>
      </c>
      <c r="D73" s="32" t="s">
        <v>98</v>
      </c>
      <c r="E73" s="32" t="s">
        <v>98</v>
      </c>
      <c r="F73" s="32" t="s">
        <v>99</v>
      </c>
      <c r="G73" s="32" t="s">
        <v>100</v>
      </c>
      <c r="H73" s="32" t="s">
        <v>192</v>
      </c>
      <c r="I73" s="32"/>
      <c r="J73" s="33" t="s">
        <v>38</v>
      </c>
      <c r="K73" s="33">
        <v>0</v>
      </c>
      <c r="L73" s="33">
        <v>230000000</v>
      </c>
      <c r="M73" s="33" t="s">
        <v>33</v>
      </c>
      <c r="N73" s="33" t="s">
        <v>46</v>
      </c>
      <c r="O73" s="33" t="s">
        <v>102</v>
      </c>
      <c r="P73" s="33" t="s">
        <v>103</v>
      </c>
      <c r="Q73" s="33" t="s">
        <v>104</v>
      </c>
      <c r="R73" s="33" t="s">
        <v>105</v>
      </c>
      <c r="S73" s="33" t="s">
        <v>106</v>
      </c>
      <c r="T73" s="33" t="s">
        <v>107</v>
      </c>
      <c r="U73" s="33">
        <v>412</v>
      </c>
      <c r="V73" s="33">
        <v>4012.11</v>
      </c>
      <c r="W73" s="34">
        <v>1652989.32</v>
      </c>
      <c r="X73" s="34">
        <f t="shared" si="1"/>
        <v>1851348.0384000002</v>
      </c>
      <c r="Y73" s="33"/>
      <c r="Z73" s="33">
        <v>2014</v>
      </c>
      <c r="AA73" s="32"/>
    </row>
    <row r="74" spans="1:27" ht="25.5" x14ac:dyDescent="0.25">
      <c r="A74" s="37" t="s">
        <v>223</v>
      </c>
      <c r="B74" s="33" t="s">
        <v>29</v>
      </c>
      <c r="C74" s="32" t="s">
        <v>97</v>
      </c>
      <c r="D74" s="32" t="s">
        <v>98</v>
      </c>
      <c r="E74" s="32" t="s">
        <v>98</v>
      </c>
      <c r="F74" s="32" t="s">
        <v>99</v>
      </c>
      <c r="G74" s="32" t="s">
        <v>100</v>
      </c>
      <c r="H74" s="32" t="s">
        <v>193</v>
      </c>
      <c r="I74" s="32"/>
      <c r="J74" s="33" t="s">
        <v>38</v>
      </c>
      <c r="K74" s="33">
        <v>0</v>
      </c>
      <c r="L74" s="33">
        <v>230000000</v>
      </c>
      <c r="M74" s="33" t="s">
        <v>33</v>
      </c>
      <c r="N74" s="33" t="s">
        <v>46</v>
      </c>
      <c r="O74" s="33" t="s">
        <v>102</v>
      </c>
      <c r="P74" s="33" t="s">
        <v>103</v>
      </c>
      <c r="Q74" s="33" t="s">
        <v>104</v>
      </c>
      <c r="R74" s="33" t="s">
        <v>105</v>
      </c>
      <c r="S74" s="33" t="s">
        <v>106</v>
      </c>
      <c r="T74" s="33" t="s">
        <v>107</v>
      </c>
      <c r="U74" s="33">
        <v>410</v>
      </c>
      <c r="V74" s="33">
        <v>4012.11</v>
      </c>
      <c r="W74" s="34">
        <v>1644965.1</v>
      </c>
      <c r="X74" s="34">
        <f t="shared" si="1"/>
        <v>1842360.9120000002</v>
      </c>
      <c r="Y74" s="33"/>
      <c r="Z74" s="33">
        <v>2014</v>
      </c>
      <c r="AA74" s="32"/>
    </row>
    <row r="75" spans="1:27" ht="153" x14ac:dyDescent="0.25">
      <c r="A75" s="37" t="s">
        <v>224</v>
      </c>
      <c r="B75" s="33" t="s">
        <v>29</v>
      </c>
      <c r="C75" s="32" t="s">
        <v>110</v>
      </c>
      <c r="D75" s="32" t="s">
        <v>111</v>
      </c>
      <c r="E75" s="32" t="s">
        <v>112</v>
      </c>
      <c r="F75" s="32" t="s">
        <v>113</v>
      </c>
      <c r="G75" s="32" t="s">
        <v>114</v>
      </c>
      <c r="H75" s="32" t="s">
        <v>194</v>
      </c>
      <c r="I75" s="32"/>
      <c r="J75" s="33" t="s">
        <v>38</v>
      </c>
      <c r="K75" s="33">
        <v>0</v>
      </c>
      <c r="L75" s="33">
        <v>230000000</v>
      </c>
      <c r="M75" s="33" t="s">
        <v>33</v>
      </c>
      <c r="N75" s="33" t="s">
        <v>46</v>
      </c>
      <c r="O75" s="33" t="s">
        <v>102</v>
      </c>
      <c r="P75" s="33" t="s">
        <v>103</v>
      </c>
      <c r="Q75" s="33" t="s">
        <v>104</v>
      </c>
      <c r="R75" s="33" t="s">
        <v>105</v>
      </c>
      <c r="S75" s="33" t="s">
        <v>293</v>
      </c>
      <c r="T75" s="33" t="s">
        <v>294</v>
      </c>
      <c r="U75" s="33">
        <v>187</v>
      </c>
      <c r="V75" s="33">
        <v>8030.08</v>
      </c>
      <c r="W75" s="34">
        <v>1501624.96</v>
      </c>
      <c r="X75" s="34">
        <f t="shared" si="1"/>
        <v>1681819.9552000002</v>
      </c>
      <c r="Y75" s="33"/>
      <c r="Z75" s="33">
        <v>2014</v>
      </c>
      <c r="AA75" s="32"/>
    </row>
    <row r="76" spans="1:27" ht="153" x14ac:dyDescent="0.25">
      <c r="A76" s="37" t="s">
        <v>225</v>
      </c>
      <c r="B76" s="33" t="s">
        <v>29</v>
      </c>
      <c r="C76" s="32" t="s">
        <v>110</v>
      </c>
      <c r="D76" s="32" t="s">
        <v>111</v>
      </c>
      <c r="E76" s="32" t="s">
        <v>112</v>
      </c>
      <c r="F76" s="32" t="s">
        <v>113</v>
      </c>
      <c r="G76" s="32" t="s">
        <v>114</v>
      </c>
      <c r="H76" s="32" t="s">
        <v>195</v>
      </c>
      <c r="I76" s="32"/>
      <c r="J76" s="33" t="s">
        <v>38</v>
      </c>
      <c r="K76" s="33">
        <v>0</v>
      </c>
      <c r="L76" s="33">
        <v>230000000</v>
      </c>
      <c r="M76" s="33" t="s">
        <v>33</v>
      </c>
      <c r="N76" s="33" t="s">
        <v>46</v>
      </c>
      <c r="O76" s="33" t="s">
        <v>102</v>
      </c>
      <c r="P76" s="33" t="s">
        <v>103</v>
      </c>
      <c r="Q76" s="33" t="s">
        <v>104</v>
      </c>
      <c r="R76" s="33" t="s">
        <v>105</v>
      </c>
      <c r="S76" s="33" t="s">
        <v>293</v>
      </c>
      <c r="T76" s="33" t="s">
        <v>294</v>
      </c>
      <c r="U76" s="33">
        <v>295</v>
      </c>
      <c r="V76" s="33">
        <v>5009.01</v>
      </c>
      <c r="W76" s="34">
        <v>1477657.95</v>
      </c>
      <c r="X76" s="34">
        <f t="shared" si="1"/>
        <v>1654976.9040000001</v>
      </c>
      <c r="Y76" s="33"/>
      <c r="Z76" s="33">
        <v>2014</v>
      </c>
      <c r="AA76" s="32"/>
    </row>
    <row r="77" spans="1:27" ht="153" x14ac:dyDescent="0.25">
      <c r="A77" s="37" t="s">
        <v>226</v>
      </c>
      <c r="B77" s="33" t="s">
        <v>29</v>
      </c>
      <c r="C77" s="32" t="s">
        <v>110</v>
      </c>
      <c r="D77" s="32" t="s">
        <v>111</v>
      </c>
      <c r="E77" s="32" t="s">
        <v>112</v>
      </c>
      <c r="F77" s="32" t="s">
        <v>113</v>
      </c>
      <c r="G77" s="32" t="s">
        <v>114</v>
      </c>
      <c r="H77" s="32" t="s">
        <v>196</v>
      </c>
      <c r="I77" s="32"/>
      <c r="J77" s="33" t="s">
        <v>38</v>
      </c>
      <c r="K77" s="33">
        <v>0</v>
      </c>
      <c r="L77" s="33">
        <v>230000000</v>
      </c>
      <c r="M77" s="33" t="s">
        <v>33</v>
      </c>
      <c r="N77" s="33" t="s">
        <v>46</v>
      </c>
      <c r="O77" s="33" t="s">
        <v>102</v>
      </c>
      <c r="P77" s="33" t="s">
        <v>103</v>
      </c>
      <c r="Q77" s="33" t="s">
        <v>104</v>
      </c>
      <c r="R77" s="33" t="s">
        <v>105</v>
      </c>
      <c r="S77" s="33" t="s">
        <v>293</v>
      </c>
      <c r="T77" s="33" t="s">
        <v>294</v>
      </c>
      <c r="U77" s="33">
        <v>138</v>
      </c>
      <c r="V77" s="33">
        <v>11071.42</v>
      </c>
      <c r="W77" s="34">
        <v>1527855.96</v>
      </c>
      <c r="X77" s="34">
        <f t="shared" si="1"/>
        <v>1711198.6752000002</v>
      </c>
      <c r="Y77" s="33"/>
      <c r="Z77" s="33">
        <v>2014</v>
      </c>
      <c r="AA77" s="32"/>
    </row>
    <row r="78" spans="1:27" ht="63.75" x14ac:dyDescent="0.25">
      <c r="A78" s="37" t="s">
        <v>295</v>
      </c>
      <c r="B78" s="33" t="s">
        <v>29</v>
      </c>
      <c r="C78" s="32" t="s">
        <v>116</v>
      </c>
      <c r="D78" s="32" t="s">
        <v>117</v>
      </c>
      <c r="E78" s="32" t="s">
        <v>118</v>
      </c>
      <c r="F78" s="32" t="s">
        <v>119</v>
      </c>
      <c r="G78" s="32" t="s">
        <v>120</v>
      </c>
      <c r="H78" s="32" t="s">
        <v>121</v>
      </c>
      <c r="I78" s="32" t="s">
        <v>121</v>
      </c>
      <c r="J78" s="33" t="s">
        <v>78</v>
      </c>
      <c r="K78" s="33">
        <v>0</v>
      </c>
      <c r="L78" s="33">
        <v>230000000</v>
      </c>
      <c r="M78" s="33" t="s">
        <v>33</v>
      </c>
      <c r="N78" s="33" t="s">
        <v>46</v>
      </c>
      <c r="O78" s="33" t="s">
        <v>102</v>
      </c>
      <c r="P78" s="33" t="s">
        <v>103</v>
      </c>
      <c r="Q78" s="33" t="s">
        <v>104</v>
      </c>
      <c r="R78" s="33" t="s">
        <v>105</v>
      </c>
      <c r="S78" s="33">
        <v>839</v>
      </c>
      <c r="T78" s="33" t="s">
        <v>123</v>
      </c>
      <c r="U78" s="33">
        <v>1</v>
      </c>
      <c r="V78" s="33">
        <v>64732142.850000001</v>
      </c>
      <c r="W78" s="34">
        <f>U78*V78</f>
        <v>64732142.850000001</v>
      </c>
      <c r="X78" s="34">
        <f t="shared" si="1"/>
        <v>72499999.992000014</v>
      </c>
      <c r="Y78" s="33"/>
      <c r="Z78" s="33">
        <v>2014</v>
      </c>
      <c r="AA78" s="32"/>
    </row>
    <row r="79" spans="1:27" ht="25.5" x14ac:dyDescent="0.25">
      <c r="A79" s="37" t="s">
        <v>296</v>
      </c>
      <c r="B79" s="33" t="s">
        <v>29</v>
      </c>
      <c r="C79" s="32" t="s">
        <v>124</v>
      </c>
      <c r="D79" s="32" t="s">
        <v>125</v>
      </c>
      <c r="E79" s="32" t="s">
        <v>126</v>
      </c>
      <c r="F79" s="32" t="s">
        <v>127</v>
      </c>
      <c r="G79" s="32" t="s">
        <v>128</v>
      </c>
      <c r="H79" s="32" t="s">
        <v>129</v>
      </c>
      <c r="I79" s="32" t="s">
        <v>130</v>
      </c>
      <c r="J79" s="33" t="s">
        <v>227</v>
      </c>
      <c r="K79" s="33">
        <v>0</v>
      </c>
      <c r="L79" s="33">
        <v>230000000</v>
      </c>
      <c r="M79" s="33" t="s">
        <v>33</v>
      </c>
      <c r="N79" s="33" t="s">
        <v>46</v>
      </c>
      <c r="O79" s="33" t="s">
        <v>102</v>
      </c>
      <c r="P79" s="33" t="s">
        <v>103</v>
      </c>
      <c r="Q79" s="33" t="s">
        <v>104</v>
      </c>
      <c r="R79" s="33" t="s">
        <v>105</v>
      </c>
      <c r="S79" s="33">
        <v>839</v>
      </c>
      <c r="T79" s="33" t="s">
        <v>123</v>
      </c>
      <c r="U79" s="33">
        <v>45</v>
      </c>
      <c r="V79" s="33">
        <v>154999.99999999997</v>
      </c>
      <c r="W79" s="34">
        <f>U79*V79</f>
        <v>6974999.9999999991</v>
      </c>
      <c r="X79" s="34">
        <f t="shared" si="1"/>
        <v>7812000</v>
      </c>
      <c r="Y79" s="33"/>
      <c r="Z79" s="33">
        <v>2014</v>
      </c>
      <c r="AA79" s="32"/>
    </row>
    <row r="80" spans="1:27" ht="51" x14ac:dyDescent="0.25">
      <c r="A80" s="37" t="s">
        <v>197</v>
      </c>
      <c r="B80" s="33" t="s">
        <v>29</v>
      </c>
      <c r="C80" s="32" t="s">
        <v>132</v>
      </c>
      <c r="D80" s="32" t="s">
        <v>133</v>
      </c>
      <c r="E80" s="32"/>
      <c r="F80" s="32" t="s">
        <v>134</v>
      </c>
      <c r="G80" s="32"/>
      <c r="H80" s="32" t="s">
        <v>135</v>
      </c>
      <c r="I80" s="32" t="s">
        <v>198</v>
      </c>
      <c r="J80" s="33" t="s">
        <v>227</v>
      </c>
      <c r="K80" s="33">
        <v>0</v>
      </c>
      <c r="L80" s="33">
        <v>230000000</v>
      </c>
      <c r="M80" s="33" t="s">
        <v>33</v>
      </c>
      <c r="N80" s="33" t="s">
        <v>46</v>
      </c>
      <c r="O80" s="33" t="s">
        <v>102</v>
      </c>
      <c r="P80" s="33" t="s">
        <v>103</v>
      </c>
      <c r="Q80" s="33" t="s">
        <v>199</v>
      </c>
      <c r="R80" s="33" t="s">
        <v>105</v>
      </c>
      <c r="S80" s="33">
        <v>796</v>
      </c>
      <c r="T80" s="33" t="s">
        <v>137</v>
      </c>
      <c r="U80" s="33">
        <v>2</v>
      </c>
      <c r="V80" s="33">
        <v>11000</v>
      </c>
      <c r="W80" s="34">
        <v>22000</v>
      </c>
      <c r="X80" s="34">
        <f t="shared" si="1"/>
        <v>24640.000000000004</v>
      </c>
      <c r="Y80" s="33"/>
      <c r="Z80" s="33">
        <v>2014</v>
      </c>
      <c r="AA80" s="32"/>
    </row>
    <row r="81" spans="1:27" ht="102" x14ac:dyDescent="0.25">
      <c r="A81" s="37" t="s">
        <v>200</v>
      </c>
      <c r="B81" s="33" t="s">
        <v>29</v>
      </c>
      <c r="C81" s="32" t="s">
        <v>140</v>
      </c>
      <c r="D81" s="32" t="s">
        <v>133</v>
      </c>
      <c r="E81" s="32" t="s">
        <v>201</v>
      </c>
      <c r="F81" s="32" t="s">
        <v>141</v>
      </c>
      <c r="G81" s="32"/>
      <c r="H81" s="32" t="s">
        <v>142</v>
      </c>
      <c r="I81" s="32" t="s">
        <v>202</v>
      </c>
      <c r="J81" s="33" t="s">
        <v>227</v>
      </c>
      <c r="K81" s="33">
        <v>0</v>
      </c>
      <c r="L81" s="33">
        <v>230000000</v>
      </c>
      <c r="M81" s="33" t="s">
        <v>33</v>
      </c>
      <c r="N81" s="33" t="s">
        <v>46</v>
      </c>
      <c r="O81" s="33" t="s">
        <v>102</v>
      </c>
      <c r="P81" s="33" t="s">
        <v>103</v>
      </c>
      <c r="Q81" s="33" t="s">
        <v>199</v>
      </c>
      <c r="R81" s="33" t="s">
        <v>105</v>
      </c>
      <c r="S81" s="33">
        <v>796</v>
      </c>
      <c r="T81" s="33" t="s">
        <v>137</v>
      </c>
      <c r="U81" s="33">
        <v>45</v>
      </c>
      <c r="V81" s="33">
        <v>4200</v>
      </c>
      <c r="W81" s="34">
        <v>189000</v>
      </c>
      <c r="X81" s="34">
        <f t="shared" si="1"/>
        <v>211680.00000000003</v>
      </c>
      <c r="Y81" s="33"/>
      <c r="Z81" s="33">
        <v>2014</v>
      </c>
      <c r="AA81" s="32"/>
    </row>
    <row r="82" spans="1:27" ht="102" x14ac:dyDescent="0.25">
      <c r="A82" s="37" t="s">
        <v>203</v>
      </c>
      <c r="B82" s="33" t="s">
        <v>29</v>
      </c>
      <c r="C82" s="32" t="s">
        <v>140</v>
      </c>
      <c r="D82" s="32" t="s">
        <v>133</v>
      </c>
      <c r="E82" s="32" t="s">
        <v>201</v>
      </c>
      <c r="F82" s="32" t="s">
        <v>141</v>
      </c>
      <c r="G82" s="32"/>
      <c r="H82" s="32" t="s">
        <v>144</v>
      </c>
      <c r="I82" s="32" t="s">
        <v>204</v>
      </c>
      <c r="J82" s="33" t="s">
        <v>227</v>
      </c>
      <c r="K82" s="33">
        <v>0</v>
      </c>
      <c r="L82" s="33">
        <v>230000000</v>
      </c>
      <c r="M82" s="33" t="s">
        <v>33</v>
      </c>
      <c r="N82" s="33" t="s">
        <v>46</v>
      </c>
      <c r="O82" s="33" t="s">
        <v>102</v>
      </c>
      <c r="P82" s="33" t="s">
        <v>103</v>
      </c>
      <c r="Q82" s="33" t="s">
        <v>199</v>
      </c>
      <c r="R82" s="33" t="s">
        <v>105</v>
      </c>
      <c r="S82" s="33">
        <v>796</v>
      </c>
      <c r="T82" s="33" t="s">
        <v>137</v>
      </c>
      <c r="U82" s="33">
        <v>40</v>
      </c>
      <c r="V82" s="33">
        <v>3999.9999999999995</v>
      </c>
      <c r="W82" s="34">
        <v>159999.99999999997</v>
      </c>
      <c r="X82" s="34">
        <f t="shared" si="1"/>
        <v>179199.99999999997</v>
      </c>
      <c r="Y82" s="33"/>
      <c r="Z82" s="33">
        <v>2014</v>
      </c>
      <c r="AA82" s="32"/>
    </row>
    <row r="83" spans="1:27" x14ac:dyDescent="0.25">
      <c r="A83" s="37" t="s">
        <v>205</v>
      </c>
      <c r="B83" s="33" t="s">
        <v>29</v>
      </c>
      <c r="C83" s="32" t="s">
        <v>146</v>
      </c>
      <c r="D83" s="32" t="s">
        <v>147</v>
      </c>
      <c r="E83" s="32" t="s">
        <v>206</v>
      </c>
      <c r="F83" s="32" t="s">
        <v>147</v>
      </c>
      <c r="G83" s="32" t="s">
        <v>206</v>
      </c>
      <c r="H83" s="32" t="s">
        <v>148</v>
      </c>
      <c r="I83" s="32" t="s">
        <v>207</v>
      </c>
      <c r="J83" s="33" t="s">
        <v>227</v>
      </c>
      <c r="K83" s="33">
        <v>0</v>
      </c>
      <c r="L83" s="33">
        <v>230000000</v>
      </c>
      <c r="M83" s="33" t="s">
        <v>33</v>
      </c>
      <c r="N83" s="33" t="s">
        <v>46</v>
      </c>
      <c r="O83" s="33" t="s">
        <v>102</v>
      </c>
      <c r="P83" s="33" t="s">
        <v>103</v>
      </c>
      <c r="Q83" s="33" t="s">
        <v>199</v>
      </c>
      <c r="R83" s="33" t="s">
        <v>105</v>
      </c>
      <c r="S83" s="33">
        <v>796</v>
      </c>
      <c r="T83" s="33" t="s">
        <v>137</v>
      </c>
      <c r="U83" s="33">
        <v>5</v>
      </c>
      <c r="V83" s="33">
        <v>73034.820000000007</v>
      </c>
      <c r="W83" s="34">
        <v>365174.10000000003</v>
      </c>
      <c r="X83" s="34">
        <f t="shared" si="1"/>
        <v>408994.99200000009</v>
      </c>
      <c r="Y83" s="33"/>
      <c r="Z83" s="33">
        <v>2014</v>
      </c>
      <c r="AA83" s="32"/>
    </row>
    <row r="84" spans="1:27" ht="25.5" x14ac:dyDescent="0.25">
      <c r="A84" s="37" t="s">
        <v>208</v>
      </c>
      <c r="B84" s="33" t="s">
        <v>29</v>
      </c>
      <c r="C84" s="32" t="s">
        <v>146</v>
      </c>
      <c r="D84" s="32" t="s">
        <v>147</v>
      </c>
      <c r="E84" s="32" t="s">
        <v>206</v>
      </c>
      <c r="F84" s="32" t="s">
        <v>147</v>
      </c>
      <c r="G84" s="32" t="s">
        <v>206</v>
      </c>
      <c r="H84" s="32" t="s">
        <v>150</v>
      </c>
      <c r="I84" s="32" t="s">
        <v>209</v>
      </c>
      <c r="J84" s="33" t="s">
        <v>227</v>
      </c>
      <c r="K84" s="33">
        <v>0</v>
      </c>
      <c r="L84" s="33">
        <v>230000000</v>
      </c>
      <c r="M84" s="33" t="s">
        <v>33</v>
      </c>
      <c r="N84" s="33" t="s">
        <v>46</v>
      </c>
      <c r="O84" s="33" t="s">
        <v>102</v>
      </c>
      <c r="P84" s="33" t="s">
        <v>103</v>
      </c>
      <c r="Q84" s="33" t="s">
        <v>199</v>
      </c>
      <c r="R84" s="33" t="s">
        <v>105</v>
      </c>
      <c r="S84" s="33">
        <v>796</v>
      </c>
      <c r="T84" s="33" t="s">
        <v>137</v>
      </c>
      <c r="U84" s="33">
        <v>2</v>
      </c>
      <c r="V84" s="33">
        <v>134127.67000000001</v>
      </c>
      <c r="W84" s="34">
        <v>268255.34000000003</v>
      </c>
      <c r="X84" s="34">
        <f t="shared" si="1"/>
        <v>300445.98080000008</v>
      </c>
      <c r="Y84" s="33"/>
      <c r="Z84" s="33">
        <v>2014</v>
      </c>
      <c r="AA84" s="32"/>
    </row>
    <row r="85" spans="1:27" ht="25.5" x14ac:dyDescent="0.25">
      <c r="A85" s="37" t="s">
        <v>210</v>
      </c>
      <c r="B85" s="33" t="s">
        <v>29</v>
      </c>
      <c r="C85" s="32" t="s">
        <v>146</v>
      </c>
      <c r="D85" s="32" t="s">
        <v>147</v>
      </c>
      <c r="E85" s="32" t="s">
        <v>206</v>
      </c>
      <c r="F85" s="32" t="s">
        <v>147</v>
      </c>
      <c r="G85" s="32" t="s">
        <v>206</v>
      </c>
      <c r="H85" s="32" t="s">
        <v>152</v>
      </c>
      <c r="I85" s="32" t="s">
        <v>211</v>
      </c>
      <c r="J85" s="33" t="s">
        <v>227</v>
      </c>
      <c r="K85" s="33">
        <v>0</v>
      </c>
      <c r="L85" s="33">
        <v>230000000</v>
      </c>
      <c r="M85" s="33" t="s">
        <v>33</v>
      </c>
      <c r="N85" s="33" t="s">
        <v>46</v>
      </c>
      <c r="O85" s="33" t="s">
        <v>102</v>
      </c>
      <c r="P85" s="33" t="s">
        <v>103</v>
      </c>
      <c r="Q85" s="33" t="s">
        <v>199</v>
      </c>
      <c r="R85" s="33" t="s">
        <v>105</v>
      </c>
      <c r="S85" s="33">
        <v>796</v>
      </c>
      <c r="T85" s="33" t="s">
        <v>137</v>
      </c>
      <c r="U85" s="33">
        <v>5</v>
      </c>
      <c r="V85" s="33">
        <v>109163.75</v>
      </c>
      <c r="W85" s="34">
        <v>545818.75</v>
      </c>
      <c r="X85" s="34">
        <f t="shared" si="1"/>
        <v>611317</v>
      </c>
      <c r="Y85" s="33"/>
      <c r="Z85" s="33">
        <v>2014</v>
      </c>
      <c r="AA85" s="32"/>
    </row>
    <row r="86" spans="1:27" ht="25.5" x14ac:dyDescent="0.25">
      <c r="A86" s="37" t="s">
        <v>212</v>
      </c>
      <c r="B86" s="33" t="s">
        <v>29</v>
      </c>
      <c r="C86" s="32" t="s">
        <v>154</v>
      </c>
      <c r="D86" s="32" t="s">
        <v>155</v>
      </c>
      <c r="E86" s="32" t="s">
        <v>155</v>
      </c>
      <c r="F86" s="32" t="s">
        <v>156</v>
      </c>
      <c r="G86" s="32" t="s">
        <v>157</v>
      </c>
      <c r="H86" s="32" t="s">
        <v>158</v>
      </c>
      <c r="I86" s="32"/>
      <c r="J86" s="33" t="s">
        <v>227</v>
      </c>
      <c r="K86" s="33">
        <v>45</v>
      </c>
      <c r="L86" s="33">
        <v>230000000</v>
      </c>
      <c r="M86" s="33" t="s">
        <v>33</v>
      </c>
      <c r="N86" s="33" t="s">
        <v>46</v>
      </c>
      <c r="O86" s="33" t="s">
        <v>102</v>
      </c>
      <c r="P86" s="33" t="s">
        <v>103</v>
      </c>
      <c r="Q86" s="33" t="s">
        <v>199</v>
      </c>
      <c r="R86" s="33" t="s">
        <v>105</v>
      </c>
      <c r="S86" s="33">
        <v>796</v>
      </c>
      <c r="T86" s="33" t="s">
        <v>137</v>
      </c>
      <c r="U86" s="33">
        <v>10</v>
      </c>
      <c r="V86" s="33">
        <v>24216.07</v>
      </c>
      <c r="W86" s="34">
        <v>242160.7</v>
      </c>
      <c r="X86" s="34">
        <f t="shared" si="1"/>
        <v>271219.98400000005</v>
      </c>
      <c r="Y86" s="33"/>
      <c r="Z86" s="33">
        <v>2014</v>
      </c>
      <c r="AA86" s="32"/>
    </row>
    <row r="87" spans="1:27" x14ac:dyDescent="0.25">
      <c r="A87" s="37" t="s">
        <v>163</v>
      </c>
      <c r="B87" s="33" t="s">
        <v>29</v>
      </c>
      <c r="C87" s="32" t="s">
        <v>146</v>
      </c>
      <c r="D87" s="32" t="s">
        <v>147</v>
      </c>
      <c r="E87" s="32"/>
      <c r="F87" s="32" t="s">
        <v>147</v>
      </c>
      <c r="G87" s="32"/>
      <c r="H87" s="32" t="s">
        <v>164</v>
      </c>
      <c r="I87" s="32" t="s">
        <v>213</v>
      </c>
      <c r="J87" s="33" t="s">
        <v>227</v>
      </c>
      <c r="K87" s="33">
        <v>0</v>
      </c>
      <c r="L87" s="33">
        <v>230000000</v>
      </c>
      <c r="M87" s="33" t="s">
        <v>33</v>
      </c>
      <c r="N87" s="33" t="s">
        <v>46</v>
      </c>
      <c r="O87" s="33" t="s">
        <v>102</v>
      </c>
      <c r="P87" s="33" t="s">
        <v>103</v>
      </c>
      <c r="Q87" s="33" t="s">
        <v>104</v>
      </c>
      <c r="R87" s="33" t="s">
        <v>105</v>
      </c>
      <c r="S87" s="33">
        <v>796</v>
      </c>
      <c r="T87" s="33" t="s">
        <v>137</v>
      </c>
      <c r="U87" s="33">
        <v>2</v>
      </c>
      <c r="V87" s="33">
        <v>61093.749999999993</v>
      </c>
      <c r="W87" s="34">
        <v>122187.49999999999</v>
      </c>
      <c r="X87" s="34">
        <f t="shared" si="1"/>
        <v>136850</v>
      </c>
      <c r="Y87" s="33"/>
      <c r="Z87" s="33">
        <v>2014</v>
      </c>
      <c r="AA87" s="32"/>
    </row>
    <row r="88" spans="1:27" ht="25.5" x14ac:dyDescent="0.25">
      <c r="A88" s="37" t="s">
        <v>214</v>
      </c>
      <c r="B88" s="33" t="s">
        <v>29</v>
      </c>
      <c r="C88" s="32" t="s">
        <v>146</v>
      </c>
      <c r="D88" s="32" t="s">
        <v>147</v>
      </c>
      <c r="E88" s="32"/>
      <c r="F88" s="32" t="s">
        <v>147</v>
      </c>
      <c r="G88" s="32"/>
      <c r="H88" s="32" t="s">
        <v>166</v>
      </c>
      <c r="I88" s="32" t="s">
        <v>215</v>
      </c>
      <c r="J88" s="33" t="s">
        <v>227</v>
      </c>
      <c r="K88" s="33">
        <v>0</v>
      </c>
      <c r="L88" s="33">
        <v>230000000</v>
      </c>
      <c r="M88" s="33" t="s">
        <v>33</v>
      </c>
      <c r="N88" s="33" t="s">
        <v>46</v>
      </c>
      <c r="O88" s="33" t="s">
        <v>102</v>
      </c>
      <c r="P88" s="33" t="s">
        <v>103</v>
      </c>
      <c r="Q88" s="33" t="s">
        <v>199</v>
      </c>
      <c r="R88" s="33" t="s">
        <v>105</v>
      </c>
      <c r="S88" s="33">
        <v>796</v>
      </c>
      <c r="T88" s="33" t="s">
        <v>137</v>
      </c>
      <c r="U88" s="33">
        <v>18</v>
      </c>
      <c r="V88" s="33">
        <v>157289.28</v>
      </c>
      <c r="W88" s="34">
        <v>2831207.04</v>
      </c>
      <c r="X88" s="34">
        <f t="shared" si="1"/>
        <v>3170951.8848000001</v>
      </c>
      <c r="Y88" s="33"/>
      <c r="Z88" s="33">
        <v>2014</v>
      </c>
      <c r="AA88" s="32"/>
    </row>
    <row r="89" spans="1:27" x14ac:dyDescent="0.25">
      <c r="A89" s="37" t="s">
        <v>216</v>
      </c>
      <c r="B89" s="33" t="s">
        <v>29</v>
      </c>
      <c r="C89" s="32" t="s">
        <v>168</v>
      </c>
      <c r="D89" s="32" t="s">
        <v>169</v>
      </c>
      <c r="E89" s="32" t="s">
        <v>170</v>
      </c>
      <c r="F89" s="32" t="s">
        <v>171</v>
      </c>
      <c r="G89" s="32" t="s">
        <v>171</v>
      </c>
      <c r="H89" s="32" t="s">
        <v>172</v>
      </c>
      <c r="I89" s="32" t="s">
        <v>172</v>
      </c>
      <c r="J89" s="33" t="s">
        <v>227</v>
      </c>
      <c r="K89" s="33">
        <v>45</v>
      </c>
      <c r="L89" s="33">
        <v>230000000</v>
      </c>
      <c r="M89" s="33" t="s">
        <v>33</v>
      </c>
      <c r="N89" s="33" t="s">
        <v>46</v>
      </c>
      <c r="O89" s="33" t="s">
        <v>102</v>
      </c>
      <c r="P89" s="33" t="s">
        <v>103</v>
      </c>
      <c r="Q89" s="33" t="s">
        <v>199</v>
      </c>
      <c r="R89" s="33" t="s">
        <v>105</v>
      </c>
      <c r="S89" s="33" t="s">
        <v>174</v>
      </c>
      <c r="T89" s="33" t="s">
        <v>175</v>
      </c>
      <c r="U89" s="33">
        <v>1.1000000000000001</v>
      </c>
      <c r="V89" s="33">
        <v>3485683.26</v>
      </c>
      <c r="W89" s="34">
        <v>3834251.5860000001</v>
      </c>
      <c r="X89" s="34">
        <f t="shared" si="1"/>
        <v>4294361.7763200002</v>
      </c>
      <c r="Y89" s="33"/>
      <c r="Z89" s="33">
        <v>2014</v>
      </c>
      <c r="AA89" s="32"/>
    </row>
    <row r="90" spans="1:27" ht="38.25" x14ac:dyDescent="0.25">
      <c r="A90" s="37" t="s">
        <v>217</v>
      </c>
      <c r="B90" s="33" t="s">
        <v>29</v>
      </c>
      <c r="C90" s="32" t="s">
        <v>178</v>
      </c>
      <c r="D90" s="32" t="s">
        <v>169</v>
      </c>
      <c r="E90" s="32" t="s">
        <v>169</v>
      </c>
      <c r="F90" s="32" t="s">
        <v>179</v>
      </c>
      <c r="G90" s="32" t="s">
        <v>180</v>
      </c>
      <c r="H90" s="32" t="s">
        <v>181</v>
      </c>
      <c r="I90" s="32" t="s">
        <v>218</v>
      </c>
      <c r="J90" s="33" t="s">
        <v>38</v>
      </c>
      <c r="K90" s="33">
        <v>0</v>
      </c>
      <c r="L90" s="33">
        <v>230000000</v>
      </c>
      <c r="M90" s="33" t="s">
        <v>33</v>
      </c>
      <c r="N90" s="33" t="s">
        <v>46</v>
      </c>
      <c r="O90" s="33" t="s">
        <v>102</v>
      </c>
      <c r="P90" s="33" t="s">
        <v>103</v>
      </c>
      <c r="Q90" s="33" t="s">
        <v>199</v>
      </c>
      <c r="R90" s="33" t="s">
        <v>161</v>
      </c>
      <c r="S90" s="33" t="s">
        <v>174</v>
      </c>
      <c r="T90" s="33" t="s">
        <v>175</v>
      </c>
      <c r="U90" s="33">
        <v>1</v>
      </c>
      <c r="V90" s="33">
        <v>3937500</v>
      </c>
      <c r="W90" s="34">
        <v>3937500</v>
      </c>
      <c r="X90" s="34">
        <f t="shared" si="1"/>
        <v>4410000</v>
      </c>
      <c r="Y90" s="33" t="s">
        <v>41</v>
      </c>
      <c r="Z90" s="33">
        <v>2014</v>
      </c>
      <c r="AA90" s="32"/>
    </row>
    <row r="91" spans="1:27" ht="63.75" x14ac:dyDescent="0.25">
      <c r="A91" s="37" t="s">
        <v>183</v>
      </c>
      <c r="B91" s="33" t="s">
        <v>29</v>
      </c>
      <c r="C91" s="32" t="s">
        <v>184</v>
      </c>
      <c r="D91" s="32" t="s">
        <v>185</v>
      </c>
      <c r="E91" s="32"/>
      <c r="F91" s="32" t="s">
        <v>186</v>
      </c>
      <c r="G91" s="32"/>
      <c r="H91" s="32" t="s">
        <v>187</v>
      </c>
      <c r="I91" s="32"/>
      <c r="J91" s="33" t="s">
        <v>227</v>
      </c>
      <c r="K91" s="33">
        <v>0</v>
      </c>
      <c r="L91" s="33">
        <v>230000000</v>
      </c>
      <c r="M91" s="33" t="s">
        <v>33</v>
      </c>
      <c r="N91" s="33" t="s">
        <v>46</v>
      </c>
      <c r="O91" s="33" t="s">
        <v>102</v>
      </c>
      <c r="P91" s="33" t="s">
        <v>103</v>
      </c>
      <c r="Q91" s="33" t="s">
        <v>104</v>
      </c>
      <c r="R91" s="33" t="s">
        <v>105</v>
      </c>
      <c r="S91" s="33">
        <v>796</v>
      </c>
      <c r="T91" s="33" t="s">
        <v>137</v>
      </c>
      <c r="U91" s="33">
        <v>6</v>
      </c>
      <c r="V91" s="33">
        <v>3044.24</v>
      </c>
      <c r="W91" s="34">
        <v>18265.439999999999</v>
      </c>
      <c r="X91" s="34">
        <f t="shared" si="1"/>
        <v>20457.292799999999</v>
      </c>
      <c r="Y91" s="33"/>
      <c r="Z91" s="33">
        <v>2014</v>
      </c>
      <c r="AA91" s="32"/>
    </row>
    <row r="92" spans="1:27" s="23" customFormat="1" x14ac:dyDescent="0.25">
      <c r="A92" s="28" t="s">
        <v>80</v>
      </c>
      <c r="B92" s="30"/>
      <c r="C92" s="29"/>
      <c r="D92" s="29"/>
      <c r="E92" s="29"/>
      <c r="F92" s="29"/>
      <c r="G92" s="29"/>
      <c r="H92" s="29"/>
      <c r="I92" s="29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1">
        <f>SUM(W70:W91)</f>
        <v>96553656.126000002</v>
      </c>
      <c r="X92" s="31">
        <f>SUM(X70:X91)</f>
        <v>108140094.86112</v>
      </c>
      <c r="Y92" s="30"/>
      <c r="Z92" s="30"/>
      <c r="AA92" s="29"/>
    </row>
    <row r="93" spans="1:27" x14ac:dyDescent="0.25">
      <c r="A93" s="28" t="s">
        <v>31</v>
      </c>
      <c r="B93" s="33"/>
      <c r="C93" s="32"/>
      <c r="D93" s="32"/>
      <c r="E93" s="32"/>
      <c r="F93" s="32"/>
      <c r="G93" s="32"/>
      <c r="H93" s="32"/>
      <c r="I93" s="32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4"/>
      <c r="X93" s="34"/>
      <c r="Y93" s="33"/>
      <c r="Z93" s="33"/>
      <c r="AA93" s="32"/>
    </row>
    <row r="94" spans="1:27" s="22" customFormat="1" ht="76.5" x14ac:dyDescent="0.25">
      <c r="A94" s="38" t="s">
        <v>77</v>
      </c>
      <c r="B94" s="24" t="s">
        <v>29</v>
      </c>
      <c r="C94" s="32" t="s">
        <v>69</v>
      </c>
      <c r="D94" s="32" t="s">
        <v>70</v>
      </c>
      <c r="E94" s="32" t="s">
        <v>71</v>
      </c>
      <c r="F94" s="32" t="s">
        <v>72</v>
      </c>
      <c r="G94" s="32" t="s">
        <v>71</v>
      </c>
      <c r="H94" s="32" t="s">
        <v>73</v>
      </c>
      <c r="I94" s="32"/>
      <c r="J94" s="32" t="s">
        <v>78</v>
      </c>
      <c r="K94" s="32">
        <v>100</v>
      </c>
      <c r="L94" s="32">
        <v>230000000</v>
      </c>
      <c r="M94" s="24" t="s">
        <v>33</v>
      </c>
      <c r="N94" s="24" t="s">
        <v>55</v>
      </c>
      <c r="O94" s="32" t="s">
        <v>74</v>
      </c>
      <c r="P94" s="32"/>
      <c r="Q94" s="32" t="s">
        <v>53</v>
      </c>
      <c r="R94" s="32" t="s">
        <v>76</v>
      </c>
      <c r="S94" s="32"/>
      <c r="T94" s="32"/>
      <c r="U94" s="32"/>
      <c r="V94" s="32"/>
      <c r="W94" s="39">
        <v>34089000</v>
      </c>
      <c r="X94" s="39">
        <f>W94*1.12</f>
        <v>38179680</v>
      </c>
      <c r="Y94" s="32"/>
      <c r="Z94" s="32">
        <v>2014</v>
      </c>
      <c r="AA94" s="32"/>
    </row>
    <row r="95" spans="1:27" s="22" customFormat="1" ht="102" x14ac:dyDescent="0.25">
      <c r="A95" s="40" t="s">
        <v>90</v>
      </c>
      <c r="B95" s="32" t="s">
        <v>29</v>
      </c>
      <c r="C95" s="32" t="s">
        <v>82</v>
      </c>
      <c r="D95" s="32" t="s">
        <v>83</v>
      </c>
      <c r="E95" s="32" t="s">
        <v>84</v>
      </c>
      <c r="F95" s="32" t="s">
        <v>85</v>
      </c>
      <c r="G95" s="32" t="s">
        <v>86</v>
      </c>
      <c r="H95" s="32" t="s">
        <v>87</v>
      </c>
      <c r="I95" s="32" t="s">
        <v>88</v>
      </c>
      <c r="J95" s="32" t="s">
        <v>78</v>
      </c>
      <c r="K95" s="32">
        <v>0</v>
      </c>
      <c r="L95" s="32">
        <v>230000000</v>
      </c>
      <c r="M95" s="24" t="s">
        <v>33</v>
      </c>
      <c r="N95" s="32" t="s">
        <v>55</v>
      </c>
      <c r="O95" s="32" t="s">
        <v>34</v>
      </c>
      <c r="P95" s="32"/>
      <c r="Q95" s="32" t="s">
        <v>53</v>
      </c>
      <c r="R95" s="32" t="s">
        <v>89</v>
      </c>
      <c r="S95" s="32"/>
      <c r="T95" s="32"/>
      <c r="U95" s="32"/>
      <c r="V95" s="32"/>
      <c r="W95" s="59">
        <v>2557228</v>
      </c>
      <c r="X95" s="39">
        <f>W95*1.12</f>
        <v>2864095.3600000003</v>
      </c>
      <c r="Y95" s="32"/>
      <c r="Z95" s="32">
        <v>2014</v>
      </c>
      <c r="AA95" s="32"/>
    </row>
    <row r="96" spans="1:27" s="23" customFormat="1" x14ac:dyDescent="0.25">
      <c r="A96" s="35" t="s">
        <v>32</v>
      </c>
      <c r="B96" s="30"/>
      <c r="C96" s="29"/>
      <c r="D96" s="29"/>
      <c r="E96" s="29"/>
      <c r="F96" s="29"/>
      <c r="G96" s="29"/>
      <c r="H96" s="29"/>
      <c r="I96" s="29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1">
        <f>W94</f>
        <v>34089000</v>
      </c>
      <c r="X96" s="31">
        <f>X94</f>
        <v>38179680</v>
      </c>
      <c r="Y96" s="30"/>
      <c r="Z96" s="30"/>
      <c r="AA96" s="29"/>
    </row>
    <row r="97" spans="1:27" s="23" customFormat="1" x14ac:dyDescent="0.25">
      <c r="A97" s="35" t="s">
        <v>27</v>
      </c>
      <c r="B97" s="30"/>
      <c r="C97" s="29"/>
      <c r="D97" s="29"/>
      <c r="E97" s="29"/>
      <c r="F97" s="29"/>
      <c r="G97" s="29"/>
      <c r="H97" s="29"/>
      <c r="I97" s="29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1">
        <f>W92+W96</f>
        <v>130642656.126</v>
      </c>
      <c r="X97" s="31">
        <f>X92+X96</f>
        <v>146319774.86111999</v>
      </c>
      <c r="Y97" s="30"/>
      <c r="Z97" s="30"/>
      <c r="AA97" s="29"/>
    </row>
  </sheetData>
  <autoFilter ref="A8:AA97"/>
  <sortState ref="A1438:AA1894">
    <sortCondition ref="A1438:A1894"/>
  </sortState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26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товары, работы и услуги</vt:lpstr>
      <vt:lpstr>'товары, работы и услуги'!Заголовки_для_печати</vt:lpstr>
      <vt:lpstr>'товары, работы и 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2014-11-14T13:29:38Z</dcterms:modified>
</cp:coreProperties>
</file>