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/>
  <mc:AlternateContent xmlns:mc="http://schemas.openxmlformats.org/markup-compatibility/2006">
    <mc:Choice Requires="x15">
      <x15ac:absPath xmlns:x15ac="http://schemas.microsoft.com/office/spreadsheetml/2010/11/ac" url="C:\Users\A.Tusipkalieva\Desktop\моя папка\ДПЗ изменения и дополнения\ДПЗ 33 изм.и доп\эмг\"/>
    </mc:Choice>
  </mc:AlternateContent>
  <bookViews>
    <workbookView xWindow="0" yWindow="0" windowWidth="28800" windowHeight="11835"/>
  </bookViews>
  <sheets>
    <sheet name=" 32 изменениями " sheetId="14" r:id="rId1"/>
  </sheets>
  <definedNames>
    <definedName name="_xlnm._FilterDatabase" localSheetId="0" hidden="1">' 32 изменениями '!$A$7:$AB$110</definedName>
  </definedNames>
  <calcPr calcId="152511"/>
</workbook>
</file>

<file path=xl/calcChain.xml><?xml version="1.0" encoding="utf-8"?>
<calcChain xmlns="http://schemas.openxmlformats.org/spreadsheetml/2006/main">
  <c r="X100" i="14" l="1"/>
  <c r="Y100" i="14"/>
  <c r="X84" i="14"/>
  <c r="Y84" i="14"/>
  <c r="X109" i="14" l="1"/>
  <c r="X110" i="14" s="1"/>
  <c r="Y106" i="14"/>
  <c r="Y109" i="14" l="1"/>
  <c r="Y110" i="14" s="1"/>
  <c r="X82" i="14"/>
  <c r="Y82" i="14" s="1"/>
  <c r="Y36" i="14"/>
  <c r="Y35" i="14"/>
  <c r="Y38" i="14" l="1"/>
  <c r="Y54" i="14"/>
  <c r="X102" i="14" l="1"/>
  <c r="Y102" i="14" s="1"/>
  <c r="X101" i="14"/>
  <c r="Y101" i="14" s="1"/>
  <c r="X99" i="14"/>
  <c r="Y99" i="14" s="1"/>
  <c r="X98" i="14"/>
  <c r="Y98" i="14" s="1"/>
  <c r="X97" i="14"/>
  <c r="Y97" i="14" s="1"/>
  <c r="X96" i="14"/>
  <c r="Y96" i="14" s="1"/>
  <c r="X95" i="14"/>
  <c r="Y95" i="14" s="1"/>
  <c r="X94" i="14"/>
  <c r="Y94" i="14" s="1"/>
  <c r="X93" i="14"/>
  <c r="Y93" i="14" s="1"/>
  <c r="X92" i="14"/>
  <c r="Y92" i="14" s="1"/>
  <c r="X91" i="14"/>
  <c r="Y91" i="14" s="1"/>
  <c r="X90" i="14"/>
  <c r="Y90" i="14" s="1"/>
  <c r="X89" i="14"/>
  <c r="Y89" i="14" s="1"/>
  <c r="X88" i="14"/>
  <c r="Y88" i="14" s="1"/>
  <c r="X87" i="14"/>
  <c r="Y87" i="14" s="1"/>
  <c r="X86" i="14"/>
  <c r="Y86" i="14" s="1"/>
  <c r="X85" i="14"/>
  <c r="Y85" i="14" s="1"/>
  <c r="X83" i="14"/>
  <c r="Y83" i="14" s="1"/>
  <c r="X81" i="14"/>
  <c r="Y81" i="14" s="1"/>
  <c r="X80" i="14"/>
  <c r="Y80" i="14" s="1"/>
  <c r="X79" i="14"/>
  <c r="Y79" i="14" s="1"/>
  <c r="X78" i="14"/>
  <c r="Y78" i="14" s="1"/>
  <c r="X77" i="14"/>
  <c r="Y77" i="14" s="1"/>
  <c r="X76" i="14"/>
  <c r="Y76" i="14" s="1"/>
  <c r="X75" i="14"/>
  <c r="Y75" i="14" s="1"/>
  <c r="X74" i="14"/>
  <c r="Y74" i="14" s="1"/>
  <c r="X73" i="14"/>
  <c r="Y73" i="14" s="1"/>
  <c r="X72" i="14"/>
  <c r="Y72" i="14" s="1"/>
  <c r="X71" i="14"/>
  <c r="Y71" i="14" s="1"/>
  <c r="X70" i="14"/>
  <c r="Y70" i="14" s="1"/>
  <c r="X69" i="14"/>
  <c r="Y69" i="14" s="1"/>
  <c r="X68" i="14"/>
  <c r="Y68" i="14" s="1"/>
  <c r="X67" i="14"/>
  <c r="Y67" i="14" s="1"/>
  <c r="X66" i="14"/>
  <c r="Y66" i="14" s="1"/>
  <c r="X65" i="14"/>
  <c r="Y65" i="14" s="1"/>
  <c r="X64" i="14"/>
  <c r="Y64" i="14" s="1"/>
  <c r="X63" i="14"/>
  <c r="Y63" i="14" s="1"/>
  <c r="X62" i="14"/>
  <c r="Y62" i="14" s="1"/>
  <c r="X61" i="14"/>
  <c r="Y61" i="14" s="1"/>
  <c r="X60" i="14"/>
  <c r="Y60" i="14" s="1"/>
  <c r="X59" i="14"/>
  <c r="Y59" i="14" s="1"/>
  <c r="X103" i="14" l="1"/>
  <c r="Y103" i="14"/>
  <c r="Y56" i="14" l="1"/>
  <c r="Y55" i="14"/>
  <c r="Y53" i="14"/>
  <c r="Y52" i="14"/>
  <c r="Y51" i="14"/>
  <c r="Y50" i="14"/>
  <c r="Y49" i="14"/>
  <c r="Y48" i="14"/>
  <c r="Y47" i="14"/>
  <c r="Y46" i="14"/>
  <c r="Y45" i="14"/>
  <c r="Y44" i="14"/>
  <c r="Y43" i="14"/>
  <c r="Y42" i="14"/>
  <c r="Y41" i="14"/>
  <c r="Y40" i="14"/>
  <c r="Y39" i="14"/>
  <c r="Y37" i="14"/>
  <c r="Y34" i="14"/>
  <c r="Y33" i="14"/>
  <c r="Y32" i="14"/>
  <c r="Y31" i="14"/>
  <c r="Y30" i="14"/>
  <c r="Y29" i="14"/>
  <c r="Y28" i="14"/>
  <c r="Y27" i="14"/>
  <c r="Y26" i="14"/>
  <c r="Y25" i="14"/>
  <c r="Y24" i="14"/>
  <c r="Y23" i="14"/>
  <c r="Y22" i="14"/>
  <c r="Y21" i="14"/>
  <c r="Y20" i="14"/>
  <c r="Y19" i="14"/>
  <c r="Y18" i="14"/>
  <c r="Y17" i="14"/>
  <c r="Y16" i="14"/>
  <c r="Y15" i="14"/>
  <c r="Y14" i="14"/>
  <c r="Y13" i="14"/>
  <c r="Y12" i="14"/>
  <c r="Y11" i="14"/>
  <c r="Y10" i="14"/>
  <c r="X57" i="14" l="1"/>
  <c r="Y57" i="14"/>
</calcChain>
</file>

<file path=xl/sharedStrings.xml><?xml version="1.0" encoding="utf-8"?>
<sst xmlns="http://schemas.openxmlformats.org/spreadsheetml/2006/main" count="1338" uniqueCount="349">
  <si>
    <t>Способ закупок</t>
  </si>
  <si>
    <t>Регион, место поставки товара, выполнения работ, оказания услуг</t>
  </si>
  <si>
    <t>Кол-во, объем</t>
  </si>
  <si>
    <t>Маркетинговая цена за единицу, тенге без НДС</t>
  </si>
  <si>
    <t>Примечание</t>
  </si>
  <si>
    <t>Наименование организации</t>
  </si>
  <si>
    <t>Условия оплаты (размер авансового платежа), %</t>
  </si>
  <si>
    <t>Приоритет закупки</t>
  </si>
  <si>
    <t>Условия поставки по ИНКОТЕРМС 2010</t>
  </si>
  <si>
    <t>АО "Эмбамунайгаз"</t>
  </si>
  <si>
    <t>ОИ</t>
  </si>
  <si>
    <t>Атырауская область, г.Атырау</t>
  </si>
  <si>
    <t>ОТ</t>
  </si>
  <si>
    <t>DDP</t>
  </si>
  <si>
    <t>авансовый платеж - 30%, оставшаяся часть в течение 30 рабочих дней с момента подписания акта приема-передачи</t>
  </si>
  <si>
    <t>головной убор летний</t>
  </si>
  <si>
    <t>ОТП</t>
  </si>
  <si>
    <t>г.Атырау, ст.Тендык, УПТОиКО</t>
  </si>
  <si>
    <t>28.14.13.21.00.00.00.46.1</t>
  </si>
  <si>
    <t>НКТ 89х6,5 "Д" гладкие</t>
  </si>
  <si>
    <t>ЗадвижкаЗКЛ2,ст.с о/фДУ100РУ24ст30с41нж</t>
  </si>
  <si>
    <t>ЗадвижкаЗКЛ2,ст.с о/фДУ100РУ16ст30с41нж</t>
  </si>
  <si>
    <t>ЗадвижкаЗКЛ2,ст.с о/фДУ150РУ40ст30с15нж</t>
  </si>
  <si>
    <t>ЗадвижкаЗКЛ2,ст.с о/фДУ80РУ40ст30с15нж</t>
  </si>
  <si>
    <t>ЗадвижкаЗКЛ2,ст.с о/фДУ50 РУ16ст30с41нж</t>
  </si>
  <si>
    <t>Задвижка ст.фл.с выдвиж.шпин.ЗПм65х350</t>
  </si>
  <si>
    <t>ЗадвижкаЗКЛ2,ст.с о/фДУ80РУ24ст30с41нж</t>
  </si>
  <si>
    <t>ЗадвижкаЗКЛ2,ст.с о/фДУ100РУ40ст30с15нж</t>
  </si>
  <si>
    <t>ЗадвижкаЗКЛ2,ст.с о/фДУ80РУ64ст30с76нж</t>
  </si>
  <si>
    <t>ЗадвижкаЗКЛ2,ст.с о/фДУ100РУ64ст30с76нж</t>
  </si>
  <si>
    <t>Задвижка ЗКЛ2,ст.с о/фДУ200Х64ст30с41нж</t>
  </si>
  <si>
    <t>ЗадвижкаЗКЛ2,ст.с о/фДУ80РУ16ст30с41нж</t>
  </si>
  <si>
    <t>Задвижка ст.флян.с выдвиж.шпин.ЗПм65х210</t>
  </si>
  <si>
    <t>ЗадвижкаЗКЛ2,ст.с о/фДУ150РУ64ст30с76нж</t>
  </si>
  <si>
    <t>Задвижка   ЗПМ 65 х 140</t>
  </si>
  <si>
    <t>Подс-я трансформ-я КТП-6/0,4Кв 63кВа</t>
  </si>
  <si>
    <t>КТПН-6/0,4 кВ с силовым тр-ром 100 кВа</t>
  </si>
  <si>
    <t>КТПН-6/0,4 кВ с силовым тр-ром 63 кВа</t>
  </si>
  <si>
    <t>КТПН-6/0,4 кВ с силовым тр-ром 40 кВа</t>
  </si>
  <si>
    <t>Подс-я трансформ-яКТП-6/0,4Кв 40кВа</t>
  </si>
  <si>
    <t>Трансформатор трехфаз ТМ 25 кВа 6/0,4 кВ</t>
  </si>
  <si>
    <t>Трансформатор трехфаз ТМ 63 кВа 6/0,4 кВ</t>
  </si>
  <si>
    <t>Задвижка клиновая с выдвижным шпинделем из стали</t>
  </si>
  <si>
    <t>№</t>
  </si>
  <si>
    <t>Код ТРУ</t>
  </si>
  <si>
    <t>Наименование указанных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</si>
  <si>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</si>
  <si>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</si>
  <si>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Прогноз местного содержания, %</t>
  </si>
  <si>
    <t>Срок осуществления закупок (предполагаемая дата/месяц произведения)</t>
  </si>
  <si>
    <t>Ед. измерения</t>
  </si>
  <si>
    <t>Сумма, планируемая для закупок ТРУ без НДС, тенге</t>
  </si>
  <si>
    <t>Сумма, планируемая для закупок ТРУ с НДС, тенге</t>
  </si>
  <si>
    <t>Год закупки/год корректировки</t>
  </si>
  <si>
    <t>2012г.</t>
  </si>
  <si>
    <t>2013г.</t>
  </si>
  <si>
    <t>2014г.</t>
  </si>
  <si>
    <t>2015г.</t>
  </si>
  <si>
    <t>2016г.</t>
  </si>
  <si>
    <t>2017г.</t>
  </si>
  <si>
    <t>2018г.</t>
  </si>
  <si>
    <t xml:space="preserve">1. Товары </t>
  </si>
  <si>
    <t>Кепка</t>
  </si>
  <si>
    <t>Задвижка</t>
  </si>
  <si>
    <t>ЗадвижкаЗКЛ2,ст.с о/фДУ200Х16ст30с41нж</t>
  </si>
  <si>
    <t>Задвижка шиберная  ЗДШ 65х140 с отв. фл.</t>
  </si>
  <si>
    <t>КТПН-6/0,4кВ с тр-ом  250кВА</t>
  </si>
  <si>
    <t>Труба</t>
  </si>
  <si>
    <t>июнь, июль</t>
  </si>
  <si>
    <t>Тонна (метрическая)</t>
  </si>
  <si>
    <t>Штука</t>
  </si>
  <si>
    <t>март, апрель</t>
  </si>
  <si>
    <t>август, сентябрь</t>
  </si>
  <si>
    <t>сентябрь, октябрь</t>
  </si>
  <si>
    <t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</t>
  </si>
  <si>
    <t xml:space="preserve">сентябрь </t>
  </si>
  <si>
    <t>2019г.</t>
  </si>
  <si>
    <t>Поршень</t>
  </si>
  <si>
    <t>Поршень  ф 115 9Т.02.210П-01</t>
  </si>
  <si>
    <t>Аккумулятор</t>
  </si>
  <si>
    <t>Аккумулятор 6СТ-75</t>
  </si>
  <si>
    <t>тонна</t>
  </si>
  <si>
    <t>комплект</t>
  </si>
  <si>
    <t>Костюм нефтяника летний для ИТР р. 54</t>
  </si>
  <si>
    <t>пара</t>
  </si>
  <si>
    <t>Сапоги кожаные зимние раз. 42</t>
  </si>
  <si>
    <t>Сапоги кожаные зимние раз. 43</t>
  </si>
  <si>
    <t>Ботинки защ.45</t>
  </si>
  <si>
    <t>Каска</t>
  </si>
  <si>
    <t>Каска защитная с подшлемником</t>
  </si>
  <si>
    <t>Кабель</t>
  </si>
  <si>
    <t>км</t>
  </si>
  <si>
    <t>Кабель АВВГ 2х2.5</t>
  </si>
  <si>
    <t>Кабель АВВГ 3х6+1х4</t>
  </si>
  <si>
    <t>Кабель АВВГ 3х10+1х6</t>
  </si>
  <si>
    <t>Кабель АВВГ 3х16+1х10</t>
  </si>
  <si>
    <t>Кабель АВВГ 3х25+1х10</t>
  </si>
  <si>
    <t>Кабель АВВГ 3х35х1.25</t>
  </si>
  <si>
    <t>Кабель АВВГ 3х4+1х2,5</t>
  </si>
  <si>
    <t>Кабель ВВГ 3х4+1х2,5</t>
  </si>
  <si>
    <t>Кабель ВВГ 3х2,5</t>
  </si>
  <si>
    <t>Провод</t>
  </si>
  <si>
    <t>Кабель  ВББшв-3х6+1*4</t>
  </si>
  <si>
    <t>Провод АС-50</t>
  </si>
  <si>
    <t>Провод АС-35</t>
  </si>
  <si>
    <t>Провод АС-70</t>
  </si>
  <si>
    <t>тн</t>
  </si>
  <si>
    <t>2014/2015</t>
  </si>
  <si>
    <t>2013/2015</t>
  </si>
  <si>
    <t>апрель, май, июнь</t>
  </si>
  <si>
    <t>ЭОТ</t>
  </si>
  <si>
    <t>91.01.12.000.003.00.0777.000000000000</t>
  </si>
  <si>
    <t>Услуги по ведению архивных документов</t>
  </si>
  <si>
    <t>Создание электронного архива АО "Эмбамунайгаз"</t>
  </si>
  <si>
    <t>2020г.</t>
  </si>
  <si>
    <t>24.20.12.200.000.02.0168.000000000019</t>
  </si>
  <si>
    <t>насосно-компрессорная, стальная, условный диаметр 102 мм, номинальная толщина стенки 6,0 мм, группа прочности Д</t>
  </si>
  <si>
    <t>Костюм (комплект)</t>
  </si>
  <si>
    <t>март-апрель</t>
  </si>
  <si>
    <t>Сапоги</t>
  </si>
  <si>
    <t>83-3 Т</t>
  </si>
  <si>
    <t>27.11.43.300.001.00.0796.000000000005</t>
  </si>
  <si>
    <t>Подстанция трансформаторная комплектная</t>
  </si>
  <si>
    <t>с масляным трансформатором мощностью 40 кВ А, мощность 250 кВ А, ГОСТ 14695-97</t>
  </si>
  <si>
    <t>27.11.43.300.001.00.0796.000000000003</t>
  </si>
  <si>
    <t>с масляным трансформатором мощностью 40 кВ А, мощность 100 кВ А, ГОСТ 14695-97</t>
  </si>
  <si>
    <t>27.11.43.300.001.00.0796.000000000002</t>
  </si>
  <si>
    <t>с масляным трансформатором мощностью 40 кВ А, мощность 63 кВ А, ГОСТ 14695-97</t>
  </si>
  <si>
    <t>27.11.43.300.001.00.0796.000000000001</t>
  </si>
  <si>
    <t>с масляным трансформатором мощностью 40 кВ А, мощность 40 кВ А, ГОСТ 14695-97</t>
  </si>
  <si>
    <t>27.11.41.300.001.00.0796.000000000002</t>
  </si>
  <si>
    <t xml:space="preserve"> Трансформатор силовой </t>
  </si>
  <si>
    <t>масляный, мощность 25 кВА, первичное напряжение 6 кВ, ГОСТ 11677-85</t>
  </si>
  <si>
    <t>27.11.41.300.001.00.0796.000000000013</t>
  </si>
  <si>
    <t>Трансформатор силовой</t>
  </si>
  <si>
    <t>масляный, мощность 63 кВА, первичное напряжение 10 кВ, ГОСТ 11677-85</t>
  </si>
  <si>
    <t xml:space="preserve">111-4 Т </t>
  </si>
  <si>
    <t>ЦПЭ</t>
  </si>
  <si>
    <t>28.13.31.000.027.02.0796.000000000000</t>
  </si>
  <si>
    <t>для поршневого насоса нагнетания жидких сред</t>
  </si>
  <si>
    <t>27.20.21.100.000.00.0796.000000000024</t>
  </si>
  <si>
    <t>стартерный, марка 6СТ-75, напряжение 12 В, емкость 75 А/ч, кислотный, ГОСТ 959-2002</t>
  </si>
  <si>
    <t>14.12.11.210.001.06.0839.000000000000</t>
  </si>
  <si>
    <t>для защиты от производственных загрязнений, мужской, из хлопчатобумажной ткани, состоит из куртки и брюк, летний, ГОСТ 27575-87</t>
  </si>
  <si>
    <t>15.20.31.500.002.01.0715.000000000004</t>
  </si>
  <si>
    <t>с подноском защитным металлическим, мужские, с верхом из юфтевой кожи, на подошве резина, утепленные</t>
  </si>
  <si>
    <t>15.20.31.500.002.01.0715.000000000005</t>
  </si>
  <si>
    <t>с подноском защитным металлическим, мужские, с верхом из юфтевой кожи, на подошве полимерный материал, утепленные</t>
  </si>
  <si>
    <t>15.20.31.500.000.00.0715.000000000000</t>
  </si>
  <si>
    <t>Ботинки</t>
  </si>
  <si>
    <t>мужские, с верхом из юфтевой кожи, на подошве резина, с подноском защитным металлическим</t>
  </si>
  <si>
    <t>32.99.11.500.002.00.0796.000000000000</t>
  </si>
  <si>
    <t>пластмассовая</t>
  </si>
  <si>
    <t>27.32.13.700.000.00.0008.000000000125</t>
  </si>
  <si>
    <t>марка АВВГ, 3*6+1*4 мм2</t>
  </si>
  <si>
    <t>27.32.13.700.000.00.0008.000000000109</t>
  </si>
  <si>
    <t>марка АВВГ, 2*2,5 мм2</t>
  </si>
  <si>
    <t>27.32.13.700.000.00.0008.000000000127</t>
  </si>
  <si>
    <t>марка АВВГ, 3*10+1*6 мм2</t>
  </si>
  <si>
    <t>27.32.13.700.000.00.0008.000000000128</t>
  </si>
  <si>
    <t>марка АВВГ, 3*16+1*10 мм2</t>
  </si>
  <si>
    <t>27.32.13.700.000.00.0008.000000000156</t>
  </si>
  <si>
    <t>марка АВВГ, 3*25+1*10 мм2</t>
  </si>
  <si>
    <t>574-4 Т</t>
  </si>
  <si>
    <t>27.32.13.700.000.00.0008.000000000129</t>
  </si>
  <si>
    <t>марка АВВГ, 3*25+1*16 мм2</t>
  </si>
  <si>
    <t>27.32.13.700.000.00.0008.000000000124</t>
  </si>
  <si>
    <t>марка АВВГ, 3*4+1*2,5 мм2</t>
  </si>
  <si>
    <t>579-4 Т</t>
  </si>
  <si>
    <t>27.32.13.700.000.00.0008.000000000214</t>
  </si>
  <si>
    <t>марка ВВГ, 3*4+1*2,5 мм2</t>
  </si>
  <si>
    <t>27.32.13.700.000.00.0008.000000000211</t>
  </si>
  <si>
    <t>марка ВВГ, 3*2,5 мм2</t>
  </si>
  <si>
    <t>585-3 Т</t>
  </si>
  <si>
    <t>27.32.13.700.000.00.0008.000000000190</t>
  </si>
  <si>
    <t>марка ВБбШв, 3*6+1*4 мм2</t>
  </si>
  <si>
    <t>27.32.13.700.002.00.0168.000000000007</t>
  </si>
  <si>
    <t>марка АС, 50 мм2</t>
  </si>
  <si>
    <t>27.32.13.700.002.00.0168.000000000006</t>
  </si>
  <si>
    <t>марка АС, 35 мм2</t>
  </si>
  <si>
    <t>27.32.13.700.002.00.0168.000000000008</t>
  </si>
  <si>
    <t>марка АС, 70 мм2</t>
  </si>
  <si>
    <t>*</t>
  </si>
  <si>
    <t>28.14.13.350.001.00.0796.000000000010</t>
  </si>
  <si>
    <t>стальная, тип присоединения к трубопроводу - фланцевое, давление - 1,6 Мпа, ГОСТ 9698-86</t>
  </si>
  <si>
    <t>28.14.13.350.001.00.0796.000000000012</t>
  </si>
  <si>
    <t>стальная, тип присоединения к трубопроводу - фланцевое, давление - 2,5 Мпа, ГОСТ 9698-86</t>
  </si>
  <si>
    <t>28.14.13.350.001.00.0796.000000000414</t>
  </si>
  <si>
    <t>стальная, клиновая, тип присоединения к трубопроводу - фланцевое, с выдвижным шпинделем, ручная, (маховик), номинальное давление 1,6 Мпа, номинальный диаметр 100 мм</t>
  </si>
  <si>
    <t>28.14.13.350.001.00.0839.000000000016</t>
  </si>
  <si>
    <t>стальная, клиновая, тип присоединения к трубопроводу - фланцевое, литая, с выдвижным шпинделем, редуктор, давление 4 Мпа, номинальный диаметр 150 мм</t>
  </si>
  <si>
    <t>28.14.13.350.001.00.0796.000000000014</t>
  </si>
  <si>
    <t>стальная, тип присоединения к трубопроводу - фланцевое, давление - 4 Мпа, ГОСТ 9698-86</t>
  </si>
  <si>
    <t>28.14.13.350.001.00.0796.000000000410</t>
  </si>
  <si>
    <t>стальная, тип присоединения к трубопроводу-фланцевое, номинальное давление 35 Мпа, номинальный диаметр 65 мм</t>
  </si>
  <si>
    <t>28.14.13.350.001.00.0839.000000000021</t>
  </si>
  <si>
    <t>стальная, клиновая, тип присоединения к трубопроводу - фланцевое, с выдвижным шпинделем, под электропривод (маховик, редуктор), давление 4 Мпа, номинальный диаметр 100 мм</t>
  </si>
  <si>
    <t>28.14.13.350.001.00.0796.000000000413</t>
  </si>
  <si>
    <t>стальная, клиновая, тип присоединения к трубопроводу - фланцевое, с выдвижным шпинделем, ручная, (маховик), номинальное давление 6,3 Мпа, номинальный диаметр 80 мм</t>
  </si>
  <si>
    <t>28.14.13.350.001.00.0839.000000000018</t>
  </si>
  <si>
    <t>стальная, клиновая, тип присоединения к трубопроводу - фланцевое, литая, с выдвижным шпинделем, (редуктор), номинальное давление 6,4 Мпа, номинальный диаметр 100 мм</t>
  </si>
  <si>
    <t>28.14.13.350.002.00.0796.000000000071</t>
  </si>
  <si>
    <t>стальная, тип присоединения к трубопроводу - фланцевое, номинальное давление 63 Мпа, номинальный диаметр 200 мм</t>
  </si>
  <si>
    <t>28.14.13.350.001.00.0796.000000000411</t>
  </si>
  <si>
    <t>стальная, ножевая (шиберная), номинальное давление 210 Мпа, номинальный диаметр 65 мм</t>
  </si>
  <si>
    <t>28.14.13.350.001.00.0796.000000000415</t>
  </si>
  <si>
    <t>стальная, клиновая, тип присоединения к трубопроводу - фланцевое, литая, с выдвижным шпинделем, (маховик), номинальное давление 6,4 Мпа, номинальный диаметр 150 мм</t>
  </si>
  <si>
    <t>28.14.13.350.001.00.0796.000000000023</t>
  </si>
  <si>
    <t>стальная, тип присоединения к трубопроводу - фланцевое, давление - 16 Мпа, ГОСТ 9698-86</t>
  </si>
  <si>
    <t>76-1 У</t>
  </si>
  <si>
    <t>июнь-июль</t>
  </si>
  <si>
    <t>96-4 Т</t>
  </si>
  <si>
    <t>573-5 Т</t>
  </si>
  <si>
    <t>424-4 Т</t>
  </si>
  <si>
    <t>14.19.43.990.008.00.0796.000000000000</t>
  </si>
  <si>
    <t>из хлопчатобумажной ткани, летняя</t>
  </si>
  <si>
    <t>22-5 Т</t>
  </si>
  <si>
    <t xml:space="preserve">69-7 Т </t>
  </si>
  <si>
    <t>76-5 Т</t>
  </si>
  <si>
    <t>79-6 Т</t>
  </si>
  <si>
    <t>80-5 Т</t>
  </si>
  <si>
    <t>81-6 Т</t>
  </si>
  <si>
    <t>84-5 Т</t>
  </si>
  <si>
    <t>85-5 Т</t>
  </si>
  <si>
    <t>87-4 Т</t>
  </si>
  <si>
    <t>88-5 Т</t>
  </si>
  <si>
    <t>89-5 Т</t>
  </si>
  <si>
    <t>90-5 Т</t>
  </si>
  <si>
    <t>91-4 Т</t>
  </si>
  <si>
    <t>Задвижка (затвор)</t>
  </si>
  <si>
    <t>93-5 Т</t>
  </si>
  <si>
    <t>94-5 Т</t>
  </si>
  <si>
    <t>95-5 Т</t>
  </si>
  <si>
    <t>100-5 Т</t>
  </si>
  <si>
    <t>104-4 Т</t>
  </si>
  <si>
    <t>105-4 Т</t>
  </si>
  <si>
    <t xml:space="preserve">106-5 Т </t>
  </si>
  <si>
    <t xml:space="preserve">107-5 Т </t>
  </si>
  <si>
    <t>108-4 Т</t>
  </si>
  <si>
    <t>109-4 Т</t>
  </si>
  <si>
    <t xml:space="preserve">110-5 Т </t>
  </si>
  <si>
    <t>220-3 Т</t>
  </si>
  <si>
    <t>508-4 Т</t>
  </si>
  <si>
    <t>509-4 Т</t>
  </si>
  <si>
    <t>532-5 Т</t>
  </si>
  <si>
    <t>551-7 Т</t>
  </si>
  <si>
    <t>566-6 Т</t>
  </si>
  <si>
    <t>568-5 Т</t>
  </si>
  <si>
    <t>571-6 Т</t>
  </si>
  <si>
    <t>572-6 Т</t>
  </si>
  <si>
    <t>575-5 Т</t>
  </si>
  <si>
    <t>580-6 Т</t>
  </si>
  <si>
    <t>604-6 Т</t>
  </si>
  <si>
    <t>623-4 Т</t>
  </si>
  <si>
    <t>312-5 Т</t>
  </si>
  <si>
    <t>603-5 Т</t>
  </si>
  <si>
    <t>исключить</t>
  </si>
  <si>
    <t>Приложение 1</t>
  </si>
  <si>
    <t>33 изменения и дополнения в План долгосрочных закупок товаров, работ и услуг АО "Эмбамунайгаз"</t>
  </si>
  <si>
    <t>включить</t>
  </si>
  <si>
    <t>Итого по товарам исключить</t>
  </si>
  <si>
    <t>Итого по товарам включить</t>
  </si>
  <si>
    <t>3. Услуги</t>
  </si>
  <si>
    <t>итого исключить по услугам</t>
  </si>
  <si>
    <t>76-2 У</t>
  </si>
  <si>
    <t>август-сентябрь</t>
  </si>
  <si>
    <t>итого включить по услугам</t>
  </si>
  <si>
    <t>22-6 Т</t>
  </si>
  <si>
    <t>76-6 Т</t>
  </si>
  <si>
    <t>80-6 Т</t>
  </si>
  <si>
    <t>84-6 Т</t>
  </si>
  <si>
    <t>85-6 Т</t>
  </si>
  <si>
    <t>88-6 Т</t>
  </si>
  <si>
    <t>89-6 Т</t>
  </si>
  <si>
    <t>90-6 Т</t>
  </si>
  <si>
    <t>93-6 Т</t>
  </si>
  <si>
    <t>94-6 Т</t>
  </si>
  <si>
    <t>95-6 Т</t>
  </si>
  <si>
    <t>100-6 Т</t>
  </si>
  <si>
    <t xml:space="preserve">106-6 Т </t>
  </si>
  <si>
    <t xml:space="preserve">107-6 Т </t>
  </si>
  <si>
    <t xml:space="preserve">110-6 Т </t>
  </si>
  <si>
    <t>312-6 Т</t>
  </si>
  <si>
    <t>532-6 Т</t>
  </si>
  <si>
    <t>568-6 Т</t>
  </si>
  <si>
    <t>573-6 Т</t>
  </si>
  <si>
    <t>575-6 Т</t>
  </si>
  <si>
    <t>603-6 Т</t>
  </si>
  <si>
    <t>79-7 Т</t>
  </si>
  <si>
    <t>81-7 Т</t>
  </si>
  <si>
    <t>580-7 Т</t>
  </si>
  <si>
    <t>604-7 Т</t>
  </si>
  <si>
    <t>572-7 Т</t>
  </si>
  <si>
    <t>571-7 Т</t>
  </si>
  <si>
    <t>566-7 Т</t>
  </si>
  <si>
    <t xml:space="preserve">69-8 Т </t>
  </si>
  <si>
    <t>551-8 Т</t>
  </si>
  <si>
    <t>83-4 Т</t>
  </si>
  <si>
    <t>87-5 Т</t>
  </si>
  <si>
    <t>91-5 Т</t>
  </si>
  <si>
    <t>96-5 Т</t>
  </si>
  <si>
    <t>104-5 Т</t>
  </si>
  <si>
    <t>105-5 Т</t>
  </si>
  <si>
    <t>424-5 Т</t>
  </si>
  <si>
    <t>508-5 Т</t>
  </si>
  <si>
    <t>509-5 Т</t>
  </si>
  <si>
    <t>574-5 Т</t>
  </si>
  <si>
    <t>579-5 Т</t>
  </si>
  <si>
    <t>623-5 Т</t>
  </si>
  <si>
    <t>220-4 Т</t>
  </si>
  <si>
    <t>585-4 Т</t>
  </si>
  <si>
    <t>Ф.И.О. и должность ответственного лица, заполнившего данную форму и контактный телефон. Инженер (МТС) отдела планирования закупок, местного содержания и логистики Тусипкалиева А.М. тел.8 7122 993232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</si>
  <si>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</si>
  <si>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</si>
  <si>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</si>
  <si>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>Руководство по заполнению Формы плана долгосрочных закупок товаров, работ и услуг:</t>
  </si>
  <si>
    <t xml:space="preserve">Номер строки плана закупок. </t>
  </si>
  <si>
    <t>Порядок нумерации строк плана закупок.</t>
  </si>
  <si>
    <t>При формировании плана закупок:</t>
  </si>
  <si>
    <t xml:space="preserve"> 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</si>
  <si>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 xml:space="preserve">Пример: 15 Т - порядковый номер пятнадцатой строки раздела "Товары", 2 Р - порядковый номер второй строки раздела "Работы"  </t>
  </si>
  <si>
    <t xml:space="preserve">2 У - порядковый номер второй строки раздела "Услуги"  </t>
  </si>
  <si>
    <t xml:space="preserve"> - нумерация строки каждого раздела начинается с "1". </t>
  </si>
  <si>
    <t>При внесении изменений и/или дополнений в план закупок:</t>
  </si>
  <si>
    <t xml:space="preserve"> 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16,17 указывается "0", а в столбце Примечание указывается - "исключена".</t>
  </si>
  <si>
    <t xml:space="preserve"> 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  </t>
  </si>
  <si>
    <t xml:space="preserve"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 </t>
  </si>
  <si>
    <t>и буквенным обозначением и добавлением дополнительной нумерации. Пример: для изменения строки 2 Т, измененная строка нумеруется как 2-1 Т, при последующем изменении нумерация будет 2-2 Т и т.д.</t>
  </si>
  <si>
    <t xml:space="preserve"> 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</si>
  <si>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</si>
  <si>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</si>
  <si>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t xml:space="preserve">Код ТРУ . Указывается код товара, работы или услуги  на уровне 14 символов из кодов ЕНС ТРУ для работ и услуг, на уровне 17- для товаров. </t>
  </si>
  <si>
    <t>Наименование ТРУ. Заполняется согласно соответствующего кода ЕНС ТРУ .</t>
  </si>
  <si>
    <t>Краткая характеристика ТРУ. Заполняется согласно соответствующего кода ЕНС ТРУ. Номенклатура работ должна содержать сведения об объемах товаров, приобретаемых в рамках выполнения данных работ. При этом указание сведений об объемах товаров оформляется в виде отдельного приложения (неотъемлемая часть) Плана закупок.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</si>
  <si>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</si>
  <si>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 xml:space="preserve">Способ закупок. Указывается сокращенная буквенная аббревиатура способа закупок согласно кодировки, указанной в разделе 5 Инструкции. </t>
  </si>
  <si>
    <t>Прогноз местного содержания. Указывается прогноз местного содержания в закупках товаров, работ или услуг. Не допускается указание прогноза в виде 0-100%.</t>
  </si>
  <si>
    <t>Срок осуществления закупок. Указывается число и месяц закупки (как минимум месяц); не допускается указание срока осуществления закупок в виде "январь - декабрь" или "в течение года", "1-4 кв". Допускается указание в виде - "1 декада января", "январь-февраль", "июнь-июль", "январь, март, июнь, сентябрь".</t>
  </si>
  <si>
    <t xml:space="preserve">Регион, место поставки товара, выполнения работ, оказания услуг. Указывается  как регион, так и место поставки ТРУ. Пример: для товаров - Акмолинская область, г. Степногорск, склад ГМЗ или Акмолинская область,  ст. К-Боровое, для работ или услуг - г. Астана </t>
  </si>
  <si>
    <t xml:space="preserve">Условия поставки по ИНКОТЕРМС 2010. Пример: DDP    </t>
  </si>
  <si>
    <t xml:space="preserve">Условия оплаты. 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 </t>
  </si>
  <si>
    <t>Единица измерения. Наименование единиц измерения товаров указывается согласно коду ЕНС ТРУ. По работам и услугам не заполняется</t>
  </si>
  <si>
    <t xml:space="preserve">Количество, объем. Указывается количество, объем закупаемых товаров, по годам поставки, в соответствии с единицей измерения, указанной в графе 13. По работам и услугам заполняется по суммам, выделенным для каждого года </t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</si>
  <si>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</si>
  <si>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Сумма, планируемая для закупок ТРУ без НДС,  тенге. Сумма, планируемая для закупок ТРУ с НДС,  тенге. В данных графах отражается вся сумма на весь объем долгосрочных закупок, без НДС и с НДС, соответственно.</t>
  </si>
  <si>
    <t>Приоритет закупки. Указывается один из приоритетов, отдаваемый при проведении закупки категориям поставщиков, указанных в Правилах закупок. Для закупок среди отечественных товаропроизводителей указывается аббревиатура ОТП, для организаций инвалидов - ОИН, для отечественных предпринимателей - ОП, для предприятий региона - ПР, для отечественных товаропроизводителей Холдинга - ОТПХ, для организаций, входящих в Холдинг - ОВХ, для отечественных поставщиков работ, услуг - ОПРУ</t>
  </si>
  <si>
    <t>Год закупки/год корректировки. Указывается фактический год проведения закупки. Пример - 2012. После проведения соответствующих корректировок  дополнительно указывается год проведения корректировки. Пример 2012/2013, 2012/2015</t>
  </si>
  <si>
    <t>Примечание. Указывается графа, в которой произошли изменения по соответствующей строке плана закупок. Пример - 18.</t>
  </si>
  <si>
    <t>к приказу  АО Эмбамунайгаз  №669 от 15.08.2016г.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</si>
</sst>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&quot;€&quot;#,##0;[Red]\-&quot;€&quot;#,##0"/>
    <numFmt numFmtId="166" formatCode="_(* #,##0.00_);_(* \(#,##0.00\);_(* &quot;-&quot;??_);_(@_)"/>
    <numFmt numFmtId="167" formatCode="#,##0.00;[Red]#,##0.00"/>
  </numFmts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u/>
      <sz val="10"/>
      <color indexed="12"/>
      <name val="Arial"/>
      <family val="2"/>
    </font>
    <font>
      <sz val="10"/>
      <name val="Helv"/>
    </font>
    <font>
      <sz val="11"/>
      <color indexed="8"/>
      <name val="Calibri"/>
      <family val="2"/>
    </font>
    <font>
      <sz val="11"/>
      <color indexed="17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0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40" fontId="2" fillId="3" borderId="1"/>
    <xf numFmtId="40" fontId="2" fillId="3" borderId="1"/>
    <xf numFmtId="49" fontId="10" fillId="4" borderId="2">
      <alignment vertical="center"/>
    </xf>
    <xf numFmtId="0" fontId="5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5" fillId="0" borderId="0"/>
    <xf numFmtId="9" fontId="2" fillId="0" borderId="0" applyFont="0" applyFill="0" applyBorder="0" applyAlignment="0" applyProtection="0"/>
    <xf numFmtId="0" fontId="5" fillId="0" borderId="0"/>
    <xf numFmtId="0" fontId="2" fillId="0" borderId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7" fillId="2" borderId="0" applyNumberFormat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</cellStyleXfs>
  <cellXfs count="110">
    <xf numFmtId="0" fontId="0" fillId="0" borderId="0" xfId="0"/>
    <xf numFmtId="0" fontId="12" fillId="0" borderId="0" xfId="21" applyFont="1" applyFill="1" applyAlignment="1">
      <alignment horizontal="center" vertical="center" wrapText="1"/>
    </xf>
    <xf numFmtId="0" fontId="12" fillId="0" borderId="0" xfId="21" applyFont="1" applyFill="1" applyAlignment="1">
      <alignment horizontal="center" vertical="center"/>
    </xf>
    <xf numFmtId="0" fontId="12" fillId="0" borderId="0" xfId="21" applyFont="1" applyFill="1" applyAlignment="1">
      <alignment horizontal="left" vertical="center"/>
    </xf>
    <xf numFmtId="0" fontId="13" fillId="0" borderId="1" xfId="21" applyFont="1" applyFill="1" applyBorder="1" applyAlignment="1">
      <alignment horizontal="center" vertical="center"/>
    </xf>
    <xf numFmtId="0" fontId="14" fillId="0" borderId="0" xfId="21" applyFont="1" applyFill="1" applyAlignment="1">
      <alignment horizontal="center" vertical="center"/>
    </xf>
    <xf numFmtId="0" fontId="14" fillId="0" borderId="0" xfId="22" applyFont="1" applyFill="1" applyAlignment="1">
      <alignment horizontal="center" vertical="center"/>
    </xf>
    <xf numFmtId="0" fontId="13" fillId="0" borderId="0" xfId="21" applyFont="1" applyFill="1" applyAlignment="1">
      <alignment horizontal="center" vertical="center"/>
    </xf>
    <xf numFmtId="0" fontId="14" fillId="0" borderId="0" xfId="21" applyFont="1" applyFill="1" applyAlignment="1">
      <alignment horizontal="left" vertical="center"/>
    </xf>
    <xf numFmtId="0" fontId="13" fillId="0" borderId="1" xfId="21" applyFont="1" applyFill="1" applyBorder="1" applyAlignment="1">
      <alignment horizontal="left" vertical="center" wrapText="1"/>
    </xf>
    <xf numFmtId="0" fontId="13" fillId="0" borderId="1" xfId="21" applyFont="1" applyFill="1" applyBorder="1" applyAlignment="1">
      <alignment horizontal="left" vertical="center"/>
    </xf>
    <xf numFmtId="166" fontId="12" fillId="0" borderId="0" xfId="41" applyFont="1" applyFill="1" applyAlignment="1">
      <alignment horizontal="center" vertical="center"/>
    </xf>
    <xf numFmtId="0" fontId="14" fillId="0" borderId="0" xfId="22" applyFont="1" applyFill="1" applyAlignment="1">
      <alignment horizontal="left" vertical="center"/>
    </xf>
    <xf numFmtId="0" fontId="12" fillId="0" borderId="0" xfId="21" applyFont="1" applyFill="1" applyAlignment="1">
      <alignment horizontal="left" vertical="center" wrapText="1"/>
    </xf>
    <xf numFmtId="0" fontId="13" fillId="0" borderId="3" xfId="21" applyFont="1" applyFill="1" applyBorder="1" applyAlignment="1">
      <alignment horizontal="center" vertical="center"/>
    </xf>
    <xf numFmtId="166" fontId="14" fillId="0" borderId="0" xfId="41" applyFont="1" applyFill="1" applyAlignment="1">
      <alignment horizontal="center" vertical="center"/>
    </xf>
    <xf numFmtId="4" fontId="14" fillId="0" borderId="0" xfId="41" applyNumberFormat="1" applyFont="1" applyFill="1" applyAlignment="1">
      <alignment horizontal="center" vertical="center"/>
    </xf>
    <xf numFmtId="4" fontId="12" fillId="0" borderId="0" xfId="41" applyNumberFormat="1" applyFont="1" applyFill="1" applyAlignment="1">
      <alignment horizontal="center" vertical="center"/>
    </xf>
    <xf numFmtId="0" fontId="12" fillId="0" borderId="0" xfId="22" applyFont="1" applyFill="1" applyBorder="1" applyAlignment="1">
      <alignment horizontal="left" vertical="center"/>
    </xf>
    <xf numFmtId="166" fontId="12" fillId="0" borderId="0" xfId="41" applyFont="1" applyFill="1" applyAlignment="1">
      <alignment horizontal="center" vertical="center" wrapText="1"/>
    </xf>
    <xf numFmtId="3" fontId="13" fillId="0" borderId="1" xfId="22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/>
    <xf numFmtId="0" fontId="12" fillId="0" borderId="6" xfId="0" applyFont="1" applyFill="1" applyBorder="1"/>
    <xf numFmtId="4" fontId="13" fillId="0" borderId="1" xfId="21" applyNumberFormat="1" applyFont="1" applyFill="1" applyBorder="1" applyAlignment="1">
      <alignment vertical="center" wrapText="1"/>
    </xf>
    <xf numFmtId="4" fontId="13" fillId="0" borderId="6" xfId="21" applyNumberFormat="1" applyFont="1" applyFill="1" applyBorder="1" applyAlignment="1">
      <alignment vertical="center" wrapText="1"/>
    </xf>
    <xf numFmtId="4" fontId="13" fillId="0" borderId="1" xfId="21" applyNumberFormat="1" applyFont="1" applyFill="1" applyBorder="1" applyAlignment="1">
      <alignment vertical="center"/>
    </xf>
    <xf numFmtId="4" fontId="12" fillId="0" borderId="1" xfId="22" applyNumberFormat="1" applyFont="1" applyFill="1" applyBorder="1" applyAlignment="1">
      <alignment vertical="center"/>
    </xf>
    <xf numFmtId="4" fontId="12" fillId="0" borderId="6" xfId="22" applyNumberFormat="1" applyFont="1" applyFill="1" applyBorder="1" applyAlignment="1">
      <alignment vertical="center"/>
    </xf>
    <xf numFmtId="4" fontId="13" fillId="0" borderId="1" xfId="22" applyNumberFormat="1" applyFont="1" applyFill="1" applyBorder="1" applyAlignment="1">
      <alignment vertical="center"/>
    </xf>
    <xf numFmtId="4" fontId="12" fillId="0" borderId="6" xfId="0" applyNumberFormat="1" applyFont="1" applyFill="1" applyBorder="1" applyAlignment="1">
      <alignment vertical="center"/>
    </xf>
    <xf numFmtId="4" fontId="12" fillId="0" borderId="0" xfId="21" applyNumberFormat="1" applyFont="1" applyFill="1" applyAlignment="1">
      <alignment vertical="center" wrapText="1"/>
    </xf>
    <xf numFmtId="4" fontId="12" fillId="0" borderId="0" xfId="21" applyNumberFormat="1" applyFont="1" applyFill="1" applyAlignment="1">
      <alignment vertical="center"/>
    </xf>
    <xf numFmtId="4" fontId="13" fillId="0" borderId="1" xfId="21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4" fontId="12" fillId="0" borderId="0" xfId="41" applyNumberFormat="1" applyFont="1" applyFill="1" applyAlignment="1">
      <alignment horizontal="center" vertical="center" wrapText="1"/>
    </xf>
    <xf numFmtId="166" fontId="13" fillId="0" borderId="0" xfId="41" applyFont="1" applyFill="1" applyAlignment="1">
      <alignment horizontal="center" vertical="center" wrapText="1"/>
    </xf>
    <xf numFmtId="4" fontId="13" fillId="0" borderId="0" xfId="21" applyNumberFormat="1" applyFont="1" applyFill="1" applyAlignment="1">
      <alignment horizontal="center" vertical="center"/>
    </xf>
    <xf numFmtId="0" fontId="13" fillId="0" borderId="0" xfId="2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left"/>
    </xf>
    <xf numFmtId="0" fontId="13" fillId="0" borderId="1" xfId="21" applyFont="1" applyFill="1" applyBorder="1" applyAlignment="1">
      <alignment horizontal="center" vertical="center" wrapText="1"/>
    </xf>
    <xf numFmtId="0" fontId="12" fillId="0" borderId="10" xfId="0" applyFont="1" applyFill="1" applyBorder="1"/>
    <xf numFmtId="0" fontId="12" fillId="0" borderId="10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/>
    </xf>
    <xf numFmtId="4" fontId="12" fillId="0" borderId="10" xfId="0" applyNumberFormat="1" applyFont="1" applyFill="1" applyBorder="1" applyAlignment="1">
      <alignment vertical="center"/>
    </xf>
    <xf numFmtId="0" fontId="12" fillId="0" borderId="10" xfId="0" applyFont="1" applyFill="1" applyBorder="1" applyAlignment="1"/>
    <xf numFmtId="0" fontId="13" fillId="0" borderId="1" xfId="21" applyFont="1" applyFill="1" applyBorder="1" applyAlignment="1">
      <alignment horizontal="center" wrapText="1"/>
    </xf>
    <xf numFmtId="0" fontId="12" fillId="0" borderId="0" xfId="21" applyFont="1" applyFill="1" applyAlignment="1">
      <alignment horizontal="center"/>
    </xf>
    <xf numFmtId="0" fontId="13" fillId="0" borderId="0" xfId="21" applyFont="1" applyFill="1" applyAlignment="1">
      <alignment horizontal="center" vertical="center" wrapText="1"/>
    </xf>
    <xf numFmtId="4" fontId="13" fillId="0" borderId="9" xfId="21" applyNumberFormat="1" applyFont="1" applyFill="1" applyBorder="1" applyAlignment="1">
      <alignment vertical="center" wrapText="1"/>
    </xf>
    <xf numFmtId="4" fontId="13" fillId="0" borderId="7" xfId="21" applyNumberFormat="1" applyFont="1" applyFill="1" applyBorder="1" applyAlignment="1">
      <alignment vertical="center" wrapText="1"/>
    </xf>
    <xf numFmtId="4" fontId="13" fillId="0" borderId="8" xfId="21" applyNumberFormat="1" applyFont="1" applyFill="1" applyBorder="1" applyAlignment="1">
      <alignment vertical="center" wrapText="1"/>
    </xf>
    <xf numFmtId="4" fontId="13" fillId="0" borderId="10" xfId="21" applyNumberFormat="1" applyFont="1" applyFill="1" applyBorder="1" applyAlignment="1">
      <alignment vertical="center" wrapText="1"/>
    </xf>
    <xf numFmtId="0" fontId="13" fillId="0" borderId="10" xfId="21" applyFont="1" applyFill="1" applyBorder="1" applyAlignment="1">
      <alignment horizontal="center" vertical="center"/>
    </xf>
    <xf numFmtId="0" fontId="13" fillId="0" borderId="10" xfId="21" applyFont="1" applyFill="1" applyBorder="1" applyAlignment="1">
      <alignment horizontal="left" vertical="center" wrapText="1"/>
    </xf>
    <xf numFmtId="0" fontId="13" fillId="0" borderId="10" xfId="21" applyFont="1" applyFill="1" applyBorder="1" applyAlignment="1">
      <alignment horizontal="center" vertical="center" wrapText="1"/>
    </xf>
    <xf numFmtId="0" fontId="12" fillId="0" borderId="0" xfId="61" applyFont="1" applyFill="1"/>
    <xf numFmtId="0" fontId="12" fillId="0" borderId="0" xfId="0" applyFont="1" applyFill="1"/>
    <xf numFmtId="167" fontId="13" fillId="0" borderId="0" xfId="22" applyNumberFormat="1" applyFont="1" applyFill="1" applyAlignment="1">
      <alignment vertical="center"/>
    </xf>
    <xf numFmtId="0" fontId="12" fillId="0" borderId="0" xfId="61" applyFont="1" applyFill="1" applyAlignment="1">
      <alignment horizontal="center" vertical="center"/>
    </xf>
    <xf numFmtId="0" fontId="13" fillId="0" borderId="0" xfId="22" applyFont="1" applyFill="1" applyAlignment="1">
      <alignment horizontal="left" vertical="center"/>
    </xf>
    <xf numFmtId="0" fontId="13" fillId="0" borderId="10" xfId="21" applyFont="1" applyFill="1" applyBorder="1" applyAlignment="1">
      <alignment horizontal="left" vertical="center"/>
    </xf>
    <xf numFmtId="0" fontId="13" fillId="0" borderId="11" xfId="39" applyNumberFormat="1" applyFont="1" applyFill="1" applyBorder="1" applyAlignment="1">
      <alignment horizontal="left" vertical="center"/>
    </xf>
    <xf numFmtId="0" fontId="12" fillId="0" borderId="11" xfId="21" applyFont="1" applyFill="1" applyBorder="1" applyAlignment="1">
      <alignment horizontal="left" vertical="center"/>
    </xf>
    <xf numFmtId="0" fontId="12" fillId="0" borderId="11" xfId="39" applyNumberFormat="1" applyFont="1" applyFill="1" applyBorder="1" applyAlignment="1">
      <alignment horizontal="center" vertical="center"/>
    </xf>
    <xf numFmtId="0" fontId="12" fillId="0" borderId="11" xfId="39" applyNumberFormat="1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center" vertical="center"/>
    </xf>
    <xf numFmtId="4" fontId="12" fillId="0" borderId="11" xfId="21" applyNumberFormat="1" applyFont="1" applyFill="1" applyBorder="1" applyAlignment="1">
      <alignment vertical="center"/>
    </xf>
    <xf numFmtId="0" fontId="12" fillId="0" borderId="11" xfId="21" applyFont="1" applyFill="1" applyBorder="1" applyAlignment="1">
      <alignment horizontal="center" vertical="center"/>
    </xf>
    <xf numFmtId="1" fontId="12" fillId="0" borderId="11" xfId="21" applyNumberFormat="1" applyFont="1" applyFill="1" applyBorder="1" applyAlignment="1">
      <alignment horizontal="center" vertical="center"/>
    </xf>
    <xf numFmtId="0" fontId="12" fillId="0" borderId="11" xfId="37" applyFont="1" applyFill="1" applyBorder="1" applyAlignment="1">
      <alignment horizontal="center" vertical="center"/>
    </xf>
    <xf numFmtId="4" fontId="12" fillId="0" borderId="11" xfId="0" applyNumberFormat="1" applyFont="1" applyFill="1" applyBorder="1" applyAlignment="1">
      <alignment vertical="center"/>
    </xf>
    <xf numFmtId="0" fontId="12" fillId="0" borderId="11" xfId="0" applyFont="1" applyFill="1" applyBorder="1" applyAlignment="1">
      <alignment horizontal="left"/>
    </xf>
    <xf numFmtId="0" fontId="12" fillId="0" borderId="11" xfId="0" applyFont="1" applyFill="1" applyBorder="1"/>
    <xf numFmtId="0" fontId="12" fillId="0" borderId="11" xfId="0" applyFont="1" applyFill="1" applyBorder="1" applyAlignment="1">
      <alignment horizontal="center"/>
    </xf>
    <xf numFmtId="4" fontId="12" fillId="0" borderId="11" xfId="22" applyNumberFormat="1" applyFont="1" applyFill="1" applyBorder="1" applyAlignment="1">
      <alignment vertical="center"/>
    </xf>
    <xf numFmtId="0" fontId="13" fillId="0" borderId="11" xfId="21" applyFont="1" applyFill="1" applyBorder="1" applyAlignment="1">
      <alignment horizontal="left" vertical="center"/>
    </xf>
    <xf numFmtId="0" fontId="13" fillId="0" borderId="11" xfId="21" applyFont="1" applyFill="1" applyBorder="1" applyAlignment="1">
      <alignment horizontal="center" vertical="center"/>
    </xf>
    <xf numFmtId="4" fontId="13" fillId="0" borderId="11" xfId="21" applyNumberFormat="1" applyFont="1" applyFill="1" applyBorder="1" applyAlignment="1">
      <alignment vertical="center"/>
    </xf>
    <xf numFmtId="4" fontId="13" fillId="0" borderId="11" xfId="22" applyNumberFormat="1" applyFont="1" applyFill="1" applyBorder="1" applyAlignment="1">
      <alignment vertical="center"/>
    </xf>
    <xf numFmtId="3" fontId="13" fillId="0" borderId="11" xfId="22" applyNumberFormat="1" applyFont="1" applyFill="1" applyBorder="1" applyAlignment="1">
      <alignment horizontal="center" vertical="center"/>
    </xf>
    <xf numFmtId="0" fontId="12" fillId="0" borderId="11" xfId="21" applyFont="1" applyFill="1" applyBorder="1" applyAlignment="1">
      <alignment horizontal="center"/>
    </xf>
    <xf numFmtId="0" fontId="0" fillId="0" borderId="0" xfId="0" applyFill="1"/>
    <xf numFmtId="0" fontId="19" fillId="0" borderId="0" xfId="0" applyNumberFormat="1" applyFont="1" applyFill="1" applyBorder="1"/>
    <xf numFmtId="0" fontId="20" fillId="0" borderId="0" xfId="0" applyNumberFormat="1" applyFont="1" applyFill="1" applyBorder="1"/>
    <xf numFmtId="0" fontId="21" fillId="0" borderId="0" xfId="0" applyNumberFormat="1" applyFont="1" applyFill="1" applyBorder="1" applyAlignment="1">
      <alignment wrapText="1"/>
    </xf>
    <xf numFmtId="0" fontId="21" fillId="0" borderId="0" xfId="0" applyNumberFormat="1" applyFont="1" applyFill="1" applyBorder="1"/>
    <xf numFmtId="0" fontId="22" fillId="0" borderId="0" xfId="0" applyNumberFormat="1" applyFont="1" applyFill="1" applyBorder="1"/>
    <xf numFmtId="0" fontId="23" fillId="0" borderId="0" xfId="0" applyNumberFormat="1" applyFont="1" applyFill="1" applyBorder="1"/>
    <xf numFmtId="0" fontId="24" fillId="0" borderId="0" xfId="0" applyNumberFormat="1" applyFont="1" applyFill="1" applyBorder="1"/>
    <xf numFmtId="0" fontId="25" fillId="0" borderId="0" xfId="0" applyNumberFormat="1" applyFont="1" applyFill="1" applyBorder="1" applyAlignment="1">
      <alignment horizontal="center"/>
    </xf>
    <xf numFmtId="0" fontId="26" fillId="0" borderId="0" xfId="0" applyNumberFormat="1" applyFont="1" applyFill="1" applyBorder="1" applyAlignment="1">
      <alignment horizontal="left"/>
    </xf>
    <xf numFmtId="0" fontId="20" fillId="0" borderId="0" xfId="0" applyNumberFormat="1" applyFont="1" applyFill="1" applyBorder="1" applyAlignment="1">
      <alignment horizontal="left"/>
    </xf>
    <xf numFmtId="0" fontId="27" fillId="0" borderId="0" xfId="0" applyNumberFormat="1" applyFont="1" applyFill="1" applyBorder="1"/>
    <xf numFmtId="49" fontId="20" fillId="0" borderId="0" xfId="0" applyNumberFormat="1" applyFont="1" applyFill="1" applyBorder="1"/>
    <xf numFmtId="0" fontId="20" fillId="0" borderId="0" xfId="0" applyNumberFormat="1" applyFont="1" applyFill="1" applyBorder="1" applyAlignment="1">
      <alignment horizontal="left" wrapText="1"/>
    </xf>
    <xf numFmtId="0" fontId="20" fillId="0" borderId="0" xfId="0" applyNumberFormat="1" applyFont="1" applyFill="1" applyBorder="1" applyAlignment="1">
      <alignment wrapText="1"/>
    </xf>
    <xf numFmtId="0" fontId="13" fillId="0" borderId="4" xfId="21" applyFont="1" applyFill="1" applyBorder="1" applyAlignment="1">
      <alignment horizontal="center" vertical="center" wrapText="1"/>
    </xf>
    <xf numFmtId="0" fontId="13" fillId="0" borderId="5" xfId="21" applyFont="1" applyFill="1" applyBorder="1" applyAlignment="1">
      <alignment horizontal="center" vertical="center" wrapText="1"/>
    </xf>
    <xf numFmtId="0" fontId="13" fillId="0" borderId="4" xfId="21" applyFont="1" applyFill="1" applyBorder="1" applyAlignment="1">
      <alignment horizontal="center" wrapText="1"/>
    </xf>
    <xf numFmtId="0" fontId="13" fillId="0" borderId="5" xfId="21" applyFont="1" applyFill="1" applyBorder="1" applyAlignment="1">
      <alignment horizontal="center" wrapText="1"/>
    </xf>
    <xf numFmtId="4" fontId="13" fillId="0" borderId="4" xfId="21" applyNumberFormat="1" applyFont="1" applyFill="1" applyBorder="1" applyAlignment="1">
      <alignment horizontal="center" vertical="center" wrapText="1"/>
    </xf>
    <xf numFmtId="4" fontId="13" fillId="0" borderId="5" xfId="21" applyNumberFormat="1" applyFont="1" applyFill="1" applyBorder="1" applyAlignment="1">
      <alignment horizontal="center" vertical="center" wrapText="1"/>
    </xf>
    <xf numFmtId="0" fontId="13" fillId="0" borderId="4" xfId="21" applyFont="1" applyFill="1" applyBorder="1" applyAlignment="1">
      <alignment horizontal="left" vertical="center" wrapText="1"/>
    </xf>
    <xf numFmtId="0" fontId="13" fillId="0" borderId="5" xfId="21" applyFont="1" applyFill="1" applyBorder="1" applyAlignment="1">
      <alignment horizontal="left" vertical="center" wrapText="1"/>
    </xf>
    <xf numFmtId="0" fontId="20" fillId="0" borderId="0" xfId="0" applyNumberFormat="1" applyFont="1" applyFill="1" applyBorder="1" applyAlignment="1">
      <alignment horizontal="left" wrapText="1"/>
    </xf>
    <xf numFmtId="0" fontId="20" fillId="0" borderId="0" xfId="0" applyNumberFormat="1" applyFont="1" applyFill="1" applyBorder="1" applyAlignment="1">
      <alignment wrapText="1"/>
    </xf>
    <xf numFmtId="0" fontId="20" fillId="0" borderId="0" xfId="0" applyNumberFormat="1" applyFont="1" applyFill="1" applyBorder="1" applyAlignment="1">
      <alignment horizontal="left" vertical="center" wrapText="1"/>
    </xf>
    <xf numFmtId="4" fontId="12" fillId="0" borderId="12" xfId="0" applyNumberFormat="1" applyFont="1" applyFill="1" applyBorder="1" applyAlignment="1">
      <alignment vertical="center"/>
    </xf>
  </cellXfs>
  <cellStyles count="70">
    <cellStyle name=" 1" xfId="1"/>
    <cellStyle name="Normal 2" xfId="2"/>
    <cellStyle name="Normal 2 3 2" xfId="3"/>
    <cellStyle name="Normal 2 3 2 2" xfId="4"/>
    <cellStyle name="Normal 2 3 2 2 2" xfId="67"/>
    <cellStyle name="Normal 2 3 2 3" xfId="5"/>
    <cellStyle name="Normal 2 3 2 4" xfId="63"/>
    <cellStyle name="Normal 3" xfId="6"/>
    <cellStyle name="Normal 3 2" xfId="7"/>
    <cellStyle name="SAS FM Read-only data cell (read-only table)" xfId="8"/>
    <cellStyle name="SAS FM Read-only data cell (read-only table) 3" xfId="9"/>
    <cellStyle name="SAS FM Row header" xfId="10"/>
    <cellStyle name="Style 1" xfId="11"/>
    <cellStyle name="Гиперссылка 2" xfId="12"/>
    <cellStyle name="Обычный" xfId="0" builtinId="0"/>
    <cellStyle name="Обычный 10" xfId="13"/>
    <cellStyle name="Обычный 10 2" xfId="14"/>
    <cellStyle name="Обычный 10 2 2" xfId="64"/>
    <cellStyle name="Обычный 11" xfId="15"/>
    <cellStyle name="Обычный 11 2" xfId="16"/>
    <cellStyle name="Обычный 12" xfId="17"/>
    <cellStyle name="Обычный 13" xfId="18"/>
    <cellStyle name="Обычный 14" xfId="61"/>
    <cellStyle name="Обычный 142" xfId="69"/>
    <cellStyle name="Обычный 15" xfId="19"/>
    <cellStyle name="Обычный 15 2" xfId="65"/>
    <cellStyle name="Обычный 16" xfId="20"/>
    <cellStyle name="Обычный 2" xfId="21"/>
    <cellStyle name="Обычный 2 2" xfId="22"/>
    <cellStyle name="Обычный 2 2 2 2" xfId="23"/>
    <cellStyle name="Обычный 2 2 2_Корр ГПЗ 2012 (для РА)финал" xfId="24"/>
    <cellStyle name="Обычный 2 2 3" xfId="25"/>
    <cellStyle name="Обычный 2 3_Корр ГПЗ 2012 (для РА)финал" xfId="26"/>
    <cellStyle name="Обычный 2_План ГЗ на 2011г  первочередные " xfId="27"/>
    <cellStyle name="Обычный 22" xfId="28"/>
    <cellStyle name="Обычный 3" xfId="29"/>
    <cellStyle name="Обычный 3 2" xfId="30"/>
    <cellStyle name="Обычный 4" xfId="31"/>
    <cellStyle name="Обычный 4 2" xfId="66"/>
    <cellStyle name="Обычный 4 2 2" xfId="68"/>
    <cellStyle name="Обычный 5" xfId="32"/>
    <cellStyle name="Обычный 6" xfId="33"/>
    <cellStyle name="Обычный 7" xfId="34"/>
    <cellStyle name="Обычный 8" xfId="35"/>
    <cellStyle name="Обычный 9" xfId="36"/>
    <cellStyle name="Обычный_Производственная программа на 2006 год ДОТиОС АО РД КМГ" xfId="37"/>
    <cellStyle name="Процентный 2" xfId="38"/>
    <cellStyle name="Стиль 1" xfId="39"/>
    <cellStyle name="Стиль 1 2" xfId="40"/>
    <cellStyle name="Финансовый" xfId="41" builtinId="3"/>
    <cellStyle name="Финансовый 10" xfId="42"/>
    <cellStyle name="Финансовый 11" xfId="62"/>
    <cellStyle name="Финансовый 2" xfId="43"/>
    <cellStyle name="Финансовый 2 2" xfId="44"/>
    <cellStyle name="Финансовый 2 3" xfId="45"/>
    <cellStyle name="Финансовый 2 5" xfId="46"/>
    <cellStyle name="Финансовый 3" xfId="47"/>
    <cellStyle name="Финансовый 4" xfId="48"/>
    <cellStyle name="Финансовый 4 2" xfId="49"/>
    <cellStyle name="Финансовый 5" xfId="50"/>
    <cellStyle name="Финансовый 6" xfId="51"/>
    <cellStyle name="Финансовый 6 2" xfId="52"/>
    <cellStyle name="Финансовый 7" xfId="53"/>
    <cellStyle name="Финансовый 7 2" xfId="54"/>
    <cellStyle name="Финансовый 8" xfId="55"/>
    <cellStyle name="Финансовый 8 2" xfId="56"/>
    <cellStyle name="Финансовый 9" xfId="57"/>
    <cellStyle name="Финансовый 9 2" xfId="58"/>
    <cellStyle name="Финансовый 9 3" xfId="59"/>
    <cellStyle name="Хороший 2" xfId="6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151"/>
  <sheetViews>
    <sheetView tabSelected="1" zoomScale="85" zoomScaleNormal="85" workbookViewId="0">
      <pane ySplit="7" topLeftCell="A68" activePane="bottomLeft" state="frozen"/>
      <selection activeCell="A31" sqref="A31"/>
      <selection pane="bottomLeft" activeCell="M80" sqref="M80"/>
    </sheetView>
  </sheetViews>
  <sheetFormatPr defaultColWidth="11.5703125" defaultRowHeight="12.75" outlineLevelRow="1" x14ac:dyDescent="0.2"/>
  <cols>
    <col min="1" max="1" width="9" style="2" customWidth="1"/>
    <col min="2" max="2" width="17.140625" style="2" customWidth="1"/>
    <col min="3" max="3" width="17.140625" style="3" customWidth="1"/>
    <col min="4" max="5" width="14.85546875" style="3" customWidth="1"/>
    <col min="6" max="6" width="28.5703125" style="3" customWidth="1"/>
    <col min="7" max="7" width="7" style="2" customWidth="1"/>
    <col min="8" max="8" width="5" style="2" customWidth="1"/>
    <col min="9" max="9" width="8.85546875" style="3" customWidth="1"/>
    <col min="10" max="10" width="6.7109375" style="3" customWidth="1"/>
    <col min="11" max="11" width="7.7109375" style="3" customWidth="1"/>
    <col min="12" max="12" width="10.42578125" style="3" customWidth="1"/>
    <col min="13" max="13" width="6.85546875" style="3" customWidth="1"/>
    <col min="14" max="14" width="7.140625" style="31" customWidth="1"/>
    <col min="15" max="16" width="8.7109375" style="31" customWidth="1"/>
    <col min="17" max="22" width="13.7109375" style="31" customWidth="1"/>
    <col min="23" max="23" width="13.85546875" style="31" customWidth="1"/>
    <col min="24" max="25" width="17.85546875" style="31" customWidth="1"/>
    <col min="26" max="26" width="6.28515625" style="2" customWidth="1"/>
    <col min="27" max="27" width="10" style="47" customWidth="1"/>
    <col min="28" max="28" width="13.42578125" style="2" customWidth="1"/>
    <col min="29" max="29" width="9" style="11" customWidth="1"/>
    <col min="30" max="30" width="13.28515625" style="17" customWidth="1"/>
    <col min="31" max="199" width="9.140625" style="2" customWidth="1"/>
    <col min="200" max="200" width="6.140625" style="2" customWidth="1"/>
    <col min="201" max="201" width="14.42578125" style="2" customWidth="1"/>
    <col min="202" max="202" width="18.42578125" style="2" customWidth="1"/>
    <col min="203" max="203" width="23" style="2" customWidth="1"/>
    <col min="204" max="204" width="25.28515625" style="2" customWidth="1"/>
    <col min="205" max="205" width="15" style="2" customWidth="1"/>
    <col min="206" max="206" width="9.140625" style="2" customWidth="1"/>
    <col min="207" max="207" width="10.5703125" style="2" customWidth="1"/>
    <col min="208" max="208" width="15" style="2" customWidth="1"/>
    <col min="209" max="209" width="13.42578125" style="2" customWidth="1"/>
    <col min="210" max="210" width="12" style="2" customWidth="1"/>
    <col min="211" max="211" width="33" style="2" customWidth="1"/>
    <col min="212" max="212" width="9.140625" style="2" customWidth="1"/>
    <col min="213" max="219" width="15.85546875" style="2" customWidth="1"/>
    <col min="220" max="220" width="15.42578125" style="2" customWidth="1"/>
    <col min="221" max="222" width="18.7109375" style="2" customWidth="1"/>
    <col min="223" max="223" width="15.7109375" style="2" customWidth="1"/>
    <col min="224" max="224" width="12.28515625" style="2" customWidth="1"/>
    <col min="225" max="225" width="11.5703125" style="2" customWidth="1"/>
    <col min="226" max="16384" width="11.5703125" style="2"/>
  </cols>
  <sheetData>
    <row r="1" spans="1:225" s="5" customFormat="1" x14ac:dyDescent="0.2">
      <c r="A1" s="83"/>
      <c r="B1" s="83"/>
      <c r="C1" s="83"/>
      <c r="D1" s="83"/>
      <c r="E1" s="83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7"/>
      <c r="S1" s="57"/>
      <c r="T1" s="58" t="s">
        <v>257</v>
      </c>
      <c r="U1" s="56"/>
      <c r="V1" s="56"/>
      <c r="W1" s="59"/>
      <c r="X1" s="83"/>
      <c r="Y1" s="83"/>
      <c r="AB1" s="8"/>
      <c r="AC1" s="15"/>
      <c r="AD1" s="16"/>
    </row>
    <row r="2" spans="1:225" s="5" customFormat="1" x14ac:dyDescent="0.2">
      <c r="A2" s="83"/>
      <c r="B2" s="83"/>
      <c r="C2" s="83"/>
      <c r="D2" s="83"/>
      <c r="E2" s="83"/>
      <c r="F2" s="60" t="s">
        <v>258</v>
      </c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7"/>
      <c r="S2" s="57"/>
      <c r="T2" s="58" t="s">
        <v>348</v>
      </c>
      <c r="U2" s="56"/>
      <c r="V2" s="56"/>
      <c r="W2" s="59"/>
      <c r="X2" s="83"/>
      <c r="Y2" s="83"/>
      <c r="AB2" s="8"/>
      <c r="AC2" s="15"/>
      <c r="AD2" s="16"/>
    </row>
    <row r="3" spans="1:225" s="5" customFormat="1" x14ac:dyDescent="0.2">
      <c r="A3" s="6"/>
      <c r="B3" s="18"/>
      <c r="C3" s="12"/>
      <c r="D3" s="12"/>
      <c r="E3" s="12"/>
      <c r="F3" s="12"/>
      <c r="G3" s="6"/>
      <c r="H3" s="6"/>
      <c r="I3" s="12"/>
      <c r="J3" s="12"/>
      <c r="K3" s="12"/>
      <c r="L3" s="12"/>
      <c r="M3" s="12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12"/>
      <c r="AC3" s="15"/>
      <c r="AD3" s="1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</row>
    <row r="4" spans="1:225" x14ac:dyDescent="0.2">
      <c r="A4" s="1"/>
      <c r="B4" s="18"/>
      <c r="C4" s="13"/>
      <c r="D4" s="13"/>
      <c r="E4" s="13"/>
      <c r="F4" s="13"/>
      <c r="G4" s="1"/>
      <c r="H4" s="1"/>
      <c r="I4" s="13"/>
      <c r="J4" s="13"/>
      <c r="K4" s="13"/>
      <c r="L4" s="13"/>
      <c r="M4" s="13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1"/>
      <c r="AA4" s="1"/>
      <c r="AB4" s="1"/>
      <c r="AC4" s="19"/>
      <c r="AD4" s="34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</row>
    <row r="5" spans="1:225" ht="25.5" x14ac:dyDescent="0.2">
      <c r="A5" s="98" t="s">
        <v>43</v>
      </c>
      <c r="B5" s="98" t="s">
        <v>5</v>
      </c>
      <c r="C5" s="104" t="s">
        <v>44</v>
      </c>
      <c r="D5" s="98" t="s">
        <v>45</v>
      </c>
      <c r="E5" s="98" t="s">
        <v>46</v>
      </c>
      <c r="F5" s="98" t="s">
        <v>47</v>
      </c>
      <c r="G5" s="98" t="s">
        <v>0</v>
      </c>
      <c r="H5" s="98" t="s">
        <v>48</v>
      </c>
      <c r="I5" s="98" t="s">
        <v>49</v>
      </c>
      <c r="J5" s="98" t="s">
        <v>1</v>
      </c>
      <c r="K5" s="98" t="s">
        <v>8</v>
      </c>
      <c r="L5" s="98" t="s">
        <v>6</v>
      </c>
      <c r="M5" s="98" t="s">
        <v>50</v>
      </c>
      <c r="N5" s="49" t="s">
        <v>2</v>
      </c>
      <c r="O5" s="50"/>
      <c r="P5" s="50"/>
      <c r="Q5" s="50"/>
      <c r="R5" s="50"/>
      <c r="S5" s="50"/>
      <c r="T5" s="50"/>
      <c r="U5" s="50"/>
      <c r="V5" s="51"/>
      <c r="W5" s="102" t="s">
        <v>3</v>
      </c>
      <c r="X5" s="102" t="s">
        <v>51</v>
      </c>
      <c r="Y5" s="102" t="s">
        <v>52</v>
      </c>
      <c r="Z5" s="98" t="s">
        <v>7</v>
      </c>
      <c r="AA5" s="100" t="s">
        <v>53</v>
      </c>
      <c r="AB5" s="98" t="s">
        <v>4</v>
      </c>
      <c r="AC5" s="35"/>
      <c r="AD5" s="34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48"/>
      <c r="FE5" s="48"/>
      <c r="FF5" s="48"/>
      <c r="FG5" s="48"/>
      <c r="FH5" s="48"/>
      <c r="FI5" s="48"/>
      <c r="FJ5" s="48"/>
      <c r="FK5" s="48"/>
      <c r="FL5" s="48"/>
      <c r="FM5" s="48"/>
      <c r="FN5" s="48"/>
      <c r="FO5" s="48"/>
      <c r="FP5" s="48"/>
      <c r="FQ5" s="48"/>
      <c r="FR5" s="48"/>
      <c r="FS5" s="48"/>
      <c r="FT5" s="48"/>
      <c r="FU5" s="48"/>
      <c r="FV5" s="48"/>
      <c r="FW5" s="48"/>
      <c r="FX5" s="48"/>
      <c r="FY5" s="48"/>
      <c r="FZ5" s="48"/>
      <c r="GA5" s="48"/>
      <c r="GB5" s="48"/>
      <c r="GC5" s="48"/>
      <c r="GD5" s="48"/>
      <c r="GE5" s="48"/>
      <c r="GF5" s="48"/>
      <c r="GG5" s="48"/>
      <c r="GH5" s="48"/>
      <c r="GI5" s="48"/>
      <c r="GJ5" s="48"/>
      <c r="GK5" s="48"/>
      <c r="GL5" s="48"/>
      <c r="GM5" s="48"/>
      <c r="GN5" s="48"/>
      <c r="GO5" s="48"/>
      <c r="GP5" s="48"/>
      <c r="GQ5" s="48"/>
      <c r="GR5" s="48"/>
      <c r="GS5" s="48"/>
      <c r="GT5" s="48"/>
      <c r="GU5" s="48"/>
      <c r="GV5" s="48"/>
      <c r="GW5" s="48"/>
      <c r="GX5" s="48"/>
      <c r="GY5" s="48"/>
      <c r="GZ5" s="48"/>
      <c r="HA5" s="48"/>
      <c r="HB5" s="48"/>
      <c r="HC5" s="48"/>
      <c r="HD5" s="48"/>
      <c r="HE5" s="48"/>
      <c r="HF5" s="48"/>
      <c r="HG5" s="48"/>
      <c r="HH5" s="48"/>
      <c r="HI5" s="48"/>
      <c r="HJ5" s="48"/>
      <c r="HK5" s="48"/>
      <c r="HL5" s="48"/>
      <c r="HM5" s="48"/>
      <c r="HN5" s="48"/>
      <c r="HO5" s="48"/>
      <c r="HP5" s="48"/>
      <c r="HQ5" s="48"/>
    </row>
    <row r="6" spans="1:225" x14ac:dyDescent="0.2">
      <c r="A6" s="99"/>
      <c r="B6" s="99"/>
      <c r="C6" s="105"/>
      <c r="D6" s="99"/>
      <c r="E6" s="99"/>
      <c r="F6" s="99"/>
      <c r="G6" s="99"/>
      <c r="H6" s="99"/>
      <c r="I6" s="99"/>
      <c r="J6" s="99"/>
      <c r="K6" s="99"/>
      <c r="L6" s="99"/>
      <c r="M6" s="99"/>
      <c r="N6" s="32" t="s">
        <v>54</v>
      </c>
      <c r="O6" s="32" t="s">
        <v>55</v>
      </c>
      <c r="P6" s="32" t="s">
        <v>56</v>
      </c>
      <c r="Q6" s="32" t="s">
        <v>57</v>
      </c>
      <c r="R6" s="32" t="s">
        <v>58</v>
      </c>
      <c r="S6" s="32" t="s">
        <v>59</v>
      </c>
      <c r="T6" s="32" t="s">
        <v>60</v>
      </c>
      <c r="U6" s="32" t="s">
        <v>76</v>
      </c>
      <c r="V6" s="32" t="s">
        <v>114</v>
      </c>
      <c r="W6" s="103"/>
      <c r="X6" s="103"/>
      <c r="Y6" s="103"/>
      <c r="Z6" s="99"/>
      <c r="AA6" s="101"/>
      <c r="AB6" s="99"/>
      <c r="AC6" s="35"/>
      <c r="AD6" s="34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</row>
    <row r="7" spans="1:225" x14ac:dyDescent="0.2">
      <c r="A7" s="39">
        <v>1</v>
      </c>
      <c r="B7" s="39">
        <v>2</v>
      </c>
      <c r="C7" s="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  <c r="I7" s="39">
        <v>9</v>
      </c>
      <c r="J7" s="39">
        <v>10</v>
      </c>
      <c r="K7" s="39">
        <v>11</v>
      </c>
      <c r="L7" s="39">
        <v>12</v>
      </c>
      <c r="M7" s="39">
        <v>13</v>
      </c>
      <c r="N7" s="39">
        <v>14</v>
      </c>
      <c r="O7" s="39">
        <v>14</v>
      </c>
      <c r="P7" s="39">
        <v>14</v>
      </c>
      <c r="Q7" s="39">
        <v>14</v>
      </c>
      <c r="R7" s="39">
        <v>14</v>
      </c>
      <c r="S7" s="39">
        <v>14</v>
      </c>
      <c r="T7" s="39">
        <v>14</v>
      </c>
      <c r="U7" s="39">
        <v>14</v>
      </c>
      <c r="V7" s="39">
        <v>14</v>
      </c>
      <c r="W7" s="39">
        <v>15</v>
      </c>
      <c r="X7" s="39">
        <v>16</v>
      </c>
      <c r="Y7" s="39">
        <v>17</v>
      </c>
      <c r="Z7" s="39">
        <v>18</v>
      </c>
      <c r="AA7" s="46">
        <v>19</v>
      </c>
      <c r="AB7" s="39">
        <v>20</v>
      </c>
      <c r="AC7" s="35"/>
      <c r="AD7" s="34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  <c r="GI7" s="48"/>
      <c r="GJ7" s="48"/>
      <c r="GK7" s="48"/>
      <c r="GL7" s="48"/>
      <c r="GM7" s="48"/>
      <c r="GN7" s="48"/>
      <c r="GO7" s="48"/>
      <c r="GP7" s="48"/>
      <c r="GQ7" s="48"/>
      <c r="GR7" s="48"/>
      <c r="GS7" s="48"/>
      <c r="GT7" s="48"/>
      <c r="GU7" s="48"/>
      <c r="GV7" s="48"/>
      <c r="GW7" s="48"/>
      <c r="GX7" s="48"/>
      <c r="GY7" s="48"/>
      <c r="GZ7" s="48"/>
      <c r="HA7" s="48"/>
      <c r="HB7" s="48"/>
      <c r="HC7" s="48"/>
      <c r="HD7" s="48"/>
      <c r="HE7" s="48"/>
      <c r="HF7" s="48"/>
      <c r="HG7" s="48"/>
      <c r="HH7" s="48"/>
      <c r="HI7" s="48"/>
      <c r="HJ7" s="48"/>
      <c r="HK7" s="48"/>
      <c r="HL7" s="48"/>
      <c r="HM7" s="48"/>
      <c r="HN7" s="48"/>
      <c r="HO7" s="48"/>
      <c r="HP7" s="48"/>
      <c r="HQ7" s="48"/>
    </row>
    <row r="8" spans="1:225" x14ac:dyDescent="0.2">
      <c r="A8" s="10" t="s">
        <v>61</v>
      </c>
      <c r="B8" s="4"/>
      <c r="C8" s="9"/>
      <c r="D8" s="9"/>
      <c r="E8" s="9"/>
      <c r="F8" s="9"/>
      <c r="G8" s="39"/>
      <c r="H8" s="39"/>
      <c r="I8" s="9"/>
      <c r="J8" s="9"/>
      <c r="K8" s="9"/>
      <c r="L8" s="9"/>
      <c r="M8" s="9"/>
      <c r="N8" s="23"/>
      <c r="O8" s="23"/>
      <c r="P8" s="23"/>
      <c r="Q8" s="23"/>
      <c r="R8" s="23"/>
      <c r="S8" s="23"/>
      <c r="T8" s="23"/>
      <c r="U8" s="23"/>
      <c r="V8" s="24"/>
      <c r="W8" s="23"/>
      <c r="X8" s="23"/>
      <c r="Y8" s="23"/>
      <c r="Z8" s="39"/>
      <c r="AA8" s="39"/>
      <c r="AB8" s="39"/>
      <c r="AC8" s="48"/>
      <c r="AD8" s="1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48"/>
      <c r="FE8" s="48"/>
      <c r="FF8" s="48"/>
      <c r="FG8" s="48"/>
      <c r="FH8" s="48"/>
      <c r="FI8" s="48"/>
      <c r="FJ8" s="48"/>
      <c r="FK8" s="48"/>
      <c r="FL8" s="48"/>
      <c r="FM8" s="48"/>
      <c r="FN8" s="48"/>
      <c r="FO8" s="48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</row>
    <row r="9" spans="1:225" x14ac:dyDescent="0.2">
      <c r="A9" s="61" t="s">
        <v>256</v>
      </c>
      <c r="B9" s="53"/>
      <c r="C9" s="54"/>
      <c r="D9" s="54"/>
      <c r="E9" s="54"/>
      <c r="F9" s="54"/>
      <c r="G9" s="55"/>
      <c r="H9" s="55"/>
      <c r="I9" s="54"/>
      <c r="J9" s="54"/>
      <c r="K9" s="54"/>
      <c r="L9" s="54"/>
      <c r="M9" s="54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5"/>
      <c r="AA9" s="55"/>
      <c r="AB9" s="55"/>
      <c r="AC9" s="48"/>
      <c r="AD9" s="1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</row>
    <row r="10" spans="1:225" outlineLevel="1" x14ac:dyDescent="0.2">
      <c r="A10" s="43" t="s">
        <v>216</v>
      </c>
      <c r="B10" s="40" t="s">
        <v>9</v>
      </c>
      <c r="C10" s="43" t="s">
        <v>115</v>
      </c>
      <c r="D10" s="40" t="s">
        <v>67</v>
      </c>
      <c r="E10" s="40" t="s">
        <v>116</v>
      </c>
      <c r="F10" s="40" t="s">
        <v>19</v>
      </c>
      <c r="G10" s="41" t="s">
        <v>10</v>
      </c>
      <c r="H10" s="41">
        <v>90</v>
      </c>
      <c r="I10" s="40" t="s">
        <v>73</v>
      </c>
      <c r="J10" s="40" t="s">
        <v>17</v>
      </c>
      <c r="K10" s="40" t="s">
        <v>13</v>
      </c>
      <c r="L10" s="40" t="s">
        <v>14</v>
      </c>
      <c r="M10" s="40" t="s">
        <v>69</v>
      </c>
      <c r="N10" s="44"/>
      <c r="O10" s="44">
        <v>130</v>
      </c>
      <c r="P10" s="44">
        <v>180</v>
      </c>
      <c r="Q10" s="44">
        <v>120</v>
      </c>
      <c r="R10" s="44">
        <v>180</v>
      </c>
      <c r="S10" s="44">
        <v>180</v>
      </c>
      <c r="T10" s="44"/>
      <c r="U10" s="44"/>
      <c r="V10" s="44"/>
      <c r="W10" s="44">
        <v>241741.07142857139</v>
      </c>
      <c r="X10" s="44">
        <v>0</v>
      </c>
      <c r="Y10" s="44">
        <f t="shared" ref="Y10" si="0">X10*1.12</f>
        <v>0</v>
      </c>
      <c r="Z10" s="40" t="s">
        <v>16</v>
      </c>
      <c r="AA10" s="41" t="s">
        <v>108</v>
      </c>
      <c r="AB10" s="41">
        <v>15</v>
      </c>
      <c r="AC10" s="7"/>
      <c r="AD10" s="36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</row>
    <row r="11" spans="1:225" outlineLevel="1" x14ac:dyDescent="0.2">
      <c r="A11" s="43" t="s">
        <v>217</v>
      </c>
      <c r="B11" s="40" t="s">
        <v>9</v>
      </c>
      <c r="C11" s="43" t="s">
        <v>214</v>
      </c>
      <c r="D11" s="40" t="s">
        <v>62</v>
      </c>
      <c r="E11" s="42" t="s">
        <v>215</v>
      </c>
      <c r="F11" s="40" t="s">
        <v>15</v>
      </c>
      <c r="G11" s="41" t="s">
        <v>12</v>
      </c>
      <c r="H11" s="41">
        <v>50</v>
      </c>
      <c r="I11" s="40" t="s">
        <v>73</v>
      </c>
      <c r="J11" s="40" t="s">
        <v>17</v>
      </c>
      <c r="K11" s="40" t="s">
        <v>13</v>
      </c>
      <c r="L11" s="40" t="s">
        <v>14</v>
      </c>
      <c r="M11" s="40" t="s">
        <v>70</v>
      </c>
      <c r="N11" s="44"/>
      <c r="O11" s="44"/>
      <c r="P11" s="44">
        <v>5899</v>
      </c>
      <c r="Q11" s="44">
        <v>4000</v>
      </c>
      <c r="R11" s="44">
        <v>2345</v>
      </c>
      <c r="S11" s="44">
        <v>3000</v>
      </c>
      <c r="T11" s="44">
        <v>5000</v>
      </c>
      <c r="U11" s="44"/>
      <c r="V11" s="44"/>
      <c r="W11" s="44">
        <v>903.57</v>
      </c>
      <c r="X11" s="44">
        <v>0</v>
      </c>
      <c r="Y11" s="44">
        <f t="shared" ref="Y11" si="1">X11*1.12</f>
        <v>0</v>
      </c>
      <c r="Z11" s="40" t="s">
        <v>16</v>
      </c>
      <c r="AA11" s="41" t="s">
        <v>107</v>
      </c>
      <c r="AB11" s="41">
        <v>14</v>
      </c>
      <c r="AC11" s="7"/>
      <c r="AD11" s="36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  <c r="FQ11" s="37"/>
      <c r="FR11" s="37"/>
      <c r="FS11" s="37"/>
      <c r="FT11" s="37"/>
      <c r="FU11" s="37"/>
      <c r="FV11" s="37"/>
      <c r="FW11" s="37"/>
      <c r="FX11" s="37"/>
      <c r="FY11" s="37"/>
      <c r="FZ11" s="37"/>
      <c r="GA11" s="37"/>
      <c r="GB11" s="37"/>
      <c r="GC11" s="37"/>
      <c r="GD11" s="37"/>
      <c r="GE11" s="37"/>
      <c r="GF11" s="37"/>
      <c r="GG11" s="37"/>
      <c r="GH11" s="37"/>
      <c r="GI11" s="37"/>
      <c r="GJ11" s="37"/>
      <c r="GK11" s="37"/>
      <c r="GL11" s="37"/>
      <c r="GM11" s="37"/>
      <c r="GN11" s="37"/>
      <c r="GO11" s="37"/>
      <c r="GP11" s="37"/>
      <c r="GQ11" s="37"/>
      <c r="GR11" s="37"/>
      <c r="GS11" s="37"/>
      <c r="GT11" s="37"/>
      <c r="GU11" s="37"/>
      <c r="GV11" s="37"/>
      <c r="GW11" s="37"/>
      <c r="GX11" s="37"/>
      <c r="GY11" s="37"/>
      <c r="GZ11" s="37"/>
      <c r="HA11" s="37"/>
      <c r="HB11" s="37"/>
      <c r="HC11" s="37"/>
      <c r="HD11" s="37"/>
      <c r="HE11" s="37"/>
      <c r="HF11" s="37"/>
      <c r="HG11" s="37"/>
      <c r="HH11" s="37"/>
      <c r="HI11" s="37"/>
      <c r="HJ11" s="37"/>
      <c r="HK11" s="37"/>
      <c r="HL11" s="37"/>
      <c r="HM11" s="37"/>
      <c r="HN11" s="37"/>
      <c r="HO11" s="37"/>
      <c r="HP11" s="37"/>
      <c r="HQ11" s="37"/>
    </row>
    <row r="12" spans="1:225" outlineLevel="1" x14ac:dyDescent="0.2">
      <c r="A12" s="43" t="s">
        <v>218</v>
      </c>
      <c r="B12" s="40" t="s">
        <v>9</v>
      </c>
      <c r="C12" s="43" t="s">
        <v>185</v>
      </c>
      <c r="D12" s="40" t="s">
        <v>63</v>
      </c>
      <c r="E12" s="45" t="s">
        <v>186</v>
      </c>
      <c r="F12" s="40" t="s">
        <v>20</v>
      </c>
      <c r="G12" s="41" t="s">
        <v>12</v>
      </c>
      <c r="H12" s="41">
        <v>50</v>
      </c>
      <c r="I12" s="40" t="s">
        <v>68</v>
      </c>
      <c r="J12" s="40" t="s">
        <v>17</v>
      </c>
      <c r="K12" s="40" t="s">
        <v>13</v>
      </c>
      <c r="L12" s="40" t="s">
        <v>14</v>
      </c>
      <c r="M12" s="40" t="s">
        <v>70</v>
      </c>
      <c r="N12" s="44"/>
      <c r="O12" s="44"/>
      <c r="P12" s="44">
        <v>0</v>
      </c>
      <c r="Q12" s="44">
        <v>20</v>
      </c>
      <c r="R12" s="44">
        <v>45</v>
      </c>
      <c r="S12" s="44">
        <v>45</v>
      </c>
      <c r="T12" s="44">
        <v>45</v>
      </c>
      <c r="U12" s="44"/>
      <c r="V12" s="44"/>
      <c r="W12" s="44">
        <v>65165.17</v>
      </c>
      <c r="X12" s="44">
        <v>0</v>
      </c>
      <c r="Y12" s="44">
        <f t="shared" ref="Y12:Y20" si="2">X12*1.12</f>
        <v>0</v>
      </c>
      <c r="Z12" s="40" t="s">
        <v>16</v>
      </c>
      <c r="AA12" s="41" t="s">
        <v>107</v>
      </c>
      <c r="AB12" s="41">
        <v>14.15</v>
      </c>
      <c r="AC12" s="7"/>
      <c r="AD12" s="36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  <c r="FQ12" s="37"/>
      <c r="FR12" s="37"/>
      <c r="FS12" s="37"/>
      <c r="FT12" s="37"/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  <c r="GZ12" s="37"/>
      <c r="HA12" s="37"/>
      <c r="HB12" s="37"/>
      <c r="HC12" s="37"/>
      <c r="HD12" s="37"/>
      <c r="HE12" s="37"/>
      <c r="HF12" s="37"/>
      <c r="HG12" s="37"/>
      <c r="HH12" s="37"/>
      <c r="HI12" s="37"/>
      <c r="HJ12" s="37"/>
      <c r="HK12" s="37"/>
      <c r="HL12" s="37"/>
      <c r="HM12" s="37"/>
      <c r="HN12" s="37"/>
      <c r="HO12" s="37"/>
      <c r="HP12" s="37"/>
      <c r="HQ12" s="37"/>
    </row>
    <row r="13" spans="1:225" outlineLevel="1" x14ac:dyDescent="0.2">
      <c r="A13" s="43" t="s">
        <v>219</v>
      </c>
      <c r="B13" s="40" t="s">
        <v>9</v>
      </c>
      <c r="C13" s="43" t="s">
        <v>187</v>
      </c>
      <c r="D13" s="40" t="s">
        <v>63</v>
      </c>
      <c r="E13" s="45" t="s">
        <v>188</v>
      </c>
      <c r="F13" s="40" t="s">
        <v>21</v>
      </c>
      <c r="G13" s="41" t="s">
        <v>12</v>
      </c>
      <c r="H13" s="41">
        <v>50</v>
      </c>
      <c r="I13" s="40" t="s">
        <v>68</v>
      </c>
      <c r="J13" s="40" t="s">
        <v>17</v>
      </c>
      <c r="K13" s="40" t="s">
        <v>13</v>
      </c>
      <c r="L13" s="40" t="s">
        <v>14</v>
      </c>
      <c r="M13" s="40" t="s">
        <v>70</v>
      </c>
      <c r="N13" s="44"/>
      <c r="O13" s="44"/>
      <c r="P13" s="44"/>
      <c r="Q13" s="44">
        <v>20</v>
      </c>
      <c r="R13" s="44">
        <v>35</v>
      </c>
      <c r="S13" s="44">
        <v>50</v>
      </c>
      <c r="T13" s="44">
        <v>50</v>
      </c>
      <c r="U13" s="44"/>
      <c r="V13" s="44"/>
      <c r="W13" s="44">
        <v>83456.84</v>
      </c>
      <c r="X13" s="44">
        <v>0</v>
      </c>
      <c r="Y13" s="44">
        <f t="shared" si="2"/>
        <v>0</v>
      </c>
      <c r="Z13" s="40" t="s">
        <v>16</v>
      </c>
      <c r="AA13" s="41" t="s">
        <v>107</v>
      </c>
      <c r="AB13" s="41">
        <v>15</v>
      </c>
      <c r="AC13" s="7"/>
      <c r="AD13" s="36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  <c r="GZ13" s="37"/>
      <c r="HA13" s="37"/>
      <c r="HB13" s="37"/>
      <c r="HC13" s="37"/>
      <c r="HD13" s="37"/>
      <c r="HE13" s="37"/>
      <c r="HF13" s="37"/>
      <c r="HG13" s="37"/>
      <c r="HH13" s="37"/>
      <c r="HI13" s="37"/>
      <c r="HJ13" s="37"/>
      <c r="HK13" s="37"/>
      <c r="HL13" s="37"/>
      <c r="HM13" s="37"/>
      <c r="HN13" s="37"/>
      <c r="HO13" s="37"/>
      <c r="HP13" s="37"/>
      <c r="HQ13" s="37"/>
    </row>
    <row r="14" spans="1:225" outlineLevel="1" x14ac:dyDescent="0.2">
      <c r="A14" s="43" t="s">
        <v>220</v>
      </c>
      <c r="B14" s="40" t="s">
        <v>9</v>
      </c>
      <c r="C14" s="43" t="s">
        <v>189</v>
      </c>
      <c r="D14" s="40" t="s">
        <v>63</v>
      </c>
      <c r="E14" s="45" t="s">
        <v>190</v>
      </c>
      <c r="F14" s="40" t="s">
        <v>22</v>
      </c>
      <c r="G14" s="41" t="s">
        <v>12</v>
      </c>
      <c r="H14" s="41">
        <v>50</v>
      </c>
      <c r="I14" s="40" t="s">
        <v>68</v>
      </c>
      <c r="J14" s="40" t="s">
        <v>17</v>
      </c>
      <c r="K14" s="40" t="s">
        <v>13</v>
      </c>
      <c r="L14" s="40" t="s">
        <v>14</v>
      </c>
      <c r="M14" s="40" t="s">
        <v>70</v>
      </c>
      <c r="N14" s="44"/>
      <c r="O14" s="44"/>
      <c r="P14" s="44"/>
      <c r="Q14" s="44">
        <v>30</v>
      </c>
      <c r="R14" s="44">
        <v>10</v>
      </c>
      <c r="S14" s="44">
        <v>29</v>
      </c>
      <c r="T14" s="44">
        <v>29</v>
      </c>
      <c r="U14" s="44"/>
      <c r="V14" s="44"/>
      <c r="W14" s="44">
        <v>144030.98000000001</v>
      </c>
      <c r="X14" s="44">
        <v>0</v>
      </c>
      <c r="Y14" s="44">
        <f t="shared" si="2"/>
        <v>0</v>
      </c>
      <c r="Z14" s="40" t="s">
        <v>16</v>
      </c>
      <c r="AA14" s="41" t="s">
        <v>107</v>
      </c>
      <c r="AB14" s="41">
        <v>15</v>
      </c>
      <c r="AC14" s="7"/>
      <c r="AD14" s="36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  <c r="HC14" s="37"/>
      <c r="HD14" s="37"/>
      <c r="HE14" s="37"/>
      <c r="HF14" s="37"/>
      <c r="HG14" s="37"/>
      <c r="HH14" s="37"/>
      <c r="HI14" s="37"/>
      <c r="HJ14" s="37"/>
      <c r="HK14" s="37"/>
      <c r="HL14" s="37"/>
      <c r="HM14" s="37"/>
      <c r="HN14" s="37"/>
      <c r="HO14" s="37"/>
      <c r="HP14" s="37"/>
      <c r="HQ14" s="37"/>
    </row>
    <row r="15" spans="1:225" outlineLevel="1" x14ac:dyDescent="0.2">
      <c r="A15" s="43" t="s">
        <v>221</v>
      </c>
      <c r="B15" s="40" t="s">
        <v>9</v>
      </c>
      <c r="C15" s="43" t="s">
        <v>183</v>
      </c>
      <c r="D15" s="40" t="s">
        <v>63</v>
      </c>
      <c r="E15" s="45" t="s">
        <v>184</v>
      </c>
      <c r="F15" s="40" t="s">
        <v>64</v>
      </c>
      <c r="G15" s="41" t="s">
        <v>10</v>
      </c>
      <c r="H15" s="41">
        <v>50</v>
      </c>
      <c r="I15" s="40" t="s">
        <v>68</v>
      </c>
      <c r="J15" s="40" t="s">
        <v>17</v>
      </c>
      <c r="K15" s="40" t="s">
        <v>13</v>
      </c>
      <c r="L15" s="40" t="s">
        <v>14</v>
      </c>
      <c r="M15" s="40" t="s">
        <v>70</v>
      </c>
      <c r="N15" s="44"/>
      <c r="O15" s="44"/>
      <c r="P15" s="44">
        <v>25</v>
      </c>
      <c r="Q15" s="44">
        <v>30</v>
      </c>
      <c r="R15" s="44">
        <v>10</v>
      </c>
      <c r="S15" s="44">
        <v>30</v>
      </c>
      <c r="T15" s="44">
        <v>30</v>
      </c>
      <c r="U15" s="44"/>
      <c r="V15" s="44"/>
      <c r="W15" s="44">
        <v>241749.56</v>
      </c>
      <c r="X15" s="44">
        <v>0</v>
      </c>
      <c r="Y15" s="44">
        <f t="shared" si="2"/>
        <v>0</v>
      </c>
      <c r="Z15" s="40" t="s">
        <v>16</v>
      </c>
      <c r="AA15" s="41" t="s">
        <v>107</v>
      </c>
      <c r="AB15" s="41">
        <v>15</v>
      </c>
      <c r="AC15" s="7"/>
      <c r="AD15" s="36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/>
      <c r="GX15" s="37"/>
      <c r="GY15" s="37"/>
      <c r="GZ15" s="37"/>
      <c r="HA15" s="37"/>
      <c r="HB15" s="37"/>
      <c r="HC15" s="37"/>
      <c r="HD15" s="37"/>
      <c r="HE15" s="37"/>
      <c r="HF15" s="37"/>
      <c r="HG15" s="37"/>
      <c r="HH15" s="37"/>
      <c r="HI15" s="37"/>
      <c r="HJ15" s="37"/>
      <c r="HK15" s="37"/>
      <c r="HL15" s="37"/>
      <c r="HM15" s="37"/>
      <c r="HN15" s="37"/>
      <c r="HO15" s="37"/>
      <c r="HP15" s="37"/>
      <c r="HQ15" s="37"/>
    </row>
    <row r="16" spans="1:225" outlineLevel="1" x14ac:dyDescent="0.2">
      <c r="A16" s="38" t="s">
        <v>120</v>
      </c>
      <c r="B16" s="22" t="s">
        <v>9</v>
      </c>
      <c r="C16" s="38" t="s">
        <v>191</v>
      </c>
      <c r="D16" s="22" t="s">
        <v>63</v>
      </c>
      <c r="E16" s="21" t="s">
        <v>192</v>
      </c>
      <c r="F16" s="22" t="s">
        <v>23</v>
      </c>
      <c r="G16" s="33" t="s">
        <v>12</v>
      </c>
      <c r="H16" s="33">
        <v>50</v>
      </c>
      <c r="I16" s="22" t="s">
        <v>68</v>
      </c>
      <c r="J16" s="22" t="s">
        <v>17</v>
      </c>
      <c r="K16" s="22" t="s">
        <v>13</v>
      </c>
      <c r="L16" s="22" t="s">
        <v>14</v>
      </c>
      <c r="M16" s="22" t="s">
        <v>70</v>
      </c>
      <c r="N16" s="29"/>
      <c r="O16" s="29"/>
      <c r="P16" s="29"/>
      <c r="Q16" s="29">
        <v>10</v>
      </c>
      <c r="R16" s="29">
        <v>30</v>
      </c>
      <c r="S16" s="29">
        <v>30</v>
      </c>
      <c r="T16" s="29">
        <v>30</v>
      </c>
      <c r="U16" s="29"/>
      <c r="V16" s="29"/>
      <c r="W16" s="29">
        <v>47514.28</v>
      </c>
      <c r="X16" s="44">
        <v>0</v>
      </c>
      <c r="Y16" s="29">
        <f t="shared" si="2"/>
        <v>0</v>
      </c>
      <c r="Z16" s="22" t="s">
        <v>16</v>
      </c>
      <c r="AA16" s="33" t="s">
        <v>107</v>
      </c>
      <c r="AB16" s="41">
        <v>14.15</v>
      </c>
      <c r="AC16" s="7"/>
      <c r="AD16" s="36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  <c r="GN16" s="37"/>
      <c r="GO16" s="37"/>
      <c r="GP16" s="37"/>
      <c r="GQ16" s="37"/>
      <c r="GR16" s="37"/>
      <c r="GS16" s="37"/>
      <c r="GT16" s="37"/>
      <c r="GU16" s="37"/>
      <c r="GV16" s="37"/>
      <c r="GW16" s="37"/>
      <c r="GX16" s="37"/>
      <c r="GY16" s="37"/>
      <c r="GZ16" s="37"/>
      <c r="HA16" s="37"/>
      <c r="HB16" s="37"/>
      <c r="HC16" s="37"/>
      <c r="HD16" s="37"/>
      <c r="HE16" s="37"/>
      <c r="HF16" s="37"/>
      <c r="HG16" s="37"/>
      <c r="HH16" s="37"/>
      <c r="HI16" s="37"/>
      <c r="HJ16" s="37"/>
      <c r="HK16" s="37"/>
      <c r="HL16" s="37"/>
      <c r="HM16" s="37"/>
      <c r="HN16" s="37"/>
      <c r="HO16" s="37"/>
      <c r="HP16" s="37"/>
      <c r="HQ16" s="37"/>
    </row>
    <row r="17" spans="1:225" outlineLevel="1" x14ac:dyDescent="0.2">
      <c r="A17" s="43" t="s">
        <v>222</v>
      </c>
      <c r="B17" s="40" t="s">
        <v>9</v>
      </c>
      <c r="C17" s="43" t="s">
        <v>183</v>
      </c>
      <c r="D17" s="40" t="s">
        <v>63</v>
      </c>
      <c r="E17" s="45" t="s">
        <v>184</v>
      </c>
      <c r="F17" s="40" t="s">
        <v>24</v>
      </c>
      <c r="G17" s="41" t="s">
        <v>12</v>
      </c>
      <c r="H17" s="41">
        <v>50</v>
      </c>
      <c r="I17" s="40" t="s">
        <v>68</v>
      </c>
      <c r="J17" s="40" t="s">
        <v>17</v>
      </c>
      <c r="K17" s="40" t="s">
        <v>13</v>
      </c>
      <c r="L17" s="40" t="s">
        <v>14</v>
      </c>
      <c r="M17" s="40" t="s">
        <v>70</v>
      </c>
      <c r="N17" s="44"/>
      <c r="O17" s="44"/>
      <c r="P17" s="44">
        <v>20</v>
      </c>
      <c r="Q17" s="44">
        <v>60</v>
      </c>
      <c r="R17" s="44">
        <v>50</v>
      </c>
      <c r="S17" s="44">
        <v>60</v>
      </c>
      <c r="T17" s="44">
        <v>60</v>
      </c>
      <c r="U17" s="44"/>
      <c r="V17" s="44"/>
      <c r="W17" s="44">
        <v>41908.79</v>
      </c>
      <c r="X17" s="44">
        <v>0</v>
      </c>
      <c r="Y17" s="44">
        <f t="shared" si="2"/>
        <v>0</v>
      </c>
      <c r="Z17" s="40" t="s">
        <v>16</v>
      </c>
      <c r="AA17" s="41" t="s">
        <v>107</v>
      </c>
      <c r="AB17" s="41">
        <v>15</v>
      </c>
      <c r="AC17" s="7"/>
      <c r="AD17" s="36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37"/>
      <c r="HQ17" s="37"/>
    </row>
    <row r="18" spans="1:225" outlineLevel="1" x14ac:dyDescent="0.2">
      <c r="A18" s="43" t="s">
        <v>223</v>
      </c>
      <c r="B18" s="40" t="s">
        <v>9</v>
      </c>
      <c r="C18" s="43" t="s">
        <v>193</v>
      </c>
      <c r="D18" s="40" t="s">
        <v>63</v>
      </c>
      <c r="E18" s="45" t="s">
        <v>194</v>
      </c>
      <c r="F18" s="40" t="s">
        <v>25</v>
      </c>
      <c r="G18" s="41" t="s">
        <v>12</v>
      </c>
      <c r="H18" s="41">
        <v>50</v>
      </c>
      <c r="I18" s="40" t="s">
        <v>68</v>
      </c>
      <c r="J18" s="40" t="s">
        <v>17</v>
      </c>
      <c r="K18" s="40" t="s">
        <v>13</v>
      </c>
      <c r="L18" s="40" t="s">
        <v>14</v>
      </c>
      <c r="M18" s="40" t="s">
        <v>70</v>
      </c>
      <c r="N18" s="44"/>
      <c r="O18" s="44"/>
      <c r="P18" s="44">
        <v>12</v>
      </c>
      <c r="Q18" s="44">
        <v>15</v>
      </c>
      <c r="R18" s="44">
        <v>15</v>
      </c>
      <c r="S18" s="44">
        <v>15</v>
      </c>
      <c r="T18" s="44">
        <v>15</v>
      </c>
      <c r="U18" s="44"/>
      <c r="V18" s="44"/>
      <c r="W18" s="44">
        <v>349129.46</v>
      </c>
      <c r="X18" s="44">
        <v>0</v>
      </c>
      <c r="Y18" s="44">
        <f t="shared" si="2"/>
        <v>0</v>
      </c>
      <c r="Z18" s="40" t="s">
        <v>16</v>
      </c>
      <c r="AA18" s="41" t="s">
        <v>107</v>
      </c>
      <c r="AB18" s="41">
        <v>15</v>
      </c>
      <c r="AC18" s="7"/>
      <c r="AD18" s="36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</row>
    <row r="19" spans="1:225" outlineLevel="1" x14ac:dyDescent="0.2">
      <c r="A19" s="43" t="s">
        <v>224</v>
      </c>
      <c r="B19" s="40" t="s">
        <v>9</v>
      </c>
      <c r="C19" s="43" t="s">
        <v>185</v>
      </c>
      <c r="D19" s="40" t="s">
        <v>63</v>
      </c>
      <c r="E19" s="45" t="s">
        <v>186</v>
      </c>
      <c r="F19" s="40" t="s">
        <v>26</v>
      </c>
      <c r="G19" s="41" t="s">
        <v>12</v>
      </c>
      <c r="H19" s="41">
        <v>50</v>
      </c>
      <c r="I19" s="40" t="s">
        <v>68</v>
      </c>
      <c r="J19" s="40" t="s">
        <v>17</v>
      </c>
      <c r="K19" s="40" t="s">
        <v>13</v>
      </c>
      <c r="L19" s="40" t="s">
        <v>14</v>
      </c>
      <c r="M19" s="40" t="s">
        <v>70</v>
      </c>
      <c r="N19" s="44"/>
      <c r="O19" s="44"/>
      <c r="P19" s="44">
        <v>5</v>
      </c>
      <c r="Q19" s="44">
        <v>50</v>
      </c>
      <c r="R19" s="44">
        <v>50</v>
      </c>
      <c r="S19" s="44">
        <v>50</v>
      </c>
      <c r="T19" s="44">
        <v>50</v>
      </c>
      <c r="U19" s="44"/>
      <c r="V19" s="44"/>
      <c r="W19" s="44">
        <v>35075.89</v>
      </c>
      <c r="X19" s="44">
        <v>0</v>
      </c>
      <c r="Y19" s="44">
        <f t="shared" si="2"/>
        <v>0</v>
      </c>
      <c r="Z19" s="40" t="s">
        <v>16</v>
      </c>
      <c r="AA19" s="41" t="s">
        <v>107</v>
      </c>
      <c r="AB19" s="41">
        <v>14.15</v>
      </c>
      <c r="AC19" s="7"/>
      <c r="AD19" s="36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</row>
    <row r="20" spans="1:225" outlineLevel="1" x14ac:dyDescent="0.2">
      <c r="A20" s="43" t="s">
        <v>225</v>
      </c>
      <c r="B20" s="40" t="s">
        <v>9</v>
      </c>
      <c r="C20" s="43" t="s">
        <v>195</v>
      </c>
      <c r="D20" s="40" t="s">
        <v>63</v>
      </c>
      <c r="E20" s="45" t="s">
        <v>196</v>
      </c>
      <c r="F20" s="40" t="s">
        <v>27</v>
      </c>
      <c r="G20" s="41" t="s">
        <v>12</v>
      </c>
      <c r="H20" s="41">
        <v>50</v>
      </c>
      <c r="I20" s="40" t="s">
        <v>68</v>
      </c>
      <c r="J20" s="40" t="s">
        <v>17</v>
      </c>
      <c r="K20" s="40" t="s">
        <v>13</v>
      </c>
      <c r="L20" s="40" t="s">
        <v>14</v>
      </c>
      <c r="M20" s="40" t="s">
        <v>70</v>
      </c>
      <c r="N20" s="44"/>
      <c r="O20" s="44"/>
      <c r="P20" s="44"/>
      <c r="Q20" s="44">
        <v>40</v>
      </c>
      <c r="R20" s="44">
        <v>10</v>
      </c>
      <c r="S20" s="44">
        <v>50</v>
      </c>
      <c r="T20" s="44">
        <v>50</v>
      </c>
      <c r="U20" s="44"/>
      <c r="V20" s="44"/>
      <c r="W20" s="44">
        <v>67609.820000000007</v>
      </c>
      <c r="X20" s="44">
        <v>0</v>
      </c>
      <c r="Y20" s="44">
        <f t="shared" si="2"/>
        <v>0</v>
      </c>
      <c r="Z20" s="40" t="s">
        <v>16</v>
      </c>
      <c r="AA20" s="41" t="s">
        <v>107</v>
      </c>
      <c r="AB20" s="41">
        <v>15</v>
      </c>
      <c r="AC20" s="7"/>
      <c r="AD20" s="36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  <c r="HC20" s="37"/>
      <c r="HD20" s="37"/>
      <c r="HE20" s="37"/>
      <c r="HF20" s="37"/>
      <c r="HG20" s="37"/>
      <c r="HH20" s="37"/>
      <c r="HI20" s="37"/>
      <c r="HJ20" s="37"/>
      <c r="HK20" s="37"/>
      <c r="HL20" s="37"/>
      <c r="HM20" s="37"/>
      <c r="HN20" s="37"/>
      <c r="HO20" s="37"/>
      <c r="HP20" s="37"/>
      <c r="HQ20" s="37"/>
    </row>
    <row r="21" spans="1:225" outlineLevel="1" x14ac:dyDescent="0.2">
      <c r="A21" s="43" t="s">
        <v>226</v>
      </c>
      <c r="B21" s="40" t="s">
        <v>9</v>
      </c>
      <c r="C21" s="43" t="s">
        <v>197</v>
      </c>
      <c r="D21" s="40" t="s">
        <v>63</v>
      </c>
      <c r="E21" s="45" t="s">
        <v>198</v>
      </c>
      <c r="F21" s="40" t="s">
        <v>28</v>
      </c>
      <c r="G21" s="41" t="s">
        <v>12</v>
      </c>
      <c r="H21" s="41">
        <v>50</v>
      </c>
      <c r="I21" s="40" t="s">
        <v>68</v>
      </c>
      <c r="J21" s="40" t="s">
        <v>17</v>
      </c>
      <c r="K21" s="40" t="s">
        <v>13</v>
      </c>
      <c r="L21" s="40" t="s">
        <v>14</v>
      </c>
      <c r="M21" s="40" t="s">
        <v>70</v>
      </c>
      <c r="N21" s="44"/>
      <c r="O21" s="44"/>
      <c r="P21" s="44">
        <v>19</v>
      </c>
      <c r="Q21" s="44">
        <v>50</v>
      </c>
      <c r="R21" s="44">
        <v>50</v>
      </c>
      <c r="S21" s="44">
        <v>50</v>
      </c>
      <c r="T21" s="44">
        <v>50</v>
      </c>
      <c r="U21" s="44"/>
      <c r="V21" s="44"/>
      <c r="W21" s="44">
        <v>89281.96</v>
      </c>
      <c r="X21" s="44">
        <v>0</v>
      </c>
      <c r="Y21" s="44">
        <f t="shared" ref="Y21:Y28" si="3">X21*1.12</f>
        <v>0</v>
      </c>
      <c r="Z21" s="40" t="s">
        <v>16</v>
      </c>
      <c r="AA21" s="41" t="s">
        <v>107</v>
      </c>
      <c r="AB21" s="41">
        <v>15</v>
      </c>
      <c r="AC21" s="7"/>
      <c r="AD21" s="36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  <c r="FQ21" s="37"/>
      <c r="FR21" s="37"/>
      <c r="FS21" s="37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  <c r="GZ21" s="37"/>
      <c r="HA21" s="37"/>
      <c r="HB21" s="37"/>
      <c r="HC21" s="37"/>
      <c r="HD21" s="37"/>
      <c r="HE21" s="37"/>
      <c r="HF21" s="37"/>
      <c r="HG21" s="37"/>
      <c r="HH21" s="37"/>
      <c r="HI21" s="37"/>
      <c r="HJ21" s="37"/>
      <c r="HK21" s="37"/>
      <c r="HL21" s="37"/>
      <c r="HM21" s="37"/>
      <c r="HN21" s="37"/>
      <c r="HO21" s="37"/>
      <c r="HP21" s="37"/>
      <c r="HQ21" s="37"/>
    </row>
    <row r="22" spans="1:225" outlineLevel="1" x14ac:dyDescent="0.2">
      <c r="A22" s="43" t="s">
        <v>227</v>
      </c>
      <c r="B22" s="40" t="s">
        <v>9</v>
      </c>
      <c r="C22" s="43" t="s">
        <v>199</v>
      </c>
      <c r="D22" s="40" t="s">
        <v>63</v>
      </c>
      <c r="E22" s="45" t="s">
        <v>200</v>
      </c>
      <c r="F22" s="40" t="s">
        <v>29</v>
      </c>
      <c r="G22" s="41" t="s">
        <v>12</v>
      </c>
      <c r="H22" s="41">
        <v>50</v>
      </c>
      <c r="I22" s="40" t="s">
        <v>68</v>
      </c>
      <c r="J22" s="40" t="s">
        <v>17</v>
      </c>
      <c r="K22" s="40" t="s">
        <v>13</v>
      </c>
      <c r="L22" s="40" t="s">
        <v>14</v>
      </c>
      <c r="M22" s="40" t="s">
        <v>70</v>
      </c>
      <c r="N22" s="44"/>
      <c r="O22" s="44"/>
      <c r="P22" s="44"/>
      <c r="Q22" s="44">
        <v>50</v>
      </c>
      <c r="R22" s="44">
        <v>17</v>
      </c>
      <c r="S22" s="44">
        <v>50</v>
      </c>
      <c r="T22" s="44">
        <v>50</v>
      </c>
      <c r="U22" s="44"/>
      <c r="V22" s="44"/>
      <c r="W22" s="44">
        <v>132857.04999999999</v>
      </c>
      <c r="X22" s="44">
        <v>0</v>
      </c>
      <c r="Y22" s="44">
        <f t="shared" si="3"/>
        <v>0</v>
      </c>
      <c r="Z22" s="40" t="s">
        <v>16</v>
      </c>
      <c r="AA22" s="41" t="s">
        <v>107</v>
      </c>
      <c r="AB22" s="41">
        <v>15</v>
      </c>
      <c r="AC22" s="7"/>
      <c r="AD22" s="36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  <c r="HC22" s="37"/>
      <c r="HD22" s="37"/>
      <c r="HE22" s="37"/>
      <c r="HF22" s="37"/>
      <c r="HG22" s="37"/>
      <c r="HH22" s="37"/>
      <c r="HI22" s="37"/>
      <c r="HJ22" s="37"/>
      <c r="HK22" s="37"/>
      <c r="HL22" s="37"/>
      <c r="HM22" s="37"/>
      <c r="HN22" s="37"/>
      <c r="HO22" s="37"/>
      <c r="HP22" s="37"/>
      <c r="HQ22" s="37"/>
    </row>
    <row r="23" spans="1:225" outlineLevel="1" x14ac:dyDescent="0.2">
      <c r="A23" s="43" t="s">
        <v>228</v>
      </c>
      <c r="B23" s="40" t="s">
        <v>9</v>
      </c>
      <c r="C23" s="43" t="s">
        <v>201</v>
      </c>
      <c r="D23" s="40" t="s">
        <v>229</v>
      </c>
      <c r="E23" s="45" t="s">
        <v>202</v>
      </c>
      <c r="F23" s="40" t="s">
        <v>30</v>
      </c>
      <c r="G23" s="41" t="s">
        <v>12</v>
      </c>
      <c r="H23" s="41">
        <v>50</v>
      </c>
      <c r="I23" s="40" t="s">
        <v>68</v>
      </c>
      <c r="J23" s="40" t="s">
        <v>17</v>
      </c>
      <c r="K23" s="40" t="s">
        <v>13</v>
      </c>
      <c r="L23" s="40" t="s">
        <v>14</v>
      </c>
      <c r="M23" s="40" t="s">
        <v>70</v>
      </c>
      <c r="N23" s="44"/>
      <c r="O23" s="44"/>
      <c r="P23" s="44">
        <v>12</v>
      </c>
      <c r="Q23" s="44">
        <v>15</v>
      </c>
      <c r="R23" s="44">
        <v>15</v>
      </c>
      <c r="S23" s="44">
        <v>15</v>
      </c>
      <c r="T23" s="44">
        <v>15</v>
      </c>
      <c r="U23" s="44"/>
      <c r="V23" s="44"/>
      <c r="W23" s="44">
        <v>349392.85</v>
      </c>
      <c r="X23" s="44">
        <v>0</v>
      </c>
      <c r="Y23" s="44">
        <f t="shared" si="3"/>
        <v>0</v>
      </c>
      <c r="Z23" s="40" t="s">
        <v>16</v>
      </c>
      <c r="AA23" s="41" t="s">
        <v>107</v>
      </c>
      <c r="AB23" s="41">
        <v>15</v>
      </c>
      <c r="AC23" s="7"/>
      <c r="AD23" s="36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  <c r="HC23" s="37"/>
      <c r="HD23" s="37"/>
      <c r="HE23" s="37"/>
      <c r="HF23" s="37"/>
      <c r="HG23" s="37"/>
      <c r="HH23" s="37"/>
      <c r="HI23" s="37"/>
      <c r="HJ23" s="37"/>
      <c r="HK23" s="37"/>
      <c r="HL23" s="37"/>
      <c r="HM23" s="37"/>
      <c r="HN23" s="37"/>
      <c r="HO23" s="37"/>
      <c r="HP23" s="37"/>
      <c r="HQ23" s="37"/>
    </row>
    <row r="24" spans="1:225" outlineLevel="1" x14ac:dyDescent="0.2">
      <c r="A24" s="43" t="s">
        <v>230</v>
      </c>
      <c r="B24" s="40" t="s">
        <v>9</v>
      </c>
      <c r="C24" s="43" t="s">
        <v>183</v>
      </c>
      <c r="D24" s="40" t="s">
        <v>63</v>
      </c>
      <c r="E24" s="45" t="s">
        <v>184</v>
      </c>
      <c r="F24" s="40" t="s">
        <v>31</v>
      </c>
      <c r="G24" s="41" t="s">
        <v>12</v>
      </c>
      <c r="H24" s="41">
        <v>50</v>
      </c>
      <c r="I24" s="40" t="s">
        <v>68</v>
      </c>
      <c r="J24" s="40" t="s">
        <v>17</v>
      </c>
      <c r="K24" s="40" t="s">
        <v>13</v>
      </c>
      <c r="L24" s="40" t="s">
        <v>14</v>
      </c>
      <c r="M24" s="40" t="s">
        <v>70</v>
      </c>
      <c r="N24" s="44"/>
      <c r="O24" s="44"/>
      <c r="P24" s="44">
        <v>7</v>
      </c>
      <c r="Q24" s="44">
        <v>60</v>
      </c>
      <c r="R24" s="44">
        <v>50</v>
      </c>
      <c r="S24" s="44">
        <v>60</v>
      </c>
      <c r="T24" s="44">
        <v>60</v>
      </c>
      <c r="U24" s="44"/>
      <c r="V24" s="44"/>
      <c r="W24" s="44">
        <v>63283.18</v>
      </c>
      <c r="X24" s="44">
        <v>0</v>
      </c>
      <c r="Y24" s="44">
        <f t="shared" si="3"/>
        <v>0</v>
      </c>
      <c r="Z24" s="40" t="s">
        <v>16</v>
      </c>
      <c r="AA24" s="41" t="s">
        <v>107</v>
      </c>
      <c r="AB24" s="41">
        <v>15</v>
      </c>
      <c r="AC24" s="7"/>
      <c r="AD24" s="36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7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  <c r="GZ24" s="37"/>
      <c r="HA24" s="37"/>
      <c r="HB24" s="37"/>
      <c r="HC24" s="37"/>
      <c r="HD24" s="37"/>
      <c r="HE24" s="37"/>
      <c r="HF24" s="37"/>
      <c r="HG24" s="37"/>
      <c r="HH24" s="37"/>
      <c r="HI24" s="37"/>
      <c r="HJ24" s="37"/>
      <c r="HK24" s="37"/>
      <c r="HL24" s="37"/>
      <c r="HM24" s="37"/>
      <c r="HN24" s="37"/>
      <c r="HO24" s="37"/>
      <c r="HP24" s="37"/>
      <c r="HQ24" s="37"/>
    </row>
    <row r="25" spans="1:225" outlineLevel="1" x14ac:dyDescent="0.2">
      <c r="A25" s="43" t="s">
        <v>231</v>
      </c>
      <c r="B25" s="40" t="s">
        <v>9</v>
      </c>
      <c r="C25" s="43" t="s">
        <v>203</v>
      </c>
      <c r="D25" s="40" t="s">
        <v>63</v>
      </c>
      <c r="E25" s="45" t="s">
        <v>204</v>
      </c>
      <c r="F25" s="40" t="s">
        <v>32</v>
      </c>
      <c r="G25" s="41" t="s">
        <v>12</v>
      </c>
      <c r="H25" s="41">
        <v>50</v>
      </c>
      <c r="I25" s="40" t="s">
        <v>68</v>
      </c>
      <c r="J25" s="40" t="s">
        <v>17</v>
      </c>
      <c r="K25" s="40" t="s">
        <v>13</v>
      </c>
      <c r="L25" s="40" t="s">
        <v>14</v>
      </c>
      <c r="M25" s="40" t="s">
        <v>70</v>
      </c>
      <c r="N25" s="44"/>
      <c r="O25" s="44"/>
      <c r="P25" s="44"/>
      <c r="Q25" s="44">
        <v>60</v>
      </c>
      <c r="R25" s="44">
        <v>45</v>
      </c>
      <c r="S25" s="44">
        <v>60</v>
      </c>
      <c r="T25" s="44">
        <v>60</v>
      </c>
      <c r="U25" s="44"/>
      <c r="V25" s="44"/>
      <c r="W25" s="44">
        <v>90671.999999999985</v>
      </c>
      <c r="X25" s="44">
        <v>0</v>
      </c>
      <c r="Y25" s="44">
        <f t="shared" si="3"/>
        <v>0</v>
      </c>
      <c r="Z25" s="40" t="s">
        <v>16</v>
      </c>
      <c r="AA25" s="41" t="s">
        <v>107</v>
      </c>
      <c r="AB25" s="41">
        <v>15</v>
      </c>
      <c r="AC25" s="7"/>
      <c r="AD25" s="36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</row>
    <row r="26" spans="1:225" outlineLevel="1" x14ac:dyDescent="0.2">
      <c r="A26" s="43" t="s">
        <v>232</v>
      </c>
      <c r="B26" s="40" t="s">
        <v>9</v>
      </c>
      <c r="C26" s="43" t="s">
        <v>205</v>
      </c>
      <c r="D26" s="40" t="s">
        <v>63</v>
      </c>
      <c r="E26" s="45" t="s">
        <v>206</v>
      </c>
      <c r="F26" s="40" t="s">
        <v>33</v>
      </c>
      <c r="G26" s="41" t="s">
        <v>12</v>
      </c>
      <c r="H26" s="41">
        <v>50</v>
      </c>
      <c r="I26" s="40" t="s">
        <v>68</v>
      </c>
      <c r="J26" s="40" t="s">
        <v>17</v>
      </c>
      <c r="K26" s="40" t="s">
        <v>13</v>
      </c>
      <c r="L26" s="40" t="s">
        <v>14</v>
      </c>
      <c r="M26" s="40" t="s">
        <v>70</v>
      </c>
      <c r="N26" s="44"/>
      <c r="O26" s="44"/>
      <c r="P26" s="44"/>
      <c r="Q26" s="44">
        <v>50</v>
      </c>
      <c r="R26" s="44">
        <v>10</v>
      </c>
      <c r="S26" s="44">
        <v>50</v>
      </c>
      <c r="T26" s="44">
        <v>50</v>
      </c>
      <c r="U26" s="44"/>
      <c r="V26" s="44"/>
      <c r="W26" s="44">
        <v>246258.92</v>
      </c>
      <c r="X26" s="44">
        <v>0</v>
      </c>
      <c r="Y26" s="44">
        <f t="shared" si="3"/>
        <v>0</v>
      </c>
      <c r="Z26" s="40" t="s">
        <v>16</v>
      </c>
      <c r="AA26" s="41" t="s">
        <v>107</v>
      </c>
      <c r="AB26" s="41">
        <v>15</v>
      </c>
      <c r="AC26" s="7"/>
      <c r="AD26" s="36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  <c r="GZ26" s="37"/>
      <c r="HA26" s="37"/>
      <c r="HB26" s="37"/>
      <c r="HC26" s="37"/>
      <c r="HD26" s="37"/>
      <c r="HE26" s="37"/>
      <c r="HF26" s="37"/>
      <c r="HG26" s="37"/>
      <c r="HH26" s="37"/>
      <c r="HI26" s="37"/>
      <c r="HJ26" s="37"/>
      <c r="HK26" s="37"/>
      <c r="HL26" s="37"/>
      <c r="HM26" s="37"/>
      <c r="HN26" s="37"/>
      <c r="HO26" s="37"/>
      <c r="HP26" s="37"/>
      <c r="HQ26" s="37"/>
    </row>
    <row r="27" spans="1:225" outlineLevel="1" x14ac:dyDescent="0.2">
      <c r="A27" s="38" t="s">
        <v>211</v>
      </c>
      <c r="B27" s="22" t="s">
        <v>9</v>
      </c>
      <c r="C27" s="38" t="s">
        <v>207</v>
      </c>
      <c r="D27" s="22" t="s">
        <v>63</v>
      </c>
      <c r="E27" s="21" t="s">
        <v>208</v>
      </c>
      <c r="F27" s="22" t="s">
        <v>34</v>
      </c>
      <c r="G27" s="33" t="s">
        <v>12</v>
      </c>
      <c r="H27" s="33">
        <v>50</v>
      </c>
      <c r="I27" s="22" t="s">
        <v>68</v>
      </c>
      <c r="J27" s="22" t="s">
        <v>17</v>
      </c>
      <c r="K27" s="22" t="s">
        <v>13</v>
      </c>
      <c r="L27" s="22" t="s">
        <v>14</v>
      </c>
      <c r="M27" s="22" t="s">
        <v>70</v>
      </c>
      <c r="N27" s="29"/>
      <c r="O27" s="29"/>
      <c r="P27" s="29"/>
      <c r="Q27" s="29"/>
      <c r="R27" s="29">
        <v>28</v>
      </c>
      <c r="S27" s="29"/>
      <c r="T27" s="29"/>
      <c r="U27" s="29"/>
      <c r="V27" s="29"/>
      <c r="W27" s="29">
        <v>187499.99999999997</v>
      </c>
      <c r="X27" s="29">
        <v>0</v>
      </c>
      <c r="Y27" s="29">
        <f t="shared" si="3"/>
        <v>0</v>
      </c>
      <c r="Z27" s="22" t="s">
        <v>16</v>
      </c>
      <c r="AA27" s="33" t="s">
        <v>107</v>
      </c>
      <c r="AB27" s="33">
        <v>15</v>
      </c>
      <c r="AC27" s="7"/>
      <c r="AD27" s="36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  <c r="FQ27" s="37"/>
      <c r="FR27" s="37"/>
      <c r="FS27" s="37"/>
      <c r="FT27" s="37"/>
      <c r="FU27" s="37"/>
      <c r="FV27" s="37"/>
      <c r="FW27" s="37"/>
      <c r="FX27" s="37"/>
      <c r="FY27" s="37"/>
      <c r="FZ27" s="37"/>
      <c r="GA27" s="37"/>
      <c r="GB27" s="37"/>
      <c r="GC27" s="37"/>
      <c r="GD27" s="37"/>
      <c r="GE27" s="37"/>
      <c r="GF27" s="37"/>
      <c r="GG27" s="37"/>
      <c r="GH27" s="37"/>
      <c r="GI27" s="37"/>
      <c r="GJ27" s="37"/>
      <c r="GK27" s="37"/>
      <c r="GL27" s="37"/>
      <c r="GM27" s="37"/>
      <c r="GN27" s="37"/>
      <c r="GO27" s="37"/>
      <c r="GP27" s="37"/>
      <c r="GQ27" s="37"/>
      <c r="GR27" s="37"/>
      <c r="GS27" s="37"/>
      <c r="GT27" s="37"/>
      <c r="GU27" s="37"/>
      <c r="GV27" s="37"/>
      <c r="GW27" s="37"/>
      <c r="GX27" s="37"/>
      <c r="GY27" s="37"/>
      <c r="GZ27" s="37"/>
      <c r="HA27" s="37"/>
      <c r="HB27" s="37"/>
      <c r="HC27" s="37"/>
      <c r="HD27" s="37"/>
      <c r="HE27" s="37"/>
      <c r="HF27" s="37"/>
      <c r="HG27" s="37"/>
      <c r="HH27" s="37"/>
      <c r="HI27" s="37"/>
      <c r="HJ27" s="37"/>
      <c r="HK27" s="37"/>
      <c r="HL27" s="37"/>
      <c r="HM27" s="37"/>
      <c r="HN27" s="37"/>
      <c r="HO27" s="37"/>
      <c r="HP27" s="37"/>
      <c r="HQ27" s="37"/>
    </row>
    <row r="28" spans="1:225" outlineLevel="1" x14ac:dyDescent="0.2">
      <c r="A28" s="43" t="s">
        <v>233</v>
      </c>
      <c r="B28" s="40" t="s">
        <v>9</v>
      </c>
      <c r="C28" s="43" t="s">
        <v>18</v>
      </c>
      <c r="D28" s="40" t="s">
        <v>63</v>
      </c>
      <c r="E28" s="40" t="s">
        <v>42</v>
      </c>
      <c r="F28" s="40" t="s">
        <v>65</v>
      </c>
      <c r="G28" s="41" t="s">
        <v>12</v>
      </c>
      <c r="H28" s="41">
        <v>50</v>
      </c>
      <c r="I28" s="40" t="s">
        <v>68</v>
      </c>
      <c r="J28" s="40" t="s">
        <v>17</v>
      </c>
      <c r="K28" s="40" t="s">
        <v>13</v>
      </c>
      <c r="L28" s="40" t="s">
        <v>14</v>
      </c>
      <c r="M28" s="40" t="s">
        <v>70</v>
      </c>
      <c r="N28" s="44"/>
      <c r="O28" s="44"/>
      <c r="P28" s="44">
        <v>25</v>
      </c>
      <c r="Q28" s="44">
        <v>25</v>
      </c>
      <c r="R28" s="44">
        <v>25</v>
      </c>
      <c r="S28" s="44">
        <v>25</v>
      </c>
      <c r="T28" s="44">
        <v>25</v>
      </c>
      <c r="U28" s="44"/>
      <c r="V28" s="44"/>
      <c r="W28" s="44">
        <v>187500</v>
      </c>
      <c r="X28" s="44">
        <v>0</v>
      </c>
      <c r="Y28" s="44">
        <f t="shared" si="3"/>
        <v>0</v>
      </c>
      <c r="Z28" s="40" t="s">
        <v>16</v>
      </c>
      <c r="AA28" s="41" t="s">
        <v>107</v>
      </c>
      <c r="AB28" s="41">
        <v>15</v>
      </c>
      <c r="AC28" s="7"/>
      <c r="AD28" s="36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37"/>
      <c r="GE28" s="37"/>
      <c r="GF28" s="37"/>
      <c r="GG28" s="37"/>
      <c r="GH28" s="37"/>
      <c r="GI28" s="37"/>
      <c r="GJ28" s="37"/>
      <c r="GK28" s="37"/>
      <c r="GL28" s="37"/>
      <c r="GM28" s="37"/>
      <c r="GN28" s="37"/>
      <c r="GO28" s="37"/>
      <c r="GP28" s="37"/>
      <c r="GQ28" s="37"/>
      <c r="GR28" s="37"/>
      <c r="GS28" s="37"/>
      <c r="GT28" s="37"/>
      <c r="GU28" s="37"/>
      <c r="GV28" s="37"/>
      <c r="GW28" s="37"/>
      <c r="GX28" s="37"/>
      <c r="GY28" s="37"/>
      <c r="GZ28" s="37"/>
      <c r="HA28" s="37"/>
      <c r="HB28" s="37"/>
      <c r="HC28" s="37"/>
      <c r="HD28" s="37"/>
      <c r="HE28" s="37"/>
      <c r="HF28" s="37"/>
      <c r="HG28" s="37"/>
      <c r="HH28" s="37"/>
      <c r="HI28" s="37"/>
      <c r="HJ28" s="37"/>
      <c r="HK28" s="37"/>
      <c r="HL28" s="37"/>
      <c r="HM28" s="37"/>
      <c r="HN28" s="37"/>
      <c r="HO28" s="37"/>
      <c r="HP28" s="37"/>
      <c r="HQ28" s="37"/>
    </row>
    <row r="29" spans="1:225" outlineLevel="1" x14ac:dyDescent="0.2">
      <c r="A29" s="43" t="s">
        <v>234</v>
      </c>
      <c r="B29" s="40" t="s">
        <v>9</v>
      </c>
      <c r="C29" s="43" t="s">
        <v>121</v>
      </c>
      <c r="D29" s="40" t="s">
        <v>122</v>
      </c>
      <c r="E29" s="40" t="s">
        <v>123</v>
      </c>
      <c r="F29" s="40" t="s">
        <v>66</v>
      </c>
      <c r="G29" s="41" t="s">
        <v>10</v>
      </c>
      <c r="H29" s="41">
        <v>50</v>
      </c>
      <c r="I29" s="40" t="s">
        <v>68</v>
      </c>
      <c r="J29" s="40" t="s">
        <v>17</v>
      </c>
      <c r="K29" s="40" t="s">
        <v>13</v>
      </c>
      <c r="L29" s="40" t="s">
        <v>14</v>
      </c>
      <c r="M29" s="40" t="s">
        <v>70</v>
      </c>
      <c r="N29" s="44"/>
      <c r="O29" s="44"/>
      <c r="P29" s="44">
        <v>2</v>
      </c>
      <c r="Q29" s="44">
        <v>2</v>
      </c>
      <c r="R29" s="44">
        <v>0</v>
      </c>
      <c r="S29" s="44">
        <v>0</v>
      </c>
      <c r="T29" s="44">
        <v>0</v>
      </c>
      <c r="U29" s="44"/>
      <c r="V29" s="44"/>
      <c r="W29" s="44">
        <v>1403105</v>
      </c>
      <c r="X29" s="44">
        <v>0</v>
      </c>
      <c r="Y29" s="44">
        <f t="shared" ref="Y29:Y36" si="4">X29*1.12</f>
        <v>0</v>
      </c>
      <c r="Z29" s="40" t="s">
        <v>16</v>
      </c>
      <c r="AA29" s="41" t="s">
        <v>107</v>
      </c>
      <c r="AB29" s="41">
        <v>14</v>
      </c>
      <c r="AC29" s="7"/>
      <c r="AD29" s="36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  <c r="FQ29" s="37"/>
      <c r="FR29" s="37"/>
      <c r="FS29" s="37"/>
      <c r="FT29" s="37"/>
      <c r="FU29" s="37"/>
      <c r="FV29" s="37"/>
      <c r="FW29" s="37"/>
      <c r="FX29" s="37"/>
      <c r="FY29" s="37"/>
      <c r="FZ29" s="37"/>
      <c r="GA29" s="37"/>
      <c r="GB29" s="37"/>
      <c r="GC29" s="37"/>
      <c r="GD29" s="37"/>
      <c r="GE29" s="37"/>
      <c r="GF29" s="37"/>
      <c r="GG29" s="37"/>
      <c r="GH29" s="37"/>
      <c r="GI29" s="37"/>
      <c r="GJ29" s="37"/>
      <c r="GK29" s="37"/>
      <c r="GL29" s="37"/>
      <c r="GM29" s="37"/>
      <c r="GN29" s="37"/>
      <c r="GO29" s="37"/>
      <c r="GP29" s="37"/>
      <c r="GQ29" s="37"/>
      <c r="GR29" s="37"/>
      <c r="GS29" s="37"/>
      <c r="GT29" s="37"/>
      <c r="GU29" s="37"/>
      <c r="GV29" s="37"/>
      <c r="GW29" s="37"/>
      <c r="GX29" s="37"/>
      <c r="GY29" s="37"/>
      <c r="GZ29" s="37"/>
      <c r="HA29" s="37"/>
      <c r="HB29" s="37"/>
      <c r="HC29" s="37"/>
      <c r="HD29" s="37"/>
      <c r="HE29" s="37"/>
      <c r="HF29" s="37"/>
      <c r="HG29" s="37"/>
      <c r="HH29" s="37"/>
      <c r="HI29" s="37"/>
      <c r="HJ29" s="37"/>
      <c r="HK29" s="37"/>
      <c r="HL29" s="37"/>
      <c r="HM29" s="37"/>
      <c r="HN29" s="37"/>
      <c r="HO29" s="37"/>
      <c r="HP29" s="37"/>
      <c r="HQ29" s="37"/>
    </row>
    <row r="30" spans="1:225" outlineLevel="1" x14ac:dyDescent="0.2">
      <c r="A30" s="43" t="s">
        <v>235</v>
      </c>
      <c r="B30" s="40" t="s">
        <v>9</v>
      </c>
      <c r="C30" s="43" t="s">
        <v>124</v>
      </c>
      <c r="D30" s="40" t="s">
        <v>122</v>
      </c>
      <c r="E30" s="40" t="s">
        <v>125</v>
      </c>
      <c r="F30" s="40" t="s">
        <v>36</v>
      </c>
      <c r="G30" s="41" t="s">
        <v>10</v>
      </c>
      <c r="H30" s="41">
        <v>50</v>
      </c>
      <c r="I30" s="40" t="s">
        <v>68</v>
      </c>
      <c r="J30" s="40" t="s">
        <v>17</v>
      </c>
      <c r="K30" s="40" t="s">
        <v>13</v>
      </c>
      <c r="L30" s="40" t="s">
        <v>14</v>
      </c>
      <c r="M30" s="40" t="s">
        <v>70</v>
      </c>
      <c r="N30" s="44"/>
      <c r="O30" s="44"/>
      <c r="P30" s="44">
        <v>6</v>
      </c>
      <c r="Q30" s="44">
        <v>5</v>
      </c>
      <c r="R30" s="44">
        <v>2</v>
      </c>
      <c r="S30" s="44">
        <v>2</v>
      </c>
      <c r="T30" s="44">
        <v>2</v>
      </c>
      <c r="U30" s="44"/>
      <c r="V30" s="44"/>
      <c r="W30" s="44">
        <v>800000</v>
      </c>
      <c r="X30" s="44">
        <v>0</v>
      </c>
      <c r="Y30" s="44">
        <f t="shared" si="4"/>
        <v>0</v>
      </c>
      <c r="Z30" s="40" t="s">
        <v>16</v>
      </c>
      <c r="AA30" s="41" t="s">
        <v>107</v>
      </c>
      <c r="AB30" s="41">
        <v>14</v>
      </c>
      <c r="AC30" s="7"/>
      <c r="AD30" s="36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7"/>
      <c r="FD30" s="37"/>
      <c r="FE30" s="37"/>
      <c r="FF30" s="37"/>
      <c r="FG30" s="37"/>
      <c r="FH30" s="37"/>
      <c r="FI30" s="37"/>
      <c r="FJ30" s="37"/>
      <c r="FK30" s="37"/>
      <c r="FL30" s="37"/>
      <c r="FM30" s="37"/>
      <c r="FN30" s="37"/>
      <c r="FO30" s="37"/>
      <c r="FP30" s="37"/>
      <c r="FQ30" s="37"/>
      <c r="FR30" s="37"/>
      <c r="FS30" s="37"/>
      <c r="FT30" s="37"/>
      <c r="FU30" s="37"/>
      <c r="FV30" s="37"/>
      <c r="FW30" s="37"/>
      <c r="FX30" s="37"/>
      <c r="FY30" s="37"/>
      <c r="FZ30" s="37"/>
      <c r="GA30" s="37"/>
      <c r="GB30" s="37"/>
      <c r="GC30" s="37"/>
      <c r="GD30" s="37"/>
      <c r="GE30" s="37"/>
      <c r="GF30" s="37"/>
      <c r="GG30" s="37"/>
      <c r="GH30" s="37"/>
      <c r="GI30" s="37"/>
      <c r="GJ30" s="37"/>
      <c r="GK30" s="37"/>
      <c r="GL30" s="37"/>
      <c r="GM30" s="37"/>
      <c r="GN30" s="37"/>
      <c r="GO30" s="37"/>
      <c r="GP30" s="37"/>
      <c r="GQ30" s="37"/>
      <c r="GR30" s="37"/>
      <c r="GS30" s="37"/>
      <c r="GT30" s="37"/>
      <c r="GU30" s="37"/>
      <c r="GV30" s="37"/>
      <c r="GW30" s="37"/>
      <c r="GX30" s="37"/>
      <c r="GY30" s="37"/>
      <c r="GZ30" s="37"/>
      <c r="HA30" s="37"/>
      <c r="HB30" s="37"/>
      <c r="HC30" s="37"/>
      <c r="HD30" s="37"/>
      <c r="HE30" s="37"/>
      <c r="HF30" s="37"/>
      <c r="HG30" s="37"/>
      <c r="HH30" s="37"/>
      <c r="HI30" s="37"/>
      <c r="HJ30" s="37"/>
      <c r="HK30" s="37"/>
      <c r="HL30" s="37"/>
      <c r="HM30" s="37"/>
      <c r="HN30" s="37"/>
      <c r="HO30" s="37"/>
      <c r="HP30" s="37"/>
      <c r="HQ30" s="37"/>
    </row>
    <row r="31" spans="1:225" outlineLevel="1" x14ac:dyDescent="0.2">
      <c r="A31" s="43" t="s">
        <v>236</v>
      </c>
      <c r="B31" s="40" t="s">
        <v>9</v>
      </c>
      <c r="C31" s="43" t="s">
        <v>126</v>
      </c>
      <c r="D31" s="40" t="s">
        <v>122</v>
      </c>
      <c r="E31" s="40" t="s">
        <v>127</v>
      </c>
      <c r="F31" s="40" t="s">
        <v>37</v>
      </c>
      <c r="G31" s="41" t="s">
        <v>10</v>
      </c>
      <c r="H31" s="41">
        <v>50</v>
      </c>
      <c r="I31" s="40" t="s">
        <v>75</v>
      </c>
      <c r="J31" s="40" t="s">
        <v>17</v>
      </c>
      <c r="K31" s="40" t="s">
        <v>13</v>
      </c>
      <c r="L31" s="40" t="s">
        <v>14</v>
      </c>
      <c r="M31" s="40" t="s">
        <v>70</v>
      </c>
      <c r="N31" s="44"/>
      <c r="O31" s="44"/>
      <c r="P31" s="44">
        <v>3</v>
      </c>
      <c r="Q31" s="44">
        <v>4</v>
      </c>
      <c r="R31" s="44">
        <v>4</v>
      </c>
      <c r="S31" s="44">
        <v>4</v>
      </c>
      <c r="T31" s="44">
        <v>5</v>
      </c>
      <c r="U31" s="44"/>
      <c r="V31" s="44"/>
      <c r="W31" s="44">
        <v>650000</v>
      </c>
      <c r="X31" s="44">
        <v>0</v>
      </c>
      <c r="Y31" s="44">
        <f t="shared" si="4"/>
        <v>0</v>
      </c>
      <c r="Z31" s="40" t="s">
        <v>16</v>
      </c>
      <c r="AA31" s="41" t="s">
        <v>107</v>
      </c>
      <c r="AB31" s="41">
        <v>14</v>
      </c>
      <c r="AC31" s="7"/>
      <c r="AD31" s="36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  <c r="GZ31" s="37"/>
      <c r="HA31" s="37"/>
      <c r="HB31" s="37"/>
      <c r="HC31" s="37"/>
      <c r="HD31" s="37"/>
      <c r="HE31" s="37"/>
      <c r="HF31" s="37"/>
      <c r="HG31" s="37"/>
      <c r="HH31" s="37"/>
      <c r="HI31" s="37"/>
      <c r="HJ31" s="37"/>
      <c r="HK31" s="37"/>
      <c r="HL31" s="37"/>
      <c r="HM31" s="37"/>
      <c r="HN31" s="37"/>
      <c r="HO31" s="37"/>
      <c r="HP31" s="37"/>
      <c r="HQ31" s="37"/>
    </row>
    <row r="32" spans="1:225" outlineLevel="1" x14ac:dyDescent="0.2">
      <c r="A32" s="43" t="s">
        <v>237</v>
      </c>
      <c r="B32" s="40" t="s">
        <v>9</v>
      </c>
      <c r="C32" s="43" t="s">
        <v>128</v>
      </c>
      <c r="D32" s="40" t="s">
        <v>122</v>
      </c>
      <c r="E32" s="40" t="s">
        <v>129</v>
      </c>
      <c r="F32" s="40" t="s">
        <v>38</v>
      </c>
      <c r="G32" s="41" t="s">
        <v>10</v>
      </c>
      <c r="H32" s="41">
        <v>50</v>
      </c>
      <c r="I32" s="40" t="s">
        <v>75</v>
      </c>
      <c r="J32" s="40" t="s">
        <v>17</v>
      </c>
      <c r="K32" s="40" t="s">
        <v>13</v>
      </c>
      <c r="L32" s="40" t="s">
        <v>14</v>
      </c>
      <c r="M32" s="40" t="s">
        <v>70</v>
      </c>
      <c r="N32" s="44"/>
      <c r="O32" s="44"/>
      <c r="P32" s="44">
        <v>3</v>
      </c>
      <c r="Q32" s="44">
        <v>4</v>
      </c>
      <c r="R32" s="44">
        <v>4</v>
      </c>
      <c r="S32" s="44">
        <v>3</v>
      </c>
      <c r="T32" s="44">
        <v>5</v>
      </c>
      <c r="U32" s="44"/>
      <c r="V32" s="44"/>
      <c r="W32" s="44">
        <v>600000</v>
      </c>
      <c r="X32" s="44">
        <v>0</v>
      </c>
      <c r="Y32" s="44">
        <f t="shared" si="4"/>
        <v>0</v>
      </c>
      <c r="Z32" s="40" t="s">
        <v>16</v>
      </c>
      <c r="AA32" s="41" t="s">
        <v>107</v>
      </c>
      <c r="AB32" s="41">
        <v>14</v>
      </c>
      <c r="AC32" s="7"/>
      <c r="AD32" s="36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37"/>
      <c r="GM32" s="37"/>
      <c r="GN32" s="37"/>
      <c r="GO32" s="37"/>
      <c r="GP32" s="37"/>
      <c r="GQ32" s="37"/>
      <c r="GR32" s="37"/>
      <c r="GS32" s="37"/>
      <c r="GT32" s="37"/>
      <c r="GU32" s="37"/>
      <c r="GV32" s="37"/>
      <c r="GW32" s="37"/>
      <c r="GX32" s="37"/>
      <c r="GY32" s="37"/>
      <c r="GZ32" s="37"/>
      <c r="HA32" s="37"/>
      <c r="HB32" s="37"/>
      <c r="HC32" s="37"/>
      <c r="HD32" s="37"/>
      <c r="HE32" s="37"/>
      <c r="HF32" s="37"/>
      <c r="HG32" s="37"/>
      <c r="HH32" s="37"/>
      <c r="HI32" s="37"/>
      <c r="HJ32" s="37"/>
      <c r="HK32" s="37"/>
      <c r="HL32" s="37"/>
      <c r="HM32" s="37"/>
      <c r="HN32" s="37"/>
      <c r="HO32" s="37"/>
      <c r="HP32" s="37"/>
      <c r="HQ32" s="37"/>
    </row>
    <row r="33" spans="1:225" outlineLevel="1" x14ac:dyDescent="0.2">
      <c r="A33" s="43" t="s">
        <v>238</v>
      </c>
      <c r="B33" s="40" t="s">
        <v>9</v>
      </c>
      <c r="C33" s="43" t="s">
        <v>130</v>
      </c>
      <c r="D33" s="40" t="s">
        <v>131</v>
      </c>
      <c r="E33" s="40" t="s">
        <v>132</v>
      </c>
      <c r="F33" s="40" t="s">
        <v>40</v>
      </c>
      <c r="G33" s="41" t="s">
        <v>10</v>
      </c>
      <c r="H33" s="41">
        <v>50</v>
      </c>
      <c r="I33" s="40" t="s">
        <v>68</v>
      </c>
      <c r="J33" s="40" t="s">
        <v>17</v>
      </c>
      <c r="K33" s="40" t="s">
        <v>13</v>
      </c>
      <c r="L33" s="40" t="s">
        <v>14</v>
      </c>
      <c r="M33" s="40" t="s">
        <v>70</v>
      </c>
      <c r="N33" s="44"/>
      <c r="O33" s="44"/>
      <c r="P33" s="44"/>
      <c r="Q33" s="44">
        <v>2</v>
      </c>
      <c r="R33" s="44">
        <v>1</v>
      </c>
      <c r="S33" s="44">
        <v>1</v>
      </c>
      <c r="T33" s="44">
        <v>1</v>
      </c>
      <c r="U33" s="44"/>
      <c r="V33" s="44"/>
      <c r="W33" s="44">
        <v>301250</v>
      </c>
      <c r="X33" s="44">
        <v>0</v>
      </c>
      <c r="Y33" s="44">
        <f t="shared" si="4"/>
        <v>0</v>
      </c>
      <c r="Z33" s="40" t="s">
        <v>16</v>
      </c>
      <c r="AA33" s="41" t="s">
        <v>107</v>
      </c>
      <c r="AB33" s="41" t="s">
        <v>256</v>
      </c>
      <c r="AC33" s="7"/>
      <c r="AD33" s="36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/>
      <c r="FM33" s="37"/>
      <c r="FN33" s="37"/>
      <c r="FO33" s="37"/>
      <c r="FP33" s="37"/>
      <c r="FQ33" s="37"/>
      <c r="FR33" s="37"/>
      <c r="FS33" s="37"/>
      <c r="FT33" s="37"/>
      <c r="FU33" s="37"/>
      <c r="FV33" s="37"/>
      <c r="FW33" s="37"/>
      <c r="FX33" s="37"/>
      <c r="FY33" s="37"/>
      <c r="FZ33" s="37"/>
      <c r="GA33" s="37"/>
      <c r="GB33" s="37"/>
      <c r="GC33" s="37"/>
      <c r="GD33" s="37"/>
      <c r="GE33" s="37"/>
      <c r="GF33" s="37"/>
      <c r="GG33" s="37"/>
      <c r="GH33" s="37"/>
      <c r="GI33" s="37"/>
      <c r="GJ33" s="37"/>
      <c r="GK33" s="37"/>
      <c r="GL33" s="37"/>
      <c r="GM33" s="37"/>
      <c r="GN33" s="37"/>
      <c r="GO33" s="37"/>
      <c r="GP33" s="37"/>
      <c r="GQ33" s="37"/>
      <c r="GR33" s="37"/>
      <c r="GS33" s="37"/>
      <c r="GT33" s="37"/>
      <c r="GU33" s="37"/>
      <c r="GV33" s="37"/>
      <c r="GW33" s="37"/>
      <c r="GX33" s="37"/>
      <c r="GY33" s="37"/>
      <c r="GZ33" s="37"/>
      <c r="HA33" s="37"/>
      <c r="HB33" s="37"/>
      <c r="HC33" s="37"/>
      <c r="HD33" s="37"/>
      <c r="HE33" s="37"/>
      <c r="HF33" s="37"/>
      <c r="HG33" s="37"/>
      <c r="HH33" s="37"/>
      <c r="HI33" s="37"/>
      <c r="HJ33" s="37"/>
      <c r="HK33" s="37"/>
      <c r="HL33" s="37"/>
      <c r="HM33" s="37"/>
      <c r="HN33" s="37"/>
      <c r="HO33" s="37"/>
      <c r="HP33" s="37"/>
      <c r="HQ33" s="37"/>
    </row>
    <row r="34" spans="1:225" outlineLevel="1" x14ac:dyDescent="0.2">
      <c r="A34" s="43" t="s">
        <v>239</v>
      </c>
      <c r="B34" s="40" t="s">
        <v>9</v>
      </c>
      <c r="C34" s="43" t="s">
        <v>133</v>
      </c>
      <c r="D34" s="40" t="s">
        <v>134</v>
      </c>
      <c r="E34" s="40" t="s">
        <v>135</v>
      </c>
      <c r="F34" s="40" t="s">
        <v>41</v>
      </c>
      <c r="G34" s="41" t="s">
        <v>10</v>
      </c>
      <c r="H34" s="41">
        <v>50</v>
      </c>
      <c r="I34" s="40" t="s">
        <v>68</v>
      </c>
      <c r="J34" s="40" t="s">
        <v>17</v>
      </c>
      <c r="K34" s="40" t="s">
        <v>13</v>
      </c>
      <c r="L34" s="40" t="s">
        <v>14</v>
      </c>
      <c r="M34" s="40" t="s">
        <v>70</v>
      </c>
      <c r="N34" s="44"/>
      <c r="O34" s="44"/>
      <c r="P34" s="44"/>
      <c r="Q34" s="44">
        <v>5</v>
      </c>
      <c r="R34" s="44">
        <v>1</v>
      </c>
      <c r="S34" s="44">
        <v>1</v>
      </c>
      <c r="T34" s="44">
        <v>1</v>
      </c>
      <c r="U34" s="44"/>
      <c r="V34" s="44"/>
      <c r="W34" s="44">
        <v>406820.98</v>
      </c>
      <c r="X34" s="44">
        <v>0</v>
      </c>
      <c r="Y34" s="44">
        <f t="shared" si="4"/>
        <v>0</v>
      </c>
      <c r="Z34" s="40" t="s">
        <v>16</v>
      </c>
      <c r="AA34" s="41" t="s">
        <v>107</v>
      </c>
      <c r="AB34" s="41" t="s">
        <v>256</v>
      </c>
      <c r="AC34" s="7"/>
      <c r="AD34" s="36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  <c r="FR34" s="37"/>
      <c r="FS34" s="37"/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/>
      <c r="GG34" s="37"/>
      <c r="GH34" s="37"/>
      <c r="GI34" s="37"/>
      <c r="GJ34" s="37"/>
      <c r="GK34" s="37"/>
      <c r="GL34" s="37"/>
      <c r="GM34" s="37"/>
      <c r="GN34" s="37"/>
      <c r="GO34" s="37"/>
      <c r="GP34" s="37"/>
      <c r="GQ34" s="37"/>
      <c r="GR34" s="37"/>
      <c r="GS34" s="37"/>
      <c r="GT34" s="37"/>
      <c r="GU34" s="37"/>
      <c r="GV34" s="37"/>
      <c r="GW34" s="37"/>
      <c r="GX34" s="37"/>
      <c r="GY34" s="37"/>
      <c r="GZ34" s="37"/>
      <c r="HA34" s="37"/>
      <c r="HB34" s="37"/>
      <c r="HC34" s="37"/>
      <c r="HD34" s="37"/>
      <c r="HE34" s="37"/>
      <c r="HF34" s="37"/>
      <c r="HG34" s="37"/>
      <c r="HH34" s="37"/>
      <c r="HI34" s="37"/>
      <c r="HJ34" s="37"/>
      <c r="HK34" s="37"/>
      <c r="HL34" s="37"/>
      <c r="HM34" s="37"/>
      <c r="HN34" s="37"/>
      <c r="HO34" s="37"/>
      <c r="HP34" s="37"/>
      <c r="HQ34" s="37"/>
    </row>
    <row r="35" spans="1:225" outlineLevel="1" x14ac:dyDescent="0.2">
      <c r="A35" s="43" t="s">
        <v>240</v>
      </c>
      <c r="B35" s="40" t="s">
        <v>9</v>
      </c>
      <c r="C35" s="43" t="s">
        <v>128</v>
      </c>
      <c r="D35" s="40" t="s">
        <v>122</v>
      </c>
      <c r="E35" s="40" t="s">
        <v>129</v>
      </c>
      <c r="F35" s="40" t="s">
        <v>39</v>
      </c>
      <c r="G35" s="41" t="s">
        <v>10</v>
      </c>
      <c r="H35" s="41">
        <v>50</v>
      </c>
      <c r="I35" s="40" t="s">
        <v>75</v>
      </c>
      <c r="J35" s="40" t="s">
        <v>17</v>
      </c>
      <c r="K35" s="40" t="s">
        <v>13</v>
      </c>
      <c r="L35" s="40" t="s">
        <v>14</v>
      </c>
      <c r="M35" s="40" t="s">
        <v>70</v>
      </c>
      <c r="N35" s="44"/>
      <c r="O35" s="44"/>
      <c r="P35" s="44">
        <v>1</v>
      </c>
      <c r="Q35" s="44">
        <v>3</v>
      </c>
      <c r="R35" s="44">
        <v>0</v>
      </c>
      <c r="S35" s="44">
        <v>0</v>
      </c>
      <c r="T35" s="44">
        <v>0</v>
      </c>
      <c r="U35" s="44"/>
      <c r="V35" s="44"/>
      <c r="W35" s="44">
        <v>380000</v>
      </c>
      <c r="X35" s="44">
        <v>0</v>
      </c>
      <c r="Y35" s="44">
        <f t="shared" si="4"/>
        <v>0</v>
      </c>
      <c r="Z35" s="40" t="s">
        <v>16</v>
      </c>
      <c r="AA35" s="41" t="s">
        <v>107</v>
      </c>
      <c r="AB35" s="41">
        <v>14</v>
      </c>
      <c r="AC35" s="7"/>
      <c r="AD35" s="36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  <c r="FJ35" s="37"/>
      <c r="FK35" s="37"/>
      <c r="FL35" s="37"/>
      <c r="FM35" s="37"/>
      <c r="FN35" s="37"/>
      <c r="FO35" s="37"/>
      <c r="FP35" s="37"/>
      <c r="FQ35" s="37"/>
      <c r="FR35" s="37"/>
      <c r="FS35" s="37"/>
      <c r="FT35" s="37"/>
      <c r="FU35" s="37"/>
      <c r="FV35" s="37"/>
      <c r="FW35" s="37"/>
      <c r="FX35" s="37"/>
      <c r="FY35" s="37"/>
      <c r="FZ35" s="37"/>
      <c r="GA35" s="37"/>
      <c r="GB35" s="37"/>
      <c r="GC35" s="37"/>
      <c r="GD35" s="37"/>
      <c r="GE35" s="37"/>
      <c r="GF35" s="37"/>
      <c r="GG35" s="37"/>
      <c r="GH35" s="37"/>
      <c r="GI35" s="37"/>
      <c r="GJ35" s="37"/>
      <c r="GK35" s="37"/>
      <c r="GL35" s="37"/>
      <c r="GM35" s="37"/>
      <c r="GN35" s="37"/>
      <c r="GO35" s="37"/>
      <c r="GP35" s="37"/>
      <c r="GQ35" s="37"/>
      <c r="GR35" s="37"/>
      <c r="GS35" s="37"/>
      <c r="GT35" s="37"/>
      <c r="GU35" s="37"/>
      <c r="GV35" s="37"/>
      <c r="GW35" s="37"/>
      <c r="GX35" s="37"/>
      <c r="GY35" s="37"/>
      <c r="GZ35" s="37"/>
      <c r="HA35" s="37"/>
      <c r="HB35" s="37"/>
      <c r="HC35" s="37"/>
      <c r="HD35" s="37"/>
      <c r="HE35" s="37"/>
      <c r="HF35" s="37"/>
      <c r="HG35" s="37"/>
      <c r="HH35" s="37"/>
      <c r="HI35" s="37"/>
      <c r="HJ35" s="37"/>
      <c r="HK35" s="37"/>
      <c r="HL35" s="37"/>
      <c r="HM35" s="37"/>
      <c r="HN35" s="37"/>
      <c r="HO35" s="37"/>
      <c r="HP35" s="37"/>
      <c r="HQ35" s="37"/>
    </row>
    <row r="36" spans="1:225" outlineLevel="1" x14ac:dyDescent="0.2">
      <c r="A36" s="38" t="s">
        <v>136</v>
      </c>
      <c r="B36" s="22" t="s">
        <v>9</v>
      </c>
      <c r="C36" s="38" t="s">
        <v>126</v>
      </c>
      <c r="D36" s="22" t="s">
        <v>122</v>
      </c>
      <c r="E36" s="22" t="s">
        <v>127</v>
      </c>
      <c r="F36" s="22" t="s">
        <v>35</v>
      </c>
      <c r="G36" s="33" t="s">
        <v>10</v>
      </c>
      <c r="H36" s="33">
        <v>50</v>
      </c>
      <c r="I36" s="22" t="s">
        <v>75</v>
      </c>
      <c r="J36" s="22" t="s">
        <v>17</v>
      </c>
      <c r="K36" s="22" t="s">
        <v>13</v>
      </c>
      <c r="L36" s="22" t="s">
        <v>14</v>
      </c>
      <c r="M36" s="22" t="s">
        <v>70</v>
      </c>
      <c r="N36" s="29"/>
      <c r="O36" s="29"/>
      <c r="P36" s="29"/>
      <c r="Q36" s="29">
        <v>3</v>
      </c>
      <c r="R36" s="29">
        <v>0</v>
      </c>
      <c r="S36" s="29">
        <v>0</v>
      </c>
      <c r="T36" s="29">
        <v>0</v>
      </c>
      <c r="U36" s="29"/>
      <c r="V36" s="29"/>
      <c r="W36" s="29">
        <v>384000</v>
      </c>
      <c r="X36" s="44">
        <v>0</v>
      </c>
      <c r="Y36" s="29">
        <f t="shared" si="4"/>
        <v>0</v>
      </c>
      <c r="Z36" s="22" t="s">
        <v>16</v>
      </c>
      <c r="AA36" s="33" t="s">
        <v>107</v>
      </c>
      <c r="AB36" s="41" t="s">
        <v>256</v>
      </c>
      <c r="AC36" s="7"/>
      <c r="AD36" s="36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37"/>
      <c r="ES36" s="37"/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37"/>
      <c r="FE36" s="37"/>
      <c r="FF36" s="37"/>
      <c r="FG36" s="37"/>
      <c r="FH36" s="37"/>
      <c r="FI36" s="37"/>
      <c r="FJ36" s="37"/>
      <c r="FK36" s="37"/>
      <c r="FL36" s="37"/>
      <c r="FM36" s="37"/>
      <c r="FN36" s="37"/>
      <c r="FO36" s="37"/>
      <c r="FP36" s="37"/>
      <c r="FQ36" s="37"/>
      <c r="FR36" s="37"/>
      <c r="FS36" s="37"/>
      <c r="FT36" s="37"/>
      <c r="FU36" s="37"/>
      <c r="FV36" s="37"/>
      <c r="FW36" s="37"/>
      <c r="FX36" s="37"/>
      <c r="FY36" s="37"/>
      <c r="FZ36" s="37"/>
      <c r="GA36" s="37"/>
      <c r="GB36" s="37"/>
      <c r="GC36" s="37"/>
      <c r="GD36" s="37"/>
      <c r="GE36" s="37"/>
      <c r="GF36" s="37"/>
      <c r="GG36" s="37"/>
      <c r="GH36" s="37"/>
      <c r="GI36" s="37"/>
      <c r="GJ36" s="37"/>
      <c r="GK36" s="37"/>
      <c r="GL36" s="37"/>
      <c r="GM36" s="37"/>
      <c r="GN36" s="37"/>
      <c r="GO36" s="37"/>
      <c r="GP36" s="37"/>
      <c r="GQ36" s="37"/>
      <c r="GR36" s="37"/>
      <c r="GS36" s="37"/>
      <c r="GT36" s="37"/>
      <c r="GU36" s="37"/>
      <c r="GV36" s="37"/>
      <c r="GW36" s="37"/>
      <c r="GX36" s="37"/>
      <c r="GY36" s="37"/>
      <c r="GZ36" s="37"/>
      <c r="HA36" s="37"/>
      <c r="HB36" s="37"/>
      <c r="HC36" s="37"/>
      <c r="HD36" s="37"/>
      <c r="HE36" s="37"/>
      <c r="HF36" s="37"/>
      <c r="HG36" s="37"/>
      <c r="HH36" s="37"/>
      <c r="HI36" s="37"/>
      <c r="HJ36" s="37"/>
      <c r="HK36" s="37"/>
      <c r="HL36" s="37"/>
      <c r="HM36" s="37"/>
      <c r="HN36" s="37"/>
      <c r="HO36" s="37"/>
      <c r="HP36" s="37"/>
      <c r="HQ36" s="37"/>
    </row>
    <row r="37" spans="1:225" outlineLevel="1" x14ac:dyDescent="0.2">
      <c r="A37" s="43" t="s">
        <v>241</v>
      </c>
      <c r="B37" s="40" t="s">
        <v>9</v>
      </c>
      <c r="C37" s="43" t="s">
        <v>138</v>
      </c>
      <c r="D37" s="40" t="s">
        <v>77</v>
      </c>
      <c r="E37" s="40" t="s">
        <v>139</v>
      </c>
      <c r="F37" s="40" t="s">
        <v>78</v>
      </c>
      <c r="G37" s="41" t="s">
        <v>10</v>
      </c>
      <c r="H37" s="41">
        <v>45</v>
      </c>
      <c r="I37" s="40" t="s">
        <v>71</v>
      </c>
      <c r="J37" s="40" t="s">
        <v>17</v>
      </c>
      <c r="K37" s="40" t="s">
        <v>13</v>
      </c>
      <c r="L37" s="40" t="s">
        <v>14</v>
      </c>
      <c r="M37" s="40" t="s">
        <v>70</v>
      </c>
      <c r="N37" s="44"/>
      <c r="O37" s="44"/>
      <c r="P37" s="44"/>
      <c r="Q37" s="44">
        <v>58</v>
      </c>
      <c r="R37" s="44">
        <v>50</v>
      </c>
      <c r="S37" s="44">
        <v>50</v>
      </c>
      <c r="T37" s="44">
        <v>50</v>
      </c>
      <c r="U37" s="44">
        <v>40</v>
      </c>
      <c r="V37" s="44"/>
      <c r="W37" s="44">
        <v>5724.9999999999991</v>
      </c>
      <c r="X37" s="44">
        <v>0</v>
      </c>
      <c r="Y37" s="44">
        <f t="shared" ref="Y37:Y38" si="5">X37*1.12</f>
        <v>0</v>
      </c>
      <c r="Z37" s="40" t="s">
        <v>16</v>
      </c>
      <c r="AA37" s="41">
        <v>2015</v>
      </c>
      <c r="AB37" s="41">
        <v>15</v>
      </c>
      <c r="AC37" s="7"/>
      <c r="AD37" s="36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</row>
    <row r="38" spans="1:225" outlineLevel="1" x14ac:dyDescent="0.2">
      <c r="A38" s="43" t="s">
        <v>254</v>
      </c>
      <c r="B38" s="40" t="s">
        <v>9</v>
      </c>
      <c r="C38" s="43" t="s">
        <v>140</v>
      </c>
      <c r="D38" s="40" t="s">
        <v>79</v>
      </c>
      <c r="E38" s="40" t="s">
        <v>141</v>
      </c>
      <c r="F38" s="40" t="s">
        <v>80</v>
      </c>
      <c r="G38" s="41" t="s">
        <v>12</v>
      </c>
      <c r="H38" s="41">
        <v>92</v>
      </c>
      <c r="I38" s="40" t="s">
        <v>109</v>
      </c>
      <c r="J38" s="40" t="s">
        <v>17</v>
      </c>
      <c r="K38" s="40" t="s">
        <v>13</v>
      </c>
      <c r="L38" s="40" t="s">
        <v>14</v>
      </c>
      <c r="M38" s="40" t="s">
        <v>70</v>
      </c>
      <c r="N38" s="44"/>
      <c r="O38" s="44"/>
      <c r="P38" s="44"/>
      <c r="Q38" s="44">
        <v>7</v>
      </c>
      <c r="R38" s="44">
        <v>93</v>
      </c>
      <c r="S38" s="44">
        <v>7</v>
      </c>
      <c r="T38" s="44">
        <v>93</v>
      </c>
      <c r="U38" s="44">
        <v>7</v>
      </c>
      <c r="V38" s="44"/>
      <c r="W38" s="44">
        <v>9790.66</v>
      </c>
      <c r="X38" s="44">
        <v>0</v>
      </c>
      <c r="Y38" s="44">
        <f t="shared" si="5"/>
        <v>0</v>
      </c>
      <c r="Z38" s="40" t="s">
        <v>16</v>
      </c>
      <c r="AA38" s="41">
        <v>2015</v>
      </c>
      <c r="AB38" s="41">
        <v>15</v>
      </c>
      <c r="AC38" s="7"/>
      <c r="AD38" s="36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</row>
    <row r="39" spans="1:225" outlineLevel="1" x14ac:dyDescent="0.2">
      <c r="A39" s="38" t="s">
        <v>213</v>
      </c>
      <c r="B39" s="22" t="s">
        <v>9</v>
      </c>
      <c r="C39" s="38" t="s">
        <v>142</v>
      </c>
      <c r="D39" s="22" t="s">
        <v>117</v>
      </c>
      <c r="E39" s="22" t="s">
        <v>143</v>
      </c>
      <c r="F39" s="22" t="s">
        <v>83</v>
      </c>
      <c r="G39" s="33" t="s">
        <v>10</v>
      </c>
      <c r="H39" s="33">
        <v>57</v>
      </c>
      <c r="I39" s="22" t="s">
        <v>118</v>
      </c>
      <c r="J39" s="22" t="s">
        <v>17</v>
      </c>
      <c r="K39" s="22" t="s">
        <v>13</v>
      </c>
      <c r="L39" s="22" t="s">
        <v>14</v>
      </c>
      <c r="M39" s="22" t="s">
        <v>82</v>
      </c>
      <c r="N39" s="29"/>
      <c r="O39" s="29"/>
      <c r="P39" s="29"/>
      <c r="Q39" s="29"/>
      <c r="R39" s="29">
        <v>160</v>
      </c>
      <c r="S39" s="29">
        <v>168</v>
      </c>
      <c r="T39" s="29">
        <v>168</v>
      </c>
      <c r="U39" s="29">
        <v>168</v>
      </c>
      <c r="V39" s="29">
        <v>168</v>
      </c>
      <c r="W39" s="29">
        <v>20535.71</v>
      </c>
      <c r="X39" s="29">
        <v>0</v>
      </c>
      <c r="Y39" s="29">
        <f t="shared" ref="Y39" si="6">X39*1.12</f>
        <v>0</v>
      </c>
      <c r="Z39" s="22" t="s">
        <v>16</v>
      </c>
      <c r="AA39" s="33">
        <v>2016</v>
      </c>
      <c r="AB39" s="33">
        <v>14</v>
      </c>
      <c r="AC39" s="7"/>
      <c r="AD39" s="36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</row>
    <row r="40" spans="1:225" outlineLevel="1" x14ac:dyDescent="0.2">
      <c r="A40" s="43" t="s">
        <v>242</v>
      </c>
      <c r="B40" s="40" t="s">
        <v>9</v>
      </c>
      <c r="C40" s="43" t="s">
        <v>144</v>
      </c>
      <c r="D40" s="40" t="s">
        <v>119</v>
      </c>
      <c r="E40" s="40" t="s">
        <v>145</v>
      </c>
      <c r="F40" s="40" t="s">
        <v>85</v>
      </c>
      <c r="G40" s="41" t="s">
        <v>10</v>
      </c>
      <c r="H40" s="41">
        <v>45</v>
      </c>
      <c r="I40" s="40" t="s">
        <v>72</v>
      </c>
      <c r="J40" s="40" t="s">
        <v>17</v>
      </c>
      <c r="K40" s="40" t="s">
        <v>13</v>
      </c>
      <c r="L40" s="40" t="s">
        <v>14</v>
      </c>
      <c r="M40" s="40" t="s">
        <v>84</v>
      </c>
      <c r="N40" s="44"/>
      <c r="O40" s="44"/>
      <c r="P40" s="44"/>
      <c r="Q40" s="44">
        <v>83</v>
      </c>
      <c r="R40" s="44">
        <v>291</v>
      </c>
      <c r="S40" s="44">
        <v>291</v>
      </c>
      <c r="T40" s="44">
        <v>291</v>
      </c>
      <c r="U40" s="44">
        <v>291</v>
      </c>
      <c r="V40" s="44"/>
      <c r="W40" s="44">
        <v>16517.849999999999</v>
      </c>
      <c r="X40" s="44">
        <v>0</v>
      </c>
      <c r="Y40" s="44">
        <f t="shared" ref="Y40:Y41" si="7">X40*1.12</f>
        <v>0</v>
      </c>
      <c r="Z40" s="40" t="s">
        <v>16</v>
      </c>
      <c r="AA40" s="41">
        <v>2014</v>
      </c>
      <c r="AB40" s="41">
        <v>14</v>
      </c>
      <c r="AC40" s="7"/>
      <c r="AD40" s="36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</row>
    <row r="41" spans="1:225" outlineLevel="1" x14ac:dyDescent="0.2">
      <c r="A41" s="43" t="s">
        <v>243</v>
      </c>
      <c r="B41" s="40" t="s">
        <v>9</v>
      </c>
      <c r="C41" s="43" t="s">
        <v>146</v>
      </c>
      <c r="D41" s="40" t="s">
        <v>119</v>
      </c>
      <c r="E41" s="40" t="s">
        <v>147</v>
      </c>
      <c r="F41" s="40" t="s">
        <v>86</v>
      </c>
      <c r="G41" s="41" t="s">
        <v>10</v>
      </c>
      <c r="H41" s="41">
        <v>45</v>
      </c>
      <c r="I41" s="40" t="s">
        <v>72</v>
      </c>
      <c r="J41" s="40" t="s">
        <v>17</v>
      </c>
      <c r="K41" s="40" t="s">
        <v>13</v>
      </c>
      <c r="L41" s="40" t="s">
        <v>14</v>
      </c>
      <c r="M41" s="40" t="s">
        <v>84</v>
      </c>
      <c r="N41" s="44"/>
      <c r="O41" s="44"/>
      <c r="P41" s="44"/>
      <c r="Q41" s="44">
        <v>495</v>
      </c>
      <c r="R41" s="44">
        <v>374</v>
      </c>
      <c r="S41" s="44">
        <v>374</v>
      </c>
      <c r="T41" s="44">
        <v>374</v>
      </c>
      <c r="U41" s="44">
        <v>374</v>
      </c>
      <c r="V41" s="44"/>
      <c r="W41" s="44">
        <v>16517.849999999999</v>
      </c>
      <c r="X41" s="44">
        <v>0</v>
      </c>
      <c r="Y41" s="44">
        <f t="shared" si="7"/>
        <v>0</v>
      </c>
      <c r="Z41" s="40" t="s">
        <v>16</v>
      </c>
      <c r="AA41" s="41">
        <v>2014</v>
      </c>
      <c r="AB41" s="41">
        <v>14</v>
      </c>
      <c r="AC41" s="7"/>
      <c r="AD41" s="36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</row>
    <row r="42" spans="1:225" outlineLevel="1" x14ac:dyDescent="0.2">
      <c r="A42" s="43" t="s">
        <v>244</v>
      </c>
      <c r="B42" s="40" t="s">
        <v>9</v>
      </c>
      <c r="C42" s="43" t="s">
        <v>148</v>
      </c>
      <c r="D42" s="40" t="s">
        <v>149</v>
      </c>
      <c r="E42" s="40" t="s">
        <v>150</v>
      </c>
      <c r="F42" s="40" t="s">
        <v>87</v>
      </c>
      <c r="G42" s="41" t="s">
        <v>10</v>
      </c>
      <c r="H42" s="41">
        <v>50</v>
      </c>
      <c r="I42" s="40" t="s">
        <v>72</v>
      </c>
      <c r="J42" s="40" t="s">
        <v>17</v>
      </c>
      <c r="K42" s="40" t="s">
        <v>13</v>
      </c>
      <c r="L42" s="40" t="s">
        <v>14</v>
      </c>
      <c r="M42" s="40" t="s">
        <v>84</v>
      </c>
      <c r="N42" s="44"/>
      <c r="O42" s="44"/>
      <c r="P42" s="44"/>
      <c r="Q42" s="44"/>
      <c r="R42" s="44">
        <v>184</v>
      </c>
      <c r="S42" s="44">
        <v>184</v>
      </c>
      <c r="T42" s="44">
        <v>184</v>
      </c>
      <c r="U42" s="44">
        <v>184</v>
      </c>
      <c r="V42" s="44"/>
      <c r="W42" s="44">
        <v>12500</v>
      </c>
      <c r="X42" s="44">
        <v>0</v>
      </c>
      <c r="Y42" s="44">
        <f t="shared" ref="Y42" si="8">X42*1.12</f>
        <v>0</v>
      </c>
      <c r="Z42" s="40" t="s">
        <v>16</v>
      </c>
      <c r="AA42" s="41">
        <v>2014</v>
      </c>
      <c r="AB42" s="41">
        <v>14</v>
      </c>
      <c r="AC42" s="7"/>
      <c r="AD42" s="36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</row>
    <row r="43" spans="1:225" outlineLevel="1" x14ac:dyDescent="0.2">
      <c r="A43" s="43" t="s">
        <v>245</v>
      </c>
      <c r="B43" s="40" t="s">
        <v>9</v>
      </c>
      <c r="C43" s="43" t="s">
        <v>151</v>
      </c>
      <c r="D43" s="40" t="s">
        <v>88</v>
      </c>
      <c r="E43" s="40" t="s">
        <v>152</v>
      </c>
      <c r="F43" s="40" t="s">
        <v>89</v>
      </c>
      <c r="G43" s="41" t="s">
        <v>137</v>
      </c>
      <c r="H43" s="41">
        <v>57</v>
      </c>
      <c r="I43" s="40" t="s">
        <v>118</v>
      </c>
      <c r="J43" s="40" t="s">
        <v>17</v>
      </c>
      <c r="K43" s="40" t="s">
        <v>13</v>
      </c>
      <c r="L43" s="40" t="s">
        <v>14</v>
      </c>
      <c r="M43" s="40" t="s">
        <v>70</v>
      </c>
      <c r="N43" s="44"/>
      <c r="O43" s="44"/>
      <c r="P43" s="44"/>
      <c r="Q43" s="44"/>
      <c r="R43" s="44">
        <v>1233</v>
      </c>
      <c r="S43" s="44">
        <v>1650</v>
      </c>
      <c r="T43" s="44">
        <v>1650</v>
      </c>
      <c r="U43" s="44">
        <v>1650</v>
      </c>
      <c r="V43" s="44">
        <v>1650</v>
      </c>
      <c r="W43" s="44">
        <v>1651.78</v>
      </c>
      <c r="X43" s="44">
        <v>0</v>
      </c>
      <c r="Y43" s="44">
        <f t="shared" ref="Y43:Y50" si="9">X43*1.12</f>
        <v>0</v>
      </c>
      <c r="Z43" s="40" t="s">
        <v>16</v>
      </c>
      <c r="AA43" s="41">
        <v>2016</v>
      </c>
      <c r="AB43" s="41">
        <v>14</v>
      </c>
      <c r="AC43" s="7"/>
      <c r="AD43" s="36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</row>
    <row r="44" spans="1:225" outlineLevel="1" x14ac:dyDescent="0.2">
      <c r="A44" s="43" t="s">
        <v>246</v>
      </c>
      <c r="B44" s="40" t="s">
        <v>9</v>
      </c>
      <c r="C44" s="43" t="s">
        <v>155</v>
      </c>
      <c r="D44" s="40" t="s">
        <v>90</v>
      </c>
      <c r="E44" s="40" t="s">
        <v>156</v>
      </c>
      <c r="F44" s="40" t="s">
        <v>92</v>
      </c>
      <c r="G44" s="41" t="s">
        <v>12</v>
      </c>
      <c r="H44" s="41">
        <v>45</v>
      </c>
      <c r="I44" s="40" t="s">
        <v>109</v>
      </c>
      <c r="J44" s="40" t="s">
        <v>17</v>
      </c>
      <c r="K44" s="40" t="s">
        <v>13</v>
      </c>
      <c r="L44" s="40" t="s">
        <v>14</v>
      </c>
      <c r="M44" s="40" t="s">
        <v>91</v>
      </c>
      <c r="N44" s="44"/>
      <c r="O44" s="44"/>
      <c r="P44" s="44"/>
      <c r="Q44" s="44">
        <v>1.5</v>
      </c>
      <c r="R44" s="44">
        <v>0.5</v>
      </c>
      <c r="S44" s="44">
        <v>0.5</v>
      </c>
      <c r="T44" s="44">
        <v>0.5</v>
      </c>
      <c r="U44" s="44">
        <v>0.5</v>
      </c>
      <c r="V44" s="44"/>
      <c r="W44" s="44">
        <v>23108</v>
      </c>
      <c r="X44" s="44">
        <v>0</v>
      </c>
      <c r="Y44" s="44">
        <f t="shared" si="9"/>
        <v>0</v>
      </c>
      <c r="Z44" s="40" t="s">
        <v>16</v>
      </c>
      <c r="AA44" s="41">
        <v>2015</v>
      </c>
      <c r="AB44" s="41">
        <v>14</v>
      </c>
      <c r="AC44" s="7"/>
      <c r="AD44" s="36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</row>
    <row r="45" spans="1:225" outlineLevel="1" x14ac:dyDescent="0.2">
      <c r="A45" s="43" t="s">
        <v>247</v>
      </c>
      <c r="B45" s="40" t="s">
        <v>9</v>
      </c>
      <c r="C45" s="43" t="s">
        <v>153</v>
      </c>
      <c r="D45" s="40" t="s">
        <v>90</v>
      </c>
      <c r="E45" s="40" t="s">
        <v>154</v>
      </c>
      <c r="F45" s="40" t="s">
        <v>93</v>
      </c>
      <c r="G45" s="41" t="s">
        <v>12</v>
      </c>
      <c r="H45" s="41">
        <v>60</v>
      </c>
      <c r="I45" s="40" t="s">
        <v>109</v>
      </c>
      <c r="J45" s="40" t="s">
        <v>17</v>
      </c>
      <c r="K45" s="40" t="s">
        <v>13</v>
      </c>
      <c r="L45" s="40" t="s">
        <v>14</v>
      </c>
      <c r="M45" s="40" t="s">
        <v>91</v>
      </c>
      <c r="N45" s="44"/>
      <c r="O45" s="44"/>
      <c r="P45" s="44"/>
      <c r="Q45" s="44">
        <v>1.1000000000000001</v>
      </c>
      <c r="R45" s="44">
        <v>1.1000000000000001</v>
      </c>
      <c r="S45" s="44">
        <v>1.1000000000000001</v>
      </c>
      <c r="T45" s="44">
        <v>1.1000000000000001</v>
      </c>
      <c r="U45" s="44">
        <v>1.1000000000000001</v>
      </c>
      <c r="V45" s="44"/>
      <c r="W45" s="44">
        <v>89360.18</v>
      </c>
      <c r="X45" s="44">
        <v>0</v>
      </c>
      <c r="Y45" s="44">
        <f t="shared" si="9"/>
        <v>0</v>
      </c>
      <c r="Z45" s="40" t="s">
        <v>16</v>
      </c>
      <c r="AA45" s="41">
        <v>2015</v>
      </c>
      <c r="AB45" s="41">
        <v>14</v>
      </c>
      <c r="AC45" s="7"/>
      <c r="AD45" s="36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</row>
    <row r="46" spans="1:225" outlineLevel="1" x14ac:dyDescent="0.2">
      <c r="A46" s="43" t="s">
        <v>248</v>
      </c>
      <c r="B46" s="40" t="s">
        <v>9</v>
      </c>
      <c r="C46" s="43" t="s">
        <v>157</v>
      </c>
      <c r="D46" s="40" t="s">
        <v>90</v>
      </c>
      <c r="E46" s="40" t="s">
        <v>158</v>
      </c>
      <c r="F46" s="40" t="s">
        <v>94</v>
      </c>
      <c r="G46" s="41" t="s">
        <v>12</v>
      </c>
      <c r="H46" s="41">
        <v>60</v>
      </c>
      <c r="I46" s="40" t="s">
        <v>109</v>
      </c>
      <c r="J46" s="40" t="s">
        <v>17</v>
      </c>
      <c r="K46" s="40" t="s">
        <v>13</v>
      </c>
      <c r="L46" s="40" t="s">
        <v>14</v>
      </c>
      <c r="M46" s="40" t="s">
        <v>91</v>
      </c>
      <c r="N46" s="44"/>
      <c r="O46" s="44"/>
      <c r="P46" s="44"/>
      <c r="Q46" s="44">
        <v>2.2599999999999998</v>
      </c>
      <c r="R46" s="44">
        <v>2.2000000000000002</v>
      </c>
      <c r="S46" s="44">
        <v>2.2000000000000002</v>
      </c>
      <c r="T46" s="44">
        <v>2.2000000000000002</v>
      </c>
      <c r="U46" s="44">
        <v>2.2000000000000002</v>
      </c>
      <c r="V46" s="44"/>
      <c r="W46" s="44">
        <v>141108.99999999997</v>
      </c>
      <c r="X46" s="44">
        <v>0</v>
      </c>
      <c r="Y46" s="44">
        <f t="shared" si="9"/>
        <v>0</v>
      </c>
      <c r="Z46" s="40" t="s">
        <v>16</v>
      </c>
      <c r="AA46" s="41">
        <v>2015</v>
      </c>
      <c r="AB46" s="41">
        <v>14.15</v>
      </c>
      <c r="AC46" s="7"/>
      <c r="AD46" s="36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</row>
    <row r="47" spans="1:225" outlineLevel="1" x14ac:dyDescent="0.2">
      <c r="A47" s="43" t="s">
        <v>249</v>
      </c>
      <c r="B47" s="40" t="s">
        <v>9</v>
      </c>
      <c r="C47" s="43" t="s">
        <v>159</v>
      </c>
      <c r="D47" s="40" t="s">
        <v>90</v>
      </c>
      <c r="E47" s="40" t="s">
        <v>160</v>
      </c>
      <c r="F47" s="40" t="s">
        <v>95</v>
      </c>
      <c r="G47" s="41" t="s">
        <v>12</v>
      </c>
      <c r="H47" s="41">
        <v>62.3</v>
      </c>
      <c r="I47" s="40" t="s">
        <v>109</v>
      </c>
      <c r="J47" s="40" t="s">
        <v>17</v>
      </c>
      <c r="K47" s="40" t="s">
        <v>13</v>
      </c>
      <c r="L47" s="40" t="s">
        <v>14</v>
      </c>
      <c r="M47" s="40" t="s">
        <v>91</v>
      </c>
      <c r="N47" s="44"/>
      <c r="O47" s="44"/>
      <c r="P47" s="44"/>
      <c r="Q47" s="44">
        <v>2.5</v>
      </c>
      <c r="R47" s="44">
        <v>2.5</v>
      </c>
      <c r="S47" s="44">
        <v>2.5</v>
      </c>
      <c r="T47" s="44">
        <v>2.5</v>
      </c>
      <c r="U47" s="44">
        <v>2.5</v>
      </c>
      <c r="V47" s="44"/>
      <c r="W47" s="44">
        <v>153940</v>
      </c>
      <c r="X47" s="44">
        <v>0</v>
      </c>
      <c r="Y47" s="44">
        <f t="shared" si="9"/>
        <v>0</v>
      </c>
      <c r="Z47" s="40" t="s">
        <v>16</v>
      </c>
      <c r="AA47" s="41">
        <v>2015</v>
      </c>
      <c r="AB47" s="41">
        <v>14.15</v>
      </c>
      <c r="AC47" s="7"/>
      <c r="AD47" s="36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</row>
    <row r="48" spans="1:225" outlineLevel="1" x14ac:dyDescent="0.2">
      <c r="A48" s="38" t="s">
        <v>212</v>
      </c>
      <c r="B48" s="22" t="s">
        <v>9</v>
      </c>
      <c r="C48" s="38" t="s">
        <v>161</v>
      </c>
      <c r="D48" s="22" t="s">
        <v>90</v>
      </c>
      <c r="E48" s="22" t="s">
        <v>162</v>
      </c>
      <c r="F48" s="22" t="s">
        <v>96</v>
      </c>
      <c r="G48" s="33" t="s">
        <v>12</v>
      </c>
      <c r="H48" s="33">
        <v>62.3</v>
      </c>
      <c r="I48" s="22" t="s">
        <v>109</v>
      </c>
      <c r="J48" s="22" t="s">
        <v>17</v>
      </c>
      <c r="K48" s="22" t="s">
        <v>13</v>
      </c>
      <c r="L48" s="22" t="s">
        <v>14</v>
      </c>
      <c r="M48" s="22" t="s">
        <v>91</v>
      </c>
      <c r="N48" s="29"/>
      <c r="O48" s="29"/>
      <c r="P48" s="29"/>
      <c r="Q48" s="29">
        <v>1.2</v>
      </c>
      <c r="R48" s="29">
        <v>0</v>
      </c>
      <c r="S48" s="29">
        <v>1</v>
      </c>
      <c r="T48" s="29">
        <v>1</v>
      </c>
      <c r="U48" s="29">
        <v>1</v>
      </c>
      <c r="V48" s="29"/>
      <c r="W48" s="29">
        <v>225664</v>
      </c>
      <c r="X48" s="29">
        <v>0</v>
      </c>
      <c r="Y48" s="29">
        <f t="shared" si="9"/>
        <v>0</v>
      </c>
      <c r="Z48" s="22" t="s">
        <v>16</v>
      </c>
      <c r="AA48" s="33">
        <v>2015</v>
      </c>
      <c r="AB48" s="33">
        <v>14.15</v>
      </c>
      <c r="AC48" s="7"/>
      <c r="AD48" s="36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</row>
    <row r="49" spans="1:225" outlineLevel="1" x14ac:dyDescent="0.2">
      <c r="A49" s="38" t="s">
        <v>163</v>
      </c>
      <c r="B49" s="22" t="s">
        <v>9</v>
      </c>
      <c r="C49" s="38" t="s">
        <v>164</v>
      </c>
      <c r="D49" s="22" t="s">
        <v>90</v>
      </c>
      <c r="E49" s="22" t="s">
        <v>165</v>
      </c>
      <c r="F49" s="22" t="s">
        <v>97</v>
      </c>
      <c r="G49" s="33" t="s">
        <v>12</v>
      </c>
      <c r="H49" s="33">
        <v>45</v>
      </c>
      <c r="I49" s="22" t="s">
        <v>109</v>
      </c>
      <c r="J49" s="22" t="s">
        <v>17</v>
      </c>
      <c r="K49" s="22" t="s">
        <v>13</v>
      </c>
      <c r="L49" s="22" t="s">
        <v>14</v>
      </c>
      <c r="M49" s="22" t="s">
        <v>91</v>
      </c>
      <c r="N49" s="29"/>
      <c r="O49" s="29"/>
      <c r="P49" s="29"/>
      <c r="Q49" s="29">
        <v>0.8</v>
      </c>
      <c r="R49" s="29">
        <v>0</v>
      </c>
      <c r="S49" s="29">
        <v>0.30000000000000004</v>
      </c>
      <c r="T49" s="29">
        <v>0.30000000000000004</v>
      </c>
      <c r="U49" s="29">
        <v>0.30000000000000004</v>
      </c>
      <c r="V49" s="29"/>
      <c r="W49" s="29">
        <v>323673</v>
      </c>
      <c r="X49" s="29">
        <v>0</v>
      </c>
      <c r="Y49" s="29">
        <f t="shared" si="9"/>
        <v>0</v>
      </c>
      <c r="Z49" s="22" t="s">
        <v>16</v>
      </c>
      <c r="AA49" s="33">
        <v>2015</v>
      </c>
      <c r="AB49" s="33">
        <v>14.15</v>
      </c>
      <c r="AC49" s="7"/>
      <c r="AD49" s="36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</row>
    <row r="50" spans="1:225" outlineLevel="1" x14ac:dyDescent="0.2">
      <c r="A50" s="43" t="s">
        <v>250</v>
      </c>
      <c r="B50" s="40" t="s">
        <v>9</v>
      </c>
      <c r="C50" s="43" t="s">
        <v>166</v>
      </c>
      <c r="D50" s="40" t="s">
        <v>90</v>
      </c>
      <c r="E50" s="40" t="s">
        <v>167</v>
      </c>
      <c r="F50" s="40" t="s">
        <v>98</v>
      </c>
      <c r="G50" s="41" t="s">
        <v>12</v>
      </c>
      <c r="H50" s="41">
        <v>62.3</v>
      </c>
      <c r="I50" s="40" t="s">
        <v>109</v>
      </c>
      <c r="J50" s="40" t="s">
        <v>17</v>
      </c>
      <c r="K50" s="40" t="s">
        <v>13</v>
      </c>
      <c r="L50" s="40" t="s">
        <v>14</v>
      </c>
      <c r="M50" s="40" t="s">
        <v>91</v>
      </c>
      <c r="N50" s="44"/>
      <c r="O50" s="44"/>
      <c r="P50" s="44"/>
      <c r="Q50" s="44">
        <v>1.3</v>
      </c>
      <c r="R50" s="44">
        <v>1.1000000000000001</v>
      </c>
      <c r="S50" s="44">
        <v>1.1000000000000001</v>
      </c>
      <c r="T50" s="44">
        <v>1.1000000000000001</v>
      </c>
      <c r="U50" s="44">
        <v>1.1000000000000001</v>
      </c>
      <c r="V50" s="44"/>
      <c r="W50" s="44">
        <v>68946.25</v>
      </c>
      <c r="X50" s="44">
        <v>0</v>
      </c>
      <c r="Y50" s="44">
        <f t="shared" si="9"/>
        <v>0</v>
      </c>
      <c r="Z50" s="40" t="s">
        <v>16</v>
      </c>
      <c r="AA50" s="41">
        <v>2015</v>
      </c>
      <c r="AB50" s="41">
        <v>14</v>
      </c>
      <c r="AC50" s="7"/>
      <c r="AD50" s="36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</row>
    <row r="51" spans="1:225" outlineLevel="1" x14ac:dyDescent="0.2">
      <c r="A51" s="38" t="s">
        <v>168</v>
      </c>
      <c r="B51" s="22" t="s">
        <v>9</v>
      </c>
      <c r="C51" s="38" t="s">
        <v>169</v>
      </c>
      <c r="D51" s="22" t="s">
        <v>90</v>
      </c>
      <c r="E51" s="22" t="s">
        <v>170</v>
      </c>
      <c r="F51" s="22" t="s">
        <v>99</v>
      </c>
      <c r="G51" s="33" t="s">
        <v>12</v>
      </c>
      <c r="H51" s="33">
        <v>92.1</v>
      </c>
      <c r="I51" s="22" t="s">
        <v>109</v>
      </c>
      <c r="J51" s="22" t="s">
        <v>17</v>
      </c>
      <c r="K51" s="22" t="s">
        <v>13</v>
      </c>
      <c r="L51" s="22" t="s">
        <v>14</v>
      </c>
      <c r="M51" s="22" t="s">
        <v>91</v>
      </c>
      <c r="N51" s="29"/>
      <c r="O51" s="29"/>
      <c r="P51" s="29"/>
      <c r="Q51" s="29">
        <v>0.8</v>
      </c>
      <c r="R51" s="29">
        <v>0</v>
      </c>
      <c r="S51" s="29">
        <v>0.4</v>
      </c>
      <c r="T51" s="29">
        <v>0.4</v>
      </c>
      <c r="U51" s="29">
        <v>0.4</v>
      </c>
      <c r="V51" s="29"/>
      <c r="W51" s="29">
        <v>248003.31</v>
      </c>
      <c r="X51" s="29">
        <v>0</v>
      </c>
      <c r="Y51" s="29">
        <f t="shared" ref="Y51:Y52" si="10">X51*1.12</f>
        <v>0</v>
      </c>
      <c r="Z51" s="22" t="s">
        <v>16</v>
      </c>
      <c r="AA51" s="33">
        <v>2015</v>
      </c>
      <c r="AB51" s="41">
        <v>14.15</v>
      </c>
      <c r="AC51" s="7"/>
      <c r="AD51" s="36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</row>
    <row r="52" spans="1:225" outlineLevel="1" x14ac:dyDescent="0.2">
      <c r="A52" s="43" t="s">
        <v>251</v>
      </c>
      <c r="B52" s="40" t="s">
        <v>9</v>
      </c>
      <c r="C52" s="43" t="s">
        <v>171</v>
      </c>
      <c r="D52" s="40" t="s">
        <v>90</v>
      </c>
      <c r="E52" s="40" t="s">
        <v>172</v>
      </c>
      <c r="F52" s="40" t="s">
        <v>100</v>
      </c>
      <c r="G52" s="41" t="s">
        <v>12</v>
      </c>
      <c r="H52" s="41">
        <v>92.1</v>
      </c>
      <c r="I52" s="40" t="s">
        <v>109</v>
      </c>
      <c r="J52" s="40" t="s">
        <v>17</v>
      </c>
      <c r="K52" s="40" t="s">
        <v>13</v>
      </c>
      <c r="L52" s="40" t="s">
        <v>14</v>
      </c>
      <c r="M52" s="40" t="s">
        <v>91</v>
      </c>
      <c r="N52" s="44"/>
      <c r="O52" s="44"/>
      <c r="P52" s="44"/>
      <c r="Q52" s="44">
        <v>0.8</v>
      </c>
      <c r="R52" s="44">
        <v>0.8</v>
      </c>
      <c r="S52" s="44">
        <v>0.8</v>
      </c>
      <c r="T52" s="44">
        <v>0.8</v>
      </c>
      <c r="U52" s="44">
        <v>0.8</v>
      </c>
      <c r="V52" s="44"/>
      <c r="W52" s="44">
        <v>121106.80357142855</v>
      </c>
      <c r="X52" s="44">
        <v>0</v>
      </c>
      <c r="Y52" s="44">
        <f t="shared" si="10"/>
        <v>0</v>
      </c>
      <c r="Z52" s="40" t="s">
        <v>16</v>
      </c>
      <c r="AA52" s="41">
        <v>2015</v>
      </c>
      <c r="AB52" s="41">
        <v>14.15</v>
      </c>
      <c r="AC52" s="7"/>
      <c r="AD52" s="36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</row>
    <row r="53" spans="1:225" outlineLevel="1" x14ac:dyDescent="0.2">
      <c r="A53" s="38" t="s">
        <v>173</v>
      </c>
      <c r="B53" s="22" t="s">
        <v>9</v>
      </c>
      <c r="C53" s="38" t="s">
        <v>174</v>
      </c>
      <c r="D53" s="22" t="s">
        <v>90</v>
      </c>
      <c r="E53" s="22" t="s">
        <v>175</v>
      </c>
      <c r="F53" s="22" t="s">
        <v>102</v>
      </c>
      <c r="G53" s="33" t="s">
        <v>12</v>
      </c>
      <c r="H53" s="33">
        <v>89.1</v>
      </c>
      <c r="I53" s="22" t="s">
        <v>109</v>
      </c>
      <c r="J53" s="22" t="s">
        <v>17</v>
      </c>
      <c r="K53" s="22" t="s">
        <v>13</v>
      </c>
      <c r="L53" s="22" t="s">
        <v>14</v>
      </c>
      <c r="M53" s="22" t="s">
        <v>91</v>
      </c>
      <c r="N53" s="29"/>
      <c r="O53" s="29"/>
      <c r="P53" s="29"/>
      <c r="Q53" s="29">
        <v>1.3</v>
      </c>
      <c r="R53" s="29">
        <v>0</v>
      </c>
      <c r="S53" s="29">
        <v>0.4</v>
      </c>
      <c r="T53" s="29">
        <v>0.4</v>
      </c>
      <c r="U53" s="29">
        <v>0.4</v>
      </c>
      <c r="V53" s="29"/>
      <c r="W53" s="29">
        <v>533438</v>
      </c>
      <c r="X53" s="29">
        <v>0</v>
      </c>
      <c r="Y53" s="29">
        <f>X53*1.12</f>
        <v>0</v>
      </c>
      <c r="Z53" s="22" t="s">
        <v>16</v>
      </c>
      <c r="AA53" s="33">
        <v>2015</v>
      </c>
      <c r="AB53" s="33">
        <v>14.15</v>
      </c>
      <c r="AC53" s="7"/>
      <c r="AD53" s="36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</row>
    <row r="54" spans="1:225" outlineLevel="1" x14ac:dyDescent="0.2">
      <c r="A54" s="43" t="s">
        <v>255</v>
      </c>
      <c r="B54" s="40" t="s">
        <v>9</v>
      </c>
      <c r="C54" s="43" t="s">
        <v>176</v>
      </c>
      <c r="D54" s="40" t="s">
        <v>101</v>
      </c>
      <c r="E54" s="40" t="s">
        <v>177</v>
      </c>
      <c r="F54" s="40" t="s">
        <v>103</v>
      </c>
      <c r="G54" s="41" t="s">
        <v>12</v>
      </c>
      <c r="H54" s="41">
        <v>50.8</v>
      </c>
      <c r="I54" s="40" t="s">
        <v>109</v>
      </c>
      <c r="J54" s="40" t="s">
        <v>17</v>
      </c>
      <c r="K54" s="40" t="s">
        <v>13</v>
      </c>
      <c r="L54" s="40" t="s">
        <v>14</v>
      </c>
      <c r="M54" s="40" t="s">
        <v>81</v>
      </c>
      <c r="N54" s="44"/>
      <c r="O54" s="44"/>
      <c r="P54" s="44"/>
      <c r="Q54" s="44">
        <v>20</v>
      </c>
      <c r="R54" s="44">
        <v>34.914999999999999</v>
      </c>
      <c r="S54" s="44">
        <v>31</v>
      </c>
      <c r="T54" s="44">
        <v>25</v>
      </c>
      <c r="U54" s="44">
        <v>25</v>
      </c>
      <c r="V54" s="44"/>
      <c r="W54" s="44">
        <v>433169.1696428571</v>
      </c>
      <c r="X54" s="44">
        <v>0</v>
      </c>
      <c r="Y54" s="29">
        <f>X54*1.12</f>
        <v>0</v>
      </c>
      <c r="Z54" s="40" t="s">
        <v>16</v>
      </c>
      <c r="AA54" s="41">
        <v>2015</v>
      </c>
      <c r="AB54" s="41">
        <v>14.15</v>
      </c>
      <c r="AC54" s="7"/>
      <c r="AD54" s="36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</row>
    <row r="55" spans="1:225" outlineLevel="1" x14ac:dyDescent="0.2">
      <c r="A55" s="43" t="s">
        <v>252</v>
      </c>
      <c r="B55" s="40" t="s">
        <v>9</v>
      </c>
      <c r="C55" s="43" t="s">
        <v>178</v>
      </c>
      <c r="D55" s="40" t="s">
        <v>101</v>
      </c>
      <c r="E55" s="40" t="s">
        <v>179</v>
      </c>
      <c r="F55" s="40" t="s">
        <v>104</v>
      </c>
      <c r="G55" s="41" t="s">
        <v>12</v>
      </c>
      <c r="H55" s="41">
        <v>50.8</v>
      </c>
      <c r="I55" s="40" t="s">
        <v>109</v>
      </c>
      <c r="J55" s="40" t="s">
        <v>17</v>
      </c>
      <c r="K55" s="40" t="s">
        <v>13</v>
      </c>
      <c r="L55" s="40" t="s">
        <v>14</v>
      </c>
      <c r="M55" s="40" t="s">
        <v>81</v>
      </c>
      <c r="N55" s="44"/>
      <c r="O55" s="44"/>
      <c r="P55" s="44"/>
      <c r="Q55" s="44">
        <v>10.83</v>
      </c>
      <c r="R55" s="44">
        <v>6.93</v>
      </c>
      <c r="S55" s="44">
        <v>6.93</v>
      </c>
      <c r="T55" s="44">
        <v>4</v>
      </c>
      <c r="U55" s="44">
        <v>4</v>
      </c>
      <c r="V55" s="44"/>
      <c r="W55" s="44">
        <v>513403.8</v>
      </c>
      <c r="X55" s="44">
        <v>0</v>
      </c>
      <c r="Y55" s="44">
        <f t="shared" ref="Y55" si="11">X55*1.12</f>
        <v>0</v>
      </c>
      <c r="Z55" s="40" t="s">
        <v>16</v>
      </c>
      <c r="AA55" s="41">
        <v>2015</v>
      </c>
      <c r="AB55" s="41">
        <v>14.15</v>
      </c>
      <c r="AC55" s="7"/>
      <c r="AD55" s="36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</row>
    <row r="56" spans="1:225" outlineLevel="1" x14ac:dyDescent="0.2">
      <c r="A56" s="43" t="s">
        <v>253</v>
      </c>
      <c r="B56" s="40" t="s">
        <v>9</v>
      </c>
      <c r="C56" s="43" t="s">
        <v>180</v>
      </c>
      <c r="D56" s="40" t="s">
        <v>101</v>
      </c>
      <c r="E56" s="40" t="s">
        <v>181</v>
      </c>
      <c r="F56" s="40" t="s">
        <v>105</v>
      </c>
      <c r="G56" s="41" t="s">
        <v>12</v>
      </c>
      <c r="H56" s="41">
        <v>50.8</v>
      </c>
      <c r="I56" s="40" t="s">
        <v>109</v>
      </c>
      <c r="J56" s="40" t="s">
        <v>17</v>
      </c>
      <c r="K56" s="40" t="s">
        <v>13</v>
      </c>
      <c r="L56" s="40" t="s">
        <v>14</v>
      </c>
      <c r="M56" s="40" t="s">
        <v>106</v>
      </c>
      <c r="N56" s="44"/>
      <c r="O56" s="44"/>
      <c r="P56" s="44"/>
      <c r="Q56" s="44">
        <v>8</v>
      </c>
      <c r="R56" s="44">
        <v>3.1859999999999999</v>
      </c>
      <c r="S56" s="44">
        <v>3.1859999999999999</v>
      </c>
      <c r="T56" s="44">
        <v>3.1859999999999999</v>
      </c>
      <c r="U56" s="44">
        <v>3.1859999999999999</v>
      </c>
      <c r="V56" s="44"/>
      <c r="W56" s="44">
        <v>426145.72</v>
      </c>
      <c r="X56" s="44">
        <v>0</v>
      </c>
      <c r="Y56" s="44">
        <f t="shared" ref="Y56" si="12">X56*1.12</f>
        <v>0</v>
      </c>
      <c r="Z56" s="40" t="s">
        <v>16</v>
      </c>
      <c r="AA56" s="41">
        <v>2015</v>
      </c>
      <c r="AB56" s="41">
        <v>14</v>
      </c>
      <c r="AC56" s="7"/>
      <c r="AD56" s="36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</row>
    <row r="57" spans="1:225" x14ac:dyDescent="0.2">
      <c r="A57" s="10" t="s">
        <v>260</v>
      </c>
      <c r="B57" s="14"/>
      <c r="C57" s="10"/>
      <c r="D57" s="10"/>
      <c r="E57" s="10"/>
      <c r="F57" s="10"/>
      <c r="G57" s="4"/>
      <c r="H57" s="4"/>
      <c r="I57" s="10"/>
      <c r="J57" s="10"/>
      <c r="K57" s="10"/>
      <c r="L57" s="10"/>
      <c r="M57" s="10"/>
      <c r="N57" s="25"/>
      <c r="O57" s="26"/>
      <c r="P57" s="26"/>
      <c r="Q57" s="26"/>
      <c r="R57" s="26"/>
      <c r="S57" s="26"/>
      <c r="T57" s="26"/>
      <c r="U57" s="26"/>
      <c r="V57" s="27"/>
      <c r="W57" s="26"/>
      <c r="X57" s="28">
        <f>SUM(X10:X56)</f>
        <v>0</v>
      </c>
      <c r="Y57" s="28">
        <f>SUM(Y10:Y56)</f>
        <v>0</v>
      </c>
      <c r="Z57" s="20"/>
      <c r="AA57" s="4"/>
      <c r="AB57" s="4"/>
      <c r="AC57" s="7"/>
      <c r="AD57" s="36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</row>
    <row r="58" spans="1:225" x14ac:dyDescent="0.2">
      <c r="A58" s="61" t="s">
        <v>259</v>
      </c>
      <c r="B58" s="53"/>
      <c r="C58" s="54"/>
      <c r="D58" s="54"/>
      <c r="E58" s="54"/>
      <c r="F58" s="54"/>
      <c r="G58" s="55"/>
      <c r="H58" s="55"/>
      <c r="I58" s="54"/>
      <c r="J58" s="54"/>
      <c r="K58" s="54"/>
      <c r="L58" s="54"/>
      <c r="M58" s="54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5"/>
      <c r="AA58" s="55"/>
      <c r="AB58" s="55"/>
      <c r="AC58" s="48"/>
      <c r="AD58" s="1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8"/>
      <c r="CA58" s="48"/>
      <c r="CB58" s="48"/>
      <c r="CC58" s="48"/>
      <c r="CD58" s="48"/>
      <c r="CE58" s="48"/>
      <c r="CF58" s="48"/>
      <c r="CG58" s="48"/>
      <c r="CH58" s="48"/>
      <c r="CI58" s="48"/>
      <c r="CJ58" s="48"/>
      <c r="CK58" s="48"/>
      <c r="CL58" s="48"/>
      <c r="CM58" s="48"/>
      <c r="CN58" s="48"/>
      <c r="CO58" s="48"/>
      <c r="CP58" s="48"/>
      <c r="CQ58" s="48"/>
      <c r="CR58" s="48"/>
      <c r="CS58" s="48"/>
      <c r="CT58" s="48"/>
      <c r="CU58" s="48"/>
      <c r="CV58" s="48"/>
      <c r="CW58" s="48"/>
      <c r="CX58" s="48"/>
      <c r="CY58" s="48"/>
      <c r="CZ58" s="48"/>
      <c r="DA58" s="48"/>
      <c r="DB58" s="48"/>
      <c r="DC58" s="48"/>
      <c r="DD58" s="48"/>
      <c r="DE58" s="48"/>
      <c r="DF58" s="48"/>
      <c r="DG58" s="48"/>
      <c r="DH58" s="48"/>
      <c r="DI58" s="48"/>
      <c r="DJ58" s="48"/>
      <c r="DK58" s="48"/>
      <c r="DL58" s="48"/>
      <c r="DM58" s="48"/>
      <c r="DN58" s="48"/>
      <c r="DO58" s="48"/>
      <c r="DP58" s="48"/>
      <c r="DQ58" s="48"/>
      <c r="DR58" s="48"/>
      <c r="DS58" s="48"/>
      <c r="DT58" s="48"/>
      <c r="DU58" s="48"/>
      <c r="DV58" s="48"/>
      <c r="DW58" s="48"/>
      <c r="DX58" s="48"/>
      <c r="DY58" s="48"/>
      <c r="DZ58" s="48"/>
      <c r="EA58" s="48"/>
      <c r="EB58" s="48"/>
      <c r="EC58" s="48"/>
      <c r="ED58" s="48"/>
      <c r="EE58" s="48"/>
      <c r="EF58" s="48"/>
      <c r="EG58" s="48"/>
      <c r="EH58" s="48"/>
      <c r="EI58" s="48"/>
      <c r="EJ58" s="48"/>
      <c r="EK58" s="48"/>
      <c r="EL58" s="48"/>
      <c r="EM58" s="48"/>
      <c r="EN58" s="48"/>
      <c r="EO58" s="48"/>
      <c r="EP58" s="48"/>
      <c r="EQ58" s="48"/>
      <c r="ER58" s="48"/>
      <c r="ES58" s="48"/>
      <c r="ET58" s="48"/>
      <c r="EU58" s="48"/>
      <c r="EV58" s="48"/>
      <c r="EW58" s="48"/>
      <c r="EX58" s="48"/>
      <c r="EY58" s="48"/>
      <c r="EZ58" s="48"/>
      <c r="FA58" s="48"/>
      <c r="FB58" s="48"/>
      <c r="FC58" s="48"/>
      <c r="FD58" s="48"/>
      <c r="FE58" s="48"/>
      <c r="FF58" s="48"/>
      <c r="FG58" s="48"/>
      <c r="FH58" s="48"/>
      <c r="FI58" s="48"/>
      <c r="FJ58" s="48"/>
      <c r="FK58" s="48"/>
      <c r="FL58" s="48"/>
      <c r="FM58" s="48"/>
      <c r="FN58" s="48"/>
      <c r="FO58" s="48"/>
      <c r="FP58" s="48"/>
      <c r="FQ58" s="48"/>
      <c r="FR58" s="48"/>
      <c r="FS58" s="48"/>
      <c r="FT58" s="48"/>
      <c r="FU58" s="48"/>
      <c r="FV58" s="48"/>
      <c r="FW58" s="48"/>
      <c r="FX58" s="48"/>
      <c r="FY58" s="48"/>
      <c r="FZ58" s="48"/>
      <c r="GA58" s="48"/>
      <c r="GB58" s="48"/>
      <c r="GC58" s="48"/>
      <c r="GD58" s="48"/>
      <c r="GE58" s="48"/>
      <c r="GF58" s="48"/>
      <c r="GG58" s="48"/>
      <c r="GH58" s="48"/>
      <c r="GI58" s="48"/>
      <c r="GJ58" s="48"/>
      <c r="GK58" s="48"/>
      <c r="GL58" s="48"/>
      <c r="GM58" s="48"/>
      <c r="GN58" s="48"/>
      <c r="GO58" s="48"/>
      <c r="GP58" s="48"/>
      <c r="GQ58" s="48"/>
      <c r="GR58" s="48"/>
      <c r="GS58" s="48"/>
      <c r="GT58" s="48"/>
      <c r="GU58" s="48"/>
      <c r="GV58" s="48"/>
      <c r="GW58" s="48"/>
      <c r="GX58" s="48"/>
      <c r="GY58" s="48"/>
      <c r="GZ58" s="48"/>
      <c r="HA58" s="48"/>
      <c r="HB58" s="48"/>
      <c r="HC58" s="48"/>
      <c r="HD58" s="48"/>
      <c r="HE58" s="48"/>
      <c r="HF58" s="48"/>
      <c r="HG58" s="48"/>
      <c r="HH58" s="48"/>
      <c r="HI58" s="48"/>
      <c r="HJ58" s="48"/>
      <c r="HK58" s="48"/>
      <c r="HL58" s="48"/>
      <c r="HM58" s="48"/>
      <c r="HN58" s="48"/>
      <c r="HO58" s="48"/>
      <c r="HP58" s="48"/>
      <c r="HQ58" s="48"/>
    </row>
    <row r="59" spans="1:225" outlineLevel="1" x14ac:dyDescent="0.2">
      <c r="A59" s="43" t="s">
        <v>267</v>
      </c>
      <c r="B59" s="40" t="s">
        <v>9</v>
      </c>
      <c r="C59" s="43" t="s">
        <v>115</v>
      </c>
      <c r="D59" s="40" t="s">
        <v>67</v>
      </c>
      <c r="E59" s="40" t="s">
        <v>116</v>
      </c>
      <c r="F59" s="40" t="s">
        <v>19</v>
      </c>
      <c r="G59" s="41" t="s">
        <v>10</v>
      </c>
      <c r="H59" s="41">
        <v>90</v>
      </c>
      <c r="I59" s="40" t="s">
        <v>73</v>
      </c>
      <c r="J59" s="40" t="s">
        <v>17</v>
      </c>
      <c r="K59" s="40" t="s">
        <v>13</v>
      </c>
      <c r="L59" s="40" t="s">
        <v>14</v>
      </c>
      <c r="M59" s="40" t="s">
        <v>69</v>
      </c>
      <c r="N59" s="44"/>
      <c r="O59" s="44">
        <v>130</v>
      </c>
      <c r="P59" s="44">
        <v>180</v>
      </c>
      <c r="Q59" s="44">
        <v>120</v>
      </c>
      <c r="R59" s="44">
        <v>180</v>
      </c>
      <c r="S59" s="44">
        <v>180</v>
      </c>
      <c r="T59" s="44"/>
      <c r="U59" s="44"/>
      <c r="V59" s="44"/>
      <c r="W59" s="44">
        <v>254463.99999999997</v>
      </c>
      <c r="X59" s="44">
        <f t="shared" ref="X59:X83" si="13">(N59+O59+P59+Q59+R59+S59+T59+U59+V59)*W59</f>
        <v>201026559.99999997</v>
      </c>
      <c r="Y59" s="44">
        <f t="shared" ref="Y59" si="14">X59*1.12</f>
        <v>225149747.19999999</v>
      </c>
      <c r="Z59" s="40" t="s">
        <v>16</v>
      </c>
      <c r="AA59" s="41" t="s">
        <v>108</v>
      </c>
      <c r="AB59" s="41"/>
      <c r="AC59" s="7"/>
      <c r="AD59" s="36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</row>
    <row r="60" spans="1:225" outlineLevel="1" x14ac:dyDescent="0.2">
      <c r="A60" s="43" t="s">
        <v>295</v>
      </c>
      <c r="B60" s="40" t="s">
        <v>9</v>
      </c>
      <c r="C60" s="43" t="s">
        <v>214</v>
      </c>
      <c r="D60" s="40" t="s">
        <v>62</v>
      </c>
      <c r="E60" s="42" t="s">
        <v>215</v>
      </c>
      <c r="F60" s="40" t="s">
        <v>15</v>
      </c>
      <c r="G60" s="41" t="s">
        <v>12</v>
      </c>
      <c r="H60" s="41">
        <v>50</v>
      </c>
      <c r="I60" s="40" t="s">
        <v>73</v>
      </c>
      <c r="J60" s="40" t="s">
        <v>17</v>
      </c>
      <c r="K60" s="40" t="s">
        <v>13</v>
      </c>
      <c r="L60" s="40" t="s">
        <v>14</v>
      </c>
      <c r="M60" s="40" t="s">
        <v>70</v>
      </c>
      <c r="N60" s="44"/>
      <c r="O60" s="44"/>
      <c r="P60" s="44">
        <v>5899</v>
      </c>
      <c r="Q60" s="44">
        <v>4000</v>
      </c>
      <c r="R60" s="44">
        <v>2317</v>
      </c>
      <c r="S60" s="44">
        <v>3000</v>
      </c>
      <c r="T60" s="44">
        <v>5000</v>
      </c>
      <c r="U60" s="44"/>
      <c r="V60" s="44"/>
      <c r="W60" s="44">
        <v>903.57</v>
      </c>
      <c r="X60" s="44">
        <f t="shared" si="13"/>
        <v>18266571.120000001</v>
      </c>
      <c r="Y60" s="44">
        <f t="shared" ref="Y60:Y82" si="15">X60*1.12</f>
        <v>20458559.654400002</v>
      </c>
      <c r="Z60" s="40" t="s">
        <v>16</v>
      </c>
      <c r="AA60" s="41" t="s">
        <v>107</v>
      </c>
      <c r="AB60" s="41"/>
      <c r="AC60" s="7"/>
      <c r="AD60" s="36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/>
      <c r="CC60" s="37"/>
      <c r="CD60" s="37"/>
      <c r="CE60" s="37"/>
      <c r="CF60" s="37"/>
      <c r="CG60" s="37"/>
      <c r="CH60" s="37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7"/>
      <c r="CV60" s="37"/>
      <c r="CW60" s="37"/>
      <c r="CX60" s="37"/>
      <c r="CY60" s="37"/>
      <c r="CZ60" s="37"/>
      <c r="DA60" s="37"/>
      <c r="DB60" s="37"/>
      <c r="DC60" s="37"/>
      <c r="DD60" s="37"/>
      <c r="DE60" s="37"/>
      <c r="DF60" s="37"/>
      <c r="DG60" s="37"/>
      <c r="DH60" s="37"/>
      <c r="DI60" s="37"/>
      <c r="DJ60" s="37"/>
      <c r="DK60" s="37"/>
      <c r="DL60" s="37"/>
      <c r="DM60" s="37"/>
      <c r="DN60" s="37"/>
      <c r="DO60" s="37"/>
      <c r="DP60" s="37"/>
      <c r="DQ60" s="37"/>
      <c r="DR60" s="37"/>
      <c r="DS60" s="37"/>
      <c r="DT60" s="37"/>
      <c r="DU60" s="37"/>
      <c r="DV60" s="37"/>
      <c r="DW60" s="37"/>
      <c r="DX60" s="37"/>
      <c r="DY60" s="37"/>
      <c r="DZ60" s="37"/>
      <c r="EA60" s="37"/>
      <c r="EB60" s="37"/>
      <c r="EC60" s="37"/>
      <c r="ED60" s="37"/>
      <c r="EE60" s="37"/>
      <c r="EF60" s="37"/>
      <c r="EG60" s="37"/>
      <c r="EH60" s="37"/>
      <c r="EI60" s="37"/>
      <c r="EJ60" s="37"/>
      <c r="EK60" s="37"/>
      <c r="EL60" s="37"/>
      <c r="EM60" s="37"/>
      <c r="EN60" s="37"/>
      <c r="EO60" s="37"/>
      <c r="EP60" s="37"/>
      <c r="EQ60" s="37"/>
      <c r="ER60" s="37"/>
      <c r="ES60" s="37"/>
      <c r="ET60" s="37"/>
      <c r="EU60" s="37"/>
      <c r="EV60" s="37"/>
      <c r="EW60" s="37"/>
      <c r="EX60" s="37"/>
      <c r="EY60" s="37"/>
      <c r="EZ60" s="37"/>
      <c r="FA60" s="37"/>
      <c r="FB60" s="37"/>
      <c r="FC60" s="37"/>
      <c r="FD60" s="37"/>
      <c r="FE60" s="37"/>
      <c r="FF60" s="37"/>
      <c r="FG60" s="37"/>
      <c r="FH60" s="37"/>
      <c r="FI60" s="37"/>
      <c r="FJ60" s="37"/>
      <c r="FK60" s="37"/>
      <c r="FL60" s="37"/>
      <c r="FM60" s="37"/>
      <c r="FN60" s="37"/>
      <c r="FO60" s="37"/>
      <c r="FP60" s="37"/>
      <c r="FQ60" s="37"/>
      <c r="FR60" s="37"/>
      <c r="FS60" s="37"/>
      <c r="FT60" s="37"/>
      <c r="FU60" s="37"/>
      <c r="FV60" s="37"/>
      <c r="FW60" s="37"/>
      <c r="FX60" s="37"/>
      <c r="FY60" s="37"/>
      <c r="FZ60" s="37"/>
      <c r="GA60" s="37"/>
      <c r="GB60" s="37"/>
      <c r="GC60" s="37"/>
      <c r="GD60" s="37"/>
      <c r="GE60" s="37"/>
      <c r="GF60" s="37"/>
      <c r="GG60" s="37"/>
      <c r="GH60" s="37"/>
      <c r="GI60" s="37"/>
      <c r="GJ60" s="37"/>
      <c r="GK60" s="37"/>
      <c r="GL60" s="37"/>
      <c r="GM60" s="37"/>
      <c r="GN60" s="37"/>
      <c r="GO60" s="37"/>
      <c r="GP60" s="37"/>
      <c r="GQ60" s="37"/>
      <c r="GR60" s="37"/>
      <c r="GS60" s="37"/>
      <c r="GT60" s="37"/>
      <c r="GU60" s="37"/>
      <c r="GV60" s="37"/>
      <c r="GW60" s="37"/>
      <c r="GX60" s="37"/>
      <c r="GY60" s="37"/>
      <c r="GZ60" s="37"/>
      <c r="HA60" s="37"/>
      <c r="HB60" s="37"/>
      <c r="HC60" s="37"/>
      <c r="HD60" s="37"/>
      <c r="HE60" s="37"/>
      <c r="HF60" s="37"/>
      <c r="HG60" s="37"/>
      <c r="HH60" s="37"/>
      <c r="HI60" s="37"/>
      <c r="HJ60" s="37"/>
      <c r="HK60" s="37"/>
      <c r="HL60" s="37"/>
      <c r="HM60" s="37"/>
      <c r="HN60" s="37"/>
      <c r="HO60" s="37"/>
      <c r="HP60" s="37"/>
      <c r="HQ60" s="37"/>
    </row>
    <row r="61" spans="1:225" outlineLevel="1" x14ac:dyDescent="0.2">
      <c r="A61" s="43" t="s">
        <v>268</v>
      </c>
      <c r="B61" s="40" t="s">
        <v>9</v>
      </c>
      <c r="C61" s="43" t="s">
        <v>185</v>
      </c>
      <c r="D61" s="40" t="s">
        <v>63</v>
      </c>
      <c r="E61" s="45" t="s">
        <v>186</v>
      </c>
      <c r="F61" s="40" t="s">
        <v>20</v>
      </c>
      <c r="G61" s="41" t="s">
        <v>12</v>
      </c>
      <c r="H61" s="41">
        <v>50</v>
      </c>
      <c r="I61" s="40" t="s">
        <v>68</v>
      </c>
      <c r="J61" s="40" t="s">
        <v>17</v>
      </c>
      <c r="K61" s="40" t="s">
        <v>13</v>
      </c>
      <c r="L61" s="40" t="s">
        <v>14</v>
      </c>
      <c r="M61" s="40" t="s">
        <v>70</v>
      </c>
      <c r="N61" s="44"/>
      <c r="O61" s="44"/>
      <c r="P61" s="44">
        <v>0</v>
      </c>
      <c r="Q61" s="44">
        <v>20</v>
      </c>
      <c r="R61" s="44">
        <v>40</v>
      </c>
      <c r="S61" s="44">
        <v>45</v>
      </c>
      <c r="T61" s="44">
        <v>45</v>
      </c>
      <c r="U61" s="44"/>
      <c r="V61" s="44"/>
      <c r="W61" s="44">
        <v>119936.60714285713</v>
      </c>
      <c r="X61" s="44">
        <f t="shared" si="13"/>
        <v>17990491.071428571</v>
      </c>
      <c r="Y61" s="44">
        <f t="shared" si="15"/>
        <v>20149350</v>
      </c>
      <c r="Z61" s="40" t="s">
        <v>16</v>
      </c>
      <c r="AA61" s="41" t="s">
        <v>107</v>
      </c>
      <c r="AB61" s="41"/>
      <c r="AC61" s="7"/>
      <c r="AD61" s="36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37"/>
      <c r="CC61" s="37"/>
      <c r="CD61" s="37"/>
      <c r="CE61" s="37"/>
      <c r="CF61" s="37"/>
      <c r="CG61" s="37"/>
      <c r="CH61" s="37"/>
      <c r="CI61" s="37"/>
      <c r="CJ61" s="37"/>
      <c r="CK61" s="37"/>
      <c r="CL61" s="37"/>
      <c r="CM61" s="37"/>
      <c r="CN61" s="37"/>
      <c r="CO61" s="37"/>
      <c r="CP61" s="37"/>
      <c r="CQ61" s="37"/>
      <c r="CR61" s="37"/>
      <c r="CS61" s="37"/>
      <c r="CT61" s="37"/>
      <c r="CU61" s="37"/>
      <c r="CV61" s="37"/>
      <c r="CW61" s="37"/>
      <c r="CX61" s="37"/>
      <c r="CY61" s="37"/>
      <c r="CZ61" s="37"/>
      <c r="DA61" s="37"/>
      <c r="DB61" s="37"/>
      <c r="DC61" s="37"/>
      <c r="DD61" s="37"/>
      <c r="DE61" s="37"/>
      <c r="DF61" s="37"/>
      <c r="DG61" s="37"/>
      <c r="DH61" s="37"/>
      <c r="DI61" s="37"/>
      <c r="DJ61" s="37"/>
      <c r="DK61" s="37"/>
      <c r="DL61" s="37"/>
      <c r="DM61" s="37"/>
      <c r="DN61" s="37"/>
      <c r="DO61" s="37"/>
      <c r="DP61" s="37"/>
      <c r="DQ61" s="37"/>
      <c r="DR61" s="37"/>
      <c r="DS61" s="37"/>
      <c r="DT61" s="37"/>
      <c r="DU61" s="37"/>
      <c r="DV61" s="37"/>
      <c r="DW61" s="37"/>
      <c r="DX61" s="37"/>
      <c r="DY61" s="37"/>
      <c r="DZ61" s="37"/>
      <c r="EA61" s="37"/>
      <c r="EB61" s="37"/>
      <c r="EC61" s="37"/>
      <c r="ED61" s="37"/>
      <c r="EE61" s="37"/>
      <c r="EF61" s="37"/>
      <c r="EG61" s="37"/>
      <c r="EH61" s="37"/>
      <c r="EI61" s="37"/>
      <c r="EJ61" s="37"/>
      <c r="EK61" s="37"/>
      <c r="EL61" s="37"/>
      <c r="EM61" s="37"/>
      <c r="EN61" s="37"/>
      <c r="EO61" s="37"/>
      <c r="EP61" s="37"/>
      <c r="EQ61" s="37"/>
      <c r="ER61" s="37"/>
      <c r="ES61" s="37"/>
      <c r="ET61" s="37"/>
      <c r="EU61" s="37"/>
      <c r="EV61" s="37"/>
      <c r="EW61" s="37"/>
      <c r="EX61" s="37"/>
      <c r="EY61" s="37"/>
      <c r="EZ61" s="37"/>
      <c r="FA61" s="37"/>
      <c r="FB61" s="37"/>
      <c r="FC61" s="37"/>
      <c r="FD61" s="37"/>
      <c r="FE61" s="37"/>
      <c r="FF61" s="37"/>
      <c r="FG61" s="37"/>
      <c r="FH61" s="37"/>
      <c r="FI61" s="37"/>
      <c r="FJ61" s="37"/>
      <c r="FK61" s="37"/>
      <c r="FL61" s="37"/>
      <c r="FM61" s="37"/>
      <c r="FN61" s="37"/>
      <c r="FO61" s="37"/>
      <c r="FP61" s="37"/>
      <c r="FQ61" s="37"/>
      <c r="FR61" s="37"/>
      <c r="FS61" s="37"/>
      <c r="FT61" s="37"/>
      <c r="FU61" s="37"/>
      <c r="FV61" s="37"/>
      <c r="FW61" s="37"/>
      <c r="FX61" s="37"/>
      <c r="FY61" s="37"/>
      <c r="FZ61" s="37"/>
      <c r="GA61" s="37"/>
      <c r="GB61" s="37"/>
      <c r="GC61" s="37"/>
      <c r="GD61" s="37"/>
      <c r="GE61" s="37"/>
      <c r="GF61" s="37"/>
      <c r="GG61" s="37"/>
      <c r="GH61" s="37"/>
      <c r="GI61" s="37"/>
      <c r="GJ61" s="37"/>
      <c r="GK61" s="37"/>
      <c r="GL61" s="37"/>
      <c r="GM61" s="37"/>
      <c r="GN61" s="37"/>
      <c r="GO61" s="37"/>
      <c r="GP61" s="37"/>
      <c r="GQ61" s="37"/>
      <c r="GR61" s="37"/>
      <c r="GS61" s="37"/>
      <c r="GT61" s="37"/>
      <c r="GU61" s="37"/>
      <c r="GV61" s="37"/>
      <c r="GW61" s="37"/>
      <c r="GX61" s="37"/>
      <c r="GY61" s="37"/>
      <c r="GZ61" s="37"/>
      <c r="HA61" s="37"/>
      <c r="HB61" s="37"/>
      <c r="HC61" s="37"/>
      <c r="HD61" s="37"/>
      <c r="HE61" s="37"/>
      <c r="HF61" s="37"/>
      <c r="HG61" s="37"/>
      <c r="HH61" s="37"/>
      <c r="HI61" s="37"/>
      <c r="HJ61" s="37"/>
      <c r="HK61" s="37"/>
      <c r="HL61" s="37"/>
      <c r="HM61" s="37"/>
      <c r="HN61" s="37"/>
      <c r="HO61" s="37"/>
      <c r="HP61" s="37"/>
      <c r="HQ61" s="37"/>
    </row>
    <row r="62" spans="1:225" outlineLevel="1" x14ac:dyDescent="0.2">
      <c r="A62" s="43" t="s">
        <v>288</v>
      </c>
      <c r="B62" s="40" t="s">
        <v>9</v>
      </c>
      <c r="C62" s="43" t="s">
        <v>187</v>
      </c>
      <c r="D62" s="40" t="s">
        <v>63</v>
      </c>
      <c r="E62" s="45" t="s">
        <v>188</v>
      </c>
      <c r="F62" s="40" t="s">
        <v>21</v>
      </c>
      <c r="G62" s="41" t="s">
        <v>12</v>
      </c>
      <c r="H62" s="41">
        <v>50</v>
      </c>
      <c r="I62" s="40" t="s">
        <v>68</v>
      </c>
      <c r="J62" s="40" t="s">
        <v>17</v>
      </c>
      <c r="K62" s="40" t="s">
        <v>13</v>
      </c>
      <c r="L62" s="40" t="s">
        <v>14</v>
      </c>
      <c r="M62" s="40" t="s">
        <v>70</v>
      </c>
      <c r="N62" s="44"/>
      <c r="O62" s="44"/>
      <c r="P62" s="44"/>
      <c r="Q62" s="44">
        <v>20</v>
      </c>
      <c r="R62" s="44">
        <v>35</v>
      </c>
      <c r="S62" s="44">
        <v>50</v>
      </c>
      <c r="T62" s="44">
        <v>50</v>
      </c>
      <c r="U62" s="44"/>
      <c r="V62" s="44"/>
      <c r="W62" s="44">
        <v>110045.53571428571</v>
      </c>
      <c r="X62" s="44">
        <f t="shared" si="13"/>
        <v>17057058.035714284</v>
      </c>
      <c r="Y62" s="44">
        <f t="shared" si="15"/>
        <v>19103905</v>
      </c>
      <c r="Z62" s="40" t="s">
        <v>16</v>
      </c>
      <c r="AA62" s="41" t="s">
        <v>107</v>
      </c>
      <c r="AB62" s="41"/>
      <c r="AC62" s="7"/>
      <c r="AD62" s="36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37"/>
      <c r="CI62" s="37"/>
      <c r="CJ62" s="37"/>
      <c r="CK62" s="37"/>
      <c r="CL62" s="37"/>
      <c r="CM62" s="37"/>
      <c r="CN62" s="37"/>
      <c r="CO62" s="37"/>
      <c r="CP62" s="37"/>
      <c r="CQ62" s="37"/>
      <c r="CR62" s="37"/>
      <c r="CS62" s="37"/>
      <c r="CT62" s="37"/>
      <c r="CU62" s="37"/>
      <c r="CV62" s="37"/>
      <c r="CW62" s="37"/>
      <c r="CX62" s="37"/>
      <c r="CY62" s="37"/>
      <c r="CZ62" s="37"/>
      <c r="DA62" s="37"/>
      <c r="DB62" s="37"/>
      <c r="DC62" s="37"/>
      <c r="DD62" s="37"/>
      <c r="DE62" s="37"/>
      <c r="DF62" s="37"/>
      <c r="DG62" s="37"/>
      <c r="DH62" s="37"/>
      <c r="DI62" s="37"/>
      <c r="DJ62" s="37"/>
      <c r="DK62" s="37"/>
      <c r="DL62" s="37"/>
      <c r="DM62" s="37"/>
      <c r="DN62" s="37"/>
      <c r="DO62" s="37"/>
      <c r="DP62" s="37"/>
      <c r="DQ62" s="37"/>
      <c r="DR62" s="37"/>
      <c r="DS62" s="37"/>
      <c r="DT62" s="37"/>
      <c r="DU62" s="37"/>
      <c r="DV62" s="37"/>
      <c r="DW62" s="37"/>
      <c r="DX62" s="37"/>
      <c r="DY62" s="37"/>
      <c r="DZ62" s="37"/>
      <c r="EA62" s="37"/>
      <c r="EB62" s="37"/>
      <c r="EC62" s="37"/>
      <c r="ED62" s="37"/>
      <c r="EE62" s="37"/>
      <c r="EF62" s="37"/>
      <c r="EG62" s="37"/>
      <c r="EH62" s="37"/>
      <c r="EI62" s="37"/>
      <c r="EJ62" s="37"/>
      <c r="EK62" s="37"/>
      <c r="EL62" s="37"/>
      <c r="EM62" s="37"/>
      <c r="EN62" s="37"/>
      <c r="EO62" s="37"/>
      <c r="EP62" s="37"/>
      <c r="EQ62" s="37"/>
      <c r="ER62" s="37"/>
      <c r="ES62" s="37"/>
      <c r="ET62" s="37"/>
      <c r="EU62" s="37"/>
      <c r="EV62" s="37"/>
      <c r="EW62" s="37"/>
      <c r="EX62" s="37"/>
      <c r="EY62" s="37"/>
      <c r="EZ62" s="37"/>
      <c r="FA62" s="37"/>
      <c r="FB62" s="37"/>
      <c r="FC62" s="37"/>
      <c r="FD62" s="37"/>
      <c r="FE62" s="37"/>
      <c r="FF62" s="37"/>
      <c r="FG62" s="37"/>
      <c r="FH62" s="37"/>
      <c r="FI62" s="37"/>
      <c r="FJ62" s="37"/>
      <c r="FK62" s="37"/>
      <c r="FL62" s="37"/>
      <c r="FM62" s="37"/>
      <c r="FN62" s="37"/>
      <c r="FO62" s="37"/>
      <c r="FP62" s="37"/>
      <c r="FQ62" s="37"/>
      <c r="FR62" s="37"/>
      <c r="FS62" s="37"/>
      <c r="FT62" s="37"/>
      <c r="FU62" s="37"/>
      <c r="FV62" s="37"/>
      <c r="FW62" s="37"/>
      <c r="FX62" s="37"/>
      <c r="FY62" s="37"/>
      <c r="FZ62" s="37"/>
      <c r="GA62" s="37"/>
      <c r="GB62" s="37"/>
      <c r="GC62" s="37"/>
      <c r="GD62" s="37"/>
      <c r="GE62" s="37"/>
      <c r="GF62" s="37"/>
      <c r="GG62" s="37"/>
      <c r="GH62" s="37"/>
      <c r="GI62" s="37"/>
      <c r="GJ62" s="37"/>
      <c r="GK62" s="37"/>
      <c r="GL62" s="37"/>
      <c r="GM62" s="37"/>
      <c r="GN62" s="37"/>
      <c r="GO62" s="37"/>
      <c r="GP62" s="37"/>
      <c r="GQ62" s="37"/>
      <c r="GR62" s="37"/>
      <c r="GS62" s="37"/>
      <c r="GT62" s="37"/>
      <c r="GU62" s="37"/>
      <c r="GV62" s="37"/>
      <c r="GW62" s="37"/>
      <c r="GX62" s="37"/>
      <c r="GY62" s="37"/>
      <c r="GZ62" s="37"/>
      <c r="HA62" s="37"/>
      <c r="HB62" s="37"/>
      <c r="HC62" s="37"/>
      <c r="HD62" s="37"/>
      <c r="HE62" s="37"/>
      <c r="HF62" s="37"/>
      <c r="HG62" s="37"/>
      <c r="HH62" s="37"/>
      <c r="HI62" s="37"/>
      <c r="HJ62" s="37"/>
      <c r="HK62" s="37"/>
      <c r="HL62" s="37"/>
      <c r="HM62" s="37"/>
      <c r="HN62" s="37"/>
      <c r="HO62" s="37"/>
      <c r="HP62" s="37"/>
      <c r="HQ62" s="37"/>
    </row>
    <row r="63" spans="1:225" outlineLevel="1" x14ac:dyDescent="0.2">
      <c r="A63" s="43" t="s">
        <v>269</v>
      </c>
      <c r="B63" s="40" t="s">
        <v>9</v>
      </c>
      <c r="C63" s="43" t="s">
        <v>189</v>
      </c>
      <c r="D63" s="40" t="s">
        <v>63</v>
      </c>
      <c r="E63" s="45" t="s">
        <v>190</v>
      </c>
      <c r="F63" s="40" t="s">
        <v>22</v>
      </c>
      <c r="G63" s="41" t="s">
        <v>12</v>
      </c>
      <c r="H63" s="41">
        <v>50</v>
      </c>
      <c r="I63" s="40" t="s">
        <v>68</v>
      </c>
      <c r="J63" s="40" t="s">
        <v>17</v>
      </c>
      <c r="K63" s="40" t="s">
        <v>13</v>
      </c>
      <c r="L63" s="40" t="s">
        <v>14</v>
      </c>
      <c r="M63" s="40" t="s">
        <v>70</v>
      </c>
      <c r="N63" s="44"/>
      <c r="O63" s="44"/>
      <c r="P63" s="44"/>
      <c r="Q63" s="44">
        <v>30</v>
      </c>
      <c r="R63" s="44">
        <v>10</v>
      </c>
      <c r="S63" s="44">
        <v>29</v>
      </c>
      <c r="T63" s="44">
        <v>29</v>
      </c>
      <c r="U63" s="44"/>
      <c r="V63" s="44"/>
      <c r="W63" s="44">
        <v>227874.10714285713</v>
      </c>
      <c r="X63" s="44">
        <f t="shared" si="13"/>
        <v>22331662.5</v>
      </c>
      <c r="Y63" s="44">
        <f t="shared" si="15"/>
        <v>25011462.000000004</v>
      </c>
      <c r="Z63" s="40" t="s">
        <v>16</v>
      </c>
      <c r="AA63" s="41" t="s">
        <v>107</v>
      </c>
      <c r="AB63" s="41"/>
      <c r="AC63" s="7"/>
      <c r="AD63" s="36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7"/>
      <c r="BZ63" s="37"/>
      <c r="CA63" s="37"/>
      <c r="CB63" s="37"/>
      <c r="CC63" s="37"/>
      <c r="CD63" s="37"/>
      <c r="CE63" s="37"/>
      <c r="CF63" s="37"/>
      <c r="CG63" s="37"/>
      <c r="CH63" s="37"/>
      <c r="CI63" s="37"/>
      <c r="CJ63" s="37"/>
      <c r="CK63" s="37"/>
      <c r="CL63" s="37"/>
      <c r="CM63" s="37"/>
      <c r="CN63" s="37"/>
      <c r="CO63" s="37"/>
      <c r="CP63" s="37"/>
      <c r="CQ63" s="37"/>
      <c r="CR63" s="37"/>
      <c r="CS63" s="37"/>
      <c r="CT63" s="37"/>
      <c r="CU63" s="37"/>
      <c r="CV63" s="37"/>
      <c r="CW63" s="37"/>
      <c r="CX63" s="37"/>
      <c r="CY63" s="37"/>
      <c r="CZ63" s="37"/>
      <c r="DA63" s="37"/>
      <c r="DB63" s="37"/>
      <c r="DC63" s="37"/>
      <c r="DD63" s="37"/>
      <c r="DE63" s="37"/>
      <c r="DF63" s="37"/>
      <c r="DG63" s="37"/>
      <c r="DH63" s="37"/>
      <c r="DI63" s="37"/>
      <c r="DJ63" s="37"/>
      <c r="DK63" s="37"/>
      <c r="DL63" s="37"/>
      <c r="DM63" s="37"/>
      <c r="DN63" s="37"/>
      <c r="DO63" s="37"/>
      <c r="DP63" s="37"/>
      <c r="DQ63" s="37"/>
      <c r="DR63" s="37"/>
      <c r="DS63" s="37"/>
      <c r="DT63" s="37"/>
      <c r="DU63" s="37"/>
      <c r="DV63" s="37"/>
      <c r="DW63" s="37"/>
      <c r="DX63" s="37"/>
      <c r="DY63" s="37"/>
      <c r="DZ63" s="37"/>
      <c r="EA63" s="37"/>
      <c r="EB63" s="37"/>
      <c r="EC63" s="37"/>
      <c r="ED63" s="37"/>
      <c r="EE63" s="37"/>
      <c r="EF63" s="37"/>
      <c r="EG63" s="37"/>
      <c r="EH63" s="37"/>
      <c r="EI63" s="37"/>
      <c r="EJ63" s="37"/>
      <c r="EK63" s="37"/>
      <c r="EL63" s="37"/>
      <c r="EM63" s="37"/>
      <c r="EN63" s="37"/>
      <c r="EO63" s="37"/>
      <c r="EP63" s="37"/>
      <c r="EQ63" s="37"/>
      <c r="ER63" s="37"/>
      <c r="ES63" s="37"/>
      <c r="ET63" s="37"/>
      <c r="EU63" s="37"/>
      <c r="EV63" s="37"/>
      <c r="EW63" s="37"/>
      <c r="EX63" s="37"/>
      <c r="EY63" s="37"/>
      <c r="EZ63" s="37"/>
      <c r="FA63" s="37"/>
      <c r="FB63" s="37"/>
      <c r="FC63" s="37"/>
      <c r="FD63" s="37"/>
      <c r="FE63" s="37"/>
      <c r="FF63" s="37"/>
      <c r="FG63" s="37"/>
      <c r="FH63" s="37"/>
      <c r="FI63" s="37"/>
      <c r="FJ63" s="37"/>
      <c r="FK63" s="37"/>
      <c r="FL63" s="37"/>
      <c r="FM63" s="37"/>
      <c r="FN63" s="37"/>
      <c r="FO63" s="37"/>
      <c r="FP63" s="37"/>
      <c r="FQ63" s="37"/>
      <c r="FR63" s="37"/>
      <c r="FS63" s="37"/>
      <c r="FT63" s="37"/>
      <c r="FU63" s="37"/>
      <c r="FV63" s="37"/>
      <c r="FW63" s="37"/>
      <c r="FX63" s="37"/>
      <c r="FY63" s="37"/>
      <c r="FZ63" s="37"/>
      <c r="GA63" s="37"/>
      <c r="GB63" s="37"/>
      <c r="GC63" s="37"/>
      <c r="GD63" s="37"/>
      <c r="GE63" s="37"/>
      <c r="GF63" s="37"/>
      <c r="GG63" s="37"/>
      <c r="GH63" s="37"/>
      <c r="GI63" s="37"/>
      <c r="GJ63" s="37"/>
      <c r="GK63" s="37"/>
      <c r="GL63" s="37"/>
      <c r="GM63" s="37"/>
      <c r="GN63" s="37"/>
      <c r="GO63" s="37"/>
      <c r="GP63" s="37"/>
      <c r="GQ63" s="37"/>
      <c r="GR63" s="37"/>
      <c r="GS63" s="37"/>
      <c r="GT63" s="37"/>
      <c r="GU63" s="37"/>
      <c r="GV63" s="37"/>
      <c r="GW63" s="37"/>
      <c r="GX63" s="37"/>
      <c r="GY63" s="37"/>
      <c r="GZ63" s="37"/>
      <c r="HA63" s="37"/>
      <c r="HB63" s="37"/>
      <c r="HC63" s="37"/>
      <c r="HD63" s="37"/>
      <c r="HE63" s="37"/>
      <c r="HF63" s="37"/>
      <c r="HG63" s="37"/>
      <c r="HH63" s="37"/>
      <c r="HI63" s="37"/>
      <c r="HJ63" s="37"/>
      <c r="HK63" s="37"/>
      <c r="HL63" s="37"/>
      <c r="HM63" s="37"/>
      <c r="HN63" s="37"/>
      <c r="HO63" s="37"/>
      <c r="HP63" s="37"/>
      <c r="HQ63" s="37"/>
    </row>
    <row r="64" spans="1:225" outlineLevel="1" x14ac:dyDescent="0.2">
      <c r="A64" s="43" t="s">
        <v>289</v>
      </c>
      <c r="B64" s="40" t="s">
        <v>9</v>
      </c>
      <c r="C64" s="43" t="s">
        <v>183</v>
      </c>
      <c r="D64" s="40" t="s">
        <v>63</v>
      </c>
      <c r="E64" s="45" t="s">
        <v>184</v>
      </c>
      <c r="F64" s="40" t="s">
        <v>64</v>
      </c>
      <c r="G64" s="41" t="s">
        <v>10</v>
      </c>
      <c r="H64" s="41">
        <v>50</v>
      </c>
      <c r="I64" s="40" t="s">
        <v>68</v>
      </c>
      <c r="J64" s="40" t="s">
        <v>17</v>
      </c>
      <c r="K64" s="40" t="s">
        <v>13</v>
      </c>
      <c r="L64" s="40" t="s">
        <v>14</v>
      </c>
      <c r="M64" s="40" t="s">
        <v>70</v>
      </c>
      <c r="N64" s="44"/>
      <c r="O64" s="44"/>
      <c r="P64" s="44">
        <v>25</v>
      </c>
      <c r="Q64" s="44">
        <v>30</v>
      </c>
      <c r="R64" s="44">
        <v>10</v>
      </c>
      <c r="S64" s="44">
        <v>30</v>
      </c>
      <c r="T64" s="44">
        <v>30</v>
      </c>
      <c r="U64" s="44"/>
      <c r="V64" s="44"/>
      <c r="W64" s="44">
        <v>284575.89285714284</v>
      </c>
      <c r="X64" s="44">
        <f t="shared" si="13"/>
        <v>35571986.607142858</v>
      </c>
      <c r="Y64" s="44">
        <f t="shared" si="15"/>
        <v>39840625.000000007</v>
      </c>
      <c r="Z64" s="40" t="s">
        <v>16</v>
      </c>
      <c r="AA64" s="41" t="s">
        <v>107</v>
      </c>
      <c r="AB64" s="41"/>
      <c r="AC64" s="7"/>
      <c r="AD64" s="36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7"/>
      <c r="CA64" s="37"/>
      <c r="CB64" s="37"/>
      <c r="CC64" s="37"/>
      <c r="CD64" s="37"/>
      <c r="CE64" s="37"/>
      <c r="CF64" s="37"/>
      <c r="CG64" s="37"/>
      <c r="CH64" s="37"/>
      <c r="CI64" s="37"/>
      <c r="CJ64" s="37"/>
      <c r="CK64" s="37"/>
      <c r="CL64" s="37"/>
      <c r="CM64" s="37"/>
      <c r="CN64" s="37"/>
      <c r="CO64" s="37"/>
      <c r="CP64" s="37"/>
      <c r="CQ64" s="37"/>
      <c r="CR64" s="37"/>
      <c r="CS64" s="37"/>
      <c r="CT64" s="37"/>
      <c r="CU64" s="37"/>
      <c r="CV64" s="37"/>
      <c r="CW64" s="37"/>
      <c r="CX64" s="37"/>
      <c r="CY64" s="37"/>
      <c r="CZ64" s="37"/>
      <c r="DA64" s="37"/>
      <c r="DB64" s="37"/>
      <c r="DC64" s="37"/>
      <c r="DD64" s="37"/>
      <c r="DE64" s="37"/>
      <c r="DF64" s="37"/>
      <c r="DG64" s="37"/>
      <c r="DH64" s="37"/>
      <c r="DI64" s="37"/>
      <c r="DJ64" s="37"/>
      <c r="DK64" s="37"/>
      <c r="DL64" s="37"/>
      <c r="DM64" s="37"/>
      <c r="DN64" s="37"/>
      <c r="DO64" s="37"/>
      <c r="DP64" s="37"/>
      <c r="DQ64" s="37"/>
      <c r="DR64" s="37"/>
      <c r="DS64" s="37"/>
      <c r="DT64" s="37"/>
      <c r="DU64" s="37"/>
      <c r="DV64" s="37"/>
      <c r="DW64" s="37"/>
      <c r="DX64" s="37"/>
      <c r="DY64" s="37"/>
      <c r="DZ64" s="37"/>
      <c r="EA64" s="37"/>
      <c r="EB64" s="37"/>
      <c r="EC64" s="37"/>
      <c r="ED64" s="37"/>
      <c r="EE64" s="37"/>
      <c r="EF64" s="37"/>
      <c r="EG64" s="37"/>
      <c r="EH64" s="37"/>
      <c r="EI64" s="37"/>
      <c r="EJ64" s="37"/>
      <c r="EK64" s="37"/>
      <c r="EL64" s="37"/>
      <c r="EM64" s="37"/>
      <c r="EN64" s="37"/>
      <c r="EO64" s="37"/>
      <c r="EP64" s="37"/>
      <c r="EQ64" s="37"/>
      <c r="ER64" s="37"/>
      <c r="ES64" s="37"/>
      <c r="ET64" s="37"/>
      <c r="EU64" s="37"/>
      <c r="EV64" s="37"/>
      <c r="EW64" s="37"/>
      <c r="EX64" s="37"/>
      <c r="EY64" s="37"/>
      <c r="EZ64" s="37"/>
      <c r="FA64" s="37"/>
      <c r="FB64" s="37"/>
      <c r="FC64" s="37"/>
      <c r="FD64" s="37"/>
      <c r="FE64" s="37"/>
      <c r="FF64" s="37"/>
      <c r="FG64" s="37"/>
      <c r="FH64" s="37"/>
      <c r="FI64" s="37"/>
      <c r="FJ64" s="37"/>
      <c r="FK64" s="37"/>
      <c r="FL64" s="37"/>
      <c r="FM64" s="37"/>
      <c r="FN64" s="37"/>
      <c r="FO64" s="37"/>
      <c r="FP64" s="37"/>
      <c r="FQ64" s="37"/>
      <c r="FR64" s="37"/>
      <c r="FS64" s="37"/>
      <c r="FT64" s="37"/>
      <c r="FU64" s="37"/>
      <c r="FV64" s="37"/>
      <c r="FW64" s="37"/>
      <c r="FX64" s="37"/>
      <c r="FY64" s="37"/>
      <c r="FZ64" s="37"/>
      <c r="GA64" s="37"/>
      <c r="GB64" s="37"/>
      <c r="GC64" s="37"/>
      <c r="GD64" s="37"/>
      <c r="GE64" s="37"/>
      <c r="GF64" s="37"/>
      <c r="GG64" s="37"/>
      <c r="GH64" s="37"/>
      <c r="GI64" s="37"/>
      <c r="GJ64" s="37"/>
      <c r="GK64" s="37"/>
      <c r="GL64" s="37"/>
      <c r="GM64" s="37"/>
      <c r="GN64" s="37"/>
      <c r="GO64" s="37"/>
      <c r="GP64" s="37"/>
      <c r="GQ64" s="37"/>
      <c r="GR64" s="37"/>
      <c r="GS64" s="37"/>
      <c r="GT64" s="37"/>
      <c r="GU64" s="37"/>
      <c r="GV64" s="37"/>
      <c r="GW64" s="37"/>
      <c r="GX64" s="37"/>
      <c r="GY64" s="37"/>
      <c r="GZ64" s="37"/>
      <c r="HA64" s="37"/>
      <c r="HB64" s="37"/>
      <c r="HC64" s="37"/>
      <c r="HD64" s="37"/>
      <c r="HE64" s="37"/>
      <c r="HF64" s="37"/>
      <c r="HG64" s="37"/>
      <c r="HH64" s="37"/>
      <c r="HI64" s="37"/>
      <c r="HJ64" s="37"/>
      <c r="HK64" s="37"/>
      <c r="HL64" s="37"/>
      <c r="HM64" s="37"/>
      <c r="HN64" s="37"/>
      <c r="HO64" s="37"/>
      <c r="HP64" s="37"/>
      <c r="HQ64" s="37"/>
    </row>
    <row r="65" spans="1:225" outlineLevel="1" x14ac:dyDescent="0.2">
      <c r="A65" s="38" t="s">
        <v>297</v>
      </c>
      <c r="B65" s="22" t="s">
        <v>9</v>
      </c>
      <c r="C65" s="38" t="s">
        <v>191</v>
      </c>
      <c r="D65" s="22" t="s">
        <v>63</v>
      </c>
      <c r="E65" s="21" t="s">
        <v>192</v>
      </c>
      <c r="F65" s="22" t="s">
        <v>23</v>
      </c>
      <c r="G65" s="33" t="s">
        <v>12</v>
      </c>
      <c r="H65" s="33">
        <v>50</v>
      </c>
      <c r="I65" s="22" t="s">
        <v>68</v>
      </c>
      <c r="J65" s="22" t="s">
        <v>17</v>
      </c>
      <c r="K65" s="22" t="s">
        <v>13</v>
      </c>
      <c r="L65" s="22" t="s">
        <v>14</v>
      </c>
      <c r="M65" s="22" t="s">
        <v>70</v>
      </c>
      <c r="N65" s="29"/>
      <c r="O65" s="29"/>
      <c r="P65" s="29"/>
      <c r="Q65" s="29">
        <v>10</v>
      </c>
      <c r="R65" s="29">
        <v>20</v>
      </c>
      <c r="S65" s="29">
        <v>30</v>
      </c>
      <c r="T65" s="29">
        <v>30</v>
      </c>
      <c r="U65" s="29"/>
      <c r="V65" s="29"/>
      <c r="W65" s="29">
        <v>101934.82142857142</v>
      </c>
      <c r="X65" s="29">
        <f t="shared" si="13"/>
        <v>9174133.9285714272</v>
      </c>
      <c r="Y65" s="29">
        <f t="shared" si="15"/>
        <v>10275030</v>
      </c>
      <c r="Z65" s="22" t="s">
        <v>16</v>
      </c>
      <c r="AA65" s="33" t="s">
        <v>107</v>
      </c>
      <c r="AB65" s="33"/>
      <c r="AC65" s="7"/>
      <c r="AD65" s="36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  <c r="BX65" s="37"/>
      <c r="BY65" s="37"/>
      <c r="BZ65" s="37"/>
      <c r="CA65" s="37"/>
      <c r="CB65" s="37"/>
      <c r="CC65" s="37"/>
      <c r="CD65" s="37"/>
      <c r="CE65" s="37"/>
      <c r="CF65" s="37"/>
      <c r="CG65" s="37"/>
      <c r="CH65" s="37"/>
      <c r="CI65" s="37"/>
      <c r="CJ65" s="37"/>
      <c r="CK65" s="37"/>
      <c r="CL65" s="37"/>
      <c r="CM65" s="37"/>
      <c r="CN65" s="37"/>
      <c r="CO65" s="37"/>
      <c r="CP65" s="37"/>
      <c r="CQ65" s="37"/>
      <c r="CR65" s="37"/>
      <c r="CS65" s="37"/>
      <c r="CT65" s="37"/>
      <c r="CU65" s="37"/>
      <c r="CV65" s="37"/>
      <c r="CW65" s="37"/>
      <c r="CX65" s="37"/>
      <c r="CY65" s="37"/>
      <c r="CZ65" s="37"/>
      <c r="DA65" s="37"/>
      <c r="DB65" s="37"/>
      <c r="DC65" s="37"/>
      <c r="DD65" s="37"/>
      <c r="DE65" s="37"/>
      <c r="DF65" s="37"/>
      <c r="DG65" s="37"/>
      <c r="DH65" s="37"/>
      <c r="DI65" s="37"/>
      <c r="DJ65" s="37"/>
      <c r="DK65" s="37"/>
      <c r="DL65" s="37"/>
      <c r="DM65" s="37"/>
      <c r="DN65" s="37"/>
      <c r="DO65" s="37"/>
      <c r="DP65" s="37"/>
      <c r="DQ65" s="37"/>
      <c r="DR65" s="37"/>
      <c r="DS65" s="37"/>
      <c r="DT65" s="37"/>
      <c r="DU65" s="37"/>
      <c r="DV65" s="37"/>
      <c r="DW65" s="37"/>
      <c r="DX65" s="37"/>
      <c r="DY65" s="37"/>
      <c r="DZ65" s="37"/>
      <c r="EA65" s="37"/>
      <c r="EB65" s="37"/>
      <c r="EC65" s="37"/>
      <c r="ED65" s="37"/>
      <c r="EE65" s="37"/>
      <c r="EF65" s="37"/>
      <c r="EG65" s="37"/>
      <c r="EH65" s="37"/>
      <c r="EI65" s="37"/>
      <c r="EJ65" s="37"/>
      <c r="EK65" s="37"/>
      <c r="EL65" s="37"/>
      <c r="EM65" s="37"/>
      <c r="EN65" s="37"/>
      <c r="EO65" s="37"/>
      <c r="EP65" s="37"/>
      <c r="EQ65" s="37"/>
      <c r="ER65" s="37"/>
      <c r="ES65" s="37"/>
      <c r="ET65" s="37"/>
      <c r="EU65" s="37"/>
      <c r="EV65" s="37"/>
      <c r="EW65" s="37"/>
      <c r="EX65" s="37"/>
      <c r="EY65" s="37"/>
      <c r="EZ65" s="37"/>
      <c r="FA65" s="37"/>
      <c r="FB65" s="37"/>
      <c r="FC65" s="37"/>
      <c r="FD65" s="37"/>
      <c r="FE65" s="37"/>
      <c r="FF65" s="37"/>
      <c r="FG65" s="37"/>
      <c r="FH65" s="37"/>
      <c r="FI65" s="37"/>
      <c r="FJ65" s="37"/>
      <c r="FK65" s="37"/>
      <c r="FL65" s="37"/>
      <c r="FM65" s="37"/>
      <c r="FN65" s="37"/>
      <c r="FO65" s="37"/>
      <c r="FP65" s="37"/>
      <c r="FQ65" s="37"/>
      <c r="FR65" s="37"/>
      <c r="FS65" s="37"/>
      <c r="FT65" s="37"/>
      <c r="FU65" s="37"/>
      <c r="FV65" s="37"/>
      <c r="FW65" s="37"/>
      <c r="FX65" s="37"/>
      <c r="FY65" s="37"/>
      <c r="FZ65" s="37"/>
      <c r="GA65" s="37"/>
      <c r="GB65" s="37"/>
      <c r="GC65" s="37"/>
      <c r="GD65" s="37"/>
      <c r="GE65" s="37"/>
      <c r="GF65" s="37"/>
      <c r="GG65" s="37"/>
      <c r="GH65" s="37"/>
      <c r="GI65" s="37"/>
      <c r="GJ65" s="37"/>
      <c r="GK65" s="37"/>
      <c r="GL65" s="37"/>
      <c r="GM65" s="37"/>
      <c r="GN65" s="37"/>
      <c r="GO65" s="37"/>
      <c r="GP65" s="37"/>
      <c r="GQ65" s="37"/>
      <c r="GR65" s="37"/>
      <c r="GS65" s="37"/>
      <c r="GT65" s="37"/>
      <c r="GU65" s="37"/>
      <c r="GV65" s="37"/>
      <c r="GW65" s="37"/>
      <c r="GX65" s="37"/>
      <c r="GY65" s="37"/>
      <c r="GZ65" s="37"/>
      <c r="HA65" s="37"/>
      <c r="HB65" s="37"/>
      <c r="HC65" s="37"/>
      <c r="HD65" s="37"/>
      <c r="HE65" s="37"/>
      <c r="HF65" s="37"/>
      <c r="HG65" s="37"/>
      <c r="HH65" s="37"/>
      <c r="HI65" s="37"/>
      <c r="HJ65" s="37"/>
      <c r="HK65" s="37"/>
      <c r="HL65" s="37"/>
      <c r="HM65" s="37"/>
      <c r="HN65" s="37"/>
      <c r="HO65" s="37"/>
      <c r="HP65" s="37"/>
      <c r="HQ65" s="37"/>
    </row>
    <row r="66" spans="1:225" outlineLevel="1" x14ac:dyDescent="0.2">
      <c r="A66" s="43" t="s">
        <v>270</v>
      </c>
      <c r="B66" s="40" t="s">
        <v>9</v>
      </c>
      <c r="C66" s="43" t="s">
        <v>183</v>
      </c>
      <c r="D66" s="40" t="s">
        <v>63</v>
      </c>
      <c r="E66" s="45" t="s">
        <v>184</v>
      </c>
      <c r="F66" s="40" t="s">
        <v>24</v>
      </c>
      <c r="G66" s="41" t="s">
        <v>12</v>
      </c>
      <c r="H66" s="41">
        <v>50</v>
      </c>
      <c r="I66" s="40" t="s">
        <v>68</v>
      </c>
      <c r="J66" s="40" t="s">
        <v>17</v>
      </c>
      <c r="K66" s="40" t="s">
        <v>13</v>
      </c>
      <c r="L66" s="40" t="s">
        <v>14</v>
      </c>
      <c r="M66" s="40" t="s">
        <v>70</v>
      </c>
      <c r="N66" s="44"/>
      <c r="O66" s="44"/>
      <c r="P66" s="44">
        <v>20</v>
      </c>
      <c r="Q66" s="44">
        <v>60</v>
      </c>
      <c r="R66" s="44">
        <v>50</v>
      </c>
      <c r="S66" s="44">
        <v>60</v>
      </c>
      <c r="T66" s="44">
        <v>60</v>
      </c>
      <c r="U66" s="44"/>
      <c r="V66" s="44"/>
      <c r="W66" s="44">
        <v>52425.892857142855</v>
      </c>
      <c r="X66" s="44">
        <f t="shared" si="13"/>
        <v>13106473.214285715</v>
      </c>
      <c r="Y66" s="44">
        <f t="shared" si="15"/>
        <v>14679250.000000002</v>
      </c>
      <c r="Z66" s="40" t="s">
        <v>16</v>
      </c>
      <c r="AA66" s="41" t="s">
        <v>107</v>
      </c>
      <c r="AB66" s="41"/>
      <c r="AC66" s="7"/>
      <c r="AD66" s="36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7"/>
      <c r="CP66" s="37"/>
      <c r="CQ66" s="37"/>
      <c r="CR66" s="37"/>
      <c r="CS66" s="37"/>
      <c r="CT66" s="37"/>
      <c r="CU66" s="37"/>
      <c r="CV66" s="37"/>
      <c r="CW66" s="37"/>
      <c r="CX66" s="37"/>
      <c r="CY66" s="37"/>
      <c r="CZ66" s="37"/>
      <c r="DA66" s="37"/>
      <c r="DB66" s="37"/>
      <c r="DC66" s="37"/>
      <c r="DD66" s="37"/>
      <c r="DE66" s="37"/>
      <c r="DF66" s="37"/>
      <c r="DG66" s="37"/>
      <c r="DH66" s="37"/>
      <c r="DI66" s="37"/>
      <c r="DJ66" s="37"/>
      <c r="DK66" s="37"/>
      <c r="DL66" s="37"/>
      <c r="DM66" s="37"/>
      <c r="DN66" s="37"/>
      <c r="DO66" s="37"/>
      <c r="DP66" s="37"/>
      <c r="DQ66" s="37"/>
      <c r="DR66" s="37"/>
      <c r="DS66" s="37"/>
      <c r="DT66" s="37"/>
      <c r="DU66" s="37"/>
      <c r="DV66" s="37"/>
      <c r="DW66" s="37"/>
      <c r="DX66" s="37"/>
      <c r="DY66" s="37"/>
      <c r="DZ66" s="37"/>
      <c r="EA66" s="37"/>
      <c r="EB66" s="37"/>
      <c r="EC66" s="37"/>
      <c r="ED66" s="37"/>
      <c r="EE66" s="37"/>
      <c r="EF66" s="37"/>
      <c r="EG66" s="37"/>
      <c r="EH66" s="37"/>
      <c r="EI66" s="37"/>
      <c r="EJ66" s="37"/>
      <c r="EK66" s="37"/>
      <c r="EL66" s="37"/>
      <c r="EM66" s="37"/>
      <c r="EN66" s="37"/>
      <c r="EO66" s="37"/>
      <c r="EP66" s="37"/>
      <c r="EQ66" s="37"/>
      <c r="ER66" s="37"/>
      <c r="ES66" s="37"/>
      <c r="ET66" s="37"/>
      <c r="EU66" s="37"/>
      <c r="EV66" s="37"/>
      <c r="EW66" s="37"/>
      <c r="EX66" s="37"/>
      <c r="EY66" s="37"/>
      <c r="EZ66" s="37"/>
      <c r="FA66" s="37"/>
      <c r="FB66" s="37"/>
      <c r="FC66" s="37"/>
      <c r="FD66" s="37"/>
      <c r="FE66" s="37"/>
      <c r="FF66" s="37"/>
      <c r="FG66" s="37"/>
      <c r="FH66" s="37"/>
      <c r="FI66" s="37"/>
      <c r="FJ66" s="37"/>
      <c r="FK66" s="37"/>
      <c r="FL66" s="37"/>
      <c r="FM66" s="37"/>
      <c r="FN66" s="37"/>
      <c r="FO66" s="37"/>
      <c r="FP66" s="37"/>
      <c r="FQ66" s="37"/>
      <c r="FR66" s="37"/>
      <c r="FS66" s="37"/>
      <c r="FT66" s="37"/>
      <c r="FU66" s="37"/>
      <c r="FV66" s="37"/>
      <c r="FW66" s="37"/>
      <c r="FX66" s="37"/>
      <c r="FY66" s="37"/>
      <c r="FZ66" s="37"/>
      <c r="GA66" s="37"/>
      <c r="GB66" s="37"/>
      <c r="GC66" s="37"/>
      <c r="GD66" s="37"/>
      <c r="GE66" s="37"/>
      <c r="GF66" s="37"/>
      <c r="GG66" s="37"/>
      <c r="GH66" s="37"/>
      <c r="GI66" s="37"/>
      <c r="GJ66" s="37"/>
      <c r="GK66" s="37"/>
      <c r="GL66" s="37"/>
      <c r="GM66" s="37"/>
      <c r="GN66" s="37"/>
      <c r="GO66" s="37"/>
      <c r="GP66" s="37"/>
      <c r="GQ66" s="37"/>
      <c r="GR66" s="37"/>
      <c r="GS66" s="37"/>
      <c r="GT66" s="37"/>
      <c r="GU66" s="37"/>
      <c r="GV66" s="37"/>
      <c r="GW66" s="37"/>
      <c r="GX66" s="37"/>
      <c r="GY66" s="37"/>
      <c r="GZ66" s="37"/>
      <c r="HA66" s="37"/>
      <c r="HB66" s="37"/>
      <c r="HC66" s="37"/>
      <c r="HD66" s="37"/>
      <c r="HE66" s="37"/>
      <c r="HF66" s="37"/>
      <c r="HG66" s="37"/>
      <c r="HH66" s="37"/>
      <c r="HI66" s="37"/>
      <c r="HJ66" s="37"/>
      <c r="HK66" s="37"/>
      <c r="HL66" s="37"/>
      <c r="HM66" s="37"/>
      <c r="HN66" s="37"/>
      <c r="HO66" s="37"/>
      <c r="HP66" s="37"/>
      <c r="HQ66" s="37"/>
    </row>
    <row r="67" spans="1:225" outlineLevel="1" x14ac:dyDescent="0.2">
      <c r="A67" s="43" t="s">
        <v>271</v>
      </c>
      <c r="B67" s="40" t="s">
        <v>9</v>
      </c>
      <c r="C67" s="43" t="s">
        <v>193</v>
      </c>
      <c r="D67" s="40" t="s">
        <v>63</v>
      </c>
      <c r="E67" s="45" t="s">
        <v>194</v>
      </c>
      <c r="F67" s="40" t="s">
        <v>25</v>
      </c>
      <c r="G67" s="41" t="s">
        <v>12</v>
      </c>
      <c r="H67" s="41">
        <v>50</v>
      </c>
      <c r="I67" s="40" t="s">
        <v>68</v>
      </c>
      <c r="J67" s="40" t="s">
        <v>17</v>
      </c>
      <c r="K67" s="40" t="s">
        <v>13</v>
      </c>
      <c r="L67" s="40" t="s">
        <v>14</v>
      </c>
      <c r="M67" s="40" t="s">
        <v>70</v>
      </c>
      <c r="N67" s="44"/>
      <c r="O67" s="44"/>
      <c r="P67" s="44">
        <v>12</v>
      </c>
      <c r="Q67" s="44">
        <v>15</v>
      </c>
      <c r="R67" s="44">
        <v>15</v>
      </c>
      <c r="S67" s="44">
        <v>15</v>
      </c>
      <c r="T67" s="44">
        <v>15</v>
      </c>
      <c r="U67" s="44"/>
      <c r="V67" s="44"/>
      <c r="W67" s="44">
        <v>154873.21428571426</v>
      </c>
      <c r="X67" s="44">
        <f t="shared" si="13"/>
        <v>11150871.428571427</v>
      </c>
      <c r="Y67" s="44">
        <f t="shared" si="15"/>
        <v>12488976</v>
      </c>
      <c r="Z67" s="40" t="s">
        <v>16</v>
      </c>
      <c r="AA67" s="41" t="s">
        <v>107</v>
      </c>
      <c r="AB67" s="41"/>
      <c r="AC67" s="7"/>
      <c r="AD67" s="36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  <c r="BT67" s="37"/>
      <c r="BU67" s="37"/>
      <c r="BV67" s="37"/>
      <c r="BW67" s="37"/>
      <c r="BX67" s="37"/>
      <c r="BY67" s="37"/>
      <c r="BZ67" s="37"/>
      <c r="CA67" s="37"/>
      <c r="CB67" s="37"/>
      <c r="CC67" s="37"/>
      <c r="CD67" s="37"/>
      <c r="CE67" s="37"/>
      <c r="CF67" s="37"/>
      <c r="CG67" s="37"/>
      <c r="CH67" s="37"/>
      <c r="CI67" s="37"/>
      <c r="CJ67" s="37"/>
      <c r="CK67" s="37"/>
      <c r="CL67" s="37"/>
      <c r="CM67" s="37"/>
      <c r="CN67" s="37"/>
      <c r="CO67" s="37"/>
      <c r="CP67" s="37"/>
      <c r="CQ67" s="37"/>
      <c r="CR67" s="37"/>
      <c r="CS67" s="37"/>
      <c r="CT67" s="37"/>
      <c r="CU67" s="37"/>
      <c r="CV67" s="37"/>
      <c r="CW67" s="37"/>
      <c r="CX67" s="37"/>
      <c r="CY67" s="37"/>
      <c r="CZ67" s="37"/>
      <c r="DA67" s="37"/>
      <c r="DB67" s="37"/>
      <c r="DC67" s="37"/>
      <c r="DD67" s="37"/>
      <c r="DE67" s="37"/>
      <c r="DF67" s="37"/>
      <c r="DG67" s="37"/>
      <c r="DH67" s="37"/>
      <c r="DI67" s="37"/>
      <c r="DJ67" s="37"/>
      <c r="DK67" s="37"/>
      <c r="DL67" s="37"/>
      <c r="DM67" s="37"/>
      <c r="DN67" s="37"/>
      <c r="DO67" s="37"/>
      <c r="DP67" s="37"/>
      <c r="DQ67" s="37"/>
      <c r="DR67" s="37"/>
      <c r="DS67" s="37"/>
      <c r="DT67" s="37"/>
      <c r="DU67" s="37"/>
      <c r="DV67" s="37"/>
      <c r="DW67" s="37"/>
      <c r="DX67" s="37"/>
      <c r="DY67" s="37"/>
      <c r="DZ67" s="37"/>
      <c r="EA67" s="37"/>
      <c r="EB67" s="37"/>
      <c r="EC67" s="37"/>
      <c r="ED67" s="37"/>
      <c r="EE67" s="37"/>
      <c r="EF67" s="37"/>
      <c r="EG67" s="37"/>
      <c r="EH67" s="37"/>
      <c r="EI67" s="37"/>
      <c r="EJ67" s="37"/>
      <c r="EK67" s="37"/>
      <c r="EL67" s="37"/>
      <c r="EM67" s="37"/>
      <c r="EN67" s="37"/>
      <c r="EO67" s="37"/>
      <c r="EP67" s="37"/>
      <c r="EQ67" s="37"/>
      <c r="ER67" s="37"/>
      <c r="ES67" s="37"/>
      <c r="ET67" s="37"/>
      <c r="EU67" s="37"/>
      <c r="EV67" s="37"/>
      <c r="EW67" s="37"/>
      <c r="EX67" s="37"/>
      <c r="EY67" s="37"/>
      <c r="EZ67" s="37"/>
      <c r="FA67" s="37"/>
      <c r="FB67" s="37"/>
      <c r="FC67" s="37"/>
      <c r="FD67" s="37"/>
      <c r="FE67" s="37"/>
      <c r="FF67" s="37"/>
      <c r="FG67" s="37"/>
      <c r="FH67" s="37"/>
      <c r="FI67" s="37"/>
      <c r="FJ67" s="37"/>
      <c r="FK67" s="37"/>
      <c r="FL67" s="37"/>
      <c r="FM67" s="37"/>
      <c r="FN67" s="37"/>
      <c r="FO67" s="37"/>
      <c r="FP67" s="37"/>
      <c r="FQ67" s="37"/>
      <c r="FR67" s="37"/>
      <c r="FS67" s="37"/>
      <c r="FT67" s="37"/>
      <c r="FU67" s="37"/>
      <c r="FV67" s="37"/>
      <c r="FW67" s="37"/>
      <c r="FX67" s="37"/>
      <c r="FY67" s="37"/>
      <c r="FZ67" s="37"/>
      <c r="GA67" s="37"/>
      <c r="GB67" s="37"/>
      <c r="GC67" s="37"/>
      <c r="GD67" s="37"/>
      <c r="GE67" s="37"/>
      <c r="GF67" s="37"/>
      <c r="GG67" s="37"/>
      <c r="GH67" s="37"/>
      <c r="GI67" s="37"/>
      <c r="GJ67" s="37"/>
      <c r="GK67" s="37"/>
      <c r="GL67" s="37"/>
      <c r="GM67" s="37"/>
      <c r="GN67" s="37"/>
      <c r="GO67" s="37"/>
      <c r="GP67" s="37"/>
      <c r="GQ67" s="37"/>
      <c r="GR67" s="37"/>
      <c r="GS67" s="37"/>
      <c r="GT67" s="37"/>
      <c r="GU67" s="37"/>
      <c r="GV67" s="37"/>
      <c r="GW67" s="37"/>
      <c r="GX67" s="37"/>
      <c r="GY67" s="37"/>
      <c r="GZ67" s="37"/>
      <c r="HA67" s="37"/>
      <c r="HB67" s="37"/>
      <c r="HC67" s="37"/>
      <c r="HD67" s="37"/>
      <c r="HE67" s="37"/>
      <c r="HF67" s="37"/>
      <c r="HG67" s="37"/>
      <c r="HH67" s="37"/>
      <c r="HI67" s="37"/>
      <c r="HJ67" s="37"/>
      <c r="HK67" s="37"/>
      <c r="HL67" s="37"/>
      <c r="HM67" s="37"/>
      <c r="HN67" s="37"/>
      <c r="HO67" s="37"/>
      <c r="HP67" s="37"/>
      <c r="HQ67" s="37"/>
    </row>
    <row r="68" spans="1:225" outlineLevel="1" x14ac:dyDescent="0.2">
      <c r="A68" s="43" t="s">
        <v>298</v>
      </c>
      <c r="B68" s="40" t="s">
        <v>9</v>
      </c>
      <c r="C68" s="43" t="s">
        <v>185</v>
      </c>
      <c r="D68" s="40" t="s">
        <v>63</v>
      </c>
      <c r="E68" s="45" t="s">
        <v>186</v>
      </c>
      <c r="F68" s="40" t="s">
        <v>26</v>
      </c>
      <c r="G68" s="41" t="s">
        <v>12</v>
      </c>
      <c r="H68" s="41">
        <v>50</v>
      </c>
      <c r="I68" s="40" t="s">
        <v>68</v>
      </c>
      <c r="J68" s="40" t="s">
        <v>17</v>
      </c>
      <c r="K68" s="40" t="s">
        <v>13</v>
      </c>
      <c r="L68" s="40" t="s">
        <v>14</v>
      </c>
      <c r="M68" s="40" t="s">
        <v>70</v>
      </c>
      <c r="N68" s="44"/>
      <c r="O68" s="44"/>
      <c r="P68" s="44">
        <v>5</v>
      </c>
      <c r="Q68" s="44">
        <v>50</v>
      </c>
      <c r="R68" s="44">
        <v>25</v>
      </c>
      <c r="S68" s="44">
        <v>50</v>
      </c>
      <c r="T68" s="44">
        <v>50</v>
      </c>
      <c r="U68" s="44"/>
      <c r="V68" s="44"/>
      <c r="W68" s="44">
        <v>93516.07142857142</v>
      </c>
      <c r="X68" s="44">
        <f t="shared" si="13"/>
        <v>16832892.857142854</v>
      </c>
      <c r="Y68" s="44">
        <f t="shared" si="15"/>
        <v>18852840</v>
      </c>
      <c r="Z68" s="40" t="s">
        <v>16</v>
      </c>
      <c r="AA68" s="41" t="s">
        <v>107</v>
      </c>
      <c r="AB68" s="41"/>
      <c r="AC68" s="7"/>
      <c r="AD68" s="36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37"/>
      <c r="BV68" s="37"/>
      <c r="BW68" s="37"/>
      <c r="BX68" s="37"/>
      <c r="BY68" s="37"/>
      <c r="BZ68" s="37"/>
      <c r="CA68" s="37"/>
      <c r="CB68" s="37"/>
      <c r="CC68" s="37"/>
      <c r="CD68" s="37"/>
      <c r="CE68" s="37"/>
      <c r="CF68" s="37"/>
      <c r="CG68" s="37"/>
      <c r="CH68" s="37"/>
      <c r="CI68" s="37"/>
      <c r="CJ68" s="37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37"/>
      <c r="CW68" s="37"/>
      <c r="CX68" s="37"/>
      <c r="CY68" s="37"/>
      <c r="CZ68" s="37"/>
      <c r="DA68" s="37"/>
      <c r="DB68" s="37"/>
      <c r="DC68" s="37"/>
      <c r="DD68" s="37"/>
      <c r="DE68" s="37"/>
      <c r="DF68" s="37"/>
      <c r="DG68" s="37"/>
      <c r="DH68" s="37"/>
      <c r="DI68" s="37"/>
      <c r="DJ68" s="37"/>
      <c r="DK68" s="37"/>
      <c r="DL68" s="37"/>
      <c r="DM68" s="37"/>
      <c r="DN68" s="37"/>
      <c r="DO68" s="37"/>
      <c r="DP68" s="37"/>
      <c r="DQ68" s="37"/>
      <c r="DR68" s="37"/>
      <c r="DS68" s="37"/>
      <c r="DT68" s="37"/>
      <c r="DU68" s="37"/>
      <c r="DV68" s="37"/>
      <c r="DW68" s="37"/>
      <c r="DX68" s="37"/>
      <c r="DY68" s="37"/>
      <c r="DZ68" s="37"/>
      <c r="EA68" s="37"/>
      <c r="EB68" s="37"/>
      <c r="EC68" s="37"/>
      <c r="ED68" s="37"/>
      <c r="EE68" s="37"/>
      <c r="EF68" s="37"/>
      <c r="EG68" s="37"/>
      <c r="EH68" s="37"/>
      <c r="EI68" s="37"/>
      <c r="EJ68" s="37"/>
      <c r="EK68" s="37"/>
      <c r="EL68" s="37"/>
      <c r="EM68" s="37"/>
      <c r="EN68" s="37"/>
      <c r="EO68" s="37"/>
      <c r="EP68" s="37"/>
      <c r="EQ68" s="37"/>
      <c r="ER68" s="37"/>
      <c r="ES68" s="37"/>
      <c r="ET68" s="37"/>
      <c r="EU68" s="37"/>
      <c r="EV68" s="37"/>
      <c r="EW68" s="37"/>
      <c r="EX68" s="37"/>
      <c r="EY68" s="37"/>
      <c r="EZ68" s="37"/>
      <c r="FA68" s="37"/>
      <c r="FB68" s="37"/>
      <c r="FC68" s="37"/>
      <c r="FD68" s="37"/>
      <c r="FE68" s="37"/>
      <c r="FF68" s="37"/>
      <c r="FG68" s="37"/>
      <c r="FH68" s="37"/>
      <c r="FI68" s="37"/>
      <c r="FJ68" s="37"/>
      <c r="FK68" s="37"/>
      <c r="FL68" s="37"/>
      <c r="FM68" s="37"/>
      <c r="FN68" s="37"/>
      <c r="FO68" s="37"/>
      <c r="FP68" s="37"/>
      <c r="FQ68" s="37"/>
      <c r="FR68" s="37"/>
      <c r="FS68" s="37"/>
      <c r="FT68" s="37"/>
      <c r="FU68" s="37"/>
      <c r="FV68" s="37"/>
      <c r="FW68" s="37"/>
      <c r="FX68" s="37"/>
      <c r="FY68" s="37"/>
      <c r="FZ68" s="37"/>
      <c r="GA68" s="37"/>
      <c r="GB68" s="37"/>
      <c r="GC68" s="37"/>
      <c r="GD68" s="37"/>
      <c r="GE68" s="37"/>
      <c r="GF68" s="37"/>
      <c r="GG68" s="37"/>
      <c r="GH68" s="37"/>
      <c r="GI68" s="37"/>
      <c r="GJ68" s="37"/>
      <c r="GK68" s="37"/>
      <c r="GL68" s="37"/>
      <c r="GM68" s="37"/>
      <c r="GN68" s="37"/>
      <c r="GO68" s="37"/>
      <c r="GP68" s="37"/>
      <c r="GQ68" s="37"/>
      <c r="GR68" s="37"/>
      <c r="GS68" s="37"/>
      <c r="GT68" s="37"/>
      <c r="GU68" s="37"/>
      <c r="GV68" s="37"/>
      <c r="GW68" s="37"/>
      <c r="GX68" s="37"/>
      <c r="GY68" s="37"/>
      <c r="GZ68" s="37"/>
      <c r="HA68" s="37"/>
      <c r="HB68" s="37"/>
      <c r="HC68" s="37"/>
      <c r="HD68" s="37"/>
      <c r="HE68" s="37"/>
      <c r="HF68" s="37"/>
      <c r="HG68" s="37"/>
      <c r="HH68" s="37"/>
      <c r="HI68" s="37"/>
      <c r="HJ68" s="37"/>
      <c r="HK68" s="37"/>
      <c r="HL68" s="37"/>
      <c r="HM68" s="37"/>
      <c r="HN68" s="37"/>
      <c r="HO68" s="37"/>
      <c r="HP68" s="37"/>
      <c r="HQ68" s="37"/>
    </row>
    <row r="69" spans="1:225" outlineLevel="1" x14ac:dyDescent="0.2">
      <c r="A69" s="43" t="s">
        <v>272</v>
      </c>
      <c r="B69" s="40" t="s">
        <v>9</v>
      </c>
      <c r="C69" s="43" t="s">
        <v>195</v>
      </c>
      <c r="D69" s="40" t="s">
        <v>63</v>
      </c>
      <c r="E69" s="45" t="s">
        <v>196</v>
      </c>
      <c r="F69" s="40" t="s">
        <v>27</v>
      </c>
      <c r="G69" s="41" t="s">
        <v>12</v>
      </c>
      <c r="H69" s="41">
        <v>50</v>
      </c>
      <c r="I69" s="40" t="s">
        <v>68</v>
      </c>
      <c r="J69" s="40" t="s">
        <v>17</v>
      </c>
      <c r="K69" s="40" t="s">
        <v>13</v>
      </c>
      <c r="L69" s="40" t="s">
        <v>14</v>
      </c>
      <c r="M69" s="40" t="s">
        <v>70</v>
      </c>
      <c r="N69" s="44"/>
      <c r="O69" s="44"/>
      <c r="P69" s="44"/>
      <c r="Q69" s="44">
        <v>40</v>
      </c>
      <c r="R69" s="44">
        <v>10</v>
      </c>
      <c r="S69" s="44">
        <v>50</v>
      </c>
      <c r="T69" s="44">
        <v>50</v>
      </c>
      <c r="U69" s="44"/>
      <c r="V69" s="44"/>
      <c r="W69" s="44">
        <v>142655.35714285713</v>
      </c>
      <c r="X69" s="44">
        <f t="shared" si="13"/>
        <v>21398303.571428571</v>
      </c>
      <c r="Y69" s="44">
        <f t="shared" si="15"/>
        <v>23966100</v>
      </c>
      <c r="Z69" s="40" t="s">
        <v>16</v>
      </c>
      <c r="AA69" s="41" t="s">
        <v>107</v>
      </c>
      <c r="AB69" s="41"/>
      <c r="AC69" s="7"/>
      <c r="AD69" s="36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37"/>
      <c r="BU69" s="37"/>
      <c r="BV69" s="37"/>
      <c r="BW69" s="37"/>
      <c r="BX69" s="37"/>
      <c r="BY69" s="37"/>
      <c r="BZ69" s="37"/>
      <c r="CA69" s="37"/>
      <c r="CB69" s="37"/>
      <c r="CC69" s="37"/>
      <c r="CD69" s="37"/>
      <c r="CE69" s="37"/>
      <c r="CF69" s="37"/>
      <c r="CG69" s="37"/>
      <c r="CH69" s="37"/>
      <c r="CI69" s="37"/>
      <c r="CJ69" s="37"/>
      <c r="CK69" s="37"/>
      <c r="CL69" s="37"/>
      <c r="CM69" s="37"/>
      <c r="CN69" s="37"/>
      <c r="CO69" s="37"/>
      <c r="CP69" s="37"/>
      <c r="CQ69" s="37"/>
      <c r="CR69" s="37"/>
      <c r="CS69" s="37"/>
      <c r="CT69" s="37"/>
      <c r="CU69" s="37"/>
      <c r="CV69" s="37"/>
      <c r="CW69" s="37"/>
      <c r="CX69" s="37"/>
      <c r="CY69" s="37"/>
      <c r="CZ69" s="37"/>
      <c r="DA69" s="37"/>
      <c r="DB69" s="37"/>
      <c r="DC69" s="37"/>
      <c r="DD69" s="37"/>
      <c r="DE69" s="37"/>
      <c r="DF69" s="37"/>
      <c r="DG69" s="37"/>
      <c r="DH69" s="37"/>
      <c r="DI69" s="37"/>
      <c r="DJ69" s="37"/>
      <c r="DK69" s="37"/>
      <c r="DL69" s="37"/>
      <c r="DM69" s="37"/>
      <c r="DN69" s="37"/>
      <c r="DO69" s="37"/>
      <c r="DP69" s="37"/>
      <c r="DQ69" s="37"/>
      <c r="DR69" s="37"/>
      <c r="DS69" s="37"/>
      <c r="DT69" s="37"/>
      <c r="DU69" s="37"/>
      <c r="DV69" s="37"/>
      <c r="DW69" s="37"/>
      <c r="DX69" s="37"/>
      <c r="DY69" s="37"/>
      <c r="DZ69" s="37"/>
      <c r="EA69" s="37"/>
      <c r="EB69" s="37"/>
      <c r="EC69" s="37"/>
      <c r="ED69" s="37"/>
      <c r="EE69" s="37"/>
      <c r="EF69" s="37"/>
      <c r="EG69" s="37"/>
      <c r="EH69" s="37"/>
      <c r="EI69" s="37"/>
      <c r="EJ69" s="37"/>
      <c r="EK69" s="37"/>
      <c r="EL69" s="37"/>
      <c r="EM69" s="37"/>
      <c r="EN69" s="37"/>
      <c r="EO69" s="37"/>
      <c r="EP69" s="37"/>
      <c r="EQ69" s="37"/>
      <c r="ER69" s="37"/>
      <c r="ES69" s="37"/>
      <c r="ET69" s="37"/>
      <c r="EU69" s="37"/>
      <c r="EV69" s="37"/>
      <c r="EW69" s="37"/>
      <c r="EX69" s="37"/>
      <c r="EY69" s="37"/>
      <c r="EZ69" s="37"/>
      <c r="FA69" s="37"/>
      <c r="FB69" s="37"/>
      <c r="FC69" s="37"/>
      <c r="FD69" s="37"/>
      <c r="FE69" s="37"/>
      <c r="FF69" s="37"/>
      <c r="FG69" s="37"/>
      <c r="FH69" s="37"/>
      <c r="FI69" s="37"/>
      <c r="FJ69" s="37"/>
      <c r="FK69" s="37"/>
      <c r="FL69" s="37"/>
      <c r="FM69" s="37"/>
      <c r="FN69" s="37"/>
      <c r="FO69" s="37"/>
      <c r="FP69" s="37"/>
      <c r="FQ69" s="37"/>
      <c r="FR69" s="37"/>
      <c r="FS69" s="37"/>
      <c r="FT69" s="37"/>
      <c r="FU69" s="37"/>
      <c r="FV69" s="37"/>
      <c r="FW69" s="37"/>
      <c r="FX69" s="37"/>
      <c r="FY69" s="37"/>
      <c r="FZ69" s="37"/>
      <c r="GA69" s="37"/>
      <c r="GB69" s="37"/>
      <c r="GC69" s="37"/>
      <c r="GD69" s="37"/>
      <c r="GE69" s="37"/>
      <c r="GF69" s="37"/>
      <c r="GG69" s="37"/>
      <c r="GH69" s="37"/>
      <c r="GI69" s="37"/>
      <c r="GJ69" s="37"/>
      <c r="GK69" s="37"/>
      <c r="GL69" s="37"/>
      <c r="GM69" s="37"/>
      <c r="GN69" s="37"/>
      <c r="GO69" s="37"/>
      <c r="GP69" s="37"/>
      <c r="GQ69" s="37"/>
      <c r="GR69" s="37"/>
      <c r="GS69" s="37"/>
      <c r="GT69" s="37"/>
      <c r="GU69" s="37"/>
      <c r="GV69" s="37"/>
      <c r="GW69" s="37"/>
      <c r="GX69" s="37"/>
      <c r="GY69" s="37"/>
      <c r="GZ69" s="37"/>
      <c r="HA69" s="37"/>
      <c r="HB69" s="37"/>
      <c r="HC69" s="37"/>
      <c r="HD69" s="37"/>
      <c r="HE69" s="37"/>
      <c r="HF69" s="37"/>
      <c r="HG69" s="37"/>
      <c r="HH69" s="37"/>
      <c r="HI69" s="37"/>
      <c r="HJ69" s="37"/>
      <c r="HK69" s="37"/>
      <c r="HL69" s="37"/>
      <c r="HM69" s="37"/>
      <c r="HN69" s="37"/>
      <c r="HO69" s="37"/>
      <c r="HP69" s="37"/>
      <c r="HQ69" s="37"/>
    </row>
    <row r="70" spans="1:225" outlineLevel="1" x14ac:dyDescent="0.2">
      <c r="A70" s="43" t="s">
        <v>273</v>
      </c>
      <c r="B70" s="40" t="s">
        <v>9</v>
      </c>
      <c r="C70" s="43" t="s">
        <v>197</v>
      </c>
      <c r="D70" s="40" t="s">
        <v>63</v>
      </c>
      <c r="E70" s="45" t="s">
        <v>198</v>
      </c>
      <c r="F70" s="40" t="s">
        <v>28</v>
      </c>
      <c r="G70" s="41" t="s">
        <v>12</v>
      </c>
      <c r="H70" s="41">
        <v>50</v>
      </c>
      <c r="I70" s="40" t="s">
        <v>68</v>
      </c>
      <c r="J70" s="40" t="s">
        <v>17</v>
      </c>
      <c r="K70" s="40" t="s">
        <v>13</v>
      </c>
      <c r="L70" s="40" t="s">
        <v>14</v>
      </c>
      <c r="M70" s="40" t="s">
        <v>70</v>
      </c>
      <c r="N70" s="44"/>
      <c r="O70" s="44"/>
      <c r="P70" s="44">
        <v>19</v>
      </c>
      <c r="Q70" s="44">
        <v>50</v>
      </c>
      <c r="R70" s="44">
        <v>50</v>
      </c>
      <c r="S70" s="44">
        <v>50</v>
      </c>
      <c r="T70" s="44">
        <v>50</v>
      </c>
      <c r="U70" s="44"/>
      <c r="V70" s="44"/>
      <c r="W70" s="44">
        <v>192772.32142857142</v>
      </c>
      <c r="X70" s="44">
        <f t="shared" si="13"/>
        <v>42217138.392857142</v>
      </c>
      <c r="Y70" s="44">
        <f t="shared" si="15"/>
        <v>47283195</v>
      </c>
      <c r="Z70" s="40" t="s">
        <v>16</v>
      </c>
      <c r="AA70" s="41" t="s">
        <v>107</v>
      </c>
      <c r="AB70" s="41"/>
      <c r="AC70" s="7"/>
      <c r="AD70" s="36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37"/>
      <c r="CW70" s="37"/>
      <c r="CX70" s="37"/>
      <c r="CY70" s="37"/>
      <c r="CZ70" s="37"/>
      <c r="DA70" s="37"/>
      <c r="DB70" s="37"/>
      <c r="DC70" s="37"/>
      <c r="DD70" s="37"/>
      <c r="DE70" s="37"/>
      <c r="DF70" s="37"/>
      <c r="DG70" s="37"/>
      <c r="DH70" s="37"/>
      <c r="DI70" s="37"/>
      <c r="DJ70" s="37"/>
      <c r="DK70" s="37"/>
      <c r="DL70" s="37"/>
      <c r="DM70" s="37"/>
      <c r="DN70" s="37"/>
      <c r="DO70" s="37"/>
      <c r="DP70" s="37"/>
      <c r="DQ70" s="37"/>
      <c r="DR70" s="37"/>
      <c r="DS70" s="37"/>
      <c r="DT70" s="37"/>
      <c r="DU70" s="37"/>
      <c r="DV70" s="37"/>
      <c r="DW70" s="37"/>
      <c r="DX70" s="37"/>
      <c r="DY70" s="37"/>
      <c r="DZ70" s="37"/>
      <c r="EA70" s="37"/>
      <c r="EB70" s="37"/>
      <c r="EC70" s="37"/>
      <c r="ED70" s="37"/>
      <c r="EE70" s="37"/>
      <c r="EF70" s="37"/>
      <c r="EG70" s="37"/>
      <c r="EH70" s="37"/>
      <c r="EI70" s="37"/>
      <c r="EJ70" s="37"/>
      <c r="EK70" s="37"/>
      <c r="EL70" s="37"/>
      <c r="EM70" s="37"/>
      <c r="EN70" s="37"/>
      <c r="EO70" s="37"/>
      <c r="EP70" s="37"/>
      <c r="EQ70" s="37"/>
      <c r="ER70" s="37"/>
      <c r="ES70" s="37"/>
      <c r="ET70" s="37"/>
      <c r="EU70" s="37"/>
      <c r="EV70" s="37"/>
      <c r="EW70" s="37"/>
      <c r="EX70" s="37"/>
      <c r="EY70" s="37"/>
      <c r="EZ70" s="37"/>
      <c r="FA70" s="37"/>
      <c r="FB70" s="37"/>
      <c r="FC70" s="37"/>
      <c r="FD70" s="37"/>
      <c r="FE70" s="37"/>
      <c r="FF70" s="37"/>
      <c r="FG70" s="37"/>
      <c r="FH70" s="37"/>
      <c r="FI70" s="37"/>
      <c r="FJ70" s="37"/>
      <c r="FK70" s="37"/>
      <c r="FL70" s="37"/>
      <c r="FM70" s="37"/>
      <c r="FN70" s="37"/>
      <c r="FO70" s="37"/>
      <c r="FP70" s="37"/>
      <c r="FQ70" s="37"/>
      <c r="FR70" s="37"/>
      <c r="FS70" s="37"/>
      <c r="FT70" s="37"/>
      <c r="FU70" s="37"/>
      <c r="FV70" s="37"/>
      <c r="FW70" s="37"/>
      <c r="FX70" s="37"/>
      <c r="FY70" s="37"/>
      <c r="FZ70" s="37"/>
      <c r="GA70" s="37"/>
      <c r="GB70" s="37"/>
      <c r="GC70" s="37"/>
      <c r="GD70" s="37"/>
      <c r="GE70" s="37"/>
      <c r="GF70" s="37"/>
      <c r="GG70" s="37"/>
      <c r="GH70" s="37"/>
      <c r="GI70" s="37"/>
      <c r="GJ70" s="37"/>
      <c r="GK70" s="37"/>
      <c r="GL70" s="37"/>
      <c r="GM70" s="37"/>
      <c r="GN70" s="37"/>
      <c r="GO70" s="37"/>
      <c r="GP70" s="37"/>
      <c r="GQ70" s="37"/>
      <c r="GR70" s="37"/>
      <c r="GS70" s="37"/>
      <c r="GT70" s="37"/>
      <c r="GU70" s="37"/>
      <c r="GV70" s="37"/>
      <c r="GW70" s="37"/>
      <c r="GX70" s="37"/>
      <c r="GY70" s="37"/>
      <c r="GZ70" s="37"/>
      <c r="HA70" s="37"/>
      <c r="HB70" s="37"/>
      <c r="HC70" s="37"/>
      <c r="HD70" s="37"/>
      <c r="HE70" s="37"/>
      <c r="HF70" s="37"/>
      <c r="HG70" s="37"/>
      <c r="HH70" s="37"/>
      <c r="HI70" s="37"/>
      <c r="HJ70" s="37"/>
      <c r="HK70" s="37"/>
      <c r="HL70" s="37"/>
      <c r="HM70" s="37"/>
      <c r="HN70" s="37"/>
      <c r="HO70" s="37"/>
      <c r="HP70" s="37"/>
      <c r="HQ70" s="37"/>
    </row>
    <row r="71" spans="1:225" outlineLevel="1" x14ac:dyDescent="0.2">
      <c r="A71" s="43" t="s">
        <v>274</v>
      </c>
      <c r="B71" s="40" t="s">
        <v>9</v>
      </c>
      <c r="C71" s="43" t="s">
        <v>199</v>
      </c>
      <c r="D71" s="40" t="s">
        <v>63</v>
      </c>
      <c r="E71" s="45" t="s">
        <v>200</v>
      </c>
      <c r="F71" s="40" t="s">
        <v>29</v>
      </c>
      <c r="G71" s="41" t="s">
        <v>12</v>
      </c>
      <c r="H71" s="41">
        <v>50</v>
      </c>
      <c r="I71" s="40" t="s">
        <v>68</v>
      </c>
      <c r="J71" s="40" t="s">
        <v>17</v>
      </c>
      <c r="K71" s="40" t="s">
        <v>13</v>
      </c>
      <c r="L71" s="40" t="s">
        <v>14</v>
      </c>
      <c r="M71" s="40" t="s">
        <v>70</v>
      </c>
      <c r="N71" s="44"/>
      <c r="O71" s="44"/>
      <c r="P71" s="44"/>
      <c r="Q71" s="44">
        <v>50</v>
      </c>
      <c r="R71" s="44">
        <v>17</v>
      </c>
      <c r="S71" s="44">
        <v>50</v>
      </c>
      <c r="T71" s="44">
        <v>50</v>
      </c>
      <c r="U71" s="44"/>
      <c r="V71" s="44"/>
      <c r="W71" s="44">
        <v>240569.64285714284</v>
      </c>
      <c r="X71" s="44">
        <f t="shared" si="13"/>
        <v>40175130.357142851</v>
      </c>
      <c r="Y71" s="44">
        <f t="shared" si="15"/>
        <v>44996146</v>
      </c>
      <c r="Z71" s="40" t="s">
        <v>16</v>
      </c>
      <c r="AA71" s="41" t="s">
        <v>107</v>
      </c>
      <c r="AB71" s="41"/>
      <c r="AC71" s="7"/>
      <c r="AD71" s="36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7"/>
      <c r="BT71" s="37"/>
      <c r="BU71" s="37"/>
      <c r="BV71" s="37"/>
      <c r="BW71" s="37"/>
      <c r="BX71" s="37"/>
      <c r="BY71" s="37"/>
      <c r="BZ71" s="37"/>
      <c r="CA71" s="37"/>
      <c r="CB71" s="37"/>
      <c r="CC71" s="37"/>
      <c r="CD71" s="37"/>
      <c r="CE71" s="37"/>
      <c r="CF71" s="37"/>
      <c r="CG71" s="37"/>
      <c r="CH71" s="37"/>
      <c r="CI71" s="37"/>
      <c r="CJ71" s="37"/>
      <c r="CK71" s="37"/>
      <c r="CL71" s="37"/>
      <c r="CM71" s="37"/>
      <c r="CN71" s="37"/>
      <c r="CO71" s="37"/>
      <c r="CP71" s="37"/>
      <c r="CQ71" s="37"/>
      <c r="CR71" s="37"/>
      <c r="CS71" s="37"/>
      <c r="CT71" s="37"/>
      <c r="CU71" s="37"/>
      <c r="CV71" s="37"/>
      <c r="CW71" s="37"/>
      <c r="CX71" s="37"/>
      <c r="CY71" s="37"/>
      <c r="CZ71" s="37"/>
      <c r="DA71" s="37"/>
      <c r="DB71" s="37"/>
      <c r="DC71" s="37"/>
      <c r="DD71" s="37"/>
      <c r="DE71" s="37"/>
      <c r="DF71" s="37"/>
      <c r="DG71" s="37"/>
      <c r="DH71" s="37"/>
      <c r="DI71" s="37"/>
      <c r="DJ71" s="37"/>
      <c r="DK71" s="37"/>
      <c r="DL71" s="37"/>
      <c r="DM71" s="37"/>
      <c r="DN71" s="37"/>
      <c r="DO71" s="37"/>
      <c r="DP71" s="37"/>
      <c r="DQ71" s="37"/>
      <c r="DR71" s="37"/>
      <c r="DS71" s="37"/>
      <c r="DT71" s="37"/>
      <c r="DU71" s="37"/>
      <c r="DV71" s="37"/>
      <c r="DW71" s="37"/>
      <c r="DX71" s="37"/>
      <c r="DY71" s="37"/>
      <c r="DZ71" s="37"/>
      <c r="EA71" s="37"/>
      <c r="EB71" s="37"/>
      <c r="EC71" s="37"/>
      <c r="ED71" s="37"/>
      <c r="EE71" s="37"/>
      <c r="EF71" s="37"/>
      <c r="EG71" s="37"/>
      <c r="EH71" s="37"/>
      <c r="EI71" s="37"/>
      <c r="EJ71" s="37"/>
      <c r="EK71" s="37"/>
      <c r="EL71" s="37"/>
      <c r="EM71" s="37"/>
      <c r="EN71" s="37"/>
      <c r="EO71" s="37"/>
      <c r="EP71" s="37"/>
      <c r="EQ71" s="37"/>
      <c r="ER71" s="37"/>
      <c r="ES71" s="37"/>
      <c r="ET71" s="37"/>
      <c r="EU71" s="37"/>
      <c r="EV71" s="37"/>
      <c r="EW71" s="37"/>
      <c r="EX71" s="37"/>
      <c r="EY71" s="37"/>
      <c r="EZ71" s="37"/>
      <c r="FA71" s="37"/>
      <c r="FB71" s="37"/>
      <c r="FC71" s="37"/>
      <c r="FD71" s="37"/>
      <c r="FE71" s="37"/>
      <c r="FF71" s="37"/>
      <c r="FG71" s="37"/>
      <c r="FH71" s="37"/>
      <c r="FI71" s="37"/>
      <c r="FJ71" s="37"/>
      <c r="FK71" s="37"/>
      <c r="FL71" s="37"/>
      <c r="FM71" s="37"/>
      <c r="FN71" s="37"/>
      <c r="FO71" s="37"/>
      <c r="FP71" s="37"/>
      <c r="FQ71" s="37"/>
      <c r="FR71" s="37"/>
      <c r="FS71" s="37"/>
      <c r="FT71" s="37"/>
      <c r="FU71" s="37"/>
      <c r="FV71" s="37"/>
      <c r="FW71" s="37"/>
      <c r="FX71" s="37"/>
      <c r="FY71" s="37"/>
      <c r="FZ71" s="37"/>
      <c r="GA71" s="37"/>
      <c r="GB71" s="37"/>
      <c r="GC71" s="37"/>
      <c r="GD71" s="37"/>
      <c r="GE71" s="37"/>
      <c r="GF71" s="37"/>
      <c r="GG71" s="37"/>
      <c r="GH71" s="37"/>
      <c r="GI71" s="37"/>
      <c r="GJ71" s="37"/>
      <c r="GK71" s="37"/>
      <c r="GL71" s="37"/>
      <c r="GM71" s="37"/>
      <c r="GN71" s="37"/>
      <c r="GO71" s="37"/>
      <c r="GP71" s="37"/>
      <c r="GQ71" s="37"/>
      <c r="GR71" s="37"/>
      <c r="GS71" s="37"/>
      <c r="GT71" s="37"/>
      <c r="GU71" s="37"/>
      <c r="GV71" s="37"/>
      <c r="GW71" s="37"/>
      <c r="GX71" s="37"/>
      <c r="GY71" s="37"/>
      <c r="GZ71" s="37"/>
      <c r="HA71" s="37"/>
      <c r="HB71" s="37"/>
      <c r="HC71" s="37"/>
      <c r="HD71" s="37"/>
      <c r="HE71" s="37"/>
      <c r="HF71" s="37"/>
      <c r="HG71" s="37"/>
      <c r="HH71" s="37"/>
      <c r="HI71" s="37"/>
      <c r="HJ71" s="37"/>
      <c r="HK71" s="37"/>
      <c r="HL71" s="37"/>
      <c r="HM71" s="37"/>
      <c r="HN71" s="37"/>
      <c r="HO71" s="37"/>
      <c r="HP71" s="37"/>
      <c r="HQ71" s="37"/>
    </row>
    <row r="72" spans="1:225" outlineLevel="1" x14ac:dyDescent="0.2">
      <c r="A72" s="43" t="s">
        <v>299</v>
      </c>
      <c r="B72" s="40" t="s">
        <v>9</v>
      </c>
      <c r="C72" s="43" t="s">
        <v>201</v>
      </c>
      <c r="D72" s="40" t="s">
        <v>229</v>
      </c>
      <c r="E72" s="45" t="s">
        <v>202</v>
      </c>
      <c r="F72" s="40" t="s">
        <v>30</v>
      </c>
      <c r="G72" s="41" t="s">
        <v>12</v>
      </c>
      <c r="H72" s="41">
        <v>50</v>
      </c>
      <c r="I72" s="40" t="s">
        <v>68</v>
      </c>
      <c r="J72" s="40" t="s">
        <v>17</v>
      </c>
      <c r="K72" s="40" t="s">
        <v>13</v>
      </c>
      <c r="L72" s="40" t="s">
        <v>14</v>
      </c>
      <c r="M72" s="40" t="s">
        <v>70</v>
      </c>
      <c r="N72" s="44"/>
      <c r="O72" s="44"/>
      <c r="P72" s="44">
        <v>12</v>
      </c>
      <c r="Q72" s="44">
        <v>15</v>
      </c>
      <c r="R72" s="44">
        <v>15</v>
      </c>
      <c r="S72" s="44">
        <v>15</v>
      </c>
      <c r="T72" s="44">
        <v>15</v>
      </c>
      <c r="U72" s="44"/>
      <c r="V72" s="44"/>
      <c r="W72" s="44">
        <v>806640.17857142852</v>
      </c>
      <c r="X72" s="44">
        <f t="shared" si="13"/>
        <v>58078092.857142851</v>
      </c>
      <c r="Y72" s="44">
        <f t="shared" si="15"/>
        <v>65047464</v>
      </c>
      <c r="Z72" s="40" t="s">
        <v>16</v>
      </c>
      <c r="AA72" s="41" t="s">
        <v>107</v>
      </c>
      <c r="AB72" s="41"/>
      <c r="AC72" s="7"/>
      <c r="AD72" s="36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37"/>
      <c r="BX72" s="37"/>
      <c r="BY72" s="37"/>
      <c r="BZ72" s="37"/>
      <c r="CA72" s="37"/>
      <c r="CB72" s="37"/>
      <c r="CC72" s="37"/>
      <c r="CD72" s="37"/>
      <c r="CE72" s="37"/>
      <c r="CF72" s="37"/>
      <c r="CG72" s="37"/>
      <c r="CH72" s="37"/>
      <c r="CI72" s="37"/>
      <c r="CJ72" s="37"/>
      <c r="CK72" s="37"/>
      <c r="CL72" s="37"/>
      <c r="CM72" s="37"/>
      <c r="CN72" s="37"/>
      <c r="CO72" s="37"/>
      <c r="CP72" s="37"/>
      <c r="CQ72" s="37"/>
      <c r="CR72" s="37"/>
      <c r="CS72" s="37"/>
      <c r="CT72" s="37"/>
      <c r="CU72" s="37"/>
      <c r="CV72" s="37"/>
      <c r="CW72" s="37"/>
      <c r="CX72" s="37"/>
      <c r="CY72" s="37"/>
      <c r="CZ72" s="37"/>
      <c r="DA72" s="37"/>
      <c r="DB72" s="37"/>
      <c r="DC72" s="37"/>
      <c r="DD72" s="37"/>
      <c r="DE72" s="37"/>
      <c r="DF72" s="37"/>
      <c r="DG72" s="37"/>
      <c r="DH72" s="37"/>
      <c r="DI72" s="37"/>
      <c r="DJ72" s="37"/>
      <c r="DK72" s="37"/>
      <c r="DL72" s="37"/>
      <c r="DM72" s="37"/>
      <c r="DN72" s="37"/>
      <c r="DO72" s="37"/>
      <c r="DP72" s="37"/>
      <c r="DQ72" s="37"/>
      <c r="DR72" s="37"/>
      <c r="DS72" s="37"/>
      <c r="DT72" s="37"/>
      <c r="DU72" s="37"/>
      <c r="DV72" s="37"/>
      <c r="DW72" s="37"/>
      <c r="DX72" s="37"/>
      <c r="DY72" s="37"/>
      <c r="DZ72" s="37"/>
      <c r="EA72" s="37"/>
      <c r="EB72" s="37"/>
      <c r="EC72" s="37"/>
      <c r="ED72" s="37"/>
      <c r="EE72" s="37"/>
      <c r="EF72" s="37"/>
      <c r="EG72" s="37"/>
      <c r="EH72" s="37"/>
      <c r="EI72" s="37"/>
      <c r="EJ72" s="37"/>
      <c r="EK72" s="37"/>
      <c r="EL72" s="37"/>
      <c r="EM72" s="37"/>
      <c r="EN72" s="37"/>
      <c r="EO72" s="37"/>
      <c r="EP72" s="37"/>
      <c r="EQ72" s="37"/>
      <c r="ER72" s="37"/>
      <c r="ES72" s="37"/>
      <c r="ET72" s="37"/>
      <c r="EU72" s="37"/>
      <c r="EV72" s="37"/>
      <c r="EW72" s="37"/>
      <c r="EX72" s="37"/>
      <c r="EY72" s="37"/>
      <c r="EZ72" s="37"/>
      <c r="FA72" s="37"/>
      <c r="FB72" s="37"/>
      <c r="FC72" s="37"/>
      <c r="FD72" s="37"/>
      <c r="FE72" s="37"/>
      <c r="FF72" s="37"/>
      <c r="FG72" s="37"/>
      <c r="FH72" s="37"/>
      <c r="FI72" s="37"/>
      <c r="FJ72" s="37"/>
      <c r="FK72" s="37"/>
      <c r="FL72" s="37"/>
      <c r="FM72" s="37"/>
      <c r="FN72" s="37"/>
      <c r="FO72" s="37"/>
      <c r="FP72" s="37"/>
      <c r="FQ72" s="37"/>
      <c r="FR72" s="37"/>
      <c r="FS72" s="37"/>
      <c r="FT72" s="37"/>
      <c r="FU72" s="37"/>
      <c r="FV72" s="37"/>
      <c r="FW72" s="37"/>
      <c r="FX72" s="37"/>
      <c r="FY72" s="37"/>
      <c r="FZ72" s="37"/>
      <c r="GA72" s="37"/>
      <c r="GB72" s="37"/>
      <c r="GC72" s="37"/>
      <c r="GD72" s="37"/>
      <c r="GE72" s="37"/>
      <c r="GF72" s="37"/>
      <c r="GG72" s="37"/>
      <c r="GH72" s="37"/>
      <c r="GI72" s="37"/>
      <c r="GJ72" s="37"/>
      <c r="GK72" s="37"/>
      <c r="GL72" s="37"/>
      <c r="GM72" s="37"/>
      <c r="GN72" s="37"/>
      <c r="GO72" s="37"/>
      <c r="GP72" s="37"/>
      <c r="GQ72" s="37"/>
      <c r="GR72" s="37"/>
      <c r="GS72" s="37"/>
      <c r="GT72" s="37"/>
      <c r="GU72" s="37"/>
      <c r="GV72" s="37"/>
      <c r="GW72" s="37"/>
      <c r="GX72" s="37"/>
      <c r="GY72" s="37"/>
      <c r="GZ72" s="37"/>
      <c r="HA72" s="37"/>
      <c r="HB72" s="37"/>
      <c r="HC72" s="37"/>
      <c r="HD72" s="37"/>
      <c r="HE72" s="37"/>
      <c r="HF72" s="37"/>
      <c r="HG72" s="37"/>
      <c r="HH72" s="37"/>
      <c r="HI72" s="37"/>
      <c r="HJ72" s="37"/>
      <c r="HK72" s="37"/>
      <c r="HL72" s="37"/>
      <c r="HM72" s="37"/>
      <c r="HN72" s="37"/>
      <c r="HO72" s="37"/>
      <c r="HP72" s="37"/>
      <c r="HQ72" s="37"/>
    </row>
    <row r="73" spans="1:225" outlineLevel="1" x14ac:dyDescent="0.2">
      <c r="A73" s="43" t="s">
        <v>275</v>
      </c>
      <c r="B73" s="40" t="s">
        <v>9</v>
      </c>
      <c r="C73" s="43" t="s">
        <v>183</v>
      </c>
      <c r="D73" s="40" t="s">
        <v>63</v>
      </c>
      <c r="E73" s="45" t="s">
        <v>184</v>
      </c>
      <c r="F73" s="40" t="s">
        <v>31</v>
      </c>
      <c r="G73" s="41" t="s">
        <v>12</v>
      </c>
      <c r="H73" s="41">
        <v>50</v>
      </c>
      <c r="I73" s="40" t="s">
        <v>68</v>
      </c>
      <c r="J73" s="40" t="s">
        <v>17</v>
      </c>
      <c r="K73" s="40" t="s">
        <v>13</v>
      </c>
      <c r="L73" s="40" t="s">
        <v>14</v>
      </c>
      <c r="M73" s="40" t="s">
        <v>70</v>
      </c>
      <c r="N73" s="44"/>
      <c r="O73" s="44"/>
      <c r="P73" s="44">
        <v>7</v>
      </c>
      <c r="Q73" s="44">
        <v>60</v>
      </c>
      <c r="R73" s="44">
        <v>50</v>
      </c>
      <c r="S73" s="44">
        <v>60</v>
      </c>
      <c r="T73" s="44">
        <v>60</v>
      </c>
      <c r="U73" s="44"/>
      <c r="V73" s="44"/>
      <c r="W73" s="44">
        <v>95358.03571428571</v>
      </c>
      <c r="X73" s="44">
        <f t="shared" si="13"/>
        <v>22599854.464285713</v>
      </c>
      <c r="Y73" s="44">
        <f t="shared" si="15"/>
        <v>25311837</v>
      </c>
      <c r="Z73" s="40" t="s">
        <v>16</v>
      </c>
      <c r="AA73" s="41" t="s">
        <v>107</v>
      </c>
      <c r="AB73" s="41"/>
      <c r="AC73" s="7"/>
      <c r="AD73" s="36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/>
      <c r="CI73" s="37"/>
      <c r="CJ73" s="37"/>
      <c r="CK73" s="37"/>
      <c r="CL73" s="37"/>
      <c r="CM73" s="37"/>
      <c r="CN73" s="37"/>
      <c r="CO73" s="37"/>
      <c r="CP73" s="37"/>
      <c r="CQ73" s="37"/>
      <c r="CR73" s="37"/>
      <c r="CS73" s="37"/>
      <c r="CT73" s="37"/>
      <c r="CU73" s="37"/>
      <c r="CV73" s="37"/>
      <c r="CW73" s="37"/>
      <c r="CX73" s="37"/>
      <c r="CY73" s="37"/>
      <c r="CZ73" s="37"/>
      <c r="DA73" s="37"/>
      <c r="DB73" s="37"/>
      <c r="DC73" s="37"/>
      <c r="DD73" s="37"/>
      <c r="DE73" s="37"/>
      <c r="DF73" s="37"/>
      <c r="DG73" s="37"/>
      <c r="DH73" s="37"/>
      <c r="DI73" s="37"/>
      <c r="DJ73" s="37"/>
      <c r="DK73" s="37"/>
      <c r="DL73" s="37"/>
      <c r="DM73" s="37"/>
      <c r="DN73" s="37"/>
      <c r="DO73" s="37"/>
      <c r="DP73" s="37"/>
      <c r="DQ73" s="37"/>
      <c r="DR73" s="37"/>
      <c r="DS73" s="37"/>
      <c r="DT73" s="37"/>
      <c r="DU73" s="37"/>
      <c r="DV73" s="37"/>
      <c r="DW73" s="37"/>
      <c r="DX73" s="37"/>
      <c r="DY73" s="37"/>
      <c r="DZ73" s="37"/>
      <c r="EA73" s="37"/>
      <c r="EB73" s="37"/>
      <c r="EC73" s="37"/>
      <c r="ED73" s="37"/>
      <c r="EE73" s="37"/>
      <c r="EF73" s="37"/>
      <c r="EG73" s="37"/>
      <c r="EH73" s="37"/>
      <c r="EI73" s="37"/>
      <c r="EJ73" s="37"/>
      <c r="EK73" s="37"/>
      <c r="EL73" s="37"/>
      <c r="EM73" s="37"/>
      <c r="EN73" s="37"/>
      <c r="EO73" s="37"/>
      <c r="EP73" s="37"/>
      <c r="EQ73" s="37"/>
      <c r="ER73" s="37"/>
      <c r="ES73" s="37"/>
      <c r="ET73" s="37"/>
      <c r="EU73" s="37"/>
      <c r="EV73" s="37"/>
      <c r="EW73" s="37"/>
      <c r="EX73" s="37"/>
      <c r="EY73" s="37"/>
      <c r="EZ73" s="37"/>
      <c r="FA73" s="37"/>
      <c r="FB73" s="37"/>
      <c r="FC73" s="37"/>
      <c r="FD73" s="37"/>
      <c r="FE73" s="37"/>
      <c r="FF73" s="37"/>
      <c r="FG73" s="37"/>
      <c r="FH73" s="37"/>
      <c r="FI73" s="37"/>
      <c r="FJ73" s="37"/>
      <c r="FK73" s="37"/>
      <c r="FL73" s="37"/>
      <c r="FM73" s="37"/>
      <c r="FN73" s="37"/>
      <c r="FO73" s="37"/>
      <c r="FP73" s="37"/>
      <c r="FQ73" s="37"/>
      <c r="FR73" s="37"/>
      <c r="FS73" s="37"/>
      <c r="FT73" s="37"/>
      <c r="FU73" s="37"/>
      <c r="FV73" s="37"/>
      <c r="FW73" s="37"/>
      <c r="FX73" s="37"/>
      <c r="FY73" s="37"/>
      <c r="FZ73" s="37"/>
      <c r="GA73" s="37"/>
      <c r="GB73" s="37"/>
      <c r="GC73" s="37"/>
      <c r="GD73" s="37"/>
      <c r="GE73" s="37"/>
      <c r="GF73" s="37"/>
      <c r="GG73" s="37"/>
      <c r="GH73" s="37"/>
      <c r="GI73" s="37"/>
      <c r="GJ73" s="37"/>
      <c r="GK73" s="37"/>
      <c r="GL73" s="37"/>
      <c r="GM73" s="37"/>
      <c r="GN73" s="37"/>
      <c r="GO73" s="37"/>
      <c r="GP73" s="37"/>
      <c r="GQ73" s="37"/>
      <c r="GR73" s="37"/>
      <c r="GS73" s="37"/>
      <c r="GT73" s="37"/>
      <c r="GU73" s="37"/>
      <c r="GV73" s="37"/>
      <c r="GW73" s="37"/>
      <c r="GX73" s="37"/>
      <c r="GY73" s="37"/>
      <c r="GZ73" s="37"/>
      <c r="HA73" s="37"/>
      <c r="HB73" s="37"/>
      <c r="HC73" s="37"/>
      <c r="HD73" s="37"/>
      <c r="HE73" s="37"/>
      <c r="HF73" s="37"/>
      <c r="HG73" s="37"/>
      <c r="HH73" s="37"/>
      <c r="HI73" s="37"/>
      <c r="HJ73" s="37"/>
      <c r="HK73" s="37"/>
      <c r="HL73" s="37"/>
      <c r="HM73" s="37"/>
      <c r="HN73" s="37"/>
      <c r="HO73" s="37"/>
      <c r="HP73" s="37"/>
      <c r="HQ73" s="37"/>
    </row>
    <row r="74" spans="1:225" outlineLevel="1" x14ac:dyDescent="0.2">
      <c r="A74" s="43" t="s">
        <v>276</v>
      </c>
      <c r="B74" s="40" t="s">
        <v>9</v>
      </c>
      <c r="C74" s="43" t="s">
        <v>203</v>
      </c>
      <c r="D74" s="40" t="s">
        <v>63</v>
      </c>
      <c r="E74" s="45" t="s">
        <v>204</v>
      </c>
      <c r="F74" s="40" t="s">
        <v>32</v>
      </c>
      <c r="G74" s="41" t="s">
        <v>12</v>
      </c>
      <c r="H74" s="41">
        <v>50</v>
      </c>
      <c r="I74" s="40" t="s">
        <v>68</v>
      </c>
      <c r="J74" s="40" t="s">
        <v>17</v>
      </c>
      <c r="K74" s="40" t="s">
        <v>13</v>
      </c>
      <c r="L74" s="40" t="s">
        <v>14</v>
      </c>
      <c r="M74" s="40" t="s">
        <v>70</v>
      </c>
      <c r="N74" s="44"/>
      <c r="O74" s="44"/>
      <c r="P74" s="44"/>
      <c r="Q74" s="44">
        <v>60</v>
      </c>
      <c r="R74" s="44">
        <v>45</v>
      </c>
      <c r="S74" s="44">
        <v>60</v>
      </c>
      <c r="T74" s="44">
        <v>60</v>
      </c>
      <c r="U74" s="44"/>
      <c r="V74" s="44"/>
      <c r="W74" s="44">
        <v>154873.21428571426</v>
      </c>
      <c r="X74" s="44">
        <f t="shared" si="13"/>
        <v>34846473.214285709</v>
      </c>
      <c r="Y74" s="44">
        <f t="shared" si="15"/>
        <v>39028050</v>
      </c>
      <c r="Z74" s="40" t="s">
        <v>16</v>
      </c>
      <c r="AA74" s="41" t="s">
        <v>107</v>
      </c>
      <c r="AB74" s="41"/>
      <c r="AC74" s="7"/>
      <c r="AD74" s="36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37"/>
      <c r="CC74" s="37"/>
      <c r="CD74" s="37"/>
      <c r="CE74" s="37"/>
      <c r="CF74" s="37"/>
      <c r="CG74" s="37"/>
      <c r="CH74" s="37"/>
      <c r="CI74" s="37"/>
      <c r="CJ74" s="37"/>
      <c r="CK74" s="37"/>
      <c r="CL74" s="37"/>
      <c r="CM74" s="37"/>
      <c r="CN74" s="37"/>
      <c r="CO74" s="37"/>
      <c r="CP74" s="37"/>
      <c r="CQ74" s="37"/>
      <c r="CR74" s="37"/>
      <c r="CS74" s="37"/>
      <c r="CT74" s="37"/>
      <c r="CU74" s="37"/>
      <c r="CV74" s="37"/>
      <c r="CW74" s="37"/>
      <c r="CX74" s="37"/>
      <c r="CY74" s="37"/>
      <c r="CZ74" s="37"/>
      <c r="DA74" s="37"/>
      <c r="DB74" s="37"/>
      <c r="DC74" s="37"/>
      <c r="DD74" s="37"/>
      <c r="DE74" s="37"/>
      <c r="DF74" s="37"/>
      <c r="DG74" s="37"/>
      <c r="DH74" s="37"/>
      <c r="DI74" s="37"/>
      <c r="DJ74" s="37"/>
      <c r="DK74" s="37"/>
      <c r="DL74" s="37"/>
      <c r="DM74" s="37"/>
      <c r="DN74" s="37"/>
      <c r="DO74" s="37"/>
      <c r="DP74" s="37"/>
      <c r="DQ74" s="37"/>
      <c r="DR74" s="37"/>
      <c r="DS74" s="37"/>
      <c r="DT74" s="37"/>
      <c r="DU74" s="37"/>
      <c r="DV74" s="37"/>
      <c r="DW74" s="37"/>
      <c r="DX74" s="37"/>
      <c r="DY74" s="37"/>
      <c r="DZ74" s="37"/>
      <c r="EA74" s="37"/>
      <c r="EB74" s="37"/>
      <c r="EC74" s="37"/>
      <c r="ED74" s="37"/>
      <c r="EE74" s="37"/>
      <c r="EF74" s="37"/>
      <c r="EG74" s="37"/>
      <c r="EH74" s="37"/>
      <c r="EI74" s="37"/>
      <c r="EJ74" s="37"/>
      <c r="EK74" s="37"/>
      <c r="EL74" s="37"/>
      <c r="EM74" s="37"/>
      <c r="EN74" s="37"/>
      <c r="EO74" s="37"/>
      <c r="EP74" s="37"/>
      <c r="EQ74" s="37"/>
      <c r="ER74" s="37"/>
      <c r="ES74" s="37"/>
      <c r="ET74" s="37"/>
      <c r="EU74" s="37"/>
      <c r="EV74" s="37"/>
      <c r="EW74" s="37"/>
      <c r="EX74" s="37"/>
      <c r="EY74" s="37"/>
      <c r="EZ74" s="37"/>
      <c r="FA74" s="37"/>
      <c r="FB74" s="37"/>
      <c r="FC74" s="37"/>
      <c r="FD74" s="37"/>
      <c r="FE74" s="37"/>
      <c r="FF74" s="37"/>
      <c r="FG74" s="37"/>
      <c r="FH74" s="37"/>
      <c r="FI74" s="37"/>
      <c r="FJ74" s="37"/>
      <c r="FK74" s="37"/>
      <c r="FL74" s="37"/>
      <c r="FM74" s="37"/>
      <c r="FN74" s="37"/>
      <c r="FO74" s="37"/>
      <c r="FP74" s="37"/>
      <c r="FQ74" s="37"/>
      <c r="FR74" s="37"/>
      <c r="FS74" s="37"/>
      <c r="FT74" s="37"/>
      <c r="FU74" s="37"/>
      <c r="FV74" s="37"/>
      <c r="FW74" s="37"/>
      <c r="FX74" s="37"/>
      <c r="FY74" s="37"/>
      <c r="FZ74" s="37"/>
      <c r="GA74" s="37"/>
      <c r="GB74" s="37"/>
      <c r="GC74" s="37"/>
      <c r="GD74" s="37"/>
      <c r="GE74" s="37"/>
      <c r="GF74" s="37"/>
      <c r="GG74" s="37"/>
      <c r="GH74" s="37"/>
      <c r="GI74" s="37"/>
      <c r="GJ74" s="37"/>
      <c r="GK74" s="37"/>
      <c r="GL74" s="37"/>
      <c r="GM74" s="37"/>
      <c r="GN74" s="37"/>
      <c r="GO74" s="37"/>
      <c r="GP74" s="37"/>
      <c r="GQ74" s="37"/>
      <c r="GR74" s="37"/>
      <c r="GS74" s="37"/>
      <c r="GT74" s="37"/>
      <c r="GU74" s="37"/>
      <c r="GV74" s="37"/>
      <c r="GW74" s="37"/>
      <c r="GX74" s="37"/>
      <c r="GY74" s="37"/>
      <c r="GZ74" s="37"/>
      <c r="HA74" s="37"/>
      <c r="HB74" s="37"/>
      <c r="HC74" s="37"/>
      <c r="HD74" s="37"/>
      <c r="HE74" s="37"/>
      <c r="HF74" s="37"/>
      <c r="HG74" s="37"/>
      <c r="HH74" s="37"/>
      <c r="HI74" s="37"/>
      <c r="HJ74" s="37"/>
      <c r="HK74" s="37"/>
      <c r="HL74" s="37"/>
      <c r="HM74" s="37"/>
      <c r="HN74" s="37"/>
      <c r="HO74" s="37"/>
      <c r="HP74" s="37"/>
      <c r="HQ74" s="37"/>
    </row>
    <row r="75" spans="1:225" outlineLevel="1" x14ac:dyDescent="0.2">
      <c r="A75" s="43" t="s">
        <v>277</v>
      </c>
      <c r="B75" s="40" t="s">
        <v>9</v>
      </c>
      <c r="C75" s="43" t="s">
        <v>205</v>
      </c>
      <c r="D75" s="40" t="s">
        <v>63</v>
      </c>
      <c r="E75" s="45" t="s">
        <v>206</v>
      </c>
      <c r="F75" s="40" t="s">
        <v>33</v>
      </c>
      <c r="G75" s="41" t="s">
        <v>12</v>
      </c>
      <c r="H75" s="41">
        <v>50</v>
      </c>
      <c r="I75" s="40" t="s">
        <v>68</v>
      </c>
      <c r="J75" s="40" t="s">
        <v>17</v>
      </c>
      <c r="K75" s="40" t="s">
        <v>13</v>
      </c>
      <c r="L75" s="40" t="s">
        <v>14</v>
      </c>
      <c r="M75" s="40" t="s">
        <v>70</v>
      </c>
      <c r="N75" s="44"/>
      <c r="O75" s="44"/>
      <c r="P75" s="44"/>
      <c r="Q75" s="44">
        <v>50</v>
      </c>
      <c r="R75" s="44">
        <v>10</v>
      </c>
      <c r="S75" s="44">
        <v>50</v>
      </c>
      <c r="T75" s="44">
        <v>50</v>
      </c>
      <c r="U75" s="44"/>
      <c r="V75" s="44"/>
      <c r="W75" s="44">
        <v>527323.2142857142</v>
      </c>
      <c r="X75" s="44">
        <f t="shared" si="13"/>
        <v>84371714.285714269</v>
      </c>
      <c r="Y75" s="44">
        <f t="shared" si="15"/>
        <v>94496319.999999985</v>
      </c>
      <c r="Z75" s="40" t="s">
        <v>16</v>
      </c>
      <c r="AA75" s="41" t="s">
        <v>107</v>
      </c>
      <c r="AB75" s="41"/>
      <c r="AC75" s="7"/>
      <c r="AD75" s="36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  <c r="BT75" s="37"/>
      <c r="BU75" s="37"/>
      <c r="BV75" s="37"/>
      <c r="BW75" s="37"/>
      <c r="BX75" s="37"/>
      <c r="BY75" s="37"/>
      <c r="BZ75" s="37"/>
      <c r="CA75" s="37"/>
      <c r="CB75" s="37"/>
      <c r="CC75" s="37"/>
      <c r="CD75" s="37"/>
      <c r="CE75" s="37"/>
      <c r="CF75" s="37"/>
      <c r="CG75" s="37"/>
      <c r="CH75" s="37"/>
      <c r="CI75" s="37"/>
      <c r="CJ75" s="37"/>
      <c r="CK75" s="37"/>
      <c r="CL75" s="37"/>
      <c r="CM75" s="37"/>
      <c r="CN75" s="37"/>
      <c r="CO75" s="37"/>
      <c r="CP75" s="37"/>
      <c r="CQ75" s="37"/>
      <c r="CR75" s="37"/>
      <c r="CS75" s="37"/>
      <c r="CT75" s="37"/>
      <c r="CU75" s="37"/>
      <c r="CV75" s="37"/>
      <c r="CW75" s="37"/>
      <c r="CX75" s="37"/>
      <c r="CY75" s="37"/>
      <c r="CZ75" s="37"/>
      <c r="DA75" s="37"/>
      <c r="DB75" s="37"/>
      <c r="DC75" s="37"/>
      <c r="DD75" s="37"/>
      <c r="DE75" s="37"/>
      <c r="DF75" s="37"/>
      <c r="DG75" s="37"/>
      <c r="DH75" s="37"/>
      <c r="DI75" s="37"/>
      <c r="DJ75" s="37"/>
      <c r="DK75" s="37"/>
      <c r="DL75" s="37"/>
      <c r="DM75" s="37"/>
      <c r="DN75" s="37"/>
      <c r="DO75" s="37"/>
      <c r="DP75" s="37"/>
      <c r="DQ75" s="37"/>
      <c r="DR75" s="37"/>
      <c r="DS75" s="37"/>
      <c r="DT75" s="37"/>
      <c r="DU75" s="37"/>
      <c r="DV75" s="37"/>
      <c r="DW75" s="37"/>
      <c r="DX75" s="37"/>
      <c r="DY75" s="37"/>
      <c r="DZ75" s="37"/>
      <c r="EA75" s="37"/>
      <c r="EB75" s="37"/>
      <c r="EC75" s="37"/>
      <c r="ED75" s="37"/>
      <c r="EE75" s="37"/>
      <c r="EF75" s="37"/>
      <c r="EG75" s="37"/>
      <c r="EH75" s="37"/>
      <c r="EI75" s="37"/>
      <c r="EJ75" s="37"/>
      <c r="EK75" s="37"/>
      <c r="EL75" s="37"/>
      <c r="EM75" s="37"/>
      <c r="EN75" s="37"/>
      <c r="EO75" s="37"/>
      <c r="EP75" s="37"/>
      <c r="EQ75" s="37"/>
      <c r="ER75" s="37"/>
      <c r="ES75" s="37"/>
      <c r="ET75" s="37"/>
      <c r="EU75" s="37"/>
      <c r="EV75" s="37"/>
      <c r="EW75" s="37"/>
      <c r="EX75" s="37"/>
      <c r="EY75" s="37"/>
      <c r="EZ75" s="37"/>
      <c r="FA75" s="37"/>
      <c r="FB75" s="37"/>
      <c r="FC75" s="37"/>
      <c r="FD75" s="37"/>
      <c r="FE75" s="37"/>
      <c r="FF75" s="37"/>
      <c r="FG75" s="37"/>
      <c r="FH75" s="37"/>
      <c r="FI75" s="37"/>
      <c r="FJ75" s="37"/>
      <c r="FK75" s="37"/>
      <c r="FL75" s="37"/>
      <c r="FM75" s="37"/>
      <c r="FN75" s="37"/>
      <c r="FO75" s="37"/>
      <c r="FP75" s="37"/>
      <c r="FQ75" s="37"/>
      <c r="FR75" s="37"/>
      <c r="FS75" s="37"/>
      <c r="FT75" s="37"/>
      <c r="FU75" s="37"/>
      <c r="FV75" s="37"/>
      <c r="FW75" s="37"/>
      <c r="FX75" s="37"/>
      <c r="FY75" s="37"/>
      <c r="FZ75" s="37"/>
      <c r="GA75" s="37"/>
      <c r="GB75" s="37"/>
      <c r="GC75" s="37"/>
      <c r="GD75" s="37"/>
      <c r="GE75" s="37"/>
      <c r="GF75" s="37"/>
      <c r="GG75" s="37"/>
      <c r="GH75" s="37"/>
      <c r="GI75" s="37"/>
      <c r="GJ75" s="37"/>
      <c r="GK75" s="37"/>
      <c r="GL75" s="37"/>
      <c r="GM75" s="37"/>
      <c r="GN75" s="37"/>
      <c r="GO75" s="37"/>
      <c r="GP75" s="37"/>
      <c r="GQ75" s="37"/>
      <c r="GR75" s="37"/>
      <c r="GS75" s="37"/>
      <c r="GT75" s="37"/>
      <c r="GU75" s="37"/>
      <c r="GV75" s="37"/>
      <c r="GW75" s="37"/>
      <c r="GX75" s="37"/>
      <c r="GY75" s="37"/>
      <c r="GZ75" s="37"/>
      <c r="HA75" s="37"/>
      <c r="HB75" s="37"/>
      <c r="HC75" s="37"/>
      <c r="HD75" s="37"/>
      <c r="HE75" s="37"/>
      <c r="HF75" s="37"/>
      <c r="HG75" s="37"/>
      <c r="HH75" s="37"/>
      <c r="HI75" s="37"/>
      <c r="HJ75" s="37"/>
      <c r="HK75" s="37"/>
      <c r="HL75" s="37"/>
      <c r="HM75" s="37"/>
      <c r="HN75" s="37"/>
      <c r="HO75" s="37"/>
      <c r="HP75" s="37"/>
      <c r="HQ75" s="37"/>
    </row>
    <row r="76" spans="1:225" outlineLevel="1" x14ac:dyDescent="0.2">
      <c r="A76" s="38" t="s">
        <v>300</v>
      </c>
      <c r="B76" s="22" t="s">
        <v>9</v>
      </c>
      <c r="C76" s="38" t="s">
        <v>207</v>
      </c>
      <c r="D76" s="22" t="s">
        <v>63</v>
      </c>
      <c r="E76" s="21" t="s">
        <v>208</v>
      </c>
      <c r="F76" s="22" t="s">
        <v>34</v>
      </c>
      <c r="G76" s="33" t="s">
        <v>12</v>
      </c>
      <c r="H76" s="33">
        <v>50</v>
      </c>
      <c r="I76" s="22" t="s">
        <v>68</v>
      </c>
      <c r="J76" s="22" t="s">
        <v>17</v>
      </c>
      <c r="K76" s="22" t="s">
        <v>13</v>
      </c>
      <c r="L76" s="22" t="s">
        <v>14</v>
      </c>
      <c r="M76" s="22" t="s">
        <v>70</v>
      </c>
      <c r="N76" s="29"/>
      <c r="O76" s="29"/>
      <c r="P76" s="29"/>
      <c r="Q76" s="29"/>
      <c r="R76" s="29">
        <v>28</v>
      </c>
      <c r="S76" s="29"/>
      <c r="T76" s="29"/>
      <c r="U76" s="29"/>
      <c r="V76" s="29"/>
      <c r="W76" s="29">
        <v>154873.21428571426</v>
      </c>
      <c r="X76" s="29">
        <f t="shared" si="13"/>
        <v>4336449.9999999991</v>
      </c>
      <c r="Y76" s="29">
        <f t="shared" si="15"/>
        <v>4856823.9999999991</v>
      </c>
      <c r="Z76" s="22" t="s">
        <v>16</v>
      </c>
      <c r="AA76" s="33" t="s">
        <v>107</v>
      </c>
      <c r="AB76" s="33"/>
      <c r="AC76" s="7"/>
      <c r="AD76" s="36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/>
      <c r="BY76" s="37"/>
      <c r="BZ76" s="37"/>
      <c r="CA76" s="37"/>
      <c r="CB76" s="37"/>
      <c r="CC76" s="37"/>
      <c r="CD76" s="37"/>
      <c r="CE76" s="37"/>
      <c r="CF76" s="37"/>
      <c r="CG76" s="37"/>
      <c r="CH76" s="37"/>
      <c r="CI76" s="37"/>
      <c r="CJ76" s="37"/>
      <c r="CK76" s="37"/>
      <c r="CL76" s="37"/>
      <c r="CM76" s="37"/>
      <c r="CN76" s="37"/>
      <c r="CO76" s="37"/>
      <c r="CP76" s="37"/>
      <c r="CQ76" s="37"/>
      <c r="CR76" s="37"/>
      <c r="CS76" s="37"/>
      <c r="CT76" s="37"/>
      <c r="CU76" s="37"/>
      <c r="CV76" s="37"/>
      <c r="CW76" s="37"/>
      <c r="CX76" s="37"/>
      <c r="CY76" s="37"/>
      <c r="CZ76" s="37"/>
      <c r="DA76" s="37"/>
      <c r="DB76" s="37"/>
      <c r="DC76" s="37"/>
      <c r="DD76" s="37"/>
      <c r="DE76" s="37"/>
      <c r="DF76" s="37"/>
      <c r="DG76" s="37"/>
      <c r="DH76" s="37"/>
      <c r="DI76" s="37"/>
      <c r="DJ76" s="37"/>
      <c r="DK76" s="37"/>
      <c r="DL76" s="37"/>
      <c r="DM76" s="37"/>
      <c r="DN76" s="37"/>
      <c r="DO76" s="37"/>
      <c r="DP76" s="37"/>
      <c r="DQ76" s="37"/>
      <c r="DR76" s="37"/>
      <c r="DS76" s="37"/>
      <c r="DT76" s="37"/>
      <c r="DU76" s="37"/>
      <c r="DV76" s="37"/>
      <c r="DW76" s="37"/>
      <c r="DX76" s="37"/>
      <c r="DY76" s="37"/>
      <c r="DZ76" s="37"/>
      <c r="EA76" s="37"/>
      <c r="EB76" s="37"/>
      <c r="EC76" s="37"/>
      <c r="ED76" s="37"/>
      <c r="EE76" s="37"/>
      <c r="EF76" s="37"/>
      <c r="EG76" s="37"/>
      <c r="EH76" s="37"/>
      <c r="EI76" s="37"/>
      <c r="EJ76" s="37"/>
      <c r="EK76" s="37"/>
      <c r="EL76" s="37"/>
      <c r="EM76" s="37"/>
      <c r="EN76" s="37"/>
      <c r="EO76" s="37"/>
      <c r="EP76" s="37"/>
      <c r="EQ76" s="37"/>
      <c r="ER76" s="37"/>
      <c r="ES76" s="37"/>
      <c r="ET76" s="37"/>
      <c r="EU76" s="37"/>
      <c r="EV76" s="37"/>
      <c r="EW76" s="37"/>
      <c r="EX76" s="37"/>
      <c r="EY76" s="37"/>
      <c r="EZ76" s="37"/>
      <c r="FA76" s="37"/>
      <c r="FB76" s="37"/>
      <c r="FC76" s="37"/>
      <c r="FD76" s="37"/>
      <c r="FE76" s="37"/>
      <c r="FF76" s="37"/>
      <c r="FG76" s="37"/>
      <c r="FH76" s="37"/>
      <c r="FI76" s="37"/>
      <c r="FJ76" s="37"/>
      <c r="FK76" s="37"/>
      <c r="FL76" s="37"/>
      <c r="FM76" s="37"/>
      <c r="FN76" s="37"/>
      <c r="FO76" s="37"/>
      <c r="FP76" s="37"/>
      <c r="FQ76" s="37"/>
      <c r="FR76" s="37"/>
      <c r="FS76" s="37"/>
      <c r="FT76" s="37"/>
      <c r="FU76" s="37"/>
      <c r="FV76" s="37"/>
      <c r="FW76" s="37"/>
      <c r="FX76" s="37"/>
      <c r="FY76" s="37"/>
      <c r="FZ76" s="37"/>
      <c r="GA76" s="37"/>
      <c r="GB76" s="37"/>
      <c r="GC76" s="37"/>
      <c r="GD76" s="37"/>
      <c r="GE76" s="37"/>
      <c r="GF76" s="37"/>
      <c r="GG76" s="37"/>
      <c r="GH76" s="37"/>
      <c r="GI76" s="37"/>
      <c r="GJ76" s="37"/>
      <c r="GK76" s="37"/>
      <c r="GL76" s="37"/>
      <c r="GM76" s="37"/>
      <c r="GN76" s="37"/>
      <c r="GO76" s="37"/>
      <c r="GP76" s="37"/>
      <c r="GQ76" s="37"/>
      <c r="GR76" s="37"/>
      <c r="GS76" s="37"/>
      <c r="GT76" s="37"/>
      <c r="GU76" s="37"/>
      <c r="GV76" s="37"/>
      <c r="GW76" s="37"/>
      <c r="GX76" s="37"/>
      <c r="GY76" s="37"/>
      <c r="GZ76" s="37"/>
      <c r="HA76" s="37"/>
      <c r="HB76" s="37"/>
      <c r="HC76" s="37"/>
      <c r="HD76" s="37"/>
      <c r="HE76" s="37"/>
      <c r="HF76" s="37"/>
      <c r="HG76" s="37"/>
      <c r="HH76" s="37"/>
      <c r="HI76" s="37"/>
      <c r="HJ76" s="37"/>
      <c r="HK76" s="37"/>
      <c r="HL76" s="37"/>
      <c r="HM76" s="37"/>
      <c r="HN76" s="37"/>
      <c r="HO76" s="37"/>
      <c r="HP76" s="37"/>
      <c r="HQ76" s="37"/>
    </row>
    <row r="77" spans="1:225" outlineLevel="1" x14ac:dyDescent="0.2">
      <c r="A77" s="43" t="s">
        <v>278</v>
      </c>
      <c r="B77" s="40" t="s">
        <v>9</v>
      </c>
      <c r="C77" s="43" t="s">
        <v>18</v>
      </c>
      <c r="D77" s="40" t="s">
        <v>63</v>
      </c>
      <c r="E77" s="40" t="s">
        <v>42</v>
      </c>
      <c r="F77" s="40" t="s">
        <v>65</v>
      </c>
      <c r="G77" s="41" t="s">
        <v>12</v>
      </c>
      <c r="H77" s="41">
        <v>50</v>
      </c>
      <c r="I77" s="40" t="s">
        <v>68</v>
      </c>
      <c r="J77" s="40" t="s">
        <v>17</v>
      </c>
      <c r="K77" s="40" t="s">
        <v>13</v>
      </c>
      <c r="L77" s="40" t="s">
        <v>14</v>
      </c>
      <c r="M77" s="40" t="s">
        <v>70</v>
      </c>
      <c r="N77" s="44"/>
      <c r="O77" s="44"/>
      <c r="P77" s="44">
        <v>25</v>
      </c>
      <c r="Q77" s="44">
        <v>25</v>
      </c>
      <c r="R77" s="44">
        <v>25</v>
      </c>
      <c r="S77" s="44">
        <v>25</v>
      </c>
      <c r="T77" s="44">
        <v>25</v>
      </c>
      <c r="U77" s="44"/>
      <c r="V77" s="44"/>
      <c r="W77" s="44">
        <v>256274.99999999997</v>
      </c>
      <c r="X77" s="44">
        <f t="shared" si="13"/>
        <v>32034374.999999996</v>
      </c>
      <c r="Y77" s="44">
        <f t="shared" si="15"/>
        <v>35878500</v>
      </c>
      <c r="Z77" s="40" t="s">
        <v>16</v>
      </c>
      <c r="AA77" s="41" t="s">
        <v>107</v>
      </c>
      <c r="AB77" s="41"/>
      <c r="AC77" s="7"/>
      <c r="AD77" s="36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/>
      <c r="CA77" s="37"/>
      <c r="CB77" s="37"/>
      <c r="CC77" s="37"/>
      <c r="CD77" s="37"/>
      <c r="CE77" s="37"/>
      <c r="CF77" s="37"/>
      <c r="CG77" s="37"/>
      <c r="CH77" s="37"/>
      <c r="CI77" s="37"/>
      <c r="CJ77" s="37"/>
      <c r="CK77" s="37"/>
      <c r="CL77" s="37"/>
      <c r="CM77" s="37"/>
      <c r="CN77" s="37"/>
      <c r="CO77" s="37"/>
      <c r="CP77" s="37"/>
      <c r="CQ77" s="37"/>
      <c r="CR77" s="37"/>
      <c r="CS77" s="37"/>
      <c r="CT77" s="37"/>
      <c r="CU77" s="37"/>
      <c r="CV77" s="37"/>
      <c r="CW77" s="37"/>
      <c r="CX77" s="37"/>
      <c r="CY77" s="37"/>
      <c r="CZ77" s="37"/>
      <c r="DA77" s="37"/>
      <c r="DB77" s="37"/>
      <c r="DC77" s="37"/>
      <c r="DD77" s="37"/>
      <c r="DE77" s="37"/>
      <c r="DF77" s="37"/>
      <c r="DG77" s="37"/>
      <c r="DH77" s="37"/>
      <c r="DI77" s="37"/>
      <c r="DJ77" s="37"/>
      <c r="DK77" s="37"/>
      <c r="DL77" s="37"/>
      <c r="DM77" s="37"/>
      <c r="DN77" s="37"/>
      <c r="DO77" s="37"/>
      <c r="DP77" s="37"/>
      <c r="DQ77" s="37"/>
      <c r="DR77" s="37"/>
      <c r="DS77" s="37"/>
      <c r="DT77" s="37"/>
      <c r="DU77" s="37"/>
      <c r="DV77" s="37"/>
      <c r="DW77" s="37"/>
      <c r="DX77" s="37"/>
      <c r="DY77" s="37"/>
      <c r="DZ77" s="37"/>
      <c r="EA77" s="37"/>
      <c r="EB77" s="37"/>
      <c r="EC77" s="37"/>
      <c r="ED77" s="37"/>
      <c r="EE77" s="37"/>
      <c r="EF77" s="37"/>
      <c r="EG77" s="37"/>
      <c r="EH77" s="37"/>
      <c r="EI77" s="37"/>
      <c r="EJ77" s="37"/>
      <c r="EK77" s="37"/>
      <c r="EL77" s="37"/>
      <c r="EM77" s="37"/>
      <c r="EN77" s="37"/>
      <c r="EO77" s="37"/>
      <c r="EP77" s="37"/>
      <c r="EQ77" s="37"/>
      <c r="ER77" s="37"/>
      <c r="ES77" s="37"/>
      <c r="ET77" s="37"/>
      <c r="EU77" s="37"/>
      <c r="EV77" s="37"/>
      <c r="EW77" s="37"/>
      <c r="EX77" s="37"/>
      <c r="EY77" s="37"/>
      <c r="EZ77" s="37"/>
      <c r="FA77" s="37"/>
      <c r="FB77" s="37"/>
      <c r="FC77" s="37"/>
      <c r="FD77" s="37"/>
      <c r="FE77" s="37"/>
      <c r="FF77" s="37"/>
      <c r="FG77" s="37"/>
      <c r="FH77" s="37"/>
      <c r="FI77" s="37"/>
      <c r="FJ77" s="37"/>
      <c r="FK77" s="37"/>
      <c r="FL77" s="37"/>
      <c r="FM77" s="37"/>
      <c r="FN77" s="37"/>
      <c r="FO77" s="37"/>
      <c r="FP77" s="37"/>
      <c r="FQ77" s="37"/>
      <c r="FR77" s="37"/>
      <c r="FS77" s="37"/>
      <c r="FT77" s="37"/>
      <c r="FU77" s="37"/>
      <c r="FV77" s="37"/>
      <c r="FW77" s="37"/>
      <c r="FX77" s="37"/>
      <c r="FY77" s="37"/>
      <c r="FZ77" s="37"/>
      <c r="GA77" s="37"/>
      <c r="GB77" s="37"/>
      <c r="GC77" s="37"/>
      <c r="GD77" s="37"/>
      <c r="GE77" s="37"/>
      <c r="GF77" s="37"/>
      <c r="GG77" s="37"/>
      <c r="GH77" s="37"/>
      <c r="GI77" s="37"/>
      <c r="GJ77" s="37"/>
      <c r="GK77" s="37"/>
      <c r="GL77" s="37"/>
      <c r="GM77" s="37"/>
      <c r="GN77" s="37"/>
      <c r="GO77" s="37"/>
      <c r="GP77" s="37"/>
      <c r="GQ77" s="37"/>
      <c r="GR77" s="37"/>
      <c r="GS77" s="37"/>
      <c r="GT77" s="37"/>
      <c r="GU77" s="37"/>
      <c r="GV77" s="37"/>
      <c r="GW77" s="37"/>
      <c r="GX77" s="37"/>
      <c r="GY77" s="37"/>
      <c r="GZ77" s="37"/>
      <c r="HA77" s="37"/>
      <c r="HB77" s="37"/>
      <c r="HC77" s="37"/>
      <c r="HD77" s="37"/>
      <c r="HE77" s="37"/>
      <c r="HF77" s="37"/>
      <c r="HG77" s="37"/>
      <c r="HH77" s="37"/>
      <c r="HI77" s="37"/>
      <c r="HJ77" s="37"/>
      <c r="HK77" s="37"/>
      <c r="HL77" s="37"/>
      <c r="HM77" s="37"/>
      <c r="HN77" s="37"/>
      <c r="HO77" s="37"/>
      <c r="HP77" s="37"/>
      <c r="HQ77" s="37"/>
    </row>
    <row r="78" spans="1:225" outlineLevel="1" x14ac:dyDescent="0.2">
      <c r="A78" s="43" t="s">
        <v>301</v>
      </c>
      <c r="B78" s="40" t="s">
        <v>9</v>
      </c>
      <c r="C78" s="43" t="s">
        <v>121</v>
      </c>
      <c r="D78" s="40" t="s">
        <v>122</v>
      </c>
      <c r="E78" s="40" t="s">
        <v>123</v>
      </c>
      <c r="F78" s="40" t="s">
        <v>66</v>
      </c>
      <c r="G78" s="41" t="s">
        <v>10</v>
      </c>
      <c r="H78" s="41">
        <v>50</v>
      </c>
      <c r="I78" s="40" t="s">
        <v>68</v>
      </c>
      <c r="J78" s="40" t="s">
        <v>17</v>
      </c>
      <c r="K78" s="40" t="s">
        <v>13</v>
      </c>
      <c r="L78" s="40" t="s">
        <v>14</v>
      </c>
      <c r="M78" s="40" t="s">
        <v>70</v>
      </c>
      <c r="N78" s="44"/>
      <c r="O78" s="44"/>
      <c r="P78" s="44">
        <v>2</v>
      </c>
      <c r="Q78" s="44"/>
      <c r="R78" s="44"/>
      <c r="S78" s="44"/>
      <c r="T78" s="44"/>
      <c r="U78" s="44"/>
      <c r="V78" s="44"/>
      <c r="W78" s="44">
        <v>1403105</v>
      </c>
      <c r="X78" s="44">
        <f t="shared" si="13"/>
        <v>2806210</v>
      </c>
      <c r="Y78" s="44">
        <f t="shared" si="15"/>
        <v>3142955.2</v>
      </c>
      <c r="Z78" s="40" t="s">
        <v>16</v>
      </c>
      <c r="AA78" s="41" t="s">
        <v>107</v>
      </c>
      <c r="AB78" s="41"/>
      <c r="AC78" s="7"/>
      <c r="AD78" s="36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7"/>
      <c r="BX78" s="37"/>
      <c r="BY78" s="37"/>
      <c r="BZ78" s="37"/>
      <c r="CA78" s="37"/>
      <c r="CB78" s="37"/>
      <c r="CC78" s="37"/>
      <c r="CD78" s="37"/>
      <c r="CE78" s="37"/>
      <c r="CF78" s="37"/>
      <c r="CG78" s="37"/>
      <c r="CH78" s="37"/>
      <c r="CI78" s="37"/>
      <c r="CJ78" s="37"/>
      <c r="CK78" s="37"/>
      <c r="CL78" s="37"/>
      <c r="CM78" s="37"/>
      <c r="CN78" s="37"/>
      <c r="CO78" s="37"/>
      <c r="CP78" s="37"/>
      <c r="CQ78" s="37"/>
      <c r="CR78" s="37"/>
      <c r="CS78" s="37"/>
      <c r="CT78" s="37"/>
      <c r="CU78" s="37"/>
      <c r="CV78" s="37"/>
      <c r="CW78" s="37"/>
      <c r="CX78" s="37"/>
      <c r="CY78" s="37"/>
      <c r="CZ78" s="37"/>
      <c r="DA78" s="37"/>
      <c r="DB78" s="37"/>
      <c r="DC78" s="37"/>
      <c r="DD78" s="37"/>
      <c r="DE78" s="37"/>
      <c r="DF78" s="37"/>
      <c r="DG78" s="37"/>
      <c r="DH78" s="37"/>
      <c r="DI78" s="37"/>
      <c r="DJ78" s="37"/>
      <c r="DK78" s="37"/>
      <c r="DL78" s="37"/>
      <c r="DM78" s="37"/>
      <c r="DN78" s="37"/>
      <c r="DO78" s="37"/>
      <c r="DP78" s="37"/>
      <c r="DQ78" s="37"/>
      <c r="DR78" s="37"/>
      <c r="DS78" s="37"/>
      <c r="DT78" s="37"/>
      <c r="DU78" s="37"/>
      <c r="DV78" s="37"/>
      <c r="DW78" s="37"/>
      <c r="DX78" s="37"/>
      <c r="DY78" s="37"/>
      <c r="DZ78" s="37"/>
      <c r="EA78" s="37"/>
      <c r="EB78" s="37"/>
      <c r="EC78" s="37"/>
      <c r="ED78" s="37"/>
      <c r="EE78" s="37"/>
      <c r="EF78" s="37"/>
      <c r="EG78" s="37"/>
      <c r="EH78" s="37"/>
      <c r="EI78" s="37"/>
      <c r="EJ78" s="37"/>
      <c r="EK78" s="37"/>
      <c r="EL78" s="37"/>
      <c r="EM78" s="37"/>
      <c r="EN78" s="37"/>
      <c r="EO78" s="37"/>
      <c r="EP78" s="37"/>
      <c r="EQ78" s="37"/>
      <c r="ER78" s="37"/>
      <c r="ES78" s="37"/>
      <c r="ET78" s="37"/>
      <c r="EU78" s="37"/>
      <c r="EV78" s="37"/>
      <c r="EW78" s="37"/>
      <c r="EX78" s="37"/>
      <c r="EY78" s="37"/>
      <c r="EZ78" s="37"/>
      <c r="FA78" s="37"/>
      <c r="FB78" s="37"/>
      <c r="FC78" s="37"/>
      <c r="FD78" s="37"/>
      <c r="FE78" s="37"/>
      <c r="FF78" s="37"/>
      <c r="FG78" s="37"/>
      <c r="FH78" s="37"/>
      <c r="FI78" s="37"/>
      <c r="FJ78" s="37"/>
      <c r="FK78" s="37"/>
      <c r="FL78" s="37"/>
      <c r="FM78" s="37"/>
      <c r="FN78" s="37"/>
      <c r="FO78" s="37"/>
      <c r="FP78" s="37"/>
      <c r="FQ78" s="37"/>
      <c r="FR78" s="37"/>
      <c r="FS78" s="37"/>
      <c r="FT78" s="37"/>
      <c r="FU78" s="37"/>
      <c r="FV78" s="37"/>
      <c r="FW78" s="37"/>
      <c r="FX78" s="37"/>
      <c r="FY78" s="37"/>
      <c r="FZ78" s="37"/>
      <c r="GA78" s="37"/>
      <c r="GB78" s="37"/>
      <c r="GC78" s="37"/>
      <c r="GD78" s="37"/>
      <c r="GE78" s="37"/>
      <c r="GF78" s="37"/>
      <c r="GG78" s="37"/>
      <c r="GH78" s="37"/>
      <c r="GI78" s="37"/>
      <c r="GJ78" s="37"/>
      <c r="GK78" s="37"/>
      <c r="GL78" s="37"/>
      <c r="GM78" s="37"/>
      <c r="GN78" s="37"/>
      <c r="GO78" s="37"/>
      <c r="GP78" s="37"/>
      <c r="GQ78" s="37"/>
      <c r="GR78" s="37"/>
      <c r="GS78" s="37"/>
      <c r="GT78" s="37"/>
      <c r="GU78" s="37"/>
      <c r="GV78" s="37"/>
      <c r="GW78" s="37"/>
      <c r="GX78" s="37"/>
      <c r="GY78" s="37"/>
      <c r="GZ78" s="37"/>
      <c r="HA78" s="37"/>
      <c r="HB78" s="37"/>
      <c r="HC78" s="37"/>
      <c r="HD78" s="37"/>
      <c r="HE78" s="37"/>
      <c r="HF78" s="37"/>
      <c r="HG78" s="37"/>
      <c r="HH78" s="37"/>
      <c r="HI78" s="37"/>
      <c r="HJ78" s="37"/>
      <c r="HK78" s="37"/>
      <c r="HL78" s="37"/>
      <c r="HM78" s="37"/>
      <c r="HN78" s="37"/>
      <c r="HO78" s="37"/>
      <c r="HP78" s="37"/>
      <c r="HQ78" s="37"/>
    </row>
    <row r="79" spans="1:225" outlineLevel="1" x14ac:dyDescent="0.2">
      <c r="A79" s="43" t="s">
        <v>302</v>
      </c>
      <c r="B79" s="40" t="s">
        <v>9</v>
      </c>
      <c r="C79" s="43" t="s">
        <v>124</v>
      </c>
      <c r="D79" s="40" t="s">
        <v>122</v>
      </c>
      <c r="E79" s="40" t="s">
        <v>125</v>
      </c>
      <c r="F79" s="40" t="s">
        <v>36</v>
      </c>
      <c r="G79" s="41" t="s">
        <v>10</v>
      </c>
      <c r="H79" s="41">
        <v>50</v>
      </c>
      <c r="I79" s="40" t="s">
        <v>68</v>
      </c>
      <c r="J79" s="40" t="s">
        <v>17</v>
      </c>
      <c r="K79" s="40" t="s">
        <v>13</v>
      </c>
      <c r="L79" s="40" t="s">
        <v>14</v>
      </c>
      <c r="M79" s="40" t="s">
        <v>70</v>
      </c>
      <c r="N79" s="44"/>
      <c r="O79" s="44"/>
      <c r="P79" s="44">
        <v>6</v>
      </c>
      <c r="Q79" s="44"/>
      <c r="R79" s="44"/>
      <c r="S79" s="44"/>
      <c r="T79" s="44"/>
      <c r="U79" s="44"/>
      <c r="V79" s="44"/>
      <c r="W79" s="44">
        <v>800000</v>
      </c>
      <c r="X79" s="44">
        <f t="shared" si="13"/>
        <v>4800000</v>
      </c>
      <c r="Y79" s="44">
        <f t="shared" si="15"/>
        <v>5376000.0000000009</v>
      </c>
      <c r="Z79" s="40" t="s">
        <v>16</v>
      </c>
      <c r="AA79" s="41" t="s">
        <v>107</v>
      </c>
      <c r="AB79" s="41"/>
      <c r="AC79" s="7"/>
      <c r="AD79" s="36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  <c r="CA79" s="37"/>
      <c r="CB79" s="37"/>
      <c r="CC79" s="37"/>
      <c r="CD79" s="37"/>
      <c r="CE79" s="37"/>
      <c r="CF79" s="37"/>
      <c r="CG79" s="37"/>
      <c r="CH79" s="37"/>
      <c r="CI79" s="37"/>
      <c r="CJ79" s="37"/>
      <c r="CK79" s="37"/>
      <c r="CL79" s="37"/>
      <c r="CM79" s="37"/>
      <c r="CN79" s="37"/>
      <c r="CO79" s="37"/>
      <c r="CP79" s="37"/>
      <c r="CQ79" s="37"/>
      <c r="CR79" s="37"/>
      <c r="CS79" s="37"/>
      <c r="CT79" s="37"/>
      <c r="CU79" s="37"/>
      <c r="CV79" s="37"/>
      <c r="CW79" s="37"/>
      <c r="CX79" s="37"/>
      <c r="CY79" s="37"/>
      <c r="CZ79" s="37"/>
      <c r="DA79" s="37"/>
      <c r="DB79" s="37"/>
      <c r="DC79" s="37"/>
      <c r="DD79" s="37"/>
      <c r="DE79" s="37"/>
      <c r="DF79" s="37"/>
      <c r="DG79" s="37"/>
      <c r="DH79" s="37"/>
      <c r="DI79" s="37"/>
      <c r="DJ79" s="37"/>
      <c r="DK79" s="37"/>
      <c r="DL79" s="37"/>
      <c r="DM79" s="37"/>
      <c r="DN79" s="37"/>
      <c r="DO79" s="37"/>
      <c r="DP79" s="37"/>
      <c r="DQ79" s="37"/>
      <c r="DR79" s="37"/>
      <c r="DS79" s="37"/>
      <c r="DT79" s="37"/>
      <c r="DU79" s="37"/>
      <c r="DV79" s="37"/>
      <c r="DW79" s="37"/>
      <c r="DX79" s="37"/>
      <c r="DY79" s="37"/>
      <c r="DZ79" s="37"/>
      <c r="EA79" s="37"/>
      <c r="EB79" s="37"/>
      <c r="EC79" s="37"/>
      <c r="ED79" s="37"/>
      <c r="EE79" s="37"/>
      <c r="EF79" s="37"/>
      <c r="EG79" s="37"/>
      <c r="EH79" s="37"/>
      <c r="EI79" s="37"/>
      <c r="EJ79" s="37"/>
      <c r="EK79" s="37"/>
      <c r="EL79" s="37"/>
      <c r="EM79" s="37"/>
      <c r="EN79" s="37"/>
      <c r="EO79" s="37"/>
      <c r="EP79" s="37"/>
      <c r="EQ79" s="37"/>
      <c r="ER79" s="37"/>
      <c r="ES79" s="37"/>
      <c r="ET79" s="37"/>
      <c r="EU79" s="37"/>
      <c r="EV79" s="37"/>
      <c r="EW79" s="37"/>
      <c r="EX79" s="37"/>
      <c r="EY79" s="37"/>
      <c r="EZ79" s="37"/>
      <c r="FA79" s="37"/>
      <c r="FB79" s="37"/>
      <c r="FC79" s="37"/>
      <c r="FD79" s="37"/>
      <c r="FE79" s="37"/>
      <c r="FF79" s="37"/>
      <c r="FG79" s="37"/>
      <c r="FH79" s="37"/>
      <c r="FI79" s="37"/>
      <c r="FJ79" s="37"/>
      <c r="FK79" s="37"/>
      <c r="FL79" s="37"/>
      <c r="FM79" s="37"/>
      <c r="FN79" s="37"/>
      <c r="FO79" s="37"/>
      <c r="FP79" s="37"/>
      <c r="FQ79" s="37"/>
      <c r="FR79" s="37"/>
      <c r="FS79" s="37"/>
      <c r="FT79" s="37"/>
      <c r="FU79" s="37"/>
      <c r="FV79" s="37"/>
      <c r="FW79" s="37"/>
      <c r="FX79" s="37"/>
      <c r="FY79" s="37"/>
      <c r="FZ79" s="37"/>
      <c r="GA79" s="37"/>
      <c r="GB79" s="37"/>
      <c r="GC79" s="37"/>
      <c r="GD79" s="37"/>
      <c r="GE79" s="37"/>
      <c r="GF79" s="37"/>
      <c r="GG79" s="37"/>
      <c r="GH79" s="37"/>
      <c r="GI79" s="37"/>
      <c r="GJ79" s="37"/>
      <c r="GK79" s="37"/>
      <c r="GL79" s="37"/>
      <c r="GM79" s="37"/>
      <c r="GN79" s="37"/>
      <c r="GO79" s="37"/>
      <c r="GP79" s="37"/>
      <c r="GQ79" s="37"/>
      <c r="GR79" s="37"/>
      <c r="GS79" s="37"/>
      <c r="GT79" s="37"/>
      <c r="GU79" s="37"/>
      <c r="GV79" s="37"/>
      <c r="GW79" s="37"/>
      <c r="GX79" s="37"/>
      <c r="GY79" s="37"/>
      <c r="GZ79" s="37"/>
      <c r="HA79" s="37"/>
      <c r="HB79" s="37"/>
      <c r="HC79" s="37"/>
      <c r="HD79" s="37"/>
      <c r="HE79" s="37"/>
      <c r="HF79" s="37"/>
      <c r="HG79" s="37"/>
      <c r="HH79" s="37"/>
      <c r="HI79" s="37"/>
      <c r="HJ79" s="37"/>
      <c r="HK79" s="37"/>
      <c r="HL79" s="37"/>
      <c r="HM79" s="37"/>
      <c r="HN79" s="37"/>
      <c r="HO79" s="37"/>
      <c r="HP79" s="37"/>
      <c r="HQ79" s="37"/>
    </row>
    <row r="80" spans="1:225" outlineLevel="1" x14ac:dyDescent="0.2">
      <c r="A80" s="43" t="s">
        <v>279</v>
      </c>
      <c r="B80" s="40" t="s">
        <v>9</v>
      </c>
      <c r="C80" s="43" t="s">
        <v>126</v>
      </c>
      <c r="D80" s="40" t="s">
        <v>122</v>
      </c>
      <c r="E80" s="40" t="s">
        <v>127</v>
      </c>
      <c r="F80" s="40" t="s">
        <v>37</v>
      </c>
      <c r="G80" s="41" t="s">
        <v>10</v>
      </c>
      <c r="H80" s="41">
        <v>50</v>
      </c>
      <c r="I80" s="40" t="s">
        <v>75</v>
      </c>
      <c r="J80" s="40" t="s">
        <v>17</v>
      </c>
      <c r="K80" s="40" t="s">
        <v>13</v>
      </c>
      <c r="L80" s="40" t="s">
        <v>14</v>
      </c>
      <c r="M80" s="40" t="s">
        <v>70</v>
      </c>
      <c r="N80" s="44"/>
      <c r="O80" s="44"/>
      <c r="P80" s="44">
        <v>3</v>
      </c>
      <c r="Q80" s="44"/>
      <c r="R80" s="44"/>
      <c r="S80" s="44"/>
      <c r="T80" s="44"/>
      <c r="U80" s="44"/>
      <c r="V80" s="44"/>
      <c r="W80" s="44">
        <v>650000</v>
      </c>
      <c r="X80" s="44">
        <f t="shared" si="13"/>
        <v>1950000</v>
      </c>
      <c r="Y80" s="44">
        <f t="shared" si="15"/>
        <v>2184000</v>
      </c>
      <c r="Z80" s="40" t="s">
        <v>16</v>
      </c>
      <c r="AA80" s="41" t="s">
        <v>107</v>
      </c>
      <c r="AB80" s="41"/>
      <c r="AC80" s="7"/>
      <c r="AD80" s="36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37"/>
      <c r="BW80" s="37"/>
      <c r="BX80" s="37"/>
      <c r="BY80" s="37"/>
      <c r="BZ80" s="37"/>
      <c r="CA80" s="37"/>
      <c r="CB80" s="37"/>
      <c r="CC80" s="37"/>
      <c r="CD80" s="37"/>
      <c r="CE80" s="37"/>
      <c r="CF80" s="37"/>
      <c r="CG80" s="37"/>
      <c r="CH80" s="37"/>
      <c r="CI80" s="37"/>
      <c r="CJ80" s="37"/>
      <c r="CK80" s="37"/>
      <c r="CL80" s="37"/>
      <c r="CM80" s="37"/>
      <c r="CN80" s="37"/>
      <c r="CO80" s="37"/>
      <c r="CP80" s="37"/>
      <c r="CQ80" s="37"/>
      <c r="CR80" s="37"/>
      <c r="CS80" s="37"/>
      <c r="CT80" s="37"/>
      <c r="CU80" s="37"/>
      <c r="CV80" s="37"/>
      <c r="CW80" s="37"/>
      <c r="CX80" s="37"/>
      <c r="CY80" s="37"/>
      <c r="CZ80" s="37"/>
      <c r="DA80" s="37"/>
      <c r="DB80" s="37"/>
      <c r="DC80" s="37"/>
      <c r="DD80" s="37"/>
      <c r="DE80" s="37"/>
      <c r="DF80" s="37"/>
      <c r="DG80" s="37"/>
      <c r="DH80" s="37"/>
      <c r="DI80" s="37"/>
      <c r="DJ80" s="37"/>
      <c r="DK80" s="37"/>
      <c r="DL80" s="37"/>
      <c r="DM80" s="37"/>
      <c r="DN80" s="37"/>
      <c r="DO80" s="37"/>
      <c r="DP80" s="37"/>
      <c r="DQ80" s="37"/>
      <c r="DR80" s="37"/>
      <c r="DS80" s="37"/>
      <c r="DT80" s="37"/>
      <c r="DU80" s="37"/>
      <c r="DV80" s="37"/>
      <c r="DW80" s="37"/>
      <c r="DX80" s="37"/>
      <c r="DY80" s="37"/>
      <c r="DZ80" s="37"/>
      <c r="EA80" s="37"/>
      <c r="EB80" s="37"/>
      <c r="EC80" s="37"/>
      <c r="ED80" s="37"/>
      <c r="EE80" s="37"/>
      <c r="EF80" s="37"/>
      <c r="EG80" s="37"/>
      <c r="EH80" s="37"/>
      <c r="EI80" s="37"/>
      <c r="EJ80" s="37"/>
      <c r="EK80" s="37"/>
      <c r="EL80" s="37"/>
      <c r="EM80" s="37"/>
      <c r="EN80" s="37"/>
      <c r="EO80" s="37"/>
      <c r="EP80" s="37"/>
      <c r="EQ80" s="37"/>
      <c r="ER80" s="37"/>
      <c r="ES80" s="37"/>
      <c r="ET80" s="37"/>
      <c r="EU80" s="37"/>
      <c r="EV80" s="37"/>
      <c r="EW80" s="37"/>
      <c r="EX80" s="37"/>
      <c r="EY80" s="37"/>
      <c r="EZ80" s="37"/>
      <c r="FA80" s="37"/>
      <c r="FB80" s="37"/>
      <c r="FC80" s="37"/>
      <c r="FD80" s="37"/>
      <c r="FE80" s="37"/>
      <c r="FF80" s="37"/>
      <c r="FG80" s="37"/>
      <c r="FH80" s="37"/>
      <c r="FI80" s="37"/>
      <c r="FJ80" s="37"/>
      <c r="FK80" s="37"/>
      <c r="FL80" s="37"/>
      <c r="FM80" s="37"/>
      <c r="FN80" s="37"/>
      <c r="FO80" s="37"/>
      <c r="FP80" s="37"/>
      <c r="FQ80" s="37"/>
      <c r="FR80" s="37"/>
      <c r="FS80" s="37"/>
      <c r="FT80" s="37"/>
      <c r="FU80" s="37"/>
      <c r="FV80" s="37"/>
      <c r="FW80" s="37"/>
      <c r="FX80" s="37"/>
      <c r="FY80" s="37"/>
      <c r="FZ80" s="37"/>
      <c r="GA80" s="37"/>
      <c r="GB80" s="37"/>
      <c r="GC80" s="37"/>
      <c r="GD80" s="37"/>
      <c r="GE80" s="37"/>
      <c r="GF80" s="37"/>
      <c r="GG80" s="37"/>
      <c r="GH80" s="37"/>
      <c r="GI80" s="37"/>
      <c r="GJ80" s="37"/>
      <c r="GK80" s="37"/>
      <c r="GL80" s="37"/>
      <c r="GM80" s="37"/>
      <c r="GN80" s="37"/>
      <c r="GO80" s="37"/>
      <c r="GP80" s="37"/>
      <c r="GQ80" s="37"/>
      <c r="GR80" s="37"/>
      <c r="GS80" s="37"/>
      <c r="GT80" s="37"/>
      <c r="GU80" s="37"/>
      <c r="GV80" s="37"/>
      <c r="GW80" s="37"/>
      <c r="GX80" s="37"/>
      <c r="GY80" s="37"/>
      <c r="GZ80" s="37"/>
      <c r="HA80" s="37"/>
      <c r="HB80" s="37"/>
      <c r="HC80" s="37"/>
      <c r="HD80" s="37"/>
      <c r="HE80" s="37"/>
      <c r="HF80" s="37"/>
      <c r="HG80" s="37"/>
      <c r="HH80" s="37"/>
      <c r="HI80" s="37"/>
      <c r="HJ80" s="37"/>
      <c r="HK80" s="37"/>
      <c r="HL80" s="37"/>
      <c r="HM80" s="37"/>
      <c r="HN80" s="37"/>
      <c r="HO80" s="37"/>
      <c r="HP80" s="37"/>
      <c r="HQ80" s="37"/>
    </row>
    <row r="81" spans="1:225" outlineLevel="1" x14ac:dyDescent="0.2">
      <c r="A81" s="43" t="s">
        <v>280</v>
      </c>
      <c r="B81" s="40" t="s">
        <v>9</v>
      </c>
      <c r="C81" s="43" t="s">
        <v>128</v>
      </c>
      <c r="D81" s="40" t="s">
        <v>122</v>
      </c>
      <c r="E81" s="40" t="s">
        <v>129</v>
      </c>
      <c r="F81" s="40" t="s">
        <v>38</v>
      </c>
      <c r="G81" s="41" t="s">
        <v>10</v>
      </c>
      <c r="H81" s="41">
        <v>50</v>
      </c>
      <c r="I81" s="40" t="s">
        <v>75</v>
      </c>
      <c r="J81" s="40" t="s">
        <v>17</v>
      </c>
      <c r="K81" s="40" t="s">
        <v>13</v>
      </c>
      <c r="L81" s="40" t="s">
        <v>14</v>
      </c>
      <c r="M81" s="40" t="s">
        <v>70</v>
      </c>
      <c r="N81" s="44"/>
      <c r="O81" s="44"/>
      <c r="P81" s="44">
        <v>3</v>
      </c>
      <c r="Q81" s="44"/>
      <c r="R81" s="44"/>
      <c r="S81" s="44"/>
      <c r="T81" s="44"/>
      <c r="U81" s="44"/>
      <c r="V81" s="44"/>
      <c r="W81" s="44">
        <v>600000</v>
      </c>
      <c r="X81" s="44">
        <f t="shared" si="13"/>
        <v>1800000</v>
      </c>
      <c r="Y81" s="44">
        <f t="shared" si="15"/>
        <v>2016000.0000000002</v>
      </c>
      <c r="Z81" s="40" t="s">
        <v>16</v>
      </c>
      <c r="AA81" s="41" t="s">
        <v>107</v>
      </c>
      <c r="AB81" s="41"/>
      <c r="AC81" s="7"/>
      <c r="AD81" s="36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37"/>
      <c r="BU81" s="37"/>
      <c r="BV81" s="37"/>
      <c r="BW81" s="37"/>
      <c r="BX81" s="37"/>
      <c r="BY81" s="37"/>
      <c r="BZ81" s="37"/>
      <c r="CA81" s="37"/>
      <c r="CB81" s="37"/>
      <c r="CC81" s="37"/>
      <c r="CD81" s="37"/>
      <c r="CE81" s="37"/>
      <c r="CF81" s="37"/>
      <c r="CG81" s="37"/>
      <c r="CH81" s="37"/>
      <c r="CI81" s="37"/>
      <c r="CJ81" s="37"/>
      <c r="CK81" s="37"/>
      <c r="CL81" s="37"/>
      <c r="CM81" s="37"/>
      <c r="CN81" s="37"/>
      <c r="CO81" s="37"/>
      <c r="CP81" s="37"/>
      <c r="CQ81" s="37"/>
      <c r="CR81" s="37"/>
      <c r="CS81" s="37"/>
      <c r="CT81" s="37"/>
      <c r="CU81" s="37"/>
      <c r="CV81" s="37"/>
      <c r="CW81" s="37"/>
      <c r="CX81" s="37"/>
      <c r="CY81" s="37"/>
      <c r="CZ81" s="37"/>
      <c r="DA81" s="37"/>
      <c r="DB81" s="37"/>
      <c r="DC81" s="37"/>
      <c r="DD81" s="37"/>
      <c r="DE81" s="37"/>
      <c r="DF81" s="37"/>
      <c r="DG81" s="37"/>
      <c r="DH81" s="37"/>
      <c r="DI81" s="37"/>
      <c r="DJ81" s="37"/>
      <c r="DK81" s="37"/>
      <c r="DL81" s="37"/>
      <c r="DM81" s="37"/>
      <c r="DN81" s="37"/>
      <c r="DO81" s="37"/>
      <c r="DP81" s="37"/>
      <c r="DQ81" s="37"/>
      <c r="DR81" s="37"/>
      <c r="DS81" s="37"/>
      <c r="DT81" s="37"/>
      <c r="DU81" s="37"/>
      <c r="DV81" s="37"/>
      <c r="DW81" s="37"/>
      <c r="DX81" s="37"/>
      <c r="DY81" s="37"/>
      <c r="DZ81" s="37"/>
      <c r="EA81" s="37"/>
      <c r="EB81" s="37"/>
      <c r="EC81" s="37"/>
      <c r="ED81" s="37"/>
      <c r="EE81" s="37"/>
      <c r="EF81" s="37"/>
      <c r="EG81" s="37"/>
      <c r="EH81" s="37"/>
      <c r="EI81" s="37"/>
      <c r="EJ81" s="37"/>
      <c r="EK81" s="37"/>
      <c r="EL81" s="37"/>
      <c r="EM81" s="37"/>
      <c r="EN81" s="37"/>
      <c r="EO81" s="37"/>
      <c r="EP81" s="37"/>
      <c r="EQ81" s="37"/>
      <c r="ER81" s="37"/>
      <c r="ES81" s="37"/>
      <c r="ET81" s="37"/>
      <c r="EU81" s="37"/>
      <c r="EV81" s="37"/>
      <c r="EW81" s="37"/>
      <c r="EX81" s="37"/>
      <c r="EY81" s="37"/>
      <c r="EZ81" s="37"/>
      <c r="FA81" s="37"/>
      <c r="FB81" s="37"/>
      <c r="FC81" s="37"/>
      <c r="FD81" s="37"/>
      <c r="FE81" s="37"/>
      <c r="FF81" s="37"/>
      <c r="FG81" s="37"/>
      <c r="FH81" s="37"/>
      <c r="FI81" s="37"/>
      <c r="FJ81" s="37"/>
      <c r="FK81" s="37"/>
      <c r="FL81" s="37"/>
      <c r="FM81" s="37"/>
      <c r="FN81" s="37"/>
      <c r="FO81" s="37"/>
      <c r="FP81" s="37"/>
      <c r="FQ81" s="37"/>
      <c r="FR81" s="37"/>
      <c r="FS81" s="37"/>
      <c r="FT81" s="37"/>
      <c r="FU81" s="37"/>
      <c r="FV81" s="37"/>
      <c r="FW81" s="37"/>
      <c r="FX81" s="37"/>
      <c r="FY81" s="37"/>
      <c r="FZ81" s="37"/>
      <c r="GA81" s="37"/>
      <c r="GB81" s="37"/>
      <c r="GC81" s="37"/>
      <c r="GD81" s="37"/>
      <c r="GE81" s="37"/>
      <c r="GF81" s="37"/>
      <c r="GG81" s="37"/>
      <c r="GH81" s="37"/>
      <c r="GI81" s="37"/>
      <c r="GJ81" s="37"/>
      <c r="GK81" s="37"/>
      <c r="GL81" s="37"/>
      <c r="GM81" s="37"/>
      <c r="GN81" s="37"/>
      <c r="GO81" s="37"/>
      <c r="GP81" s="37"/>
      <c r="GQ81" s="37"/>
      <c r="GR81" s="37"/>
      <c r="GS81" s="37"/>
      <c r="GT81" s="37"/>
      <c r="GU81" s="37"/>
      <c r="GV81" s="37"/>
      <c r="GW81" s="37"/>
      <c r="GX81" s="37"/>
      <c r="GY81" s="37"/>
      <c r="GZ81" s="37"/>
      <c r="HA81" s="37"/>
      <c r="HB81" s="37"/>
      <c r="HC81" s="37"/>
      <c r="HD81" s="37"/>
      <c r="HE81" s="37"/>
      <c r="HF81" s="37"/>
      <c r="HG81" s="37"/>
      <c r="HH81" s="37"/>
      <c r="HI81" s="37"/>
      <c r="HJ81" s="37"/>
      <c r="HK81" s="37"/>
      <c r="HL81" s="37"/>
      <c r="HM81" s="37"/>
      <c r="HN81" s="37"/>
      <c r="HO81" s="37"/>
      <c r="HP81" s="37"/>
      <c r="HQ81" s="37"/>
    </row>
    <row r="82" spans="1:225" outlineLevel="1" x14ac:dyDescent="0.2">
      <c r="A82" s="43" t="s">
        <v>281</v>
      </c>
      <c r="B82" s="40" t="s">
        <v>9</v>
      </c>
      <c r="C82" s="43" t="s">
        <v>128</v>
      </c>
      <c r="D82" s="40" t="s">
        <v>122</v>
      </c>
      <c r="E82" s="40" t="s">
        <v>129</v>
      </c>
      <c r="F82" s="40" t="s">
        <v>39</v>
      </c>
      <c r="G82" s="41" t="s">
        <v>10</v>
      </c>
      <c r="H82" s="41">
        <v>50</v>
      </c>
      <c r="I82" s="40" t="s">
        <v>75</v>
      </c>
      <c r="J82" s="40" t="s">
        <v>17</v>
      </c>
      <c r="K82" s="40" t="s">
        <v>13</v>
      </c>
      <c r="L82" s="40" t="s">
        <v>14</v>
      </c>
      <c r="M82" s="40" t="s">
        <v>70</v>
      </c>
      <c r="N82" s="44"/>
      <c r="O82" s="44"/>
      <c r="P82" s="44">
        <v>1</v>
      </c>
      <c r="Q82" s="44"/>
      <c r="R82" s="44"/>
      <c r="S82" s="44"/>
      <c r="T82" s="44"/>
      <c r="U82" s="44"/>
      <c r="V82" s="44"/>
      <c r="W82" s="44">
        <v>380000</v>
      </c>
      <c r="X82" s="44">
        <f t="shared" si="13"/>
        <v>380000</v>
      </c>
      <c r="Y82" s="44">
        <f t="shared" si="15"/>
        <v>425600.00000000006</v>
      </c>
      <c r="Z82" s="40" t="s">
        <v>16</v>
      </c>
      <c r="AA82" s="41" t="s">
        <v>107</v>
      </c>
      <c r="AB82" s="41"/>
      <c r="AC82" s="7"/>
      <c r="AD82" s="36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  <c r="BN82" s="37"/>
      <c r="BO82" s="37"/>
      <c r="BP82" s="37"/>
      <c r="BQ82" s="37"/>
      <c r="BR82" s="37"/>
      <c r="BS82" s="37"/>
      <c r="BT82" s="37"/>
      <c r="BU82" s="37"/>
      <c r="BV82" s="37"/>
      <c r="BW82" s="37"/>
      <c r="BX82" s="37"/>
      <c r="BY82" s="37"/>
      <c r="BZ82" s="37"/>
      <c r="CA82" s="37"/>
      <c r="CB82" s="37"/>
      <c r="CC82" s="37"/>
      <c r="CD82" s="37"/>
      <c r="CE82" s="37"/>
      <c r="CF82" s="37"/>
      <c r="CG82" s="37"/>
      <c r="CH82" s="37"/>
      <c r="CI82" s="37"/>
      <c r="CJ82" s="37"/>
      <c r="CK82" s="37"/>
      <c r="CL82" s="37"/>
      <c r="CM82" s="37"/>
      <c r="CN82" s="37"/>
      <c r="CO82" s="37"/>
      <c r="CP82" s="37"/>
      <c r="CQ82" s="37"/>
      <c r="CR82" s="37"/>
      <c r="CS82" s="37"/>
      <c r="CT82" s="37"/>
      <c r="CU82" s="37"/>
      <c r="CV82" s="37"/>
      <c r="CW82" s="37"/>
      <c r="CX82" s="37"/>
      <c r="CY82" s="37"/>
      <c r="CZ82" s="37"/>
      <c r="DA82" s="37"/>
      <c r="DB82" s="37"/>
      <c r="DC82" s="37"/>
      <c r="DD82" s="37"/>
      <c r="DE82" s="37"/>
      <c r="DF82" s="37"/>
      <c r="DG82" s="37"/>
      <c r="DH82" s="37"/>
      <c r="DI82" s="37"/>
      <c r="DJ82" s="37"/>
      <c r="DK82" s="37"/>
      <c r="DL82" s="37"/>
      <c r="DM82" s="37"/>
      <c r="DN82" s="37"/>
      <c r="DO82" s="37"/>
      <c r="DP82" s="37"/>
      <c r="DQ82" s="37"/>
      <c r="DR82" s="37"/>
      <c r="DS82" s="37"/>
      <c r="DT82" s="37"/>
      <c r="DU82" s="37"/>
      <c r="DV82" s="37"/>
      <c r="DW82" s="37"/>
      <c r="DX82" s="37"/>
      <c r="DY82" s="37"/>
      <c r="DZ82" s="37"/>
      <c r="EA82" s="37"/>
      <c r="EB82" s="37"/>
      <c r="EC82" s="37"/>
      <c r="ED82" s="37"/>
      <c r="EE82" s="37"/>
      <c r="EF82" s="37"/>
      <c r="EG82" s="37"/>
      <c r="EH82" s="37"/>
      <c r="EI82" s="37"/>
      <c r="EJ82" s="37"/>
      <c r="EK82" s="37"/>
      <c r="EL82" s="37"/>
      <c r="EM82" s="37"/>
      <c r="EN82" s="37"/>
      <c r="EO82" s="37"/>
      <c r="EP82" s="37"/>
      <c r="EQ82" s="37"/>
      <c r="ER82" s="37"/>
      <c r="ES82" s="37"/>
      <c r="ET82" s="37"/>
      <c r="EU82" s="37"/>
      <c r="EV82" s="37"/>
      <c r="EW82" s="37"/>
      <c r="EX82" s="37"/>
      <c r="EY82" s="37"/>
      <c r="EZ82" s="37"/>
      <c r="FA82" s="37"/>
      <c r="FB82" s="37"/>
      <c r="FC82" s="37"/>
      <c r="FD82" s="37"/>
      <c r="FE82" s="37"/>
      <c r="FF82" s="37"/>
      <c r="FG82" s="37"/>
      <c r="FH82" s="37"/>
      <c r="FI82" s="37"/>
      <c r="FJ82" s="37"/>
      <c r="FK82" s="37"/>
      <c r="FL82" s="37"/>
      <c r="FM82" s="37"/>
      <c r="FN82" s="37"/>
      <c r="FO82" s="37"/>
      <c r="FP82" s="37"/>
      <c r="FQ82" s="37"/>
      <c r="FR82" s="37"/>
      <c r="FS82" s="37"/>
      <c r="FT82" s="37"/>
      <c r="FU82" s="37"/>
      <c r="FV82" s="37"/>
      <c r="FW82" s="37"/>
      <c r="FX82" s="37"/>
      <c r="FY82" s="37"/>
      <c r="FZ82" s="37"/>
      <c r="GA82" s="37"/>
      <c r="GB82" s="37"/>
      <c r="GC82" s="37"/>
      <c r="GD82" s="37"/>
      <c r="GE82" s="37"/>
      <c r="GF82" s="37"/>
      <c r="GG82" s="37"/>
      <c r="GH82" s="37"/>
      <c r="GI82" s="37"/>
      <c r="GJ82" s="37"/>
      <c r="GK82" s="37"/>
      <c r="GL82" s="37"/>
      <c r="GM82" s="37"/>
      <c r="GN82" s="37"/>
      <c r="GO82" s="37"/>
      <c r="GP82" s="37"/>
      <c r="GQ82" s="37"/>
      <c r="GR82" s="37"/>
      <c r="GS82" s="37"/>
      <c r="GT82" s="37"/>
      <c r="GU82" s="37"/>
      <c r="GV82" s="37"/>
      <c r="GW82" s="37"/>
      <c r="GX82" s="37"/>
      <c r="GY82" s="37"/>
      <c r="GZ82" s="37"/>
      <c r="HA82" s="37"/>
      <c r="HB82" s="37"/>
      <c r="HC82" s="37"/>
      <c r="HD82" s="37"/>
      <c r="HE82" s="37"/>
      <c r="HF82" s="37"/>
      <c r="HG82" s="37"/>
      <c r="HH82" s="37"/>
      <c r="HI82" s="37"/>
      <c r="HJ82" s="37"/>
      <c r="HK82" s="37"/>
      <c r="HL82" s="37"/>
      <c r="HM82" s="37"/>
      <c r="HN82" s="37"/>
      <c r="HO82" s="37"/>
      <c r="HP82" s="37"/>
      <c r="HQ82" s="37"/>
    </row>
    <row r="83" spans="1:225" outlineLevel="1" x14ac:dyDescent="0.2">
      <c r="A83" s="43" t="s">
        <v>309</v>
      </c>
      <c r="B83" s="40" t="s">
        <v>9</v>
      </c>
      <c r="C83" s="43" t="s">
        <v>138</v>
      </c>
      <c r="D83" s="40" t="s">
        <v>77</v>
      </c>
      <c r="E83" s="40" t="s">
        <v>139</v>
      </c>
      <c r="F83" s="40" t="s">
        <v>78</v>
      </c>
      <c r="G83" s="41" t="s">
        <v>10</v>
      </c>
      <c r="H83" s="41">
        <v>45</v>
      </c>
      <c r="I83" s="40" t="s">
        <v>71</v>
      </c>
      <c r="J83" s="40" t="s">
        <v>17</v>
      </c>
      <c r="K83" s="40" t="s">
        <v>13</v>
      </c>
      <c r="L83" s="40" t="s">
        <v>14</v>
      </c>
      <c r="M83" s="40" t="s">
        <v>70</v>
      </c>
      <c r="N83" s="44"/>
      <c r="O83" s="44"/>
      <c r="P83" s="44"/>
      <c r="Q83" s="44">
        <v>58</v>
      </c>
      <c r="R83" s="44">
        <v>50</v>
      </c>
      <c r="S83" s="44">
        <v>50</v>
      </c>
      <c r="T83" s="44">
        <v>50</v>
      </c>
      <c r="U83" s="44">
        <v>40</v>
      </c>
      <c r="V83" s="44"/>
      <c r="W83" s="44">
        <v>6199.9999999999991</v>
      </c>
      <c r="X83" s="44">
        <f t="shared" si="13"/>
        <v>1537599.9999999998</v>
      </c>
      <c r="Y83" s="44">
        <f t="shared" ref="Y83:Y84" si="16">X83*1.12</f>
        <v>1722112</v>
      </c>
      <c r="Z83" s="40" t="s">
        <v>16</v>
      </c>
      <c r="AA83" s="41">
        <v>2015</v>
      </c>
      <c r="AB83" s="41"/>
      <c r="AC83" s="7"/>
      <c r="AD83" s="36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  <c r="GN83" s="7"/>
      <c r="GO83" s="7"/>
      <c r="GP83" s="7"/>
      <c r="GQ83" s="7"/>
      <c r="GR83" s="7"/>
      <c r="GS83" s="7"/>
      <c r="GT83" s="7"/>
      <c r="GU83" s="7"/>
      <c r="GV83" s="7"/>
      <c r="GW83" s="7"/>
      <c r="GX83" s="7"/>
      <c r="GY83" s="7"/>
      <c r="GZ83" s="7"/>
      <c r="HA83" s="7"/>
      <c r="HB83" s="7"/>
      <c r="HC83" s="7"/>
      <c r="HD83" s="7"/>
      <c r="HE83" s="7"/>
      <c r="HF83" s="7"/>
      <c r="HG83" s="7"/>
      <c r="HH83" s="7"/>
      <c r="HI83" s="7"/>
      <c r="HJ83" s="7"/>
      <c r="HK83" s="7"/>
      <c r="HL83" s="7"/>
      <c r="HM83" s="7"/>
      <c r="HN83" s="7"/>
      <c r="HO83" s="7"/>
    </row>
    <row r="84" spans="1:225" outlineLevel="1" x14ac:dyDescent="0.2">
      <c r="A84" s="43" t="s">
        <v>282</v>
      </c>
      <c r="B84" s="40" t="s">
        <v>9</v>
      </c>
      <c r="C84" s="43" t="s">
        <v>140</v>
      </c>
      <c r="D84" s="40" t="s">
        <v>79</v>
      </c>
      <c r="E84" s="40" t="s">
        <v>141</v>
      </c>
      <c r="F84" s="40" t="s">
        <v>80</v>
      </c>
      <c r="G84" s="41" t="s">
        <v>12</v>
      </c>
      <c r="H84" s="41">
        <v>92</v>
      </c>
      <c r="I84" s="40" t="s">
        <v>109</v>
      </c>
      <c r="J84" s="40" t="s">
        <v>17</v>
      </c>
      <c r="K84" s="40" t="s">
        <v>13</v>
      </c>
      <c r="L84" s="40" t="s">
        <v>14</v>
      </c>
      <c r="M84" s="40" t="s">
        <v>70</v>
      </c>
      <c r="N84" s="44"/>
      <c r="O84" s="44"/>
      <c r="P84" s="44"/>
      <c r="Q84" s="44">
        <v>7</v>
      </c>
      <c r="R84" s="44">
        <v>93</v>
      </c>
      <c r="S84" s="44">
        <v>7</v>
      </c>
      <c r="T84" s="44">
        <v>93</v>
      </c>
      <c r="U84" s="44">
        <v>7</v>
      </c>
      <c r="V84" s="44"/>
      <c r="W84" s="44">
        <v>12585</v>
      </c>
      <c r="X84" s="109">
        <f>(N84+O84+P84+Q84+R84+S84+T84+U84+V84)*W84</f>
        <v>2605095</v>
      </c>
      <c r="Y84" s="109">
        <f t="shared" si="16"/>
        <v>2917706.4000000004</v>
      </c>
      <c r="Z84" s="40" t="s">
        <v>16</v>
      </c>
      <c r="AA84" s="41">
        <v>2015</v>
      </c>
      <c r="AB84" s="41"/>
      <c r="AC84" s="7"/>
      <c r="AD84" s="36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</row>
    <row r="85" spans="1:225" outlineLevel="1" x14ac:dyDescent="0.2">
      <c r="A85" s="38" t="s">
        <v>303</v>
      </c>
      <c r="B85" s="22" t="s">
        <v>9</v>
      </c>
      <c r="C85" s="38" t="s">
        <v>142</v>
      </c>
      <c r="D85" s="22" t="s">
        <v>117</v>
      </c>
      <c r="E85" s="22" t="s">
        <v>143</v>
      </c>
      <c r="F85" s="22" t="s">
        <v>83</v>
      </c>
      <c r="G85" s="33" t="s">
        <v>10</v>
      </c>
      <c r="H85" s="33">
        <v>57</v>
      </c>
      <c r="I85" s="22" t="s">
        <v>118</v>
      </c>
      <c r="J85" s="22" t="s">
        <v>17</v>
      </c>
      <c r="K85" s="22" t="s">
        <v>13</v>
      </c>
      <c r="L85" s="22" t="s">
        <v>14</v>
      </c>
      <c r="M85" s="22" t="s">
        <v>82</v>
      </c>
      <c r="N85" s="29"/>
      <c r="O85" s="29"/>
      <c r="P85" s="29"/>
      <c r="Q85" s="29"/>
      <c r="R85" s="29">
        <v>154</v>
      </c>
      <c r="S85" s="29">
        <v>168</v>
      </c>
      <c r="T85" s="29">
        <v>168</v>
      </c>
      <c r="U85" s="29">
        <v>168</v>
      </c>
      <c r="V85" s="29">
        <v>168</v>
      </c>
      <c r="W85" s="29">
        <v>20535.71</v>
      </c>
      <c r="X85" s="29">
        <f t="shared" ref="X85:X99" si="17">(N85+O85+P85+Q85+R85+S85+T85+U85+V85)*W85</f>
        <v>16962496.460000001</v>
      </c>
      <c r="Y85" s="29">
        <f t="shared" ref="Y85:Y87" si="18">X85*1.12</f>
        <v>18997996.035200004</v>
      </c>
      <c r="Z85" s="22" t="s">
        <v>16</v>
      </c>
      <c r="AA85" s="33">
        <v>2016</v>
      </c>
      <c r="AB85" s="33"/>
      <c r="AC85" s="7"/>
      <c r="AD85" s="36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  <c r="GN85" s="7"/>
      <c r="GO85" s="7"/>
      <c r="GP85" s="7"/>
      <c r="GQ85" s="7"/>
      <c r="GR85" s="7"/>
      <c r="GS85" s="7"/>
      <c r="GT85" s="7"/>
      <c r="GU85" s="7"/>
      <c r="GV85" s="7"/>
      <c r="GW85" s="7"/>
      <c r="GX85" s="7"/>
      <c r="GY85" s="7"/>
      <c r="GZ85" s="7"/>
      <c r="HA85" s="7"/>
      <c r="HB85" s="7"/>
      <c r="HC85" s="7"/>
      <c r="HD85" s="7"/>
      <c r="HE85" s="7"/>
      <c r="HF85" s="7"/>
      <c r="HG85" s="7"/>
      <c r="HH85" s="7"/>
      <c r="HI85" s="7"/>
      <c r="HJ85" s="7"/>
      <c r="HK85" s="7"/>
      <c r="HL85" s="7"/>
      <c r="HM85" s="7"/>
      <c r="HN85" s="7"/>
      <c r="HO85" s="7"/>
    </row>
    <row r="86" spans="1:225" outlineLevel="1" x14ac:dyDescent="0.2">
      <c r="A86" s="43" t="s">
        <v>304</v>
      </c>
      <c r="B86" s="40" t="s">
        <v>9</v>
      </c>
      <c r="C86" s="43" t="s">
        <v>144</v>
      </c>
      <c r="D86" s="40" t="s">
        <v>119</v>
      </c>
      <c r="E86" s="40" t="s">
        <v>145</v>
      </c>
      <c r="F86" s="40" t="s">
        <v>85</v>
      </c>
      <c r="G86" s="41" t="s">
        <v>10</v>
      </c>
      <c r="H86" s="41">
        <v>45</v>
      </c>
      <c r="I86" s="40" t="s">
        <v>72</v>
      </c>
      <c r="J86" s="40" t="s">
        <v>17</v>
      </c>
      <c r="K86" s="40" t="s">
        <v>13</v>
      </c>
      <c r="L86" s="40" t="s">
        <v>14</v>
      </c>
      <c r="M86" s="40" t="s">
        <v>84</v>
      </c>
      <c r="N86" s="44"/>
      <c r="O86" s="44"/>
      <c r="P86" s="44"/>
      <c r="Q86" s="44">
        <v>83</v>
      </c>
      <c r="R86" s="44">
        <v>287</v>
      </c>
      <c r="S86" s="44">
        <v>291</v>
      </c>
      <c r="T86" s="44">
        <v>291</v>
      </c>
      <c r="U86" s="44">
        <v>291</v>
      </c>
      <c r="V86" s="44"/>
      <c r="W86" s="44">
        <v>16517.849999999999</v>
      </c>
      <c r="X86" s="44">
        <f t="shared" si="17"/>
        <v>20531687.549999997</v>
      </c>
      <c r="Y86" s="44">
        <f t="shared" si="18"/>
        <v>22995490.055999998</v>
      </c>
      <c r="Z86" s="40" t="s">
        <v>16</v>
      </c>
      <c r="AA86" s="41">
        <v>2014</v>
      </c>
      <c r="AB86" s="41"/>
      <c r="AC86" s="7"/>
      <c r="AD86" s="36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7"/>
      <c r="HD86" s="7"/>
      <c r="HE86" s="7"/>
      <c r="HF86" s="7"/>
      <c r="HG86" s="7"/>
      <c r="HH86" s="7"/>
      <c r="HI86" s="7"/>
      <c r="HJ86" s="7"/>
      <c r="HK86" s="7"/>
      <c r="HL86" s="7"/>
      <c r="HM86" s="7"/>
      <c r="HN86" s="7"/>
      <c r="HO86" s="7"/>
    </row>
    <row r="87" spans="1:225" outlineLevel="1" x14ac:dyDescent="0.2">
      <c r="A87" s="43" t="s">
        <v>305</v>
      </c>
      <c r="B87" s="40" t="s">
        <v>9</v>
      </c>
      <c r="C87" s="43" t="s">
        <v>146</v>
      </c>
      <c r="D87" s="40" t="s">
        <v>119</v>
      </c>
      <c r="E87" s="40" t="s">
        <v>147</v>
      </c>
      <c r="F87" s="40" t="s">
        <v>86</v>
      </c>
      <c r="G87" s="41" t="s">
        <v>10</v>
      </c>
      <c r="H87" s="41">
        <v>45</v>
      </c>
      <c r="I87" s="40" t="s">
        <v>72</v>
      </c>
      <c r="J87" s="40" t="s">
        <v>17</v>
      </c>
      <c r="K87" s="40" t="s">
        <v>13</v>
      </c>
      <c r="L87" s="40" t="s">
        <v>14</v>
      </c>
      <c r="M87" s="40" t="s">
        <v>84</v>
      </c>
      <c r="N87" s="44"/>
      <c r="O87" s="44"/>
      <c r="P87" s="44"/>
      <c r="Q87" s="44">
        <v>495</v>
      </c>
      <c r="R87" s="44">
        <v>363</v>
      </c>
      <c r="S87" s="44">
        <v>374</v>
      </c>
      <c r="T87" s="44">
        <v>374</v>
      </c>
      <c r="U87" s="44">
        <v>374</v>
      </c>
      <c r="V87" s="44"/>
      <c r="W87" s="44">
        <v>16517.849999999999</v>
      </c>
      <c r="X87" s="44">
        <f t="shared" si="17"/>
        <v>32705342.999999996</v>
      </c>
      <c r="Y87" s="44">
        <f t="shared" si="18"/>
        <v>36629984.159999996</v>
      </c>
      <c r="Z87" s="40" t="s">
        <v>16</v>
      </c>
      <c r="AA87" s="41">
        <v>2014</v>
      </c>
      <c r="AB87" s="41"/>
      <c r="AC87" s="7"/>
      <c r="AD87" s="36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  <c r="GN87" s="7"/>
      <c r="GO87" s="7"/>
      <c r="GP87" s="7"/>
      <c r="GQ87" s="7"/>
      <c r="GR87" s="7"/>
      <c r="GS87" s="7"/>
      <c r="GT87" s="7"/>
      <c r="GU87" s="7"/>
      <c r="GV87" s="7"/>
      <c r="GW87" s="7"/>
      <c r="GX87" s="7"/>
      <c r="GY87" s="7"/>
      <c r="GZ87" s="7"/>
      <c r="HA87" s="7"/>
      <c r="HB87" s="7"/>
      <c r="HC87" s="7"/>
      <c r="HD87" s="7"/>
      <c r="HE87" s="7"/>
      <c r="HF87" s="7"/>
      <c r="HG87" s="7"/>
      <c r="HH87" s="7"/>
      <c r="HI87" s="7"/>
      <c r="HJ87" s="7"/>
      <c r="HK87" s="7"/>
      <c r="HL87" s="7"/>
      <c r="HM87" s="7"/>
      <c r="HN87" s="7"/>
      <c r="HO87" s="7"/>
    </row>
    <row r="88" spans="1:225" outlineLevel="1" x14ac:dyDescent="0.2">
      <c r="A88" s="43" t="s">
        <v>283</v>
      </c>
      <c r="B88" s="40" t="s">
        <v>9</v>
      </c>
      <c r="C88" s="43" t="s">
        <v>148</v>
      </c>
      <c r="D88" s="40" t="s">
        <v>149</v>
      </c>
      <c r="E88" s="40" t="s">
        <v>150</v>
      </c>
      <c r="F88" s="40" t="s">
        <v>87</v>
      </c>
      <c r="G88" s="41" t="s">
        <v>10</v>
      </c>
      <c r="H88" s="41">
        <v>50</v>
      </c>
      <c r="I88" s="40" t="s">
        <v>72</v>
      </c>
      <c r="J88" s="40" t="s">
        <v>17</v>
      </c>
      <c r="K88" s="40" t="s">
        <v>13</v>
      </c>
      <c r="L88" s="40" t="s">
        <v>14</v>
      </c>
      <c r="M88" s="40" t="s">
        <v>84</v>
      </c>
      <c r="N88" s="44"/>
      <c r="O88" s="44"/>
      <c r="P88" s="44"/>
      <c r="Q88" s="44"/>
      <c r="R88" s="44">
        <v>180</v>
      </c>
      <c r="S88" s="44">
        <v>184</v>
      </c>
      <c r="T88" s="44">
        <v>184</v>
      </c>
      <c r="U88" s="44">
        <v>184</v>
      </c>
      <c r="V88" s="44"/>
      <c r="W88" s="44">
        <v>12500</v>
      </c>
      <c r="X88" s="44">
        <f t="shared" si="17"/>
        <v>9150000</v>
      </c>
      <c r="Y88" s="44">
        <f t="shared" ref="Y88" si="19">X88*1.12</f>
        <v>10248000.000000002</v>
      </c>
      <c r="Z88" s="40" t="s">
        <v>16</v>
      </c>
      <c r="AA88" s="41">
        <v>2014</v>
      </c>
      <c r="AB88" s="41"/>
      <c r="AC88" s="7"/>
      <c r="AD88" s="36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  <c r="FR88" s="7"/>
      <c r="FS88" s="7"/>
      <c r="FT88" s="7"/>
      <c r="FU88" s="7"/>
      <c r="FV88" s="7"/>
      <c r="FW88" s="7"/>
      <c r="FX88" s="7"/>
      <c r="FY88" s="7"/>
      <c r="FZ88" s="7"/>
      <c r="GA88" s="7"/>
      <c r="GB88" s="7"/>
      <c r="GC88" s="7"/>
      <c r="GD88" s="7"/>
      <c r="GE88" s="7"/>
      <c r="GF88" s="7"/>
      <c r="GG88" s="7"/>
      <c r="GH88" s="7"/>
      <c r="GI88" s="7"/>
      <c r="GJ88" s="7"/>
      <c r="GK88" s="7"/>
      <c r="GL88" s="7"/>
      <c r="GM88" s="7"/>
      <c r="GN88" s="7"/>
      <c r="GO88" s="7"/>
      <c r="GP88" s="7"/>
      <c r="GQ88" s="7"/>
      <c r="GR88" s="7"/>
      <c r="GS88" s="7"/>
      <c r="GT88" s="7"/>
      <c r="GU88" s="7"/>
      <c r="GV88" s="7"/>
      <c r="GW88" s="7"/>
      <c r="GX88" s="7"/>
      <c r="GY88" s="7"/>
      <c r="GZ88" s="7"/>
      <c r="HA88" s="7"/>
      <c r="HB88" s="7"/>
      <c r="HC88" s="7"/>
      <c r="HD88" s="7"/>
      <c r="HE88" s="7"/>
      <c r="HF88" s="7"/>
      <c r="HG88" s="7"/>
      <c r="HH88" s="7"/>
      <c r="HI88" s="7"/>
      <c r="HJ88" s="7"/>
      <c r="HK88" s="7"/>
      <c r="HL88" s="7"/>
      <c r="HM88" s="7"/>
      <c r="HN88" s="7"/>
      <c r="HO88" s="7"/>
    </row>
    <row r="89" spans="1:225" outlineLevel="1" x14ac:dyDescent="0.2">
      <c r="A89" s="43" t="s">
        <v>296</v>
      </c>
      <c r="B89" s="40" t="s">
        <v>9</v>
      </c>
      <c r="C89" s="43" t="s">
        <v>151</v>
      </c>
      <c r="D89" s="40" t="s">
        <v>88</v>
      </c>
      <c r="E89" s="40" t="s">
        <v>152</v>
      </c>
      <c r="F89" s="40" t="s">
        <v>89</v>
      </c>
      <c r="G89" s="41" t="s">
        <v>137</v>
      </c>
      <c r="H89" s="41">
        <v>57</v>
      </c>
      <c r="I89" s="40" t="s">
        <v>118</v>
      </c>
      <c r="J89" s="40" t="s">
        <v>17</v>
      </c>
      <c r="K89" s="40" t="s">
        <v>13</v>
      </c>
      <c r="L89" s="40" t="s">
        <v>14</v>
      </c>
      <c r="M89" s="40" t="s">
        <v>70</v>
      </c>
      <c r="N89" s="44"/>
      <c r="O89" s="44"/>
      <c r="P89" s="44"/>
      <c r="Q89" s="44"/>
      <c r="R89" s="44">
        <v>1800</v>
      </c>
      <c r="S89" s="44">
        <v>1650</v>
      </c>
      <c r="T89" s="44">
        <v>1650</v>
      </c>
      <c r="U89" s="44">
        <v>1650</v>
      </c>
      <c r="V89" s="44">
        <v>1650</v>
      </c>
      <c r="W89" s="44">
        <v>1651.78</v>
      </c>
      <c r="X89" s="44">
        <f t="shared" si="17"/>
        <v>13874952</v>
      </c>
      <c r="Y89" s="44">
        <f t="shared" ref="Y89:Y98" si="20">X89*1.12</f>
        <v>15539946.240000002</v>
      </c>
      <c r="Z89" s="40" t="s">
        <v>16</v>
      </c>
      <c r="AA89" s="41">
        <v>2016</v>
      </c>
      <c r="AB89" s="41"/>
      <c r="AC89" s="7"/>
      <c r="AD89" s="36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7"/>
      <c r="FZ89" s="7"/>
      <c r="GA89" s="7"/>
      <c r="GB89" s="7"/>
      <c r="GC89" s="7"/>
      <c r="GD89" s="7"/>
      <c r="GE89" s="7"/>
      <c r="GF89" s="7"/>
      <c r="GG89" s="7"/>
      <c r="GH89" s="7"/>
      <c r="GI89" s="7"/>
      <c r="GJ89" s="7"/>
      <c r="GK89" s="7"/>
      <c r="GL89" s="7"/>
      <c r="GM89" s="7"/>
      <c r="GN89" s="7"/>
      <c r="GO89" s="7"/>
      <c r="GP89" s="7"/>
      <c r="GQ89" s="7"/>
      <c r="GR89" s="7"/>
      <c r="GS89" s="7"/>
      <c r="GT89" s="7"/>
      <c r="GU89" s="7"/>
      <c r="GV89" s="7"/>
      <c r="GW89" s="7"/>
      <c r="GX89" s="7"/>
      <c r="GY89" s="7"/>
      <c r="GZ89" s="7"/>
      <c r="HA89" s="7"/>
      <c r="HB89" s="7"/>
      <c r="HC89" s="7"/>
      <c r="HD89" s="7"/>
      <c r="HE89" s="7"/>
      <c r="HF89" s="7"/>
      <c r="HG89" s="7"/>
      <c r="HH89" s="7"/>
      <c r="HI89" s="7"/>
      <c r="HJ89" s="7"/>
      <c r="HK89" s="7"/>
      <c r="HL89" s="7"/>
      <c r="HM89" s="7"/>
      <c r="HN89" s="7"/>
      <c r="HO89" s="7"/>
    </row>
    <row r="90" spans="1:225" outlineLevel="1" x14ac:dyDescent="0.2">
      <c r="A90" s="43" t="s">
        <v>294</v>
      </c>
      <c r="B90" s="40" t="s">
        <v>9</v>
      </c>
      <c r="C90" s="43" t="s">
        <v>155</v>
      </c>
      <c r="D90" s="40" t="s">
        <v>90</v>
      </c>
      <c r="E90" s="40" t="s">
        <v>156</v>
      </c>
      <c r="F90" s="40" t="s">
        <v>92</v>
      </c>
      <c r="G90" s="41" t="s">
        <v>12</v>
      </c>
      <c r="H90" s="41">
        <v>45</v>
      </c>
      <c r="I90" s="40" t="s">
        <v>109</v>
      </c>
      <c r="J90" s="40" t="s">
        <v>17</v>
      </c>
      <c r="K90" s="40" t="s">
        <v>13</v>
      </c>
      <c r="L90" s="40" t="s">
        <v>14</v>
      </c>
      <c r="M90" s="40" t="s">
        <v>91</v>
      </c>
      <c r="N90" s="44"/>
      <c r="O90" s="44"/>
      <c r="P90" s="44"/>
      <c r="Q90" s="44">
        <v>1.5</v>
      </c>
      <c r="R90" s="44">
        <v>0</v>
      </c>
      <c r="S90" s="44">
        <v>0.5</v>
      </c>
      <c r="T90" s="44">
        <v>0.5</v>
      </c>
      <c r="U90" s="44">
        <v>0.5</v>
      </c>
      <c r="V90" s="44"/>
      <c r="W90" s="44">
        <v>23108</v>
      </c>
      <c r="X90" s="44">
        <f t="shared" si="17"/>
        <v>69324</v>
      </c>
      <c r="Y90" s="44">
        <f t="shared" si="20"/>
        <v>77642.880000000005</v>
      </c>
      <c r="Z90" s="40" t="s">
        <v>16</v>
      </c>
      <c r="AA90" s="41">
        <v>2015</v>
      </c>
      <c r="AB90" s="41"/>
      <c r="AC90" s="7"/>
      <c r="AD90" s="36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GB90" s="7"/>
      <c r="GC90" s="7"/>
      <c r="GD90" s="7"/>
      <c r="GE90" s="7"/>
      <c r="GF90" s="7"/>
      <c r="GG90" s="7"/>
      <c r="GH90" s="7"/>
      <c r="GI90" s="7"/>
      <c r="GJ90" s="7"/>
      <c r="GK90" s="7"/>
      <c r="GL90" s="7"/>
      <c r="GM90" s="7"/>
      <c r="GN90" s="7"/>
      <c r="GO90" s="7"/>
      <c r="GP90" s="7"/>
      <c r="GQ90" s="7"/>
      <c r="GR90" s="7"/>
      <c r="GS90" s="7"/>
      <c r="GT90" s="7"/>
      <c r="GU90" s="7"/>
      <c r="GV90" s="7"/>
      <c r="GW90" s="7"/>
      <c r="GX90" s="7"/>
      <c r="GY90" s="7"/>
      <c r="GZ90" s="7"/>
      <c r="HA90" s="7"/>
      <c r="HB90" s="7"/>
      <c r="HC90" s="7"/>
      <c r="HD90" s="7"/>
      <c r="HE90" s="7"/>
      <c r="HF90" s="7"/>
      <c r="HG90" s="7"/>
      <c r="HH90" s="7"/>
      <c r="HI90" s="7"/>
      <c r="HJ90" s="7"/>
      <c r="HK90" s="7"/>
      <c r="HL90" s="7"/>
      <c r="HM90" s="7"/>
      <c r="HN90" s="7"/>
      <c r="HO90" s="7"/>
    </row>
    <row r="91" spans="1:225" outlineLevel="1" x14ac:dyDescent="0.2">
      <c r="A91" s="43" t="s">
        <v>284</v>
      </c>
      <c r="B91" s="40" t="s">
        <v>9</v>
      </c>
      <c r="C91" s="43" t="s">
        <v>153</v>
      </c>
      <c r="D91" s="40" t="s">
        <v>90</v>
      </c>
      <c r="E91" s="40" t="s">
        <v>154</v>
      </c>
      <c r="F91" s="40" t="s">
        <v>93</v>
      </c>
      <c r="G91" s="41" t="s">
        <v>12</v>
      </c>
      <c r="H91" s="41">
        <v>60</v>
      </c>
      <c r="I91" s="40" t="s">
        <v>109</v>
      </c>
      <c r="J91" s="40" t="s">
        <v>17</v>
      </c>
      <c r="K91" s="40" t="s">
        <v>13</v>
      </c>
      <c r="L91" s="40" t="s">
        <v>14</v>
      </c>
      <c r="M91" s="40" t="s">
        <v>91</v>
      </c>
      <c r="N91" s="44"/>
      <c r="O91" s="44"/>
      <c r="P91" s="44"/>
      <c r="Q91" s="44">
        <v>1.1000000000000001</v>
      </c>
      <c r="R91" s="44">
        <v>0</v>
      </c>
      <c r="S91" s="44">
        <v>1.1000000000000001</v>
      </c>
      <c r="T91" s="44">
        <v>1.1000000000000001</v>
      </c>
      <c r="U91" s="44">
        <v>1.1000000000000001</v>
      </c>
      <c r="V91" s="44"/>
      <c r="W91" s="44">
        <v>89360.18</v>
      </c>
      <c r="X91" s="44">
        <f t="shared" si="17"/>
        <v>393184.79200000002</v>
      </c>
      <c r="Y91" s="44">
        <f t="shared" si="20"/>
        <v>440366.96704000008</v>
      </c>
      <c r="Z91" s="40" t="s">
        <v>16</v>
      </c>
      <c r="AA91" s="41">
        <v>2015</v>
      </c>
      <c r="AB91" s="41"/>
      <c r="AC91" s="7"/>
      <c r="AD91" s="36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GB91" s="7"/>
      <c r="GC91" s="7"/>
      <c r="GD91" s="7"/>
      <c r="GE91" s="7"/>
      <c r="GF91" s="7"/>
      <c r="GG91" s="7"/>
      <c r="GH91" s="7"/>
      <c r="GI91" s="7"/>
      <c r="GJ91" s="7"/>
      <c r="GK91" s="7"/>
      <c r="GL91" s="7"/>
      <c r="GM91" s="7"/>
      <c r="GN91" s="7"/>
      <c r="GO91" s="7"/>
      <c r="GP91" s="7"/>
      <c r="GQ91" s="7"/>
      <c r="GR91" s="7"/>
      <c r="GS91" s="7"/>
      <c r="GT91" s="7"/>
      <c r="GU91" s="7"/>
      <c r="GV91" s="7"/>
      <c r="GW91" s="7"/>
      <c r="GX91" s="7"/>
      <c r="GY91" s="7"/>
      <c r="GZ91" s="7"/>
      <c r="HA91" s="7"/>
      <c r="HB91" s="7"/>
      <c r="HC91" s="7"/>
      <c r="HD91" s="7"/>
      <c r="HE91" s="7"/>
      <c r="HF91" s="7"/>
      <c r="HG91" s="7"/>
      <c r="HH91" s="7"/>
      <c r="HI91" s="7"/>
      <c r="HJ91" s="7"/>
      <c r="HK91" s="7"/>
      <c r="HL91" s="7"/>
      <c r="HM91" s="7"/>
      <c r="HN91" s="7"/>
      <c r="HO91" s="7"/>
    </row>
    <row r="92" spans="1:225" outlineLevel="1" x14ac:dyDescent="0.2">
      <c r="A92" s="43" t="s">
        <v>293</v>
      </c>
      <c r="B92" s="40" t="s">
        <v>9</v>
      </c>
      <c r="C92" s="43" t="s">
        <v>157</v>
      </c>
      <c r="D92" s="40" t="s">
        <v>90</v>
      </c>
      <c r="E92" s="40" t="s">
        <v>158</v>
      </c>
      <c r="F92" s="40" t="s">
        <v>94</v>
      </c>
      <c r="G92" s="41" t="s">
        <v>12</v>
      </c>
      <c r="H92" s="41">
        <v>60</v>
      </c>
      <c r="I92" s="40" t="s">
        <v>109</v>
      </c>
      <c r="J92" s="40" t="s">
        <v>17</v>
      </c>
      <c r="K92" s="40" t="s">
        <v>13</v>
      </c>
      <c r="L92" s="40" t="s">
        <v>14</v>
      </c>
      <c r="M92" s="40" t="s">
        <v>91</v>
      </c>
      <c r="N92" s="44"/>
      <c r="O92" s="44"/>
      <c r="P92" s="44"/>
      <c r="Q92" s="44">
        <v>2.2599999999999998</v>
      </c>
      <c r="R92" s="44">
        <v>0.98</v>
      </c>
      <c r="S92" s="44">
        <v>2.2000000000000002</v>
      </c>
      <c r="T92" s="44">
        <v>2.2000000000000002</v>
      </c>
      <c r="U92" s="44">
        <v>2.2000000000000002</v>
      </c>
      <c r="V92" s="44"/>
      <c r="W92" s="44">
        <v>243888.78571428568</v>
      </c>
      <c r="X92" s="44">
        <f t="shared" si="17"/>
        <v>2399865.651428571</v>
      </c>
      <c r="Y92" s="44">
        <f t="shared" si="20"/>
        <v>2687849.5295999995</v>
      </c>
      <c r="Z92" s="40" t="s">
        <v>16</v>
      </c>
      <c r="AA92" s="41">
        <v>2015</v>
      </c>
      <c r="AB92" s="41"/>
      <c r="AC92" s="7"/>
      <c r="AD92" s="36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7"/>
      <c r="FY92" s="7"/>
      <c r="FZ92" s="7"/>
      <c r="GA92" s="7"/>
      <c r="GB92" s="7"/>
      <c r="GC92" s="7"/>
      <c r="GD92" s="7"/>
      <c r="GE92" s="7"/>
      <c r="GF92" s="7"/>
      <c r="GG92" s="7"/>
      <c r="GH92" s="7"/>
      <c r="GI92" s="7"/>
      <c r="GJ92" s="7"/>
      <c r="GK92" s="7"/>
      <c r="GL92" s="7"/>
      <c r="GM92" s="7"/>
      <c r="GN92" s="7"/>
      <c r="GO92" s="7"/>
      <c r="GP92" s="7"/>
      <c r="GQ92" s="7"/>
      <c r="GR92" s="7"/>
      <c r="GS92" s="7"/>
      <c r="GT92" s="7"/>
      <c r="GU92" s="7"/>
      <c r="GV92" s="7"/>
      <c r="GW92" s="7"/>
      <c r="GX92" s="7"/>
      <c r="GY92" s="7"/>
      <c r="GZ92" s="7"/>
      <c r="HA92" s="7"/>
      <c r="HB92" s="7"/>
      <c r="HC92" s="7"/>
      <c r="HD92" s="7"/>
      <c r="HE92" s="7"/>
      <c r="HF92" s="7"/>
      <c r="HG92" s="7"/>
      <c r="HH92" s="7"/>
      <c r="HI92" s="7"/>
      <c r="HJ92" s="7"/>
      <c r="HK92" s="7"/>
      <c r="HL92" s="7"/>
      <c r="HM92" s="7"/>
      <c r="HN92" s="7"/>
      <c r="HO92" s="7"/>
    </row>
    <row r="93" spans="1:225" outlineLevel="1" x14ac:dyDescent="0.2">
      <c r="A93" s="43" t="s">
        <v>292</v>
      </c>
      <c r="B93" s="40" t="s">
        <v>9</v>
      </c>
      <c r="C93" s="43" t="s">
        <v>159</v>
      </c>
      <c r="D93" s="40" t="s">
        <v>90</v>
      </c>
      <c r="E93" s="40" t="s">
        <v>160</v>
      </c>
      <c r="F93" s="40" t="s">
        <v>95</v>
      </c>
      <c r="G93" s="41" t="s">
        <v>12</v>
      </c>
      <c r="H93" s="41">
        <v>62.3</v>
      </c>
      <c r="I93" s="40" t="s">
        <v>109</v>
      </c>
      <c r="J93" s="40" t="s">
        <v>17</v>
      </c>
      <c r="K93" s="40" t="s">
        <v>13</v>
      </c>
      <c r="L93" s="40" t="s">
        <v>14</v>
      </c>
      <c r="M93" s="40" t="s">
        <v>91</v>
      </c>
      <c r="N93" s="44"/>
      <c r="O93" s="44"/>
      <c r="P93" s="44"/>
      <c r="Q93" s="44">
        <v>2.5</v>
      </c>
      <c r="R93" s="44">
        <v>1.0900000000000001</v>
      </c>
      <c r="S93" s="44">
        <v>2.5</v>
      </c>
      <c r="T93" s="44">
        <v>2.5</v>
      </c>
      <c r="U93" s="44">
        <v>2.5</v>
      </c>
      <c r="V93" s="44"/>
      <c r="W93" s="44">
        <v>347312.08928571426</v>
      </c>
      <c r="X93" s="44">
        <f t="shared" si="17"/>
        <v>3851691.0701785712</v>
      </c>
      <c r="Y93" s="44">
        <f t="shared" si="20"/>
        <v>4313893.9986000005</v>
      </c>
      <c r="Z93" s="40" t="s">
        <v>16</v>
      </c>
      <c r="AA93" s="41">
        <v>2015</v>
      </c>
      <c r="AB93" s="41"/>
      <c r="AC93" s="7"/>
      <c r="AD93" s="36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"/>
      <c r="FO93" s="7"/>
      <c r="FP93" s="7"/>
      <c r="FQ93" s="7"/>
      <c r="FR93" s="7"/>
      <c r="FS93" s="7"/>
      <c r="FT93" s="7"/>
      <c r="FU93" s="7"/>
      <c r="FV93" s="7"/>
      <c r="FW93" s="7"/>
      <c r="FX93" s="7"/>
      <c r="FY93" s="7"/>
      <c r="FZ93" s="7"/>
      <c r="GA93" s="7"/>
      <c r="GB93" s="7"/>
      <c r="GC93" s="7"/>
      <c r="GD93" s="7"/>
      <c r="GE93" s="7"/>
      <c r="GF93" s="7"/>
      <c r="GG93" s="7"/>
      <c r="GH93" s="7"/>
      <c r="GI93" s="7"/>
      <c r="GJ93" s="7"/>
      <c r="GK93" s="7"/>
      <c r="GL93" s="7"/>
      <c r="GM93" s="7"/>
      <c r="GN93" s="7"/>
      <c r="GO93" s="7"/>
      <c r="GP93" s="7"/>
      <c r="GQ93" s="7"/>
      <c r="GR93" s="7"/>
      <c r="GS93" s="7"/>
      <c r="GT93" s="7"/>
      <c r="GU93" s="7"/>
      <c r="GV93" s="7"/>
      <c r="GW93" s="7"/>
      <c r="GX93" s="7"/>
      <c r="GY93" s="7"/>
      <c r="GZ93" s="7"/>
      <c r="HA93" s="7"/>
      <c r="HB93" s="7"/>
      <c r="HC93" s="7"/>
      <c r="HD93" s="7"/>
      <c r="HE93" s="7"/>
      <c r="HF93" s="7"/>
      <c r="HG93" s="7"/>
      <c r="HH93" s="7"/>
      <c r="HI93" s="7"/>
      <c r="HJ93" s="7"/>
      <c r="HK93" s="7"/>
      <c r="HL93" s="7"/>
      <c r="HM93" s="7"/>
      <c r="HN93" s="7"/>
      <c r="HO93" s="7"/>
    </row>
    <row r="94" spans="1:225" outlineLevel="1" x14ac:dyDescent="0.2">
      <c r="A94" s="38" t="s">
        <v>285</v>
      </c>
      <c r="B94" s="22" t="s">
        <v>9</v>
      </c>
      <c r="C94" s="38" t="s">
        <v>161</v>
      </c>
      <c r="D94" s="22" t="s">
        <v>90</v>
      </c>
      <c r="E94" s="22" t="s">
        <v>162</v>
      </c>
      <c r="F94" s="22" t="s">
        <v>96</v>
      </c>
      <c r="G94" s="33" t="s">
        <v>12</v>
      </c>
      <c r="H94" s="33">
        <v>62.3</v>
      </c>
      <c r="I94" s="22" t="s">
        <v>109</v>
      </c>
      <c r="J94" s="22" t="s">
        <v>17</v>
      </c>
      <c r="K94" s="22" t="s">
        <v>13</v>
      </c>
      <c r="L94" s="22" t="s">
        <v>14</v>
      </c>
      <c r="M94" s="22" t="s">
        <v>91</v>
      </c>
      <c r="N94" s="29"/>
      <c r="O94" s="29"/>
      <c r="P94" s="29"/>
      <c r="Q94" s="29">
        <v>1.2</v>
      </c>
      <c r="R94" s="29">
        <v>0.57999999999999996</v>
      </c>
      <c r="S94" s="29">
        <v>1</v>
      </c>
      <c r="T94" s="29">
        <v>1</v>
      </c>
      <c r="U94" s="29">
        <v>1</v>
      </c>
      <c r="V94" s="29"/>
      <c r="W94" s="29">
        <v>461019.42857142852</v>
      </c>
      <c r="X94" s="29">
        <f t="shared" si="17"/>
        <v>2203672.8685714281</v>
      </c>
      <c r="Y94" s="29">
        <f t="shared" si="20"/>
        <v>2468113.6127999998</v>
      </c>
      <c r="Z94" s="22" t="s">
        <v>16</v>
      </c>
      <c r="AA94" s="33">
        <v>2015</v>
      </c>
      <c r="AB94" s="33"/>
      <c r="AC94" s="7"/>
      <c r="AD94" s="36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7"/>
      <c r="FM94" s="7"/>
      <c r="FN94" s="7"/>
      <c r="FO94" s="7"/>
      <c r="FP94" s="7"/>
      <c r="FQ94" s="7"/>
      <c r="FR94" s="7"/>
      <c r="FS94" s="7"/>
      <c r="FT94" s="7"/>
      <c r="FU94" s="7"/>
      <c r="FV94" s="7"/>
      <c r="FW94" s="7"/>
      <c r="FX94" s="7"/>
      <c r="FY94" s="7"/>
      <c r="FZ94" s="7"/>
      <c r="GA94" s="7"/>
      <c r="GB94" s="7"/>
      <c r="GC94" s="7"/>
      <c r="GD94" s="7"/>
      <c r="GE94" s="7"/>
      <c r="GF94" s="7"/>
      <c r="GG94" s="7"/>
      <c r="GH94" s="7"/>
      <c r="GI94" s="7"/>
      <c r="GJ94" s="7"/>
      <c r="GK94" s="7"/>
      <c r="GL94" s="7"/>
      <c r="GM94" s="7"/>
      <c r="GN94" s="7"/>
      <c r="GO94" s="7"/>
      <c r="GP94" s="7"/>
      <c r="GQ94" s="7"/>
      <c r="GR94" s="7"/>
      <c r="GS94" s="7"/>
      <c r="GT94" s="7"/>
      <c r="GU94" s="7"/>
      <c r="GV94" s="7"/>
      <c r="GW94" s="7"/>
      <c r="GX94" s="7"/>
      <c r="GY94" s="7"/>
      <c r="GZ94" s="7"/>
      <c r="HA94" s="7"/>
      <c r="HB94" s="7"/>
      <c r="HC94" s="7"/>
      <c r="HD94" s="7"/>
      <c r="HE94" s="7"/>
      <c r="HF94" s="7"/>
      <c r="HG94" s="7"/>
      <c r="HH94" s="7"/>
      <c r="HI94" s="7"/>
      <c r="HJ94" s="7"/>
      <c r="HK94" s="7"/>
      <c r="HL94" s="7"/>
      <c r="HM94" s="7"/>
      <c r="HN94" s="7"/>
      <c r="HO94" s="7"/>
    </row>
    <row r="95" spans="1:225" outlineLevel="1" x14ac:dyDescent="0.2">
      <c r="A95" s="38" t="s">
        <v>306</v>
      </c>
      <c r="B95" s="22" t="s">
        <v>9</v>
      </c>
      <c r="C95" s="38" t="s">
        <v>164</v>
      </c>
      <c r="D95" s="22" t="s">
        <v>90</v>
      </c>
      <c r="E95" s="22" t="s">
        <v>165</v>
      </c>
      <c r="F95" s="22" t="s">
        <v>97</v>
      </c>
      <c r="G95" s="33" t="s">
        <v>12</v>
      </c>
      <c r="H95" s="33">
        <v>45</v>
      </c>
      <c r="I95" s="22" t="s">
        <v>109</v>
      </c>
      <c r="J95" s="22" t="s">
        <v>17</v>
      </c>
      <c r="K95" s="22" t="s">
        <v>13</v>
      </c>
      <c r="L95" s="22" t="s">
        <v>14</v>
      </c>
      <c r="M95" s="22" t="s">
        <v>91</v>
      </c>
      <c r="N95" s="29"/>
      <c r="O95" s="29"/>
      <c r="P95" s="29"/>
      <c r="Q95" s="29">
        <v>0.8</v>
      </c>
      <c r="R95" s="29">
        <v>0.37</v>
      </c>
      <c r="S95" s="29">
        <v>0.30000000000000004</v>
      </c>
      <c r="T95" s="29">
        <v>0.30000000000000004</v>
      </c>
      <c r="U95" s="29">
        <v>0.30000000000000004</v>
      </c>
      <c r="V95" s="29"/>
      <c r="W95" s="29">
        <v>686911.61</v>
      </c>
      <c r="X95" s="29">
        <f t="shared" si="17"/>
        <v>1421907.0327000001</v>
      </c>
      <c r="Y95" s="29">
        <f t="shared" si="20"/>
        <v>1592535.8766240003</v>
      </c>
      <c r="Z95" s="22" t="s">
        <v>16</v>
      </c>
      <c r="AA95" s="33">
        <v>2015</v>
      </c>
      <c r="AB95" s="33"/>
      <c r="AC95" s="7"/>
      <c r="AD95" s="36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  <c r="EX95" s="7"/>
      <c r="EY95" s="7"/>
      <c r="EZ95" s="7"/>
      <c r="FA95" s="7"/>
      <c r="FB95" s="7"/>
      <c r="FC95" s="7"/>
      <c r="FD95" s="7"/>
      <c r="FE95" s="7"/>
      <c r="FF95" s="7"/>
      <c r="FG95" s="7"/>
      <c r="FH95" s="7"/>
      <c r="FI95" s="7"/>
      <c r="FJ95" s="7"/>
      <c r="FK95" s="7"/>
      <c r="FL95" s="7"/>
      <c r="FM95" s="7"/>
      <c r="FN95" s="7"/>
      <c r="FO95" s="7"/>
      <c r="FP95" s="7"/>
      <c r="FQ95" s="7"/>
      <c r="FR95" s="7"/>
      <c r="FS95" s="7"/>
      <c r="FT95" s="7"/>
      <c r="FU95" s="7"/>
      <c r="FV95" s="7"/>
      <c r="FW95" s="7"/>
      <c r="FX95" s="7"/>
      <c r="FY95" s="7"/>
      <c r="FZ95" s="7"/>
      <c r="GA95" s="7"/>
      <c r="GB95" s="7"/>
      <c r="GC95" s="7"/>
      <c r="GD95" s="7"/>
      <c r="GE95" s="7"/>
      <c r="GF95" s="7"/>
      <c r="GG95" s="7"/>
      <c r="GH95" s="7"/>
      <c r="GI95" s="7"/>
      <c r="GJ95" s="7"/>
      <c r="GK95" s="7"/>
      <c r="GL95" s="7"/>
      <c r="GM95" s="7"/>
      <c r="GN95" s="7"/>
      <c r="GO95" s="7"/>
      <c r="GP95" s="7"/>
      <c r="GQ95" s="7"/>
      <c r="GR95" s="7"/>
      <c r="GS95" s="7"/>
      <c r="GT95" s="7"/>
      <c r="GU95" s="7"/>
      <c r="GV95" s="7"/>
      <c r="GW95" s="7"/>
      <c r="GX95" s="7"/>
      <c r="GY95" s="7"/>
      <c r="GZ95" s="7"/>
      <c r="HA95" s="7"/>
      <c r="HB95" s="7"/>
      <c r="HC95" s="7"/>
      <c r="HD95" s="7"/>
      <c r="HE95" s="7"/>
      <c r="HF95" s="7"/>
      <c r="HG95" s="7"/>
      <c r="HH95" s="7"/>
      <c r="HI95" s="7"/>
      <c r="HJ95" s="7"/>
      <c r="HK95" s="7"/>
      <c r="HL95" s="7"/>
      <c r="HM95" s="7"/>
      <c r="HN95" s="7"/>
      <c r="HO95" s="7"/>
    </row>
    <row r="96" spans="1:225" outlineLevel="1" x14ac:dyDescent="0.2">
      <c r="A96" s="43" t="s">
        <v>286</v>
      </c>
      <c r="B96" s="40" t="s">
        <v>9</v>
      </c>
      <c r="C96" s="43" t="s">
        <v>166</v>
      </c>
      <c r="D96" s="40" t="s">
        <v>90</v>
      </c>
      <c r="E96" s="40" t="s">
        <v>167</v>
      </c>
      <c r="F96" s="40" t="s">
        <v>98</v>
      </c>
      <c r="G96" s="41" t="s">
        <v>12</v>
      </c>
      <c r="H96" s="41">
        <v>62.3</v>
      </c>
      <c r="I96" s="40" t="s">
        <v>109</v>
      </c>
      <c r="J96" s="40" t="s">
        <v>17</v>
      </c>
      <c r="K96" s="40" t="s">
        <v>13</v>
      </c>
      <c r="L96" s="40" t="s">
        <v>14</v>
      </c>
      <c r="M96" s="40" t="s">
        <v>91</v>
      </c>
      <c r="N96" s="44"/>
      <c r="O96" s="44"/>
      <c r="P96" s="44"/>
      <c r="Q96" s="44">
        <v>1.3</v>
      </c>
      <c r="R96" s="44">
        <v>0</v>
      </c>
      <c r="S96" s="44">
        <v>1.1000000000000001</v>
      </c>
      <c r="T96" s="44">
        <v>1.1000000000000001</v>
      </c>
      <c r="U96" s="44">
        <v>1.1000000000000001</v>
      </c>
      <c r="V96" s="44"/>
      <c r="W96" s="44">
        <v>68946.25</v>
      </c>
      <c r="X96" s="44">
        <f t="shared" si="17"/>
        <v>317152.75000000006</v>
      </c>
      <c r="Y96" s="44">
        <f t="shared" si="20"/>
        <v>355211.08000000007</v>
      </c>
      <c r="Z96" s="40" t="s">
        <v>16</v>
      </c>
      <c r="AA96" s="41">
        <v>2015</v>
      </c>
      <c r="AB96" s="41"/>
      <c r="AC96" s="7"/>
      <c r="AD96" s="36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7"/>
      <c r="FM96" s="7"/>
      <c r="FN96" s="7"/>
      <c r="FO96" s="7"/>
      <c r="FP96" s="7"/>
      <c r="FQ96" s="7"/>
      <c r="FR96" s="7"/>
      <c r="FS96" s="7"/>
      <c r="FT96" s="7"/>
      <c r="FU96" s="7"/>
      <c r="FV96" s="7"/>
      <c r="FW96" s="7"/>
      <c r="FX96" s="7"/>
      <c r="FY96" s="7"/>
      <c r="FZ96" s="7"/>
      <c r="GA96" s="7"/>
      <c r="GB96" s="7"/>
      <c r="GC96" s="7"/>
      <c r="GD96" s="7"/>
      <c r="GE96" s="7"/>
      <c r="GF96" s="7"/>
      <c r="GG96" s="7"/>
      <c r="GH96" s="7"/>
      <c r="GI96" s="7"/>
      <c r="GJ96" s="7"/>
      <c r="GK96" s="7"/>
      <c r="GL96" s="7"/>
      <c r="GM96" s="7"/>
      <c r="GN96" s="7"/>
      <c r="GO96" s="7"/>
      <c r="GP96" s="7"/>
      <c r="GQ96" s="7"/>
      <c r="GR96" s="7"/>
      <c r="GS96" s="7"/>
      <c r="GT96" s="7"/>
      <c r="GU96" s="7"/>
      <c r="GV96" s="7"/>
      <c r="GW96" s="7"/>
      <c r="GX96" s="7"/>
      <c r="GY96" s="7"/>
      <c r="GZ96" s="7"/>
      <c r="HA96" s="7"/>
      <c r="HB96" s="7"/>
      <c r="HC96" s="7"/>
      <c r="HD96" s="7"/>
      <c r="HE96" s="7"/>
      <c r="HF96" s="7"/>
      <c r="HG96" s="7"/>
      <c r="HH96" s="7"/>
      <c r="HI96" s="7"/>
      <c r="HJ96" s="7"/>
      <c r="HK96" s="7"/>
      <c r="HL96" s="7"/>
      <c r="HM96" s="7"/>
      <c r="HN96" s="7"/>
      <c r="HO96" s="7"/>
    </row>
    <row r="97" spans="1:225" outlineLevel="1" x14ac:dyDescent="0.2">
      <c r="A97" s="38" t="s">
        <v>307</v>
      </c>
      <c r="B97" s="22" t="s">
        <v>9</v>
      </c>
      <c r="C97" s="38" t="s">
        <v>169</v>
      </c>
      <c r="D97" s="22" t="s">
        <v>90</v>
      </c>
      <c r="E97" s="22" t="s">
        <v>170</v>
      </c>
      <c r="F97" s="22" t="s">
        <v>99</v>
      </c>
      <c r="G97" s="33" t="s">
        <v>12</v>
      </c>
      <c r="H97" s="33">
        <v>92.1</v>
      </c>
      <c r="I97" s="22" t="s">
        <v>109</v>
      </c>
      <c r="J97" s="22" t="s">
        <v>17</v>
      </c>
      <c r="K97" s="22" t="s">
        <v>13</v>
      </c>
      <c r="L97" s="22" t="s">
        <v>14</v>
      </c>
      <c r="M97" s="22" t="s">
        <v>91</v>
      </c>
      <c r="N97" s="29"/>
      <c r="O97" s="29"/>
      <c r="P97" s="29"/>
      <c r="Q97" s="29">
        <v>0.8</v>
      </c>
      <c r="R97" s="29">
        <v>0.42</v>
      </c>
      <c r="S97" s="29">
        <v>0.4</v>
      </c>
      <c r="T97" s="29">
        <v>0.4</v>
      </c>
      <c r="U97" s="29">
        <v>0.4</v>
      </c>
      <c r="V97" s="29"/>
      <c r="W97" s="29">
        <v>466862.5</v>
      </c>
      <c r="X97" s="29">
        <f t="shared" si="17"/>
        <v>1129807.25</v>
      </c>
      <c r="Y97" s="29">
        <f t="shared" si="20"/>
        <v>1265384.1200000001</v>
      </c>
      <c r="Z97" s="22" t="s">
        <v>16</v>
      </c>
      <c r="AA97" s="33">
        <v>2015</v>
      </c>
      <c r="AB97" s="33"/>
      <c r="AC97" s="7"/>
      <c r="AD97" s="36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7"/>
      <c r="FM97" s="7"/>
      <c r="FN97" s="7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/>
      <c r="FZ97" s="7"/>
      <c r="GA97" s="7"/>
      <c r="GB97" s="7"/>
      <c r="GC97" s="7"/>
      <c r="GD97" s="7"/>
      <c r="GE97" s="7"/>
      <c r="GF97" s="7"/>
      <c r="GG97" s="7"/>
      <c r="GH97" s="7"/>
      <c r="GI97" s="7"/>
      <c r="GJ97" s="7"/>
      <c r="GK97" s="7"/>
      <c r="GL97" s="7"/>
      <c r="GM97" s="7"/>
      <c r="GN97" s="7"/>
      <c r="GO97" s="7"/>
      <c r="GP97" s="7"/>
      <c r="GQ97" s="7"/>
      <c r="GR97" s="7"/>
      <c r="GS97" s="7"/>
      <c r="GT97" s="7"/>
      <c r="GU97" s="7"/>
      <c r="GV97" s="7"/>
      <c r="GW97" s="7"/>
      <c r="GX97" s="7"/>
      <c r="GY97" s="7"/>
      <c r="GZ97" s="7"/>
      <c r="HA97" s="7"/>
      <c r="HB97" s="7"/>
      <c r="HC97" s="7"/>
      <c r="HD97" s="7"/>
      <c r="HE97" s="7"/>
      <c r="HF97" s="7"/>
      <c r="HG97" s="7"/>
      <c r="HH97" s="7"/>
      <c r="HI97" s="7"/>
      <c r="HJ97" s="7"/>
      <c r="HK97" s="7"/>
      <c r="HL97" s="7"/>
      <c r="HM97" s="7"/>
      <c r="HN97" s="7"/>
      <c r="HO97" s="7"/>
    </row>
    <row r="98" spans="1:225" outlineLevel="1" x14ac:dyDescent="0.2">
      <c r="A98" s="43" t="s">
        <v>290</v>
      </c>
      <c r="B98" s="40" t="s">
        <v>9</v>
      </c>
      <c r="C98" s="43" t="s">
        <v>171</v>
      </c>
      <c r="D98" s="40" t="s">
        <v>90</v>
      </c>
      <c r="E98" s="40" t="s">
        <v>172</v>
      </c>
      <c r="F98" s="40" t="s">
        <v>100</v>
      </c>
      <c r="G98" s="41" t="s">
        <v>12</v>
      </c>
      <c r="H98" s="41">
        <v>92.1</v>
      </c>
      <c r="I98" s="40" t="s">
        <v>109</v>
      </c>
      <c r="J98" s="40" t="s">
        <v>17</v>
      </c>
      <c r="K98" s="40" t="s">
        <v>13</v>
      </c>
      <c r="L98" s="40" t="s">
        <v>14</v>
      </c>
      <c r="M98" s="40" t="s">
        <v>91</v>
      </c>
      <c r="N98" s="44"/>
      <c r="O98" s="44"/>
      <c r="P98" s="44"/>
      <c r="Q98" s="44">
        <v>0.8</v>
      </c>
      <c r="R98" s="44">
        <v>0.45</v>
      </c>
      <c r="S98" s="44">
        <v>0.8</v>
      </c>
      <c r="T98" s="44">
        <v>0.8</v>
      </c>
      <c r="U98" s="44">
        <v>0.8</v>
      </c>
      <c r="V98" s="44"/>
      <c r="W98" s="44">
        <v>255359.82</v>
      </c>
      <c r="X98" s="44">
        <f t="shared" si="17"/>
        <v>932063.34299999988</v>
      </c>
      <c r="Y98" s="44">
        <f t="shared" si="20"/>
        <v>1043910.94416</v>
      </c>
      <c r="Z98" s="40" t="s">
        <v>16</v>
      </c>
      <c r="AA98" s="41">
        <v>2015</v>
      </c>
      <c r="AB98" s="41"/>
      <c r="AC98" s="7"/>
      <c r="AD98" s="36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/>
      <c r="EY98" s="7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7"/>
      <c r="FM98" s="7"/>
      <c r="FN98" s="7"/>
      <c r="FO98" s="7"/>
      <c r="FP98" s="7"/>
      <c r="FQ98" s="7"/>
      <c r="FR98" s="7"/>
      <c r="FS98" s="7"/>
      <c r="FT98" s="7"/>
      <c r="FU98" s="7"/>
      <c r="FV98" s="7"/>
      <c r="FW98" s="7"/>
      <c r="FX98" s="7"/>
      <c r="FY98" s="7"/>
      <c r="FZ98" s="7"/>
      <c r="GA98" s="7"/>
      <c r="GB98" s="7"/>
      <c r="GC98" s="7"/>
      <c r="GD98" s="7"/>
      <c r="GE98" s="7"/>
      <c r="GF98" s="7"/>
      <c r="GG98" s="7"/>
      <c r="GH98" s="7"/>
      <c r="GI98" s="7"/>
      <c r="GJ98" s="7"/>
      <c r="GK98" s="7"/>
      <c r="GL98" s="7"/>
      <c r="GM98" s="7"/>
      <c r="GN98" s="7"/>
      <c r="GO98" s="7"/>
      <c r="GP98" s="7"/>
      <c r="GQ98" s="7"/>
      <c r="GR98" s="7"/>
      <c r="GS98" s="7"/>
      <c r="GT98" s="7"/>
      <c r="GU98" s="7"/>
      <c r="GV98" s="7"/>
      <c r="GW98" s="7"/>
      <c r="GX98" s="7"/>
      <c r="GY98" s="7"/>
      <c r="GZ98" s="7"/>
      <c r="HA98" s="7"/>
      <c r="HB98" s="7"/>
      <c r="HC98" s="7"/>
      <c r="HD98" s="7"/>
      <c r="HE98" s="7"/>
      <c r="HF98" s="7"/>
      <c r="HG98" s="7"/>
      <c r="HH98" s="7"/>
      <c r="HI98" s="7"/>
      <c r="HJ98" s="7"/>
      <c r="HK98" s="7"/>
      <c r="HL98" s="7"/>
      <c r="HM98" s="7"/>
      <c r="HN98" s="7"/>
      <c r="HO98" s="7"/>
    </row>
    <row r="99" spans="1:225" outlineLevel="1" x14ac:dyDescent="0.2">
      <c r="A99" s="73" t="s">
        <v>310</v>
      </c>
      <c r="B99" s="74" t="s">
        <v>9</v>
      </c>
      <c r="C99" s="73" t="s">
        <v>174</v>
      </c>
      <c r="D99" s="74" t="s">
        <v>90</v>
      </c>
      <c r="E99" s="74" t="s">
        <v>175</v>
      </c>
      <c r="F99" s="74" t="s">
        <v>102</v>
      </c>
      <c r="G99" s="75" t="s">
        <v>12</v>
      </c>
      <c r="H99" s="75">
        <v>89.1</v>
      </c>
      <c r="I99" s="74" t="s">
        <v>109</v>
      </c>
      <c r="J99" s="74" t="s">
        <v>17</v>
      </c>
      <c r="K99" s="74" t="s">
        <v>13</v>
      </c>
      <c r="L99" s="74" t="s">
        <v>14</v>
      </c>
      <c r="M99" s="74" t="s">
        <v>91</v>
      </c>
      <c r="N99" s="72"/>
      <c r="O99" s="72"/>
      <c r="P99" s="72"/>
      <c r="Q99" s="72">
        <v>1.3</v>
      </c>
      <c r="R99" s="72">
        <v>0.79</v>
      </c>
      <c r="S99" s="72">
        <v>0.4</v>
      </c>
      <c r="T99" s="72">
        <v>0.4</v>
      </c>
      <c r="U99" s="72">
        <v>0.4</v>
      </c>
      <c r="V99" s="72"/>
      <c r="W99" s="72">
        <v>868919.63392857136</v>
      </c>
      <c r="X99" s="72">
        <f t="shared" si="17"/>
        <v>2858745.5956249996</v>
      </c>
      <c r="Y99" s="72">
        <f>X99*1.12</f>
        <v>3201795.0670999996</v>
      </c>
      <c r="Z99" s="74" t="s">
        <v>16</v>
      </c>
      <c r="AA99" s="75">
        <v>2015</v>
      </c>
      <c r="AB99" s="75"/>
      <c r="AC99" s="7"/>
      <c r="AD99" s="36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7"/>
      <c r="EY99" s="7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7"/>
      <c r="FM99" s="7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7"/>
      <c r="GA99" s="7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7"/>
      <c r="GO99" s="7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7"/>
      <c r="HC99" s="7"/>
      <c r="HD99" s="7"/>
      <c r="HE99" s="7"/>
      <c r="HF99" s="7"/>
      <c r="HG99" s="7"/>
      <c r="HH99" s="7"/>
      <c r="HI99" s="7"/>
      <c r="HJ99" s="7"/>
      <c r="HK99" s="7"/>
      <c r="HL99" s="7"/>
      <c r="HM99" s="7"/>
      <c r="HN99" s="7"/>
      <c r="HO99" s="7"/>
    </row>
    <row r="100" spans="1:225" outlineLevel="1" x14ac:dyDescent="0.2">
      <c r="A100" s="73" t="s">
        <v>287</v>
      </c>
      <c r="B100" s="74" t="s">
        <v>9</v>
      </c>
      <c r="C100" s="73" t="s">
        <v>176</v>
      </c>
      <c r="D100" s="74" t="s">
        <v>101</v>
      </c>
      <c r="E100" s="74" t="s">
        <v>177</v>
      </c>
      <c r="F100" s="74" t="s">
        <v>103</v>
      </c>
      <c r="G100" s="75" t="s">
        <v>12</v>
      </c>
      <c r="H100" s="75">
        <v>50.8</v>
      </c>
      <c r="I100" s="74" t="s">
        <v>109</v>
      </c>
      <c r="J100" s="74" t="s">
        <v>17</v>
      </c>
      <c r="K100" s="74" t="s">
        <v>13</v>
      </c>
      <c r="L100" s="74" t="s">
        <v>14</v>
      </c>
      <c r="M100" s="74" t="s">
        <v>81</v>
      </c>
      <c r="N100" s="72"/>
      <c r="O100" s="72"/>
      <c r="P100" s="72"/>
      <c r="Q100" s="72">
        <v>20</v>
      </c>
      <c r="R100" s="72">
        <v>24.4</v>
      </c>
      <c r="S100" s="72">
        <v>31</v>
      </c>
      <c r="T100" s="72">
        <v>25</v>
      </c>
      <c r="U100" s="72">
        <v>25</v>
      </c>
      <c r="V100" s="72"/>
      <c r="W100" s="72">
        <v>833176.53571428556</v>
      </c>
      <c r="X100" s="109">
        <f>(N100+O100+P100+Q100+R100+S100+T100+U100+V100)*W100</f>
        <v>104480337.57857141</v>
      </c>
      <c r="Y100" s="109">
        <f t="shared" ref="Y100" si="21">X100*1.12</f>
        <v>117017978.08799998</v>
      </c>
      <c r="Z100" s="74" t="s">
        <v>16</v>
      </c>
      <c r="AA100" s="75">
        <v>2015</v>
      </c>
      <c r="AB100" s="75"/>
      <c r="AC100" s="7"/>
      <c r="AD100" s="36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7"/>
      <c r="EK100" s="7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7"/>
      <c r="EY100" s="7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7"/>
      <c r="FM100" s="7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7"/>
      <c r="GA100" s="7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7"/>
      <c r="GO100" s="7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7"/>
      <c r="HC100" s="7"/>
      <c r="HD100" s="7"/>
      <c r="HE100" s="7"/>
      <c r="HF100" s="7"/>
      <c r="HG100" s="7"/>
      <c r="HH100" s="7"/>
      <c r="HI100" s="7"/>
      <c r="HJ100" s="7"/>
      <c r="HK100" s="7"/>
      <c r="HL100" s="7"/>
      <c r="HM100" s="7"/>
      <c r="HN100" s="7"/>
      <c r="HO100" s="7"/>
    </row>
    <row r="101" spans="1:225" outlineLevel="1" x14ac:dyDescent="0.2">
      <c r="A101" s="73" t="s">
        <v>291</v>
      </c>
      <c r="B101" s="74" t="s">
        <v>9</v>
      </c>
      <c r="C101" s="73" t="s">
        <v>178</v>
      </c>
      <c r="D101" s="74" t="s">
        <v>101</v>
      </c>
      <c r="E101" s="74" t="s">
        <v>179</v>
      </c>
      <c r="F101" s="74" t="s">
        <v>104</v>
      </c>
      <c r="G101" s="75" t="s">
        <v>12</v>
      </c>
      <c r="H101" s="75">
        <v>50.8</v>
      </c>
      <c r="I101" s="74" t="s">
        <v>109</v>
      </c>
      <c r="J101" s="74" t="s">
        <v>17</v>
      </c>
      <c r="K101" s="74" t="s">
        <v>13</v>
      </c>
      <c r="L101" s="74" t="s">
        <v>14</v>
      </c>
      <c r="M101" s="74" t="s">
        <v>81</v>
      </c>
      <c r="N101" s="72"/>
      <c r="O101" s="72"/>
      <c r="P101" s="72"/>
      <c r="Q101" s="72">
        <v>10.83</v>
      </c>
      <c r="R101" s="72">
        <v>3.6</v>
      </c>
      <c r="S101" s="72">
        <v>6.93</v>
      </c>
      <c r="T101" s="72">
        <v>4</v>
      </c>
      <c r="U101" s="72">
        <v>4</v>
      </c>
      <c r="V101" s="72"/>
      <c r="W101" s="72">
        <v>834176.64285714272</v>
      </c>
      <c r="X101" s="72">
        <f>(N101+O101+P101+Q101+R101+S101+T101+U101+V101)*W101</f>
        <v>24491426.234285709</v>
      </c>
      <c r="Y101" s="72">
        <f t="shared" ref="Y101:Y102" si="22">X101*1.12</f>
        <v>27430397.382399995</v>
      </c>
      <c r="Z101" s="74" t="s">
        <v>16</v>
      </c>
      <c r="AA101" s="75">
        <v>2015</v>
      </c>
      <c r="AB101" s="75"/>
      <c r="AC101" s="7"/>
      <c r="AD101" s="36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DW101" s="7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7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7"/>
      <c r="EY101" s="7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7"/>
      <c r="FM101" s="7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7"/>
      <c r="GA101" s="7"/>
      <c r="GB101" s="7"/>
      <c r="GC101" s="7"/>
      <c r="GD101" s="7"/>
      <c r="GE101" s="7"/>
      <c r="GF101" s="7"/>
      <c r="GG101" s="7"/>
      <c r="GH101" s="7"/>
      <c r="GI101" s="7"/>
      <c r="GJ101" s="7"/>
      <c r="GK101" s="7"/>
      <c r="GL101" s="7"/>
      <c r="GM101" s="7"/>
      <c r="GN101" s="7"/>
      <c r="GO101" s="7"/>
      <c r="GP101" s="7"/>
      <c r="GQ101" s="7"/>
      <c r="GR101" s="7"/>
      <c r="GS101" s="7"/>
      <c r="GT101" s="7"/>
      <c r="GU101" s="7"/>
      <c r="GV101" s="7"/>
      <c r="GW101" s="7"/>
      <c r="GX101" s="7"/>
      <c r="GY101" s="7"/>
      <c r="GZ101" s="7"/>
      <c r="HA101" s="7"/>
      <c r="HB101" s="7"/>
      <c r="HC101" s="7"/>
      <c r="HD101" s="7"/>
      <c r="HE101" s="7"/>
      <c r="HF101" s="7"/>
      <c r="HG101" s="7"/>
      <c r="HH101" s="7"/>
      <c r="HI101" s="7"/>
      <c r="HJ101" s="7"/>
      <c r="HK101" s="7"/>
      <c r="HL101" s="7"/>
      <c r="HM101" s="7"/>
      <c r="HN101" s="7"/>
      <c r="HO101" s="7"/>
    </row>
    <row r="102" spans="1:225" outlineLevel="1" x14ac:dyDescent="0.2">
      <c r="A102" s="73" t="s">
        <v>308</v>
      </c>
      <c r="B102" s="74" t="s">
        <v>9</v>
      </c>
      <c r="C102" s="73" t="s">
        <v>180</v>
      </c>
      <c r="D102" s="74" t="s">
        <v>101</v>
      </c>
      <c r="E102" s="74" t="s">
        <v>181</v>
      </c>
      <c r="F102" s="74" t="s">
        <v>105</v>
      </c>
      <c r="G102" s="75" t="s">
        <v>12</v>
      </c>
      <c r="H102" s="75">
        <v>50.8</v>
      </c>
      <c r="I102" s="74" t="s">
        <v>109</v>
      </c>
      <c r="J102" s="74" t="s">
        <v>17</v>
      </c>
      <c r="K102" s="74" t="s">
        <v>13</v>
      </c>
      <c r="L102" s="74" t="s">
        <v>14</v>
      </c>
      <c r="M102" s="74" t="s">
        <v>106</v>
      </c>
      <c r="N102" s="72"/>
      <c r="O102" s="72"/>
      <c r="P102" s="72"/>
      <c r="Q102" s="72">
        <v>8</v>
      </c>
      <c r="R102" s="72">
        <v>0</v>
      </c>
      <c r="S102" s="72">
        <v>3.1859999999999999</v>
      </c>
      <c r="T102" s="72">
        <v>3.1859999999999999</v>
      </c>
      <c r="U102" s="72">
        <v>3.1859999999999999</v>
      </c>
      <c r="V102" s="72"/>
      <c r="W102" s="72">
        <v>426145.72</v>
      </c>
      <c r="X102" s="72">
        <f>(N102+O102+P102+Q102+R102+S102+T102+U102+V102)*W102</f>
        <v>7482266.5517599992</v>
      </c>
      <c r="Y102" s="72">
        <f t="shared" si="22"/>
        <v>8380138.5379711995</v>
      </c>
      <c r="Z102" s="74" t="s">
        <v>16</v>
      </c>
      <c r="AA102" s="75">
        <v>2015</v>
      </c>
      <c r="AB102" s="75"/>
      <c r="AC102" s="7"/>
      <c r="AD102" s="36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7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7"/>
      <c r="EY102" s="7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7"/>
      <c r="FM102" s="7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7"/>
      <c r="GA102" s="7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7"/>
      <c r="GO102" s="7"/>
      <c r="GP102" s="7"/>
      <c r="GQ102" s="7"/>
      <c r="GR102" s="7"/>
      <c r="GS102" s="7"/>
      <c r="GT102" s="7"/>
      <c r="GU102" s="7"/>
      <c r="GV102" s="7"/>
      <c r="GW102" s="7"/>
      <c r="GX102" s="7"/>
      <c r="GY102" s="7"/>
      <c r="GZ102" s="7"/>
      <c r="HA102" s="7"/>
      <c r="HB102" s="7"/>
      <c r="HC102" s="7"/>
      <c r="HD102" s="7"/>
      <c r="HE102" s="7"/>
      <c r="HF102" s="7"/>
      <c r="HG102" s="7"/>
      <c r="HH102" s="7"/>
      <c r="HI102" s="7"/>
      <c r="HJ102" s="7"/>
      <c r="HK102" s="7"/>
      <c r="HL102" s="7"/>
      <c r="HM102" s="7"/>
      <c r="HN102" s="7"/>
      <c r="HO102" s="7"/>
    </row>
    <row r="103" spans="1:225" x14ac:dyDescent="0.2">
      <c r="A103" s="77" t="s">
        <v>261</v>
      </c>
      <c r="B103" s="78"/>
      <c r="C103" s="77"/>
      <c r="D103" s="77"/>
      <c r="E103" s="77"/>
      <c r="F103" s="77"/>
      <c r="G103" s="78"/>
      <c r="H103" s="78"/>
      <c r="I103" s="77"/>
      <c r="J103" s="77"/>
      <c r="K103" s="77"/>
      <c r="L103" s="77"/>
      <c r="M103" s="77"/>
      <c r="N103" s="79"/>
      <c r="O103" s="76"/>
      <c r="P103" s="76"/>
      <c r="Q103" s="76"/>
      <c r="R103" s="76"/>
      <c r="S103" s="76"/>
      <c r="T103" s="76"/>
      <c r="U103" s="76"/>
      <c r="V103" s="76"/>
      <c r="W103" s="76"/>
      <c r="X103" s="80">
        <f>SUM(X59:X102)</f>
        <v>963701061.63383508</v>
      </c>
      <c r="Y103" s="80">
        <f>SUM(Y59:Y102)</f>
        <v>1079345189.0298951</v>
      </c>
      <c r="Z103" s="81"/>
      <c r="AA103" s="78"/>
      <c r="AB103" s="78"/>
      <c r="AC103" s="7"/>
      <c r="AD103" s="36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7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7"/>
      <c r="EY103" s="7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7"/>
      <c r="FM103" s="7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7"/>
      <c r="GA103" s="7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7"/>
      <c r="GO103" s="7"/>
      <c r="GP103" s="7"/>
      <c r="GQ103" s="7"/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7"/>
      <c r="HC103" s="7"/>
      <c r="HD103" s="7"/>
      <c r="HE103" s="7"/>
      <c r="HF103" s="7"/>
      <c r="HG103" s="7"/>
      <c r="HH103" s="7"/>
      <c r="HI103" s="7"/>
      <c r="HJ103" s="7"/>
      <c r="HK103" s="7"/>
      <c r="HL103" s="7"/>
      <c r="HM103" s="7"/>
      <c r="HN103" s="7"/>
      <c r="HO103" s="7"/>
      <c r="HP103" s="7"/>
      <c r="HQ103" s="7"/>
    </row>
    <row r="104" spans="1:225" x14ac:dyDescent="0.2">
      <c r="A104" s="62" t="s">
        <v>262</v>
      </c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</row>
    <row r="105" spans="1:225" x14ac:dyDescent="0.2">
      <c r="A105" s="62" t="s">
        <v>256</v>
      </c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</row>
    <row r="106" spans="1:225" x14ac:dyDescent="0.2">
      <c r="A106" s="63" t="s">
        <v>209</v>
      </c>
      <c r="B106" s="64" t="s">
        <v>9</v>
      </c>
      <c r="C106" s="65" t="s">
        <v>111</v>
      </c>
      <c r="D106" s="65" t="s">
        <v>112</v>
      </c>
      <c r="E106" s="65" t="s">
        <v>112</v>
      </c>
      <c r="F106" s="66" t="s">
        <v>113</v>
      </c>
      <c r="G106" s="67" t="s">
        <v>110</v>
      </c>
      <c r="H106" s="67">
        <v>50</v>
      </c>
      <c r="I106" s="66" t="s">
        <v>210</v>
      </c>
      <c r="J106" s="66" t="s">
        <v>11</v>
      </c>
      <c r="K106" s="63"/>
      <c r="L106" s="63" t="s">
        <v>74</v>
      </c>
      <c r="M106" s="63" t="s">
        <v>182</v>
      </c>
      <c r="N106" s="68"/>
      <c r="O106" s="68"/>
      <c r="P106" s="68"/>
      <c r="Q106" s="68"/>
      <c r="R106" s="68">
        <v>132110000</v>
      </c>
      <c r="S106" s="68">
        <v>90600000</v>
      </c>
      <c r="T106" s="68"/>
      <c r="U106" s="68"/>
      <c r="V106" s="68"/>
      <c r="W106" s="68"/>
      <c r="X106" s="68">
        <v>0</v>
      </c>
      <c r="Y106" s="68">
        <f t="shared" ref="Y106" si="23">X106*1.12</f>
        <v>0</v>
      </c>
      <c r="Z106" s="69"/>
      <c r="AA106" s="70">
        <v>2016</v>
      </c>
      <c r="AB106" s="71">
        <v>9</v>
      </c>
    </row>
    <row r="107" spans="1:225" x14ac:dyDescent="0.2">
      <c r="A107" s="62" t="s">
        <v>263</v>
      </c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</row>
    <row r="108" spans="1:225" x14ac:dyDescent="0.2">
      <c r="A108" s="62" t="s">
        <v>259</v>
      </c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</row>
    <row r="109" spans="1:225" x14ac:dyDescent="0.2">
      <c r="A109" s="63" t="s">
        <v>264</v>
      </c>
      <c r="B109" s="64" t="s">
        <v>9</v>
      </c>
      <c r="C109" s="65" t="s">
        <v>111</v>
      </c>
      <c r="D109" s="65" t="s">
        <v>112</v>
      </c>
      <c r="E109" s="65" t="s">
        <v>112</v>
      </c>
      <c r="F109" s="66" t="s">
        <v>113</v>
      </c>
      <c r="G109" s="67" t="s">
        <v>110</v>
      </c>
      <c r="H109" s="67">
        <v>50</v>
      </c>
      <c r="I109" s="66" t="s">
        <v>265</v>
      </c>
      <c r="J109" s="66" t="s">
        <v>11</v>
      </c>
      <c r="K109" s="63"/>
      <c r="L109" s="63" t="s">
        <v>74</v>
      </c>
      <c r="M109" s="63" t="s">
        <v>182</v>
      </c>
      <c r="N109" s="68"/>
      <c r="O109" s="68"/>
      <c r="P109" s="68"/>
      <c r="Q109" s="68"/>
      <c r="R109" s="68">
        <v>132110000</v>
      </c>
      <c r="S109" s="68">
        <v>90600000</v>
      </c>
      <c r="T109" s="68"/>
      <c r="U109" s="68"/>
      <c r="V109" s="68"/>
      <c r="W109" s="68"/>
      <c r="X109" s="68">
        <f t="shared" ref="X109" si="24">SUM(N109:V109)</f>
        <v>222710000</v>
      </c>
      <c r="Y109" s="68">
        <f t="shared" ref="Y109" si="25">X109*1.12</f>
        <v>249435200.00000003</v>
      </c>
      <c r="Z109" s="69"/>
      <c r="AA109" s="70">
        <v>2016</v>
      </c>
      <c r="AB109" s="71"/>
    </row>
    <row r="110" spans="1:225" x14ac:dyDescent="0.2">
      <c r="A110" s="62" t="s">
        <v>266</v>
      </c>
      <c r="B110" s="69"/>
      <c r="C110" s="63"/>
      <c r="D110" s="63"/>
      <c r="E110" s="63"/>
      <c r="F110" s="63"/>
      <c r="G110" s="69"/>
      <c r="H110" s="69"/>
      <c r="I110" s="63"/>
      <c r="J110" s="63"/>
      <c r="K110" s="63"/>
      <c r="L110" s="63"/>
      <c r="M110" s="63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79">
        <f>SUM(X109)</f>
        <v>222710000</v>
      </c>
      <c r="Y110" s="79">
        <f>SUM(Y109)</f>
        <v>249435200.00000003</v>
      </c>
      <c r="Z110" s="69"/>
      <c r="AA110" s="82"/>
      <c r="AB110" s="69"/>
    </row>
    <row r="113" spans="1:41" s="83" customFormat="1" ht="15.75" x14ac:dyDescent="0.25">
      <c r="A113" s="84"/>
      <c r="B113" s="85" t="s">
        <v>311</v>
      </c>
      <c r="C113" s="86"/>
      <c r="D113" s="86"/>
      <c r="E113" s="86"/>
      <c r="F113" s="86"/>
      <c r="G113" s="87"/>
      <c r="H113" s="86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4"/>
      <c r="AC113" s="84"/>
      <c r="AD113" s="84"/>
      <c r="AE113" s="84"/>
      <c r="AF113" s="84"/>
      <c r="AG113" s="84"/>
      <c r="AH113" s="84"/>
      <c r="AI113" s="84"/>
      <c r="AJ113" s="84"/>
      <c r="AK113" s="84"/>
      <c r="AL113" s="84"/>
      <c r="AM113" s="84"/>
      <c r="AN113" s="84"/>
      <c r="AO113" s="84"/>
    </row>
    <row r="114" spans="1:41" s="83" customFormat="1" ht="15.75" x14ac:dyDescent="0.25">
      <c r="A114" s="84"/>
      <c r="B114" s="85" t="s">
        <v>312</v>
      </c>
      <c r="C114" s="88"/>
      <c r="D114" s="87"/>
      <c r="E114" s="87"/>
      <c r="F114" s="87"/>
      <c r="G114" s="88"/>
      <c r="H114" s="88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4"/>
      <c r="AC114" s="84"/>
      <c r="AD114" s="84"/>
      <c r="AE114" s="84"/>
      <c r="AF114" s="84"/>
      <c r="AG114" s="84"/>
      <c r="AH114" s="84"/>
      <c r="AI114" s="84"/>
      <c r="AJ114" s="84"/>
      <c r="AK114" s="84"/>
      <c r="AL114" s="84"/>
      <c r="AM114" s="84"/>
      <c r="AN114" s="84"/>
      <c r="AO114" s="84"/>
    </row>
    <row r="115" spans="1:41" s="83" customFormat="1" ht="15.75" x14ac:dyDescent="0.25">
      <c r="A115" s="84"/>
      <c r="B115" s="85" t="s">
        <v>313</v>
      </c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4"/>
      <c r="AC115" s="84"/>
      <c r="AD115" s="84"/>
      <c r="AE115" s="84"/>
      <c r="AF115" s="84"/>
      <c r="AG115" s="84"/>
      <c r="AH115" s="84"/>
      <c r="AI115" s="84"/>
      <c r="AJ115" s="84"/>
      <c r="AK115" s="84"/>
      <c r="AL115" s="84"/>
      <c r="AM115" s="84"/>
      <c r="AN115" s="84"/>
      <c r="AO115" s="84"/>
    </row>
    <row r="116" spans="1:41" s="83" customFormat="1" ht="15.75" x14ac:dyDescent="0.25">
      <c r="A116" s="87"/>
      <c r="B116" s="85" t="s">
        <v>314</v>
      </c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4"/>
      <c r="AC116" s="84"/>
      <c r="AD116" s="84"/>
      <c r="AE116" s="84"/>
      <c r="AF116" s="84"/>
      <c r="AG116" s="84"/>
      <c r="AH116" s="84"/>
      <c r="AI116" s="84"/>
      <c r="AJ116" s="84"/>
      <c r="AK116" s="84"/>
      <c r="AL116" s="84"/>
      <c r="AM116" s="84"/>
      <c r="AN116" s="84"/>
      <c r="AO116" s="84"/>
    </row>
    <row r="117" spans="1:41" s="83" customFormat="1" ht="15.75" x14ac:dyDescent="0.25">
      <c r="A117" s="84"/>
      <c r="B117" s="89" t="s">
        <v>315</v>
      </c>
      <c r="C117" s="90"/>
      <c r="D117" s="90"/>
      <c r="E117" s="90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4"/>
      <c r="AC117" s="84"/>
      <c r="AD117" s="84"/>
      <c r="AE117" s="84"/>
      <c r="AF117" s="84"/>
      <c r="AG117" s="84"/>
      <c r="AH117" s="84"/>
      <c r="AI117" s="84"/>
      <c r="AJ117" s="84"/>
      <c r="AK117" s="84"/>
      <c r="AL117" s="84"/>
      <c r="AM117" s="84"/>
      <c r="AN117" s="84"/>
      <c r="AO117" s="84"/>
    </row>
    <row r="118" spans="1:41" s="83" customFormat="1" ht="15.75" x14ac:dyDescent="0.25">
      <c r="A118" s="91">
        <v>1</v>
      </c>
      <c r="B118" s="106" t="s">
        <v>316</v>
      </c>
      <c r="C118" s="106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  <c r="R118" s="106"/>
      <c r="S118" s="106"/>
      <c r="T118" s="106"/>
      <c r="U118" s="106"/>
      <c r="V118" s="106"/>
      <c r="W118" s="106"/>
      <c r="X118" s="106"/>
      <c r="Y118" s="106"/>
      <c r="Z118" s="96"/>
      <c r="AA118" s="85"/>
      <c r="AB118" s="84"/>
      <c r="AC118" s="84"/>
      <c r="AD118" s="84"/>
      <c r="AE118" s="84"/>
      <c r="AF118" s="84"/>
      <c r="AG118" s="84"/>
      <c r="AH118" s="84"/>
      <c r="AI118" s="84"/>
      <c r="AJ118" s="84"/>
      <c r="AK118" s="84"/>
      <c r="AL118" s="84"/>
      <c r="AM118" s="84"/>
      <c r="AN118" s="84"/>
      <c r="AO118" s="84"/>
    </row>
    <row r="119" spans="1:41" s="83" customFormat="1" ht="15.75" x14ac:dyDescent="0.25">
      <c r="A119" s="91"/>
      <c r="B119" s="92" t="s">
        <v>317</v>
      </c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96"/>
      <c r="AA119" s="85"/>
      <c r="AB119" s="84"/>
      <c r="AC119" s="84"/>
      <c r="AD119" s="84"/>
      <c r="AE119" s="84"/>
      <c r="AF119" s="84"/>
      <c r="AG119" s="84"/>
      <c r="AH119" s="84"/>
      <c r="AI119" s="84"/>
      <c r="AJ119" s="84"/>
      <c r="AK119" s="84"/>
      <c r="AL119" s="84"/>
      <c r="AM119" s="84"/>
      <c r="AN119" s="84"/>
      <c r="AO119" s="84"/>
    </row>
    <row r="120" spans="1:41" s="83" customFormat="1" ht="15.75" x14ac:dyDescent="0.25">
      <c r="A120" s="91"/>
      <c r="B120" s="93" t="s">
        <v>318</v>
      </c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6"/>
      <c r="Z120" s="96"/>
      <c r="AA120" s="85"/>
      <c r="AB120" s="84"/>
      <c r="AC120" s="84"/>
      <c r="AD120" s="84"/>
      <c r="AE120" s="84"/>
      <c r="AF120" s="84"/>
      <c r="AG120" s="84"/>
      <c r="AH120" s="84"/>
      <c r="AI120" s="84"/>
      <c r="AJ120" s="84"/>
      <c r="AK120" s="84"/>
      <c r="AL120" s="84"/>
      <c r="AM120" s="84"/>
      <c r="AN120" s="84"/>
      <c r="AO120" s="84"/>
    </row>
    <row r="121" spans="1:41" s="83" customFormat="1" ht="15.75" x14ac:dyDescent="0.25">
      <c r="A121" s="91"/>
      <c r="B121" s="85" t="s">
        <v>319</v>
      </c>
      <c r="C121" s="97"/>
      <c r="D121" s="97"/>
      <c r="E121" s="97"/>
      <c r="F121" s="97"/>
      <c r="G121" s="97"/>
      <c r="H121" s="97"/>
      <c r="I121" s="97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96"/>
      <c r="Z121" s="96"/>
      <c r="AA121" s="85"/>
      <c r="AB121" s="84"/>
      <c r="AC121" s="84"/>
      <c r="AD121" s="84"/>
      <c r="AE121" s="84"/>
      <c r="AF121" s="84"/>
      <c r="AG121" s="84"/>
      <c r="AH121" s="84"/>
      <c r="AI121" s="84"/>
      <c r="AJ121" s="84"/>
      <c r="AK121" s="84"/>
      <c r="AL121" s="84"/>
      <c r="AM121" s="84"/>
      <c r="AN121" s="84"/>
      <c r="AO121" s="84"/>
    </row>
    <row r="122" spans="1:41" s="83" customFormat="1" ht="15.75" x14ac:dyDescent="0.25">
      <c r="A122" s="91"/>
      <c r="B122" s="89" t="s">
        <v>320</v>
      </c>
      <c r="C122" s="97"/>
      <c r="D122" s="97"/>
      <c r="E122" s="97"/>
      <c r="F122" s="97"/>
      <c r="G122" s="97"/>
      <c r="H122" s="97"/>
      <c r="I122" s="97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  <c r="AA122" s="85"/>
      <c r="AB122" s="84"/>
      <c r="AC122" s="84"/>
      <c r="AD122" s="84"/>
      <c r="AE122" s="84"/>
      <c r="AF122" s="84"/>
      <c r="AG122" s="84"/>
      <c r="AH122" s="84"/>
      <c r="AI122" s="84"/>
      <c r="AJ122" s="84"/>
      <c r="AK122" s="84"/>
      <c r="AL122" s="84"/>
      <c r="AM122" s="84"/>
      <c r="AN122" s="84"/>
      <c r="AO122" s="84"/>
    </row>
    <row r="123" spans="1:41" s="83" customFormat="1" ht="15.75" x14ac:dyDescent="0.25">
      <c r="A123" s="91"/>
      <c r="B123" s="89" t="s">
        <v>321</v>
      </c>
      <c r="C123" s="97"/>
      <c r="D123" s="97"/>
      <c r="E123" s="97"/>
      <c r="F123" s="97"/>
      <c r="G123" s="97"/>
      <c r="H123" s="97"/>
      <c r="I123" s="97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6"/>
      <c r="Z123" s="96"/>
      <c r="AA123" s="85"/>
      <c r="AB123" s="84"/>
      <c r="AC123" s="84"/>
      <c r="AD123" s="84"/>
      <c r="AE123" s="84"/>
      <c r="AF123" s="84"/>
      <c r="AG123" s="84"/>
      <c r="AH123" s="84"/>
      <c r="AI123" s="84"/>
      <c r="AJ123" s="84"/>
      <c r="AK123" s="84"/>
      <c r="AL123" s="84"/>
      <c r="AM123" s="84"/>
      <c r="AN123" s="84"/>
      <c r="AO123" s="84"/>
    </row>
    <row r="124" spans="1:41" s="83" customFormat="1" ht="15.75" x14ac:dyDescent="0.25">
      <c r="A124" s="91"/>
      <c r="B124" s="93" t="s">
        <v>322</v>
      </c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96"/>
      <c r="Z124" s="96"/>
      <c r="AA124" s="85"/>
      <c r="AB124" s="84"/>
      <c r="AC124" s="84"/>
      <c r="AD124" s="84"/>
      <c r="AE124" s="84"/>
      <c r="AF124" s="84"/>
      <c r="AG124" s="84"/>
      <c r="AH124" s="84"/>
      <c r="AI124" s="84"/>
      <c r="AJ124" s="84"/>
      <c r="AK124" s="84"/>
      <c r="AL124" s="84"/>
      <c r="AM124" s="84"/>
      <c r="AN124" s="84"/>
      <c r="AO124" s="84"/>
    </row>
    <row r="125" spans="1:41" s="83" customFormat="1" ht="15.75" x14ac:dyDescent="0.25">
      <c r="A125" s="87"/>
      <c r="B125" s="85" t="s">
        <v>323</v>
      </c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85"/>
      <c r="AB125" s="84"/>
      <c r="AC125" s="84"/>
      <c r="AD125" s="84"/>
      <c r="AE125" s="84"/>
      <c r="AF125" s="84"/>
      <c r="AG125" s="84"/>
      <c r="AH125" s="84"/>
      <c r="AI125" s="84"/>
      <c r="AJ125" s="84"/>
      <c r="AK125" s="84"/>
      <c r="AL125" s="84"/>
      <c r="AM125" s="84"/>
      <c r="AN125" s="84"/>
      <c r="AO125" s="84"/>
    </row>
    <row r="126" spans="1:41" s="83" customFormat="1" ht="15.75" x14ac:dyDescent="0.25">
      <c r="A126" s="87"/>
      <c r="B126" s="85" t="s">
        <v>324</v>
      </c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85"/>
      <c r="AB126" s="84"/>
      <c r="AC126" s="84"/>
      <c r="AD126" s="84"/>
      <c r="AE126" s="84"/>
      <c r="AF126" s="84"/>
      <c r="AG126" s="84"/>
      <c r="AH126" s="84"/>
      <c r="AI126" s="84"/>
      <c r="AJ126" s="84"/>
      <c r="AK126" s="84"/>
      <c r="AL126" s="84"/>
      <c r="AM126" s="84"/>
      <c r="AN126" s="84"/>
      <c r="AO126" s="84"/>
    </row>
    <row r="127" spans="1:41" s="83" customFormat="1" ht="15.75" x14ac:dyDescent="0.25">
      <c r="A127" s="87"/>
      <c r="B127" s="106" t="s">
        <v>325</v>
      </c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  <c r="R127" s="106"/>
      <c r="S127" s="106"/>
      <c r="T127" s="106"/>
      <c r="U127" s="106"/>
      <c r="V127" s="106"/>
      <c r="W127" s="106"/>
      <c r="X127" s="106"/>
      <c r="Y127" s="106"/>
      <c r="Z127" s="96"/>
      <c r="AA127" s="85"/>
      <c r="AB127" s="84"/>
      <c r="AC127" s="84"/>
      <c r="AD127" s="84"/>
      <c r="AE127" s="84"/>
      <c r="AF127" s="84"/>
      <c r="AG127" s="84"/>
      <c r="AH127" s="84"/>
      <c r="AI127" s="84"/>
      <c r="AJ127" s="84"/>
      <c r="AK127" s="84"/>
      <c r="AL127" s="84"/>
      <c r="AM127" s="84"/>
      <c r="AN127" s="84"/>
      <c r="AO127" s="84"/>
    </row>
    <row r="128" spans="1:41" s="83" customFormat="1" ht="15.75" x14ac:dyDescent="0.25">
      <c r="A128" s="87"/>
      <c r="B128" s="93" t="s">
        <v>326</v>
      </c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6"/>
      <c r="Z128" s="96"/>
      <c r="AA128" s="85"/>
      <c r="AB128" s="84"/>
      <c r="AC128" s="84"/>
      <c r="AD128" s="84"/>
      <c r="AE128" s="84"/>
      <c r="AF128" s="84"/>
      <c r="AG128" s="84"/>
      <c r="AH128" s="84"/>
      <c r="AI128" s="84"/>
      <c r="AJ128" s="84"/>
      <c r="AK128" s="84"/>
      <c r="AL128" s="84"/>
      <c r="AM128" s="84"/>
      <c r="AN128" s="84"/>
      <c r="AO128" s="84"/>
    </row>
    <row r="129" spans="1:41" s="83" customFormat="1" ht="15.75" x14ac:dyDescent="0.25">
      <c r="A129" s="87"/>
      <c r="B129" s="93" t="s">
        <v>327</v>
      </c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  <c r="X129" s="96"/>
      <c r="Y129" s="96"/>
      <c r="Z129" s="96"/>
      <c r="AA129" s="85"/>
      <c r="AB129" s="84"/>
      <c r="AC129" s="84"/>
      <c r="AD129" s="84"/>
      <c r="AE129" s="84"/>
      <c r="AF129" s="84"/>
      <c r="AG129" s="84"/>
      <c r="AH129" s="84"/>
      <c r="AI129" s="84"/>
      <c r="AJ129" s="84"/>
      <c r="AK129" s="84"/>
      <c r="AL129" s="84"/>
      <c r="AM129" s="84"/>
      <c r="AN129" s="84"/>
      <c r="AO129" s="84"/>
    </row>
    <row r="130" spans="1:41" s="83" customFormat="1" ht="15.75" x14ac:dyDescent="0.25">
      <c r="A130" s="87"/>
      <c r="B130" s="107" t="s">
        <v>328</v>
      </c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97"/>
      <c r="AA130" s="85"/>
      <c r="AB130" s="84"/>
      <c r="AC130" s="84"/>
      <c r="AD130" s="84"/>
      <c r="AE130" s="84"/>
      <c r="AF130" s="84"/>
      <c r="AG130" s="84"/>
      <c r="AH130" s="84"/>
      <c r="AI130" s="84"/>
      <c r="AJ130" s="84"/>
      <c r="AK130" s="84"/>
      <c r="AL130" s="84"/>
      <c r="AM130" s="84"/>
      <c r="AN130" s="84"/>
      <c r="AO130" s="84"/>
    </row>
    <row r="131" spans="1:41" s="83" customFormat="1" ht="15.75" x14ac:dyDescent="0.25">
      <c r="A131" s="87"/>
      <c r="B131" s="95" t="s">
        <v>329</v>
      </c>
      <c r="C131" s="95"/>
      <c r="D131" s="95"/>
      <c r="E131" s="95"/>
      <c r="F131" s="95"/>
      <c r="G131" s="95"/>
      <c r="H131" s="95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84"/>
      <c r="AC131" s="84"/>
      <c r="AD131" s="84"/>
      <c r="AE131" s="84"/>
      <c r="AF131" s="84"/>
      <c r="AG131" s="84"/>
      <c r="AH131" s="84"/>
      <c r="AI131" s="84"/>
      <c r="AJ131" s="84"/>
      <c r="AK131" s="84"/>
      <c r="AL131" s="84"/>
      <c r="AM131" s="84"/>
      <c r="AN131" s="84"/>
      <c r="AO131" s="84"/>
    </row>
    <row r="132" spans="1:41" s="83" customFormat="1" ht="15.75" x14ac:dyDescent="0.25">
      <c r="A132" s="91">
        <v>2</v>
      </c>
      <c r="B132" s="85" t="s">
        <v>330</v>
      </c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  <c r="AA132" s="85"/>
      <c r="AB132" s="84"/>
      <c r="AC132" s="84"/>
      <c r="AD132" s="84"/>
      <c r="AE132" s="84"/>
      <c r="AF132" s="84"/>
      <c r="AG132" s="84"/>
      <c r="AH132" s="84"/>
      <c r="AI132" s="84"/>
      <c r="AJ132" s="84"/>
      <c r="AK132" s="84"/>
      <c r="AL132" s="84"/>
      <c r="AM132" s="84"/>
      <c r="AN132" s="84"/>
      <c r="AO132" s="84"/>
    </row>
    <row r="133" spans="1:41" s="83" customFormat="1" ht="15.75" x14ac:dyDescent="0.25">
      <c r="A133" s="91">
        <v>3</v>
      </c>
      <c r="B133" s="85" t="s">
        <v>331</v>
      </c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85"/>
      <c r="AB133" s="84"/>
      <c r="AC133" s="84"/>
      <c r="AD133" s="84"/>
      <c r="AE133" s="84"/>
      <c r="AF133" s="84"/>
      <c r="AG133" s="84"/>
      <c r="AH133" s="84"/>
      <c r="AI133" s="84"/>
      <c r="AJ133" s="84"/>
      <c r="AK133" s="84"/>
      <c r="AL133" s="84"/>
      <c r="AM133" s="84"/>
      <c r="AN133" s="84"/>
      <c r="AO133" s="84"/>
    </row>
    <row r="134" spans="1:41" s="83" customFormat="1" ht="15.75" x14ac:dyDescent="0.25">
      <c r="A134" s="91">
        <v>4</v>
      </c>
      <c r="B134" s="85" t="s">
        <v>332</v>
      </c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84"/>
      <c r="AN134" s="84"/>
      <c r="AO134" s="84"/>
    </row>
    <row r="135" spans="1:41" s="83" customFormat="1" ht="15.75" x14ac:dyDescent="0.25">
      <c r="A135" s="91">
        <v>5</v>
      </c>
      <c r="B135" s="106" t="s">
        <v>333</v>
      </c>
      <c r="C135" s="106"/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  <c r="R135" s="106"/>
      <c r="S135" s="106"/>
      <c r="T135" s="106"/>
      <c r="U135" s="106"/>
      <c r="V135" s="106"/>
      <c r="W135" s="106"/>
      <c r="X135" s="106"/>
      <c r="Y135" s="106"/>
      <c r="Z135" s="106"/>
      <c r="AA135" s="106"/>
      <c r="AB135" s="84"/>
      <c r="AC135" s="84"/>
      <c r="AD135" s="84"/>
      <c r="AE135" s="84"/>
      <c r="AF135" s="84"/>
      <c r="AG135" s="84"/>
      <c r="AH135" s="84"/>
      <c r="AI135" s="84"/>
      <c r="AJ135" s="84"/>
      <c r="AK135" s="84"/>
      <c r="AL135" s="84"/>
      <c r="AM135" s="84"/>
      <c r="AN135" s="84"/>
      <c r="AO135" s="84"/>
    </row>
    <row r="136" spans="1:41" s="83" customFormat="1" ht="15.75" x14ac:dyDescent="0.2">
      <c r="A136" s="91">
        <v>6</v>
      </c>
      <c r="B136" s="108" t="s">
        <v>334</v>
      </c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  <c r="AA136" s="108"/>
      <c r="AB136" s="84"/>
      <c r="AC136" s="84"/>
      <c r="AD136" s="84"/>
      <c r="AE136" s="84"/>
      <c r="AF136" s="84"/>
      <c r="AG136" s="84"/>
      <c r="AH136" s="84"/>
      <c r="AI136" s="84"/>
      <c r="AJ136" s="84"/>
      <c r="AK136" s="84"/>
      <c r="AL136" s="84"/>
      <c r="AM136" s="84"/>
      <c r="AN136" s="84"/>
      <c r="AO136" s="84"/>
    </row>
    <row r="137" spans="1:41" s="83" customFormat="1" ht="15.75" x14ac:dyDescent="0.25">
      <c r="A137" s="91">
        <v>7</v>
      </c>
      <c r="B137" s="85" t="s">
        <v>335</v>
      </c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  <c r="AA137" s="85"/>
      <c r="AB137" s="84"/>
      <c r="AC137" s="84"/>
      <c r="AD137" s="84"/>
      <c r="AE137" s="84"/>
      <c r="AF137" s="84"/>
      <c r="AG137" s="84"/>
      <c r="AH137" s="84"/>
      <c r="AI137" s="84"/>
      <c r="AJ137" s="84"/>
      <c r="AK137" s="84"/>
      <c r="AL137" s="84"/>
      <c r="AM137" s="84"/>
      <c r="AN137" s="84"/>
      <c r="AO137" s="84"/>
    </row>
    <row r="138" spans="1:41" s="83" customFormat="1" ht="15.75" x14ac:dyDescent="0.25">
      <c r="A138" s="91">
        <v>8</v>
      </c>
      <c r="B138" s="85" t="s">
        <v>336</v>
      </c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  <c r="AA138" s="85"/>
      <c r="AB138" s="84"/>
      <c r="AC138" s="84"/>
      <c r="AD138" s="84"/>
      <c r="AE138" s="84"/>
      <c r="AF138" s="84"/>
      <c r="AG138" s="84"/>
      <c r="AH138" s="84"/>
      <c r="AI138" s="84"/>
      <c r="AJ138" s="84"/>
      <c r="AK138" s="84"/>
      <c r="AL138" s="84"/>
      <c r="AM138" s="84"/>
      <c r="AN138" s="84"/>
      <c r="AO138" s="84"/>
    </row>
    <row r="139" spans="1:41" s="83" customFormat="1" ht="15.75" x14ac:dyDescent="0.2">
      <c r="A139" s="91">
        <v>9</v>
      </c>
      <c r="B139" s="108" t="s">
        <v>337</v>
      </c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84"/>
      <c r="AF139" s="84"/>
      <c r="AG139" s="84"/>
      <c r="AH139" s="84"/>
      <c r="AI139" s="84"/>
      <c r="AJ139" s="84"/>
      <c r="AK139" s="84"/>
      <c r="AL139" s="84"/>
      <c r="AM139" s="84"/>
      <c r="AN139" s="84"/>
      <c r="AO139" s="84"/>
    </row>
    <row r="140" spans="1:41" s="83" customFormat="1" ht="15.75" x14ac:dyDescent="0.25">
      <c r="A140" s="91">
        <v>10</v>
      </c>
      <c r="B140" s="106" t="s">
        <v>338</v>
      </c>
      <c r="C140" s="106"/>
      <c r="D140" s="106"/>
      <c r="E140" s="106"/>
      <c r="F140" s="106"/>
      <c r="G140" s="106"/>
      <c r="H140" s="106"/>
      <c r="I140" s="106"/>
      <c r="J140" s="106"/>
      <c r="K140" s="106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  <c r="AA140" s="85"/>
      <c r="AB140" s="84"/>
      <c r="AC140" s="84"/>
      <c r="AD140" s="84"/>
      <c r="AE140" s="84"/>
      <c r="AF140" s="84"/>
      <c r="AG140" s="84"/>
      <c r="AH140" s="84"/>
      <c r="AI140" s="84"/>
      <c r="AJ140" s="84"/>
      <c r="AK140" s="84"/>
      <c r="AL140" s="84"/>
      <c r="AM140" s="84"/>
      <c r="AN140" s="84"/>
      <c r="AO140" s="84"/>
    </row>
    <row r="141" spans="1:41" s="83" customFormat="1" ht="15.75" x14ac:dyDescent="0.25">
      <c r="A141" s="91"/>
      <c r="B141" s="106"/>
      <c r="C141" s="106"/>
      <c r="D141" s="106"/>
      <c r="E141" s="106"/>
      <c r="F141" s="106"/>
      <c r="G141" s="106"/>
      <c r="H141" s="106"/>
      <c r="I141" s="106"/>
      <c r="J141" s="106"/>
      <c r="K141" s="106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  <c r="AA141" s="85"/>
      <c r="AB141" s="84"/>
      <c r="AC141" s="84"/>
      <c r="AD141" s="84"/>
      <c r="AE141" s="84"/>
      <c r="AF141" s="84"/>
      <c r="AG141" s="84"/>
      <c r="AH141" s="84"/>
      <c r="AI141" s="84"/>
      <c r="AJ141" s="84"/>
      <c r="AK141" s="84"/>
      <c r="AL141" s="84"/>
      <c r="AM141" s="84"/>
      <c r="AN141" s="84"/>
      <c r="AO141" s="84"/>
    </row>
    <row r="142" spans="1:41" s="83" customFormat="1" ht="15.75" x14ac:dyDescent="0.25">
      <c r="A142" s="91">
        <v>11</v>
      </c>
      <c r="B142" s="106" t="s">
        <v>339</v>
      </c>
      <c r="C142" s="106"/>
      <c r="D142" s="106"/>
      <c r="E142" s="106"/>
      <c r="F142" s="106"/>
      <c r="G142" s="106"/>
      <c r="H142" s="106"/>
      <c r="I142" s="106"/>
      <c r="J142" s="106"/>
      <c r="K142" s="106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  <c r="AA142" s="85"/>
      <c r="AB142" s="84"/>
      <c r="AC142" s="84"/>
      <c r="AD142" s="84"/>
      <c r="AE142" s="84"/>
      <c r="AF142" s="84"/>
      <c r="AG142" s="84"/>
      <c r="AH142" s="84"/>
      <c r="AI142" s="84"/>
      <c r="AJ142" s="84"/>
      <c r="AK142" s="84"/>
      <c r="AL142" s="84"/>
      <c r="AM142" s="84"/>
      <c r="AN142" s="84"/>
      <c r="AO142" s="84"/>
    </row>
    <row r="143" spans="1:41" s="83" customFormat="1" ht="15.75" x14ac:dyDescent="0.25">
      <c r="A143" s="91">
        <v>12</v>
      </c>
      <c r="B143" s="106" t="s">
        <v>340</v>
      </c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  <c r="R143" s="106"/>
      <c r="S143" s="106"/>
      <c r="T143" s="106"/>
      <c r="U143" s="106"/>
      <c r="V143" s="106"/>
      <c r="W143" s="106"/>
      <c r="X143" s="106"/>
      <c r="Y143" s="106"/>
      <c r="Z143" s="106"/>
      <c r="AA143" s="106"/>
      <c r="AB143" s="84"/>
      <c r="AC143" s="84"/>
      <c r="AD143" s="84"/>
      <c r="AE143" s="84"/>
      <c r="AF143" s="84"/>
      <c r="AG143" s="84"/>
      <c r="AH143" s="84"/>
      <c r="AI143" s="84"/>
      <c r="AJ143" s="84"/>
      <c r="AK143" s="84"/>
      <c r="AL143" s="84"/>
      <c r="AM143" s="84"/>
      <c r="AN143" s="84"/>
      <c r="AO143" s="84"/>
    </row>
    <row r="144" spans="1:41" s="83" customFormat="1" ht="15.75" x14ac:dyDescent="0.25">
      <c r="A144" s="91">
        <v>13</v>
      </c>
      <c r="B144" s="85" t="s">
        <v>341</v>
      </c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  <c r="AA144" s="85"/>
      <c r="AB144" s="84"/>
      <c r="AC144" s="84"/>
      <c r="AD144" s="84"/>
      <c r="AE144" s="84"/>
      <c r="AF144" s="84"/>
      <c r="AG144" s="84"/>
      <c r="AH144" s="84"/>
      <c r="AI144" s="84"/>
      <c r="AJ144" s="84"/>
      <c r="AK144" s="84"/>
      <c r="AL144" s="84"/>
      <c r="AM144" s="84"/>
      <c r="AN144" s="84"/>
      <c r="AO144" s="84"/>
    </row>
    <row r="145" spans="1:41" s="83" customFormat="1" ht="15.75" x14ac:dyDescent="0.25">
      <c r="A145" s="91">
        <v>14</v>
      </c>
      <c r="B145" s="85" t="s">
        <v>342</v>
      </c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  <c r="AA145" s="85"/>
      <c r="AB145" s="84"/>
      <c r="AC145" s="84"/>
      <c r="AD145" s="84"/>
      <c r="AE145" s="84"/>
      <c r="AF145" s="84"/>
      <c r="AG145" s="84"/>
      <c r="AH145" s="84"/>
      <c r="AI145" s="84"/>
      <c r="AJ145" s="84"/>
      <c r="AK145" s="84"/>
      <c r="AL145" s="84"/>
      <c r="AM145" s="84"/>
      <c r="AN145" s="84"/>
      <c r="AO145" s="84"/>
    </row>
    <row r="146" spans="1:41" s="83" customFormat="1" ht="15.75" x14ac:dyDescent="0.25">
      <c r="A146" s="91">
        <v>15</v>
      </c>
      <c r="B146" s="85" t="s">
        <v>343</v>
      </c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  <c r="AA146" s="85"/>
      <c r="AB146" s="84"/>
      <c r="AC146" s="84"/>
      <c r="AD146" s="84"/>
      <c r="AE146" s="84"/>
      <c r="AF146" s="84"/>
      <c r="AG146" s="84"/>
      <c r="AH146" s="84"/>
      <c r="AI146" s="84"/>
      <c r="AJ146" s="84"/>
      <c r="AK146" s="84"/>
      <c r="AL146" s="84"/>
      <c r="AM146" s="84"/>
      <c r="AN146" s="84"/>
      <c r="AO146" s="84"/>
    </row>
    <row r="147" spans="1:41" s="83" customFormat="1" ht="15.75" x14ac:dyDescent="0.25">
      <c r="A147" s="91">
        <v>16.170000000000002</v>
      </c>
      <c r="B147" s="85" t="s">
        <v>344</v>
      </c>
      <c r="C147" s="85"/>
      <c r="D147" s="85"/>
      <c r="E147" s="85"/>
      <c r="F147" s="85"/>
      <c r="G147" s="85"/>
      <c r="H147" s="85"/>
      <c r="I147" s="85"/>
      <c r="J147" s="96"/>
      <c r="K147" s="96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  <c r="AA147" s="85"/>
      <c r="AB147" s="84"/>
      <c r="AC147" s="84"/>
      <c r="AD147" s="84"/>
      <c r="AE147" s="84"/>
      <c r="AF147" s="84"/>
      <c r="AG147" s="84"/>
      <c r="AH147" s="84"/>
      <c r="AI147" s="84"/>
      <c r="AJ147" s="84"/>
      <c r="AK147" s="84"/>
      <c r="AL147" s="84"/>
      <c r="AM147" s="84"/>
      <c r="AN147" s="84"/>
      <c r="AO147" s="84"/>
    </row>
    <row r="148" spans="1:41" s="83" customFormat="1" ht="15.75" x14ac:dyDescent="0.25">
      <c r="A148" s="91">
        <v>18</v>
      </c>
      <c r="B148" s="106" t="s">
        <v>345</v>
      </c>
      <c r="C148" s="106"/>
      <c r="D148" s="106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  <c r="R148" s="106"/>
      <c r="S148" s="106"/>
      <c r="T148" s="106"/>
      <c r="U148" s="106"/>
      <c r="V148" s="106"/>
      <c r="W148" s="106"/>
      <c r="X148" s="106"/>
      <c r="Y148" s="106"/>
      <c r="Z148" s="106"/>
      <c r="AA148" s="106"/>
      <c r="AB148" s="106"/>
      <c r="AC148" s="106"/>
      <c r="AD148" s="106"/>
      <c r="AE148" s="84"/>
      <c r="AF148" s="84"/>
      <c r="AG148" s="84"/>
      <c r="AH148" s="84"/>
      <c r="AI148" s="84"/>
      <c r="AJ148" s="84"/>
      <c r="AK148" s="84"/>
      <c r="AL148" s="84"/>
      <c r="AM148" s="84"/>
      <c r="AN148" s="84"/>
      <c r="AO148" s="84"/>
    </row>
    <row r="149" spans="1:41" s="83" customFormat="1" ht="15.75" x14ac:dyDescent="0.25">
      <c r="A149" s="91">
        <v>19</v>
      </c>
      <c r="B149" s="106" t="s">
        <v>346</v>
      </c>
      <c r="C149" s="106"/>
      <c r="D149" s="106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  <c r="R149" s="106"/>
      <c r="S149" s="106"/>
      <c r="T149" s="106"/>
      <c r="U149" s="106"/>
      <c r="V149" s="106"/>
      <c r="W149" s="106"/>
      <c r="X149" s="106"/>
      <c r="Y149" s="106"/>
      <c r="Z149" s="106"/>
      <c r="AA149" s="106"/>
      <c r="AB149" s="84"/>
      <c r="AC149" s="84"/>
      <c r="AD149" s="84"/>
      <c r="AE149" s="84"/>
      <c r="AF149" s="84"/>
      <c r="AG149" s="84"/>
      <c r="AH149" s="84"/>
      <c r="AI149" s="84"/>
      <c r="AJ149" s="84"/>
      <c r="AK149" s="84"/>
      <c r="AL149" s="84"/>
      <c r="AM149" s="84"/>
      <c r="AN149" s="84"/>
      <c r="AO149" s="84"/>
    </row>
    <row r="150" spans="1:41" s="83" customFormat="1" ht="15.75" x14ac:dyDescent="0.25">
      <c r="A150" s="91">
        <v>20</v>
      </c>
      <c r="B150" s="85" t="s">
        <v>347</v>
      </c>
      <c r="C150" s="85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  <c r="AA150" s="85"/>
      <c r="AB150" s="84"/>
      <c r="AC150" s="84"/>
      <c r="AD150" s="84"/>
      <c r="AE150" s="84"/>
      <c r="AF150" s="84"/>
      <c r="AG150" s="84"/>
      <c r="AH150" s="84"/>
      <c r="AI150" s="84"/>
      <c r="AJ150" s="84"/>
      <c r="AK150" s="84"/>
      <c r="AL150" s="84"/>
      <c r="AM150" s="84"/>
      <c r="AN150" s="84"/>
      <c r="AO150" s="84"/>
    </row>
    <row r="151" spans="1:41" s="83" customFormat="1" ht="15.75" x14ac:dyDescent="0.25">
      <c r="A151" s="91"/>
      <c r="B151" s="85"/>
      <c r="C151" s="85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  <c r="AA151" s="85"/>
      <c r="AB151" s="84"/>
      <c r="AC151" s="84"/>
      <c r="AD151" s="84"/>
      <c r="AE151" s="84"/>
      <c r="AF151" s="84"/>
      <c r="AG151" s="84"/>
      <c r="AH151" s="84"/>
      <c r="AI151" s="84"/>
      <c r="AJ151" s="84"/>
      <c r="AK151" s="84"/>
      <c r="AL151" s="84"/>
      <c r="AM151" s="84"/>
      <c r="AN151" s="84"/>
      <c r="AO151" s="84"/>
    </row>
  </sheetData>
  <autoFilter ref="A7:AB110"/>
  <mergeCells count="30">
    <mergeCell ref="B149:AA149"/>
    <mergeCell ref="B139:AD139"/>
    <mergeCell ref="B140:K141"/>
    <mergeCell ref="B142:K142"/>
    <mergeCell ref="B143:AA143"/>
    <mergeCell ref="B148:AD148"/>
    <mergeCell ref="B118:Y118"/>
    <mergeCell ref="B127:Y127"/>
    <mergeCell ref="B130:Y130"/>
    <mergeCell ref="B135:AA135"/>
    <mergeCell ref="B136:AA136"/>
    <mergeCell ref="K5:K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Z5:Z6"/>
    <mergeCell ref="AA5:AA6"/>
    <mergeCell ref="AB5:AB6"/>
    <mergeCell ref="L5:L6"/>
    <mergeCell ref="M5:M6"/>
    <mergeCell ref="W5:W6"/>
    <mergeCell ref="X5:X6"/>
    <mergeCell ref="Y5:Y6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32 изменениями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Тусипкалиева Айгуль Мугиевна</cp:lastModifiedBy>
  <cp:lastPrinted>2014-06-03T13:49:37Z</cp:lastPrinted>
  <dcterms:created xsi:type="dcterms:W3CDTF">1996-10-08T23:32:33Z</dcterms:created>
  <dcterms:modified xsi:type="dcterms:W3CDTF">2016-09-14T07:26:46Z</dcterms:modified>
</cp:coreProperties>
</file>