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7\35 изменения и дополнения 2017 свод\эмг\"/>
    </mc:Choice>
  </mc:AlternateContent>
  <bookViews>
    <workbookView xWindow="0" yWindow="0" windowWidth="28800" windowHeight="12135"/>
  </bookViews>
  <sheets>
    <sheet name="№35" sheetId="3" r:id="rId1"/>
  </sheets>
  <definedNames>
    <definedName name="_xlnm._FilterDatabase" localSheetId="0" hidden="1">№35!$A$6:$Z$138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3" i="3" l="1"/>
  <c r="T138" i="3" l="1"/>
  <c r="U92" i="3"/>
  <c r="T99" i="3"/>
  <c r="U98" i="3"/>
  <c r="U69" i="3" l="1"/>
  <c r="U70" i="3"/>
  <c r="U71" i="3"/>
  <c r="U72" i="3"/>
  <c r="U73" i="3"/>
  <c r="U74" i="3"/>
  <c r="U75" i="3"/>
  <c r="U76" i="3"/>
  <c r="U77" i="3"/>
  <c r="U78" i="3"/>
  <c r="U121" i="3" l="1"/>
  <c r="U122" i="3"/>
  <c r="U123" i="3"/>
  <c r="U124" i="3"/>
  <c r="U125" i="3"/>
  <c r="U126" i="3"/>
  <c r="U127" i="3"/>
  <c r="U128" i="3"/>
  <c r="U129" i="3"/>
  <c r="U130" i="3"/>
  <c r="U131" i="3"/>
  <c r="U132" i="3"/>
  <c r="U133" i="3"/>
  <c r="U134" i="3"/>
  <c r="U135" i="3"/>
  <c r="U136" i="3"/>
  <c r="U137" i="3"/>
  <c r="U117" i="3" l="1"/>
  <c r="U116" i="3" l="1"/>
  <c r="U115" i="3" l="1"/>
  <c r="U114" i="3" l="1"/>
  <c r="U113" i="3"/>
  <c r="U112" i="3"/>
  <c r="U120" i="3" l="1"/>
  <c r="U138" i="3" s="1"/>
  <c r="T118" i="3"/>
  <c r="U111" i="3"/>
  <c r="U110" i="3"/>
  <c r="U109" i="3"/>
  <c r="U108" i="3"/>
  <c r="U107" i="3"/>
  <c r="U106" i="3"/>
  <c r="U105" i="3"/>
  <c r="U104" i="3"/>
  <c r="U97" i="3"/>
  <c r="U96" i="3"/>
  <c r="U99" i="3" s="1"/>
  <c r="U91" i="3"/>
  <c r="U90" i="3"/>
  <c r="T86" i="3"/>
  <c r="U86" i="3" s="1"/>
  <c r="T85" i="3"/>
  <c r="U85" i="3" s="1"/>
  <c r="T84" i="3"/>
  <c r="U84" i="3" s="1"/>
  <c r="T83" i="3"/>
  <c r="U83" i="3" s="1"/>
  <c r="T82" i="3"/>
  <c r="U82" i="3" s="1"/>
  <c r="T81" i="3"/>
  <c r="T7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1" i="3" l="1"/>
  <c r="U87" i="3" s="1"/>
  <c r="T87" i="3"/>
  <c r="U79" i="3"/>
  <c r="U118" i="3"/>
</calcChain>
</file>

<file path=xl/sharedStrings.xml><?xml version="1.0" encoding="utf-8"?>
<sst xmlns="http://schemas.openxmlformats.org/spreadsheetml/2006/main" count="1944" uniqueCount="530">
  <si>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</si>
  <si>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</si>
  <si>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</si>
  <si>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</si>
  <si>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</si>
  <si>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</si>
  <si>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</si>
  <si>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</si>
  <si>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</si>
  <si>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</si>
  <si>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</si>
  <si>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</si>
  <si>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</si>
  <si>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</si>
  <si>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</si>
  <si>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</si>
  <si>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</si>
  <si>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</si>
  <si>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</si>
  <si>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</si>
  <si>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</si>
  <si>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</si>
  <si>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</si>
  <si>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</si>
  <si>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</si>
  <si>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</si>
  <si>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</si>
  <si>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</si>
  <si>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</si>
  <si>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</si>
  <si>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</si>
  <si>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</si>
  <si>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</si>
  <si>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</si>
  <si>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</si>
  <si>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</si>
  <si>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</si>
  <si>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</si>
  <si>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</si>
  <si>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</si>
  <si>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</si>
  <si>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</si>
  <si>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</si>
  <si>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</si>
  <si>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</si>
  <si>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</si>
  <si>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</si>
  <si>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</si>
  <si>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</si>
  <si>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</si>
  <si>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</si>
  <si>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</si>
  <si>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</si>
  <si>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</si>
  <si>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</si>
  <si>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</si>
  <si>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</si>
  <si>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</si>
  <si>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</si>
  <si>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</si>
  <si>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</si>
  <si>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</si>
  <si>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</si>
  <si>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</si>
  <si>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Приложение 1</t>
  </si>
  <si>
    <t>Исключить</t>
  </si>
  <si>
    <t>1. Товары</t>
  </si>
  <si>
    <t>Итого по товарам исключить</t>
  </si>
  <si>
    <t>Включить</t>
  </si>
  <si>
    <t>Итого по товарам включить</t>
  </si>
  <si>
    <t>2. Работы</t>
  </si>
  <si>
    <t>Итого по работам исключить</t>
  </si>
  <si>
    <t>Итого по работам включить</t>
  </si>
  <si>
    <t>3. Услуги</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</si>
  <si>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</si>
  <si>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</si>
  <si>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 32 32</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</si>
  <si>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</si>
  <si>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</si>
  <si>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35 изменения и дополнения в План закупок товаров, работ и услуг АО "Эмбамунайгаз" на 2017 год</t>
  </si>
  <si>
    <t>09.10.12.990.001.00.0777.000000000000</t>
  </si>
  <si>
    <t>Услуги супервайзерские в области строительства и ремонта скважин</t>
  </si>
  <si>
    <t>Проведение инспекции и аудита серивсных услуг по инженерному сопровождению буровых растворов и поставки материалов (Супервайзинг буровых растворов)</t>
  </si>
  <si>
    <t>ЦПЭ</t>
  </si>
  <si>
    <t>ноябрь</t>
  </si>
  <si>
    <t>Атырауская область, Исатайский район</t>
  </si>
  <si>
    <t>Атырауская область, Жылыойский район</t>
  </si>
  <si>
    <t>декабрь</t>
  </si>
  <si>
    <t>промежуточный платеж  90% в течении 30 рабочих дней; 10 % окончательный расчет</t>
  </si>
  <si>
    <t>г. Атырау ул. Валиханова, 1</t>
  </si>
  <si>
    <t>АО Эмбамунайгаз</t>
  </si>
  <si>
    <t>536 У</t>
  </si>
  <si>
    <t>71.12.31.900.000.00.0777.000000000000</t>
  </si>
  <si>
    <t>Услуги консультационные в области геологии и геофизики</t>
  </si>
  <si>
    <t>Пересчет извлекаемых запасов нефти месторождения Карсак (Расчет дополнительных вариантов для выработки высоковязкой нефти)</t>
  </si>
  <si>
    <t>ОИ</t>
  </si>
  <si>
    <t>октябрь</t>
  </si>
  <si>
    <t>Атырауская область</t>
  </si>
  <si>
    <t>октябрь - декабрь</t>
  </si>
  <si>
    <t>промежуточный платеж  100 % в течении 30 рабочих дней.</t>
  </si>
  <si>
    <t>538 У</t>
  </si>
  <si>
    <t>Оперативный подсчет  запасов нефти и газа месторождения Аккудук (южный блок) (Анализ данных по переинтерпретации 3Д МОГТ, пересчет запасов и КИН)</t>
  </si>
  <si>
    <t>74.90.20.000.023.00.0777.000000000000</t>
  </si>
  <si>
    <t>Составление проекта горного отвода месторождения Камышитовое Юго-Западное</t>
  </si>
  <si>
    <t>Услуги по обработке и интерпретации сейсмических данных</t>
  </si>
  <si>
    <t>Обработка сейсмических данных 3Д-МОГТ на участке Каратон по технологии ES 360</t>
  </si>
  <si>
    <t>*</t>
  </si>
  <si>
    <t>с даты заключения договора по 31 декабря 2017 года</t>
  </si>
  <si>
    <t>71.12.20.000.000.00.0777.000000000000</t>
  </si>
  <si>
    <t>Услуги по авторскому/техническому надзору/управлению проектами, работами</t>
  </si>
  <si>
    <t>Услуги по экспертизе проектами, касающимися строительства зданий</t>
  </si>
  <si>
    <t xml:space="preserve">Атырауская область </t>
  </si>
  <si>
    <t>100% предоплата</t>
  </si>
  <si>
    <t>ноябрь-декабрь</t>
  </si>
  <si>
    <t>478-3 У</t>
  </si>
  <si>
    <t>70.22.17.000.000.00.0777.000000000000</t>
  </si>
  <si>
    <t>Услуги консультационные по вопросам автоматизации, организации, оптимизации, управления проектами и бизнес-процессами</t>
  </si>
  <si>
    <t>Услуги по внедрению бизнес-процесса по выпуску металлопластиковых окон и резиновых покрытий в системе SAP</t>
  </si>
  <si>
    <t>ЭОТТ</t>
  </si>
  <si>
    <t>ноябрь-март</t>
  </si>
  <si>
    <t>10.2017-03.2018</t>
  </si>
  <si>
    <t>исключить</t>
  </si>
  <si>
    <t>500-1 У</t>
  </si>
  <si>
    <t>69.20.31.000.000.00.0777.000000000000</t>
  </si>
  <si>
    <t>Услуги консультационные по вопросам налогообложения и налогового учета</t>
  </si>
  <si>
    <t>Консультационные услуги по вопросам трансфертного ценообразования (проведение анализа внешнеэкономических сделок по экспорту сырой нефти за 2012-2016 гг)</t>
  </si>
  <si>
    <t>г.Атырау</t>
  </si>
  <si>
    <t>375 У</t>
  </si>
  <si>
    <t>74.90.20.000.056.00.0777.000000000000</t>
  </si>
  <si>
    <t>Услуги по аттестации рабочих мест</t>
  </si>
  <si>
    <t>Услуги по аттестации производственных объектов по условиям труда</t>
  </si>
  <si>
    <t>февраль, март</t>
  </si>
  <si>
    <t>апрель-ноябрь</t>
  </si>
  <si>
    <t>54-1 Р</t>
  </si>
  <si>
    <t>33.12.12.310.000.00.0999.000000000000</t>
  </si>
  <si>
    <t>Работы по ремонту/модернизации насосного оборудования</t>
  </si>
  <si>
    <t xml:space="preserve">Техническое  обслуживание  и ремонт мультифазных нассосов (установок) для НГДУ "Жаикмунайгаз"  </t>
  </si>
  <si>
    <t xml:space="preserve">январь, ферваль </t>
  </si>
  <si>
    <t>февраль-декабрь</t>
  </si>
  <si>
    <t>54-2 Р</t>
  </si>
  <si>
    <t>Уменьшение на сумму 22 024 000тг.без НДС.</t>
  </si>
  <si>
    <t>510-1 У</t>
  </si>
  <si>
    <t>71.20.19.000.010.00.0777.000000000000</t>
  </si>
  <si>
    <t>Услуги по диагностированию/экспертизе/анализу/испытаниям/тестированию/осмотру</t>
  </si>
  <si>
    <t>ОПИ применения гидрохимической очистки трубопроводов м/р Жанаталап, С.Балгимбаева</t>
  </si>
  <si>
    <t>510-2 У</t>
  </si>
  <si>
    <t>65.12.11.335.000.00.0777.000000000000</t>
  </si>
  <si>
    <t>Услуги по страхованию от несчастных случаев</t>
  </si>
  <si>
    <t>Обязательное страхование работника от несчастных случаев при исполнении им трудовых (служебных) обязанностей</t>
  </si>
  <si>
    <t xml:space="preserve">авансовый платеж - 100%,, в течении 15 рабочих дней с момента подписания акта приема - передачи поставленных товаров/ выполненных работ/ оказанных услуг. </t>
  </si>
  <si>
    <t>с 1 декобря 2017 г. по 30 ноября 2018г.</t>
  </si>
  <si>
    <t>374 Р</t>
  </si>
  <si>
    <t>71.12.12.900.000.00.0999.000000000000</t>
  </si>
  <si>
    <t>Работы инженерные по проектированию зданий/сооружений/территорий/объектов и их систем и связанные с этим работы</t>
  </si>
  <si>
    <t>Разработка ПИР объекта "Строительство технологической насосной станций ППН  Восточный Макат"</t>
  </si>
  <si>
    <t xml:space="preserve">Атырауская область, Макатский район </t>
  </si>
  <si>
    <t>октябрь-декабрь</t>
  </si>
  <si>
    <t>374-1 Р</t>
  </si>
  <si>
    <t>1219-3 Т</t>
  </si>
  <si>
    <t>АО "Эмбамунайгаз"</t>
  </si>
  <si>
    <t>26.20.16.970.003.00.0796.000000000005</t>
  </si>
  <si>
    <t>Преобразователь интерфейса</t>
  </si>
  <si>
    <t>RS-232/RS-485 в Ethernet</t>
  </si>
  <si>
    <t>Характеристики Интерфейсы: Ethernet интерфейсы: Количество портов: не менее 1; Скорость: не менее 10/100 Mbps, Auto MDI / MDIX; Соединитель: не менее 8-контактный разъем RJ45; Магнитная защита: 1,5 кВ встроенный; Serial интерфейсы: Стандарты: RS-232/422/485; Соединитель: DB9; Защите последовательной линий: 15 защита кВ ESD для всех сигналов, 2-го уровня от всплесков напряжения, EN61000-4-5; Управление направлением передачи данных RS-485: ADDC (автоматического управления контролем данных); Параметры последовательного интерфейса связи: Биты данных: не менее 5, 6, 7, 8; Стоп биты: не менее 1, 1.5, 2; Паритет: None, Even, Odd, Space, Mapk; Управление потоком: RTS/CTS и DTR/ DSR (RS-232), XON/XOFF; Скорость передача данных: не менее 50 базисных пунктов до 921.6 кбит. Последовательные сигналы: RS-232: TxD, RxD, RTS, CTS, DTR, DSR, DCD, GND; RS-422 Tx+, Tx-, Rx+, Rx-, GND; RS-485-4w Tx+, Tx-, Rx+, Rx-, GND; RS-485-2wData +, Data-, GND; Программное обеспечение: Network Протоколы: ICMP, IPv4, TCP, UDP, DHCP, BOOTP, Telnet, DNS, SNMP V1, HTTP, SMTP,IGMP V1 V; Параметры конфигураций: Веб консоль ( С новым Quick Setup ) последовательный порт консоли, Telnet консоли, Windows Utility; Windows, Real COM Драйверы ТТУ: SCO Unix, SCO Openserver, UniWare 7, QNX 4.25, QNX 6, Solaris 10, Free BSD, AIX 5.x, HP-UX 11i,Mac OS X; Linux Real TTY Драйверы: Linux 2.4.x, 2.6.x, 3.x; Физические характеристики: Корпус: должен быть металлическим; Вес: не менее 300г; Размеры без ушей: не более 77 х 111 х 26мм; Размеры с ушами: не более 100 х 111 х 26мм; Физические ограничения: ТемператураHDD: от -40 до 75° С; Относительная влажность: от 5 до 95%; Питание: Входное напряжение: От 12В до 48В постоянного тока; Потребляемаямощность: 125 мА @ 12 В, 40 мА при 48 В постоянного тока.</t>
  </si>
  <si>
    <t>0</t>
  </si>
  <si>
    <t>Г.АТЫРАУ, УЛ.ВАЛИХАНОВА 1</t>
  </si>
  <si>
    <t>ноябрь-ноябрь</t>
  </si>
  <si>
    <t>г.Атырау, ст.Тендык, УПТОиКО</t>
  </si>
  <si>
    <t>DDP</t>
  </si>
  <si>
    <t>В ТЕЧЕНИИ 30 КАЛЕНДАРНЫХ ДНЕЙ С ДАТЫ ЗАКЛЮЧЕНИЯ ДОГОВОРА ИЛИ ПОЛУЧЕНИЯ УВЕДОМЛЕНИЯ ОТ ЗАКАЗЧИКА</t>
  </si>
  <si>
    <t>0796</t>
  </si>
  <si>
    <t>Штука</t>
  </si>
  <si>
    <t>7, 11, 14</t>
  </si>
  <si>
    <t>1388-2 Т</t>
  </si>
  <si>
    <t>22.19.72.000.001.00.0796.000000000000</t>
  </si>
  <si>
    <t>Коврик диэлектрический</t>
  </si>
  <si>
    <t>резиновый, первой группы, длина 500-1000мм, ширина 500-1200мм,ГОСТ 4997-75</t>
  </si>
  <si>
    <t>Коврик резиновый, первой группы, длина 500-1000мм, ширина 500-1200мм, ГОСТ 4997-75</t>
  </si>
  <si>
    <t>1399-3 Т</t>
  </si>
  <si>
    <t>26.51.12.300.007.00.0796.000000000000</t>
  </si>
  <si>
    <t>Ветроуказатель</t>
  </si>
  <si>
    <t>для определения направления ветра</t>
  </si>
  <si>
    <t>Ветроуказатель  служит для визуального определения направления ветра и предназначен для эксплуатации на открытом воздухе. Конструкция ветроуказателя стальная, разборная, защищена полимерным покрытием. Поворотный узел обеспечивает свободное вращение ветроуказателявокруг своей оси и препятствует   срыву   ветроуказателя   с   мачты   в   вертикальном направлении. 
Комплект состоит:
Мачта ветроуказателя - 1шт
Ветроуказатель - 1шт
Сменный ветровой конус -1шт
Поворотный узел – 1шт
Длина 1000(мм) 
Двх 500
Двых 200(мм)</t>
  </si>
  <si>
    <t>7, 11</t>
  </si>
  <si>
    <t>262-1 Т</t>
  </si>
  <si>
    <t>13.96.16.900.009.00.0796.000000000000</t>
  </si>
  <si>
    <t>Рукав</t>
  </si>
  <si>
    <t>напорный, резиновый, класса Б</t>
  </si>
  <si>
    <t>Рукава напорно всасывающие (гофрированные) . Б-2-100-5 Класс «Б» изготовлен из резины с текстильным каркасом, внутри находиться металлическая спираль для жесткости и прочности при эксплуатации. На концах рукава предусмотрены мягкие манжеты для присоединения арматуры. Давление не менее 1,0 Мпа. Длина   не менее 8 м. Тип класс "Б"  Внутренний диаметр не менее 100 мм. Длина манжеты  не более 100мм.  ГОСТ 5398-76.Рукава работоспособны на открытым воздухе в интервале не менее -30 и не более 50 0 С.</t>
  </si>
  <si>
    <t>апрель-апрель</t>
  </si>
  <si>
    <t>В ТЕЧЕНИИ 60 КАЛЕНДАРНЫХ ДНЕЙ С ДАТЫ ЗАКЛЮЧЕНИЯ ДОГОВОРА ИЛИ ПОЛУЧЕНИЯ УВЕДОМЛЕНИЯ ОТ ЗАКАЗЧИКА</t>
  </si>
  <si>
    <t xml:space="preserve"> 921 Т</t>
  </si>
  <si>
    <t>28.13.14.900.000.00.0796.000000000000</t>
  </si>
  <si>
    <t>Станция насосная</t>
  </si>
  <si>
    <t>для автоматического водоснабжения, мощность 0,25 кВт, напор максимальный 35 м, подача максимальная 2,4 м3/ч, гидроаккумулятор1 л</t>
  </si>
  <si>
    <t xml:space="preserve">Малогабаритная насосная станция водоснабжения, представляющая собой единый узел состоящий из насоса, двигателя, напорного мембранного бака, датчиков давления и протока, блока управления и обратного клапана.Насос является самовсасывающим. Встроенный напорный гидробак сокращает количество
кратковременных включений-выключений. Установка укомплектовывается обратным клапаном.
Номинальная подача – не менее 3 м3/ч   
Номинальный напор – не менее 22 м
Подводимая мощность -  не менее 850 Вт
Промышленная частота - 50 Hz
Номинальноенапряжение - 1 x 220-240 V
Номинальный ток - 4 A
</t>
  </si>
  <si>
    <t>февраль-март</t>
  </si>
  <si>
    <t>В ТЕЧЕНИИ 90 КАЛЕНДАРНЫХ ДНЕЙ С ДАТЫ ЗАКЛЮЧЕНИЯ ДОГОВОРА ИЛИ ПОЛУЧЕНИЯ УВЕДОМЛЕНИЯ ОТ ЗАКАЗЧИКА</t>
  </si>
  <si>
    <t>1022-3 Т</t>
  </si>
  <si>
    <t>25.73.30.300.000.03.0796.000000000072</t>
  </si>
  <si>
    <t>Ключ</t>
  </si>
  <si>
    <t>гаечный, монолитный</t>
  </si>
  <si>
    <t>Ключ гаечный, накидной, двусторонний, размер зева 32*36 мм ГОСТ 2906-80</t>
  </si>
  <si>
    <t>октябрь-октябрь</t>
  </si>
  <si>
    <t>1023-3 Т</t>
  </si>
  <si>
    <t>25.73.30.300.000.03.0796.000000000081</t>
  </si>
  <si>
    <t>Ключи гаечные кольцевые двусторонние коленчатые 24 мм</t>
  </si>
  <si>
    <t>1024-3 Т</t>
  </si>
  <si>
    <t>25.73.30.300.000.03.0796.000000000082</t>
  </si>
  <si>
    <t>Ключи гаечные кольцевые двусторонние коленчатые 27 мм</t>
  </si>
  <si>
    <t>1025-3 Т</t>
  </si>
  <si>
    <t>25.73.30.300.000.03.0796.000000000083</t>
  </si>
  <si>
    <t>Ключ гаечный комбинированный 7811-0233 П 1 Х9 
Размер зевов,мм - 30x30;
точность исполнения - повышенный(П);
шероховатость - исполнение 1 по ГОСТ 2838-80, с хромовым;
покрытием толщиной,мкм - 9;</t>
  </si>
  <si>
    <t>1026-3 Т</t>
  </si>
  <si>
    <t>25.73.30.300.000.03.0796.000000000084</t>
  </si>
  <si>
    <t>Ключ  гаечный, накидной, ударный, размер зева 32 мм ГОСТ 16983-80</t>
  </si>
  <si>
    <t>1027-3 Т</t>
  </si>
  <si>
    <t>гаечный, накидной, ударный, размер зева 32 мм</t>
  </si>
  <si>
    <t>Ключ гаечный, накидной, ударный, размер зева 32 мм ГОСТ 16983-80</t>
  </si>
  <si>
    <t>1028-3 Т</t>
  </si>
  <si>
    <t>25.73.30.300.000.03.0796.000000000085</t>
  </si>
  <si>
    <t>Ключ гаечный, накидной, ударный, размер зева 36 мм ГОСТ 16983-80</t>
  </si>
  <si>
    <t>1030-3 Т</t>
  </si>
  <si>
    <t>25.73.30.300.000.03.0796.000000000220</t>
  </si>
  <si>
    <t xml:space="preserve">Ключ гаечный, рожковый, односторонний, размер зева 50,0 мм, ГОСТ 2838-80
</t>
  </si>
  <si>
    <t>1031-3 Т</t>
  </si>
  <si>
    <t>25.73.30.300.000.03.0796.000000000240</t>
  </si>
  <si>
    <t>Ключ гаечный, рожковый, ударный, размер зева 55 мм ГОСТ 2841-80</t>
  </si>
  <si>
    <t>1233-2 Т</t>
  </si>
  <si>
    <t>26.51.52.300.006.04.0796.000000000000</t>
  </si>
  <si>
    <t>Расходомер</t>
  </si>
  <si>
    <t>электромагнитный</t>
  </si>
  <si>
    <t xml:space="preserve">Расходомер-счетчик электромагнитный ЭМ предназначен для измерения среднего объемного расхода и объема различных электропроводящих жидкостей в широком диапазоне температур и вязкостей в различных условиях эксплуатации. 
Комплект поставки : Расходомер (состоит из электромагнитного первичного преобразователя расхода и вторичного преобразователя – микропроцессорного блока измерения) -  1 , Источник вторичного питания =24В – 1, Комплект монтажный – 1, Паспорт – 1, Комплект эксплуатационной документации в составе: - руководствопо эксплуатации ч. I, II – 1, - инструкция по монтажу – 1. 
В комплект входят ответные части разъемов для кабелей питания и связи. 
Технические характеристики диаметр Dу, мм – 80, наибольший расход Qнаиб, м3/ч - 217,3, наименьший расход  Qнаим.1/10, м3/ч - 21,73,Чувствительность расходомера по скорости потока – 0,02 м/с. Пределы допускаемой относительной погрешности регистрации времени наработки – ±0,01 %.Параметры контролируемой жидкости: - удельная проводимость – не менее 5 •10-4См/м; - скорость потока – до 12 м/с. - температура – от минус 10 до 150 °С при футеровке фторопластом и от минус 10 до 70 °С при футеровке полиуретаном; - давление в трубопроводе – до 2,5 МПа Входы и выходы внешних связей: - универсальные выходы – 2; - вход управления – 1; - токовый выход – 1 (по заказу);- интерфейс RS-485 – 1. Хранение установочных данных: - журнал сервисных данных – до 1000 записей; - журнал настроечных данных – до8000 записей. Срок сохранности установочной информации в расходомере при отключении внешнего питания не менее 1 года. Электропитание расходомера: - напряжение питания – стабилизированное напряжение постоянного тока значением из диапазона (22-25) В с уровнем пульсации не более ±1,0 %.-  Питание от сети 220 В 50 Гц может обеспечиваться с помощью источника вторичного питания, поставляемого по заказу; - потребляемая мощность – не более 5,0 Вт  Расходомер соответствует требованиям ГОСТ Р 52931 по устойчивости: - к климатическим воздействиям – группе В4 (диапазон температуры окружающего воздуха от 5 до 50 °С, относительная влажность не более 80 % при температуре до 35 °С, без конденсации влаги); - к механическим воздействиям – группе N2; - к атмосферному давлению – группе Р2. Степень защиты расходомера соответствует коду IP65.
</t>
  </si>
  <si>
    <t>В ТЕЧЕНИИ 40 КАЛЕНДАРНЫХ ДНЕЙ С ДАТЫ ЗАКЛЮЧЕНИЯ ДОГОВОРА ИЛИ ПОЛУЧЕНИЯ УВЕДОМЛЕНИЯ ОТ ЗАКАЗЧИКА</t>
  </si>
  <si>
    <t>1308-2 Т</t>
  </si>
  <si>
    <t>25.99.29.900.013.00.0055.000000000000</t>
  </si>
  <si>
    <t>Жалюзи</t>
  </si>
  <si>
    <t>металлические, горизонтальные</t>
  </si>
  <si>
    <t xml:space="preserve">Горизонтальные жалюзи изготовлены из полосок алюминиевой, окрашенной в разные цвета специальной экологич. чистой краской, стойкой квоздействию
солнечной радиации и перепадам температуры. Интуитивно понятное управление (механизм управляется с помощью трости и шнура), регулирует ламели на необходимую высоту в нужное положение, великолепная регулировка потоками света, неприхотливость в уходе и эксплуатации. 
</t>
  </si>
  <si>
    <t>июнь-июнь</t>
  </si>
  <si>
    <t>п. Аккистау</t>
  </si>
  <si>
    <t>0055</t>
  </si>
  <si>
    <t>Квадратный метр</t>
  </si>
  <si>
    <t>1322-2 Т</t>
  </si>
  <si>
    <t>28.25.12.300.001.00.0796.000000000000</t>
  </si>
  <si>
    <t>Кондиционер</t>
  </si>
  <si>
    <t>оконного типа, в едином корпусе</t>
  </si>
  <si>
    <t xml:space="preserve">Оконный кондиционер
Площадь охлаждения не менее 15 м2 | Тип компрессора: обычный | Тип хладагента r410a | Потребляемая мощность 850Вт | Габариты блока:(ШхГхВ) 45х53,5х34,6 см Вес блока: 25 кг | Уровень шума блока 42 Дб | 
Функции:Режим ''охлаждение''. Регулировка направление воздуха потока. Индикатор включения. Регулировка вертикальных створок.
</t>
  </si>
  <si>
    <t>1553-1 Т</t>
  </si>
  <si>
    <t>26.51.12.590.016.00.0796.000000000000</t>
  </si>
  <si>
    <t>Аппаратура для исследований в скважинах</t>
  </si>
  <si>
    <t>комплексная</t>
  </si>
  <si>
    <t>Клапан для уравномера Суддос автомат2 и Суддос мини3</t>
  </si>
  <si>
    <t>1626-3 Т</t>
  </si>
  <si>
    <t>25.73.30.300.000.02.0796.000000000000</t>
  </si>
  <si>
    <t>гаечный, составной</t>
  </si>
  <si>
    <t>Ключи трубные рычажные 7813-0001</t>
  </si>
  <si>
    <t>1627-3 Т</t>
  </si>
  <si>
    <t>25.73.30.300.000.02.0796.000000000002</t>
  </si>
  <si>
    <t xml:space="preserve">Трубный рычажный ключ используется для работы с трубами. Прямые губки захватывают деталь в двух точках, а их ребристая поверхность способствует исключению проскальзывания. Максимальный диаметр трубы - 50 мм.
</t>
  </si>
  <si>
    <t>1628-3 Т</t>
  </si>
  <si>
    <t>25.73.30.300.000.02.0796.000000000003</t>
  </si>
  <si>
    <t>Ключи трубные рычажные 7813-0003</t>
  </si>
  <si>
    <t>1629-3 Т</t>
  </si>
  <si>
    <t>25.73.30.300.000.03.0796.000000000004</t>
  </si>
  <si>
    <t>Ключи трубные рычажные 7813-0004</t>
  </si>
  <si>
    <t>1630-2 Т</t>
  </si>
  <si>
    <t>25.73.30.300.000.03.0796.000000000048</t>
  </si>
  <si>
    <t>гаечный, накидной, двусторонний, размер зева 12*14 мм</t>
  </si>
  <si>
    <t>Ключ гаечный, накидной, двусторонний, размер зева 12х14 мм ГОСТ 2906-80</t>
  </si>
  <si>
    <t>1631-2 Т</t>
  </si>
  <si>
    <t>25.73.30.300.000.03.0796.000000000052</t>
  </si>
  <si>
    <t>гаечный, накидной, двусторонний, размер зева 14*17 мм</t>
  </si>
  <si>
    <t>Ключ гаечный, накидной, двусторонний, размер зева 14х17 мм ГОСТ 2906-80</t>
  </si>
  <si>
    <t>1636-2 Т</t>
  </si>
  <si>
    <t>25.73.30.300.000.03.0796.000000000074</t>
  </si>
  <si>
    <t>Ключ гаечный, накидной, двусторонний, размер зева 36х41 мм ГОСТ 2906-80</t>
  </si>
  <si>
    <t>1640-2 Т</t>
  </si>
  <si>
    <t>гаечный, накидной, ударный, размер зева 27 мм</t>
  </si>
  <si>
    <t>Ключ гаечный, накидной, ударный, размер зева 27 мм ГОСТ 16983-80</t>
  </si>
  <si>
    <t>1641-2 Т</t>
  </si>
  <si>
    <t>гаечный, накидной, ударный, размер зева 30 мм</t>
  </si>
  <si>
    <t>Ключ гаечный, накидной, ударный, размер зева 30 мм ГОСТ 16983-80</t>
  </si>
  <si>
    <t>1642-2 Т</t>
  </si>
  <si>
    <t>25.73.30.300.000.03.0796.000000000086</t>
  </si>
  <si>
    <t>Ключ гаечный, накидной, ударный, размер зева 41 мм ГОСТ 16983-80</t>
  </si>
  <si>
    <t>1643-2 Т</t>
  </si>
  <si>
    <t>25.73.30.300.000.03.0796.000000000087</t>
  </si>
  <si>
    <t>Ключ гаечный, накидной, ударный, размер зева 46 мм ГОСТ 16983-80</t>
  </si>
  <si>
    <t>1648-3 Т</t>
  </si>
  <si>
    <t>25.73.30.300.000.03.0796.000000000100</t>
  </si>
  <si>
    <t>гаечный, разводной</t>
  </si>
  <si>
    <t>Ключ разводной гаечный, размер зева 19 мм</t>
  </si>
  <si>
    <t>1649-3 Т</t>
  </si>
  <si>
    <t>25.73.30.300.000.03.0796.000000000102</t>
  </si>
  <si>
    <t>Ключ разводной гаечный, размер зева 30 мм</t>
  </si>
  <si>
    <t>1650-2 Т</t>
  </si>
  <si>
    <t>25.73.30.300.000.03.0796.000000000117</t>
  </si>
  <si>
    <t>гаечный, рожковый, двусторонний, размер 12*14 мм</t>
  </si>
  <si>
    <t>1651-3 Т</t>
  </si>
  <si>
    <t>25.73.30.300.000.03.0796.000000000144</t>
  </si>
  <si>
    <t>Ключи гаечные накидные ГОСТ 2906-80 (8х10)</t>
  </si>
  <si>
    <t>1653-3 Т</t>
  </si>
  <si>
    <t>25.73.30.300.000.03.0796.000000000153</t>
  </si>
  <si>
    <t>Ключи гаечные накидные ГОСТ 2906-80 (12х14)</t>
  </si>
  <si>
    <t>1654-3 Т</t>
  </si>
  <si>
    <t>Ключи гаечные кольцевые двусторонние коленчатые 12х14 мм</t>
  </si>
  <si>
    <t>1655-3 Т</t>
  </si>
  <si>
    <t>25.73.30.300.000.03.0796.000000000159</t>
  </si>
  <si>
    <t>1656-3 Т</t>
  </si>
  <si>
    <t>1657-3 Т</t>
  </si>
  <si>
    <t>25.73.30.300.000.03.0796.000000000161</t>
  </si>
  <si>
    <t>Ключи гаечные накидные ГОСТ 2906-80 (17х19)</t>
  </si>
  <si>
    <t>1658-3 Т</t>
  </si>
  <si>
    <t>25.73.30.300.000.03.0796.000000000165</t>
  </si>
  <si>
    <t>Ключ гаечный, накидной, двусторонний, размер зева 19х22 мм ГОСТ 2906-80</t>
  </si>
  <si>
    <t>1659-3 Т</t>
  </si>
  <si>
    <t>1660-3 Т</t>
  </si>
  <si>
    <t>25.73.30.300.000.03.0796.000000000166</t>
  </si>
  <si>
    <t>Ключ гаечный, накидной, двусторонний, размер зева 22х24 мм ГОСТ 2906-80</t>
  </si>
  <si>
    <t>1661-3 Т</t>
  </si>
  <si>
    <t>25.73.30.300.000.03.0796.000000000169</t>
  </si>
  <si>
    <t>КЛЮЧ ГАЕЧНЫЙ ДВУХСТОРОННИЙ 22х24 ОБМЕД-Й  ГОСТ 2839-80</t>
  </si>
  <si>
    <t>1662-3 Т</t>
  </si>
  <si>
    <t>25.73.30.300.000.03.0796.000000000173</t>
  </si>
  <si>
    <t>Ключи гаечные накидные ГОСТ 2906-80 (27х30)</t>
  </si>
  <si>
    <t>1663-3 Т</t>
  </si>
  <si>
    <t>Ключ гаечный, накидной, двусторонний, размер зева 27х30 мм ГОСТ 2906-80</t>
  </si>
  <si>
    <t>1664-3 Т</t>
  </si>
  <si>
    <t>25.73.30.300.000.03.0796.000000000211</t>
  </si>
  <si>
    <t>Ключи гаечные кольцевые двусторонние коленчатые 22 мм</t>
  </si>
  <si>
    <t>1669-2 Т</t>
  </si>
  <si>
    <t>25.73.30.300.000.03.0796.000000000237</t>
  </si>
  <si>
    <t xml:space="preserve">Ключ гаечный, рожковый, односторонний, размер зева 41 мм, ГОСТ 2838-80
</t>
  </si>
  <si>
    <t>1670-2 Т</t>
  </si>
  <si>
    <t>25.73.30.300.000.03.0796.000000000238</t>
  </si>
  <si>
    <t xml:space="preserve">Ключ гаечный, рожковый, односторонний, размер зева 46 мм, ГОСТ 2838-80
</t>
  </si>
  <si>
    <t>1671-2 Т</t>
  </si>
  <si>
    <t>25.73.30.300.000.03.0796.000000000241</t>
  </si>
  <si>
    <t>Ключ гаечный, рожковый, ударный, размер зева 60 мм ГОСТ 2841-80</t>
  </si>
  <si>
    <t>1672-2 Т</t>
  </si>
  <si>
    <t>25.73.30.300.000.03.0796.000000000242</t>
  </si>
  <si>
    <t>Ключ гаечный, рожковый, ударный, размер зева 65 мм ГОСТ 2841-80</t>
  </si>
  <si>
    <t>1856-1 Т</t>
  </si>
  <si>
    <t>29.20.22.970.000.00.0796.000000000000</t>
  </si>
  <si>
    <t>Прицеп</t>
  </si>
  <si>
    <t>жилой, масса более 3500 кг</t>
  </si>
  <si>
    <t>специализированный, вагон-жилой дом, на автомобильном грузовом шасси</t>
  </si>
  <si>
    <t>июль-июль</t>
  </si>
  <si>
    <t>1949-1 Т</t>
  </si>
  <si>
    <t>29.10.59.900.000.00.0796.000000000001</t>
  </si>
  <si>
    <t>Автомобиль</t>
  </si>
  <si>
    <t>специализированный, автолаборатория, электротехническая</t>
  </si>
  <si>
    <t>Передвижная электротехническая лаборатория- на шасси автомобиляповышенной проходимости предназначена -  испытания изоляциивысоковольтных изоляторов, кабелей и др. устройств и приспособленийпостоянным (до 100кВ) и переменным высоковольтным напряжением до 70кВ;определения расстояния до места повреждения высоковольтных кабелейимпульсным беспрожиговым методом на высоком напряжении с помощьюрефлектометра; измерения емкости и тангенса угла диэлектрических потерьизоляции; низковольтных измерений с помощью комплекта приборов.Передвижная электротехническая лаборатория состоит из базового шасси икузова фургона. Базовое шасси: автомобиль повышенной проходимости сколесной формулой 6 х 6, односкатной ошиновкой. Двигатель: Тип двигателядизельный, с турбонаддувом. Номинальная мощность, не менее кВт - 200.Экологический класс не менее -ЕВРО-4. Габариты лаборатории: длина, мм неболее -11 000, ширина, мм не более – 2 550, высота, мм не более – 3 800.Год выпуска шасси -2017 г. Комплектация: - цветографическое оформление;- цифровой тахограф с СКЗИ; - синхронный генератор 30,4 кВт; - ноутбук;- принтер. Кузов-фургон: каркасного типа, цельнометаллический, сварной,теплоизолированный, отапливаемый; Кузов-фургон разделен на 2 отсека сосновной стойкой; внешняя обшивка – плакированный металл белого цвета0,5 мм; внутренняя обшивка – ламинированная фанера; внутренняя залицовка– плакировка; утепление - 80 мм пенопласт или анологичный материал;настил пола – автолин или анологичный материал; освещение не менее 3плафона 24V; окна : откидные, не менее – 2 шт.; двери: задние распашныево весь проем со штанговыми запорами; Лючок размером, не менее см 10х10в задней распашной двери в правой створке для вывода кабеля; боковаядверь с окном и  поручнями; лестницы для доступа в фургон выдвижные– 2шт.; боковые габаритные фонари: электроразводка с внешним вводом 220V;аварийно-вентиляционный люк; Мебель: письменный стол с выдвижнымиящиками; шкаф для одежды; шкаф для оборудования; рундук для перевозкиприборов; автономный дизельный отопитель; кондиционер; Переговорноеустройство кабина фургона- салон шасси. Надписи: «Электротехническаялаборатория»– с левой и правой стороны. Оборудование: 1. Блоквысоковольтных испытаний - Блок высоковольтных испытаний состоит из: -блока высоковольтных испытаний  60/50-М5, - трансформаторавысоковольтного -3. наибольшее выпрямленное напряжение в продолжительномрежиме – 60 кВ, наибольший рабочий ток при выпрямленном напряжении,среднее значение - 60  мА, наибольшее переменное напряжение, действующеезначение - 100 кВ, наибольший рабочий ток при высоком переменномнапряжении 100 кВ, действующее значение - 100 мА. 2. Высоковольтнаяустановка  для испытаний кабелей 6-35 кВ с изоляцией из сшитогополиэтилена напряжением до 60кВ на сверхнизкой частоте 0,1 Гц. Основноеназначение установки: Испытание кабеля с изоляцией из сшитогополиэтилена 6-35 кВ; Испытание кабеля с бумажномасленной изоляцией;Проверка кабельной оболочки / локализация мест повреждения оболочкикабеля; Проверка изоляции электрических рабочих средств, напр.,вращающихся машин (двигателей и —генераторов); Функциональныеособенности: Выходное напряжение независимое от нагрузки; Выходной токдо 70 мА; Высокая испытательная способность до 10мкФ; Полностьюавтоматизированная, программируемая последовательность испытаний;Передача и хранение данных через USB интерфейс; Автоматическое,интегрированное устройство разрядки; Защита от короткого замыкания; 3.Генератор акустических ударных волн- максимальное напряжение – 20 кв.,16 мфр.. Режим работы – ручной или автоматический. Предусмотрен режимсовместной работы с блоком прожига; 4. Блок управления- предназначен дляуправления блоком испытания, генератора акустических ударных волн,измерителя диэлектрических потерь не менее 10 кВ, измерения входных ивыходных параметров; 5. Генератор звуковой частоты с приемником  -максимальное напряжение, не менее – 300 в, максимальный ток, не менее –100 А, плавная регулировка, модуляция сигнала, не менее 12 ступеней, двечастоты 1024 и 2048 гц.  Приемник предназначен для поиска поврежденийлюбых силовых кабелях  напряжением 0,4-35 кВ  электроакустическим ииндукционным методами. 6. Высоковольтный рефлектометр - предназначен дляопределения характера повреждения и расстояния до места повреждения безпрожига изоляции кабеля; 7. Стойка основная- несущая конструкция,содержащая приборную стойку, выдвижные ящики, столик, шкафчик и т.д. 8.Комплект барабанов и кабелей- 1 стойка с тремя барабанами. В/вольтныйкабель 60 кв.  сечение жилы и оболочки 4 мм 2   -  (3 шт.) 30 м. 2стойка с тремя барабанами: Провод рабочего заземления сечением 5 кв.мм.30 м. Провод защитного заземления сечением 10 кв.мм. 30 м. Сетевойкабель 4 * 4 кв.мм . 30 м. Провод в/вольтный для испытания переменнымнапряжением. 30 м. Кабель высоковольтный экранированный для измерениятангенса и измерения токов утечки разрядников. 30 м. Кабель 4 * 2,5 дляподключения блок низковольтного испытания. 9. Высоковольтныйпереключатель- переключатель на три направления для подключения к тремжилам высоковольтного кабеля; 10. Регулятор напряжения - регулировканапряжения блока испытания для испытания переменным напряжением; 11.Измеритель диэлектрических потерь не менее 10 кВ. с мостом измерителяпараметров изоляции 2000- измеритель емкости и тангенса диэлектрическихпотерь изоляции. Состоит из цифрового моста переменного тока,трансформатора напряжения однофазный, маслянный,   не менее кВ -10,переключателя схемы измерения «прямая-перевернутая», устройствакомпенсации токов влияния управления комплектное тиристорноевзрывозащищённое 2. 12. Комплект короткозамыкателей- содержит четырекороткозамыкателя с электромеханическим приводом для ручного илиавтоматического  заземления высоковольтных выходов электролаборатории;13. Измеритель - измеритель тока утечки на высоком напряжении дляиспытания разрядников. Пределы измерения 100, 300, 3000 мка; 14.Комплект электротехнического оборудования - блокировки, сирена, красныйфонарь, комплект ограждения автомобиля, комплект стоек и подставок длявывешивания высоковольтных проводов, проходной изолятор,электротепловентилятор, шкаф для приборов, дверь в высоковольтный отсеки т. д. 15. Блок низковольтных измерений - предназначен для измеренияпотерь холостого хода силовых трансформаторов; измерения сопротивленияобмоток постоянному току методом вольтметра-амперметра; определениякоэффициента трансформации трансформаторов в комплекте с измерительнымприбором параметров силовых трансформаторов; Доработка шасси:Расположение запасного колеса- за кабиной. Дополнительное оснащение:медицинская аптечка, знак аварийной остановки и упор противооткатный - 2шт. комплект инструментов. Логотип АО «Эмбамунайгаз». Наличие GSM/GPS-терминала системы мониторинга транспорта с возможностью фиксациикоординат транспорта и передачи их посредством GSM-сети на IP-адрес(217.196.24.82) сервера gps-мониторинга АО «ЭМГ». Номер порта зависит оттипа GSM/GPS-терминала и требует уточнения при его настройке.Автотопливозаправщик должен соответствовать т</t>
  </si>
  <si>
    <t>1951-1 Т</t>
  </si>
  <si>
    <t>32.30.14.000.022.01.0796.000000000000</t>
  </si>
  <si>
    <t>Тренажер</t>
  </si>
  <si>
    <t>спортивный, многофункциональный, турник, брусья, пресс</t>
  </si>
  <si>
    <t>Спортивные тренажеры для открытых площадок семипозиционный комплект:1.ВелотренажерКомплектация: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являетсясамосмазывающимися,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кг.2. Тренажер «Плечевой»Комплектация: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являетсясамосмазывающимися,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кг.Описание товараТренажер предназначен для укрепления мышц рук, спины и груди. Развиваеткоординацию движений.Тренажер для координации движений и зрения служит для общефизическойподготовки различных возрастных групп населения с массой одного человекадо 150 кг, развивая мотивацию к регулярным занятиям физической культуройи спортом, в том числе и у детей, а также ведению здорового образажизни.На тренажере могут заниматься одновременно 2 человека.Занимающийся кладет руки на платформы и делает вращательные движенияруками, вращая платформы почасовой стрелке и против часовой стрелки.Тренажер имеет 4 эргономичные вращающиеся платформы для рук.3. Воздушный ходок Предназначение: для выполнения аэробных и силовых упражненийобщефизической направленности.Категория: для общего физического развития на открытом воздухе лицами отразличной подготовки от 10 лет.Габариты (мм): Длина — 1100 ; Ширина- 500; Высота- 1250 ;Вес-45 кг.4. Тренажер «Тяга сверху»Описание товараКомплектация: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являютсясамосмазывающимися,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кг.5. Тренажер «Жим от груди»Описание товараКомплектация: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являютсясамосмазывающимися,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кг.6. Тренажер «Маятник»Комплектация: жесткая сборная сварная рама, комплект крепежных элементов(закладного фундамента).Конструкция: Изделие изготавливается из стальной высокопрочной круглойтрубы от D.25мм до 140 мм, толщина стенки 3 до 4мм, конструкция имеетрадиальные загибы (округление), высокопрочная сварка инертным газом.Покрытие: электростатическая порошковая окраска в печи при температуре200° C , ярких цветов, стойкая к атмосферным осадкам.Все открытыерегулировочные узлы окрашены.Подвижные механизмы монтируются на подшипниках закрытого типа , являетсясамосмазывающимися, с помощью вала внутри подшипника. Установленамортизатор на динамике с целью повышения долговечности оборудования.Максимально допустимая нагрузка – 150 кг.Описание товараТренажер для укрепления задних и боковых бедренных мышц, боковых мышцпоясницы служит для общефизической подготовки различных возрастных группнаселения с массой одного человека до 150 кг, развивая мотивацию крегулярным занятиям физической культурой и спортом, в том числе и удетей, а также ведению здорового образа жизни.Тренажер для укрепления бедренных мышц и мышц поясницы имеет двеподставки под ноги и предназначен для выполнения упражнений стоя.На тренажере двухпозиционной конструкции могут заниматься одновременно 2человека.Занимающийся встает на подставки под ноги, держась руками за ручку,раскачивает телом влево и права вдоль стойки тренажера.7. Уличный атлетический комплекс с турником• Предназначение: для упражнений на трапециевидные и широчайшие мышцыспины, груди, бицепс, трицепс.• Тренажер позволяет нескольким лицам (2-3) заниматься одновременно.• Окраска порошковая, стойкая к атмосферным осадкам (Италия).• В упорах и скамейке используется высококачественная древесина (сосна)с 8-12 % степенью влажности, многослойная фанера 18-21 мм,влагозащищенная, что обеспечивает долговечную эксплуатацию на открытомвоздухе в диапазоне температур от -30 до +45 град, окраска стойкая катмосферным осадкам, ярких цветов производства Италия.• Пластиковая фурнитура изготавливается формованным способом изгранулированного пластика черного, желтого, синего, зеленого и красногоцветов.• Высокопрочная сварка в инертном газе.• Травмоопасные места защищены пластиковыми декоративными элементами.• Подвижные механизмы монтируются на подшипниках закрытого типа.• Все открытые регулировочные узлы окрашены.• Категория: для общего физического развития на открытом воздухе лицамиот различной подготовки от 16 лет.• Комплект поставки: жесткая сборная сварная рама, перекладины, упорыдля локтей, наклонная скамейка для пресса и жима штанги.• Конструкция: изделие изготавливается из стальной высокопрочной трубыпрофиля 60х60, 40х40, 20х20.• Габариты (мм): Длина - 2100 ; Ширина- 2100; Высота- 2400 ;• Максимально допустимая нагрузка – 150 кг</t>
  </si>
  <si>
    <t>1978-1 Т</t>
  </si>
  <si>
    <t>1989-1 Т</t>
  </si>
  <si>
    <t>31.01.11.100.000.00.0796.000000000000</t>
  </si>
  <si>
    <t>Стол</t>
  </si>
  <si>
    <t>подтоварник кухонный, металлический, размер 1500*600*300 мм</t>
  </si>
  <si>
    <t>Стол производственный(1000Х600Х850 ММ) ОСТРОВ. НЕРЖ. КАРКАС С ПОЛКОЙНЕРЖ.Стол островной предназначен для сортировки пищевых продуктов, ихразделки и приготовления.Столешница стола островного  из нержавеющей стали имеет деревяннуюподложку.Стол островной выполнен полностью из нержавеющей стали. Разборный каркасиз квадратной трубы с полкой имеет очень прочную конструкцию, котораявыдерживает большие нагрузки, что является гарантией долгого срокаэксплуатации. Для удобства ножки стола островного с резиновыми вставкамирегулируются по высоте.Допускаемая нагрузка на столешницу: 100 кгДопускаемая нагрузка на нижнюю полку: 50 кгГабаритные размеры:  1000х600х860 ммМасса:  28,4 кг</t>
  </si>
  <si>
    <t>2022-1 Т</t>
  </si>
  <si>
    <t>27.32.11.900.000.00.0166.000000000018</t>
  </si>
  <si>
    <t>Провод</t>
  </si>
  <si>
    <t>сечение жил 2*8 мм, марка ПСД</t>
  </si>
  <si>
    <t>Провода обмоточные ПСД применяются для изготовления обмотокэлектрических машин, аппаратов и приборов.КОНСТРУКЦИЯЖила: прямоугольная;Размеры: 6,30 - 2 мм;Сечение: 12,2 мм2;Изоляция: медная проволока, изоляция из 2 слоев стеклянных нитей, сподклейкой и пропиткой электроизоляционным эпоксидным лаком.Стандарт: ГОСТ 22301-77</t>
  </si>
  <si>
    <t>0166</t>
  </si>
  <si>
    <t>Килограмм</t>
  </si>
  <si>
    <t>2032 Т</t>
  </si>
  <si>
    <t>23.14.12.900.005.00.0796.000000000022</t>
  </si>
  <si>
    <t>Патрубок (ниппель)</t>
  </si>
  <si>
    <t>из стекловолокна, диаметр 200 мм, длина 120 см, под клеевое соединение</t>
  </si>
  <si>
    <t>Коротыш ДУ200Х25 из стекловолокна, диаметр 200 мм, длина 120 см, под клеевое соединение</t>
  </si>
  <si>
    <t>1977 Т</t>
  </si>
  <si>
    <t>28.25.12.300.000.00.0796.000000000001</t>
  </si>
  <si>
    <t>Кондиционер (сплит-система)</t>
  </si>
  <si>
    <t>настенный</t>
  </si>
  <si>
    <t>Тип: сплит система
Площадь помещения: 36 кв.м. 
Режимы: охлаждение, обогрев, осушение
Осушение воздуха: 1,5 л/ч
Мощность (охлаждение/обогрев): 3670 Вт/ 3870 Вт
Потребление (охлаждение/обогрев): 1270 Вт/ 1230 Вт
Уровень шума: 32/41 дб
Габариты (ШхВхГ): внутренний блок 840x270x173 мм, внешний 770x540x245 мм 
Вес: внутренний блок 7,8 кг, внешний 44 кг</t>
  </si>
  <si>
    <t>1219-2 Т</t>
  </si>
  <si>
    <t>Характеристики Интерфейсы: Ethernet интерфейсы: Количество портов: не менее 1; Скорость: не менее 10/100 Mbps, Auto MDI / MDIX; Соединитель: не менее 8-контактный разъем RJ45; Магнитная защита: 1,5 кВ встроенный; Serial интерфейсы: Стандарты: RS-232/422/485; Соединитель: DB9; Защите последовательной линий: 15 защита кВ ESD для всех сигналов, 2-го уровня от всплесков напряжения, EN61000-4-5; Управление направлением передачи данных RS-485: ADDC (автоматического управления контролем данных); Параметры последовательного интерфейса связи: Биты данных: не менее 5, 6, 7, 8; Стоп биты: не менее 1, 1.5, 2; Паритет: None, Even, Odd, Space, Mapk; Управление потоком: RTS/CTS и DTR/ DSR (RS-232), XON/XOFF; Скорость передача данных: не менее 50 базисных пунктов до 921.6 кбит. Последовательные сигналы: RS-232: TxD, RxD, RTS, CTS, DTR, DSR, DCD, GND; RS-422 Tx+, Tx-, Rx+, Rx-, GND; RS-485-4w Tx+, Tx-, Rx+, Rx-, GND; RS-485-2wData +, Data-, GND; Программное обеспечение: Network Протоколы: ICMP, IPv4, TCP, UDP, DHCP, BOOTP, Telnet, DNS, SNMP V1, HTTP, SMTP,IGMP V1 V; Параметры конфигураций: Веб консоль ( С новым Quick Setup ) последовательный порт консоли, Telnet консоли, Windows Utility; Windows, Real COM Драйверы ТТУ: SCO Unix, SCO Openserver, UniWare 7, QNX 4.25, QNX 6, Solaris 10, Free BSD, AIX 5.x, HP-UX 11i,Mac OS X; Linux Real TTY Драйверы: Linux 2.4.x, 2.6.x, 3.x; Физические характеристики: Корпус: должен быть металлическим; Вес: не менее 300г; Размеры без ушей: не более 77 х 111 х 26мм; Размеры с ушами: не более 100 х 111 х 26мм; Физические ограничения: ТемператураHDD: от -40 до 75° С; Относительная влажность: от 5 до 95%; Питание: Входное напряжение: От 12В до 48В постоянного тока; Потребляемая мощность: 125 мА @ 12 В, 40 мА при 48 В постоянного тока.</t>
  </si>
  <si>
    <t>1388-1 Т</t>
  </si>
  <si>
    <t>резиновый, первой группы, длина 500-1000мм, ширина 500-1200мм, ГОСТ 4997-75</t>
  </si>
  <si>
    <t>июнь</t>
  </si>
  <si>
    <t>1399-2 Т</t>
  </si>
  <si>
    <t>973-2 Т</t>
  </si>
  <si>
    <t>27.51.25.900.000.00.0796.000000000000</t>
  </si>
  <si>
    <t>Бойлер</t>
  </si>
  <si>
    <t>накопительный, тип открытый, объем 10-14,99  л</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</si>
  <si>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13литров
</t>
  </si>
  <si>
    <t>июль</t>
  </si>
  <si>
    <t>974-2 Т</t>
  </si>
  <si>
    <t>27.51.25.900.000.00.0796.000000000005</t>
  </si>
  <si>
    <t>накопительный, тип открытый, объем 50-59,99 л</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</si>
  <si>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50литров
</t>
  </si>
  <si>
    <t>1314-1 Т</t>
  </si>
  <si>
    <t>27.51.25.900.000.00.0796.000000000003</t>
  </si>
  <si>
    <t>накопительный, тип открытый, объем 30-39,99 л</t>
  </si>
  <si>
    <t xml:space="preserve">Бойлеры для чая предназначены для приготовления чая на различных предприятиях общественного питания.
Бойлеры для чая изготовлены изнерж. стали, имеют два резервуара и два крана: для кипячения воды и заварки. Работают в следующих режимах-режим кипячения и режим поддержания температуры (оборудован термостатом и терморегулятором). При закипании воды происходит автоматическое отключение электрокипятильника под воздействием пара на тепловой датчик. Объем 35литров
</t>
  </si>
  <si>
    <t>973-3 Т</t>
  </si>
  <si>
    <t>11, 14</t>
  </si>
  <si>
    <t>974-3 Т</t>
  </si>
  <si>
    <t>1314-2 Т</t>
  </si>
  <si>
    <t>116-1 У</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</si>
  <si>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</si>
  <si>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</si>
  <si>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</si>
  <si>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 xml:space="preserve">Услуги по проведению государственного технического обследования недвижимого имущества и изготовление технических паспортов </t>
  </si>
  <si>
    <t>Атырауская область, г.Атырау</t>
  </si>
  <si>
    <t>с момента заключения договора до 31 декабря</t>
  </si>
  <si>
    <t>117-1 У</t>
  </si>
  <si>
    <t>Мангистауская область</t>
  </si>
  <si>
    <t>116-2 У</t>
  </si>
  <si>
    <t>525 У</t>
  </si>
  <si>
    <t xml:space="preserve">Авторский надзор за строительством газопровода п.Аккистау-АГРС Тушукудык </t>
  </si>
  <si>
    <t>ноябрь-июль</t>
  </si>
  <si>
    <t>Промежуточный платеж  90% в течении 30 рабочих дней; 10 % окончательный расчет</t>
  </si>
  <si>
    <t>527 У</t>
  </si>
  <si>
    <t>Авторский надзор за строительством газопровода п.Х.Ергалиева-п.Туманное</t>
  </si>
  <si>
    <t>525-1 У</t>
  </si>
  <si>
    <t>527-1 У</t>
  </si>
  <si>
    <t>430 У</t>
  </si>
  <si>
    <t>33.12.29.900.016.00.0777.000000000000</t>
  </si>
  <si>
    <t>Услуги по техническому обслуживанию добывающего оборудования</t>
  </si>
  <si>
    <t>Услуги по опрессовке оборудования для НГДУ  "Жаикмунайгаз"</t>
  </si>
  <si>
    <t>апрель</t>
  </si>
  <si>
    <t>май-декабрь</t>
  </si>
  <si>
    <t>431 У</t>
  </si>
  <si>
    <t>Услуги по опрессовке оборудования для НГДУ  "Жылыоймунайгаз"</t>
  </si>
  <si>
    <t>432 У</t>
  </si>
  <si>
    <t>Услуги по опрессовке оборудования НГДУ "Доссормунайгаз"</t>
  </si>
  <si>
    <t>Услуги по опрессовке оборудования НГДУ "Кайнармунайгаз"</t>
  </si>
  <si>
    <t>430-1 У</t>
  </si>
  <si>
    <t>431-1 У</t>
  </si>
  <si>
    <t>432-1 У</t>
  </si>
  <si>
    <t>уменьшение на сумма 825 268,72 без НДС.</t>
  </si>
  <si>
    <t>уменьшение на сумма 1 753 754,67 без НДС.</t>
  </si>
  <si>
    <t>увеличение на сумма 663 189,60 без НДС.</t>
  </si>
  <si>
    <t>512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</si>
  <si>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</si>
  <si>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</si>
  <si>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</si>
  <si>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обучению и повышению квалификации работников</t>
  </si>
  <si>
    <t>сентябрь</t>
  </si>
  <si>
    <t>г.Атырау, Атырауская область</t>
  </si>
  <si>
    <t>сентябрь -декабрь</t>
  </si>
  <si>
    <t>авансовый платеж - 0% от суммы договора,  платежи осуществляются по факту оказания услуг в течение 30 р.д. с момента подписания акта приема-передачи по итогам месяца</t>
  </si>
  <si>
    <t>34-1 У</t>
  </si>
  <si>
    <t>77.39.19.900.015.00.0777.000000000000</t>
  </si>
  <si>
    <t>Услуги по аренде коммерческого узла учета нефти</t>
  </si>
  <si>
    <t>Услуги по аренде коммерческого узла учета нефти (Аренда КУУН на ПСН Опорная)</t>
  </si>
  <si>
    <t>с момента подписания договора по 31 декабря 2017 г.</t>
  </si>
  <si>
    <t>528 У</t>
  </si>
  <si>
    <t>Услуги по на проведение комплексной вневедомственной экспертизы по рабочему проекту "Проектирование и монтаж блочно модульной котельной с двумя котлами 2*1300 квт. на месторождении «С.Балгимбаева» НГДУ «Жайыкмунайгаз»</t>
  </si>
  <si>
    <t>230000000</t>
  </si>
  <si>
    <t/>
  </si>
  <si>
    <t>528-1 У</t>
  </si>
  <si>
    <t>на 2017г -892 550 т,           на 2018г.- 595 006 т.</t>
  </si>
  <si>
    <t>на 2017г. -47 800тг, на 2018г.- 31 858тг.</t>
  </si>
  <si>
    <t>460-2 Т</t>
  </si>
  <si>
    <t>20.59.59.100.011.00.0872.000000000041</t>
  </si>
  <si>
    <t>Государственный стандартный образец</t>
  </si>
  <si>
    <t>содержания хлористых солей в нефти и нефтепродуктах ХСН-10</t>
  </si>
  <si>
    <t xml:space="preserve">ХСН -100-ЭК (100мл) ГСО
</t>
  </si>
  <si>
    <t>0872</t>
  </si>
  <si>
    <t>Флакон</t>
  </si>
  <si>
    <t>941-3 Т</t>
  </si>
  <si>
    <t>13.93.11.000.002.00.0796.000000000039</t>
  </si>
  <si>
    <t>Ковер</t>
  </si>
  <si>
    <t>узелковый, ворсовый, из химических текстильных материалов, размер 250*350 см, низкоплотный до 90 тыс. узлов на 1 м2</t>
  </si>
  <si>
    <t>Ковер ворсовый. Размер 500х400 см. Высота ворса 2-3 мм.</t>
  </si>
  <si>
    <t>942-3 Т</t>
  </si>
  <si>
    <t>Ковер ворсовый. Размер 300х400 см. Высота ворса 2-3 мм.</t>
  </si>
  <si>
    <t>943-2 Т</t>
  </si>
  <si>
    <t>13.93.12.000.002.00.0796.000000000022</t>
  </si>
  <si>
    <t>тканый, ворсовый, из химическо текстильного материала, размер 200*300 см, жаккардовый, машинного производства, ГОСТ 28415-89</t>
  </si>
  <si>
    <t>Ковер ворсовый. Размер 200х300 см. Высота ворса 2-3 мм.</t>
  </si>
  <si>
    <t>1195-2 Т</t>
  </si>
  <si>
    <t>23.99.14.000.007.00.0166.000000000006</t>
  </si>
  <si>
    <t>Набивка</t>
  </si>
  <si>
    <t>графитовая, сальниковая, из прографиченного (микроволокнистого   51ОА) ПТФЭ (тефлонового) волокона</t>
  </si>
  <si>
    <t>Сальники повышенной надежности Teflon 1-1/2'х 2-1/4№ Запсасти к ЭВН</t>
  </si>
  <si>
    <t>166</t>
  </si>
  <si>
    <t>1263-3 Т</t>
  </si>
  <si>
    <t>13.93.11.000.001.00.0006.000000000004</t>
  </si>
  <si>
    <t>Дорожка</t>
  </si>
  <si>
    <t>узелковая, безворсовая, из шерсти животного, с односторонним рисунком</t>
  </si>
  <si>
    <t>Ковровая дорожка.
Цвет - (по согласованию заказчика), длина –от 10м до 15м, ширина-1,0м, ворск-2-3см</t>
  </si>
  <si>
    <t>0006</t>
  </si>
  <si>
    <t>Метр</t>
  </si>
  <si>
    <t>1264-3 Т</t>
  </si>
  <si>
    <t xml:space="preserve">Ковровая дорожка ворсовая. длина -16м, ширина-1,5м, ворс-2-3см 
</t>
  </si>
  <si>
    <t>1265-3 Т</t>
  </si>
  <si>
    <t xml:space="preserve">Ковровая дорожка. Размеры: длина -16м, ширина-2,0м, ворс-2-3см
</t>
  </si>
  <si>
    <t>1984-1 Т</t>
  </si>
  <si>
    <t>31.00.11.700.001.00.0796.000000000008</t>
  </si>
  <si>
    <t>Стул</t>
  </si>
  <si>
    <t>мягкий, каркас металлический, сидение и спинка из тканевой обивки</t>
  </si>
  <si>
    <t>Стулья мягкие офисные. Офисный стул оснащен комфортным сидением и спинкой. Металлическая окрашенная в черный цвет рама. Возможностьштабелирования до 15 шт. в стопке. Размеры офисного стула в мм.: Ширина сидения: не менее 470, Глубина сидения: не менее 410, Высотаспинки: не менее 330.</t>
  </si>
  <si>
    <t>1987-2 Т</t>
  </si>
  <si>
    <t>31.00.13.500.001.00.0796.000000000055</t>
  </si>
  <si>
    <t>Кресло</t>
  </si>
  <si>
    <t>тканевое, мягкое, с металлическими ножками</t>
  </si>
  <si>
    <t>Кресло актового зала.Имеет увеличенный размер сиденья, возможность установки нижнейпластиковой зашивки, измененный каркас кресла, каркас трубапрямоугольная 40х20, труба квадратная 25х25. На концах трубы установленыполиэтиленовые заглушки, обеспечивающие безопасную эксплуатацию креслатеатрального данной модели.  Металлические части имеют защитно-декоративное покрытие эпоксидно-полимерной порошковой краской, чтоповышает износоустойчивость каркаса кресла театрального, мягкий элементсиденья ППУ(поролон) 60мм, фанера 9мм, подлокотник выполнен из массивалиственных пород(береза) и покрыт износостойким, противоударной лаком.Спинка кресла театрального в задней части закрыта подспинником,выполненным из ДВП толщиной 4 мм.Все элементы кресла театрального (спинка, сиденье, подлокотники иподспинник) в стандартной комплектации обшиты капровелюром.В несущем элементе спинки кресла, выполненном из фанеры толщиной 9 мм.запрессованы «внутренние гайки с лепестками» для крепления к каркасукресла при помощи винтов М6. Механизм откидывания сиденья креслатеатрального  - гравитационный и обеспечивает самопроизвольноеоткидывание сиденья кресла , что регламентировано требованиями пожарнойбезопасности и ГОСТ 16855-91 Кресла для зрительных залов. Изготовленмеханизм откидывания из металлических труб d16х1,5 мм. ,d22х1,5 мм. иквадратной трубы сечения 20х20х1,5 мм. и  крепится к сиденью винтами М6.Сиденье кресла «СОЛО» с установленным на сиденье механизмом откидываниякрепиться к боковинам кресла винтами М6. Капровелюр представляет собойматериал, дублированный поролоном толщиной 2 мм.Кресло может быть изготовлено от 2-х до 50-и мест в секции в зависимостиот особенностей зала и пожеланий заказчика. Доставка, разгрузка и сборкамебели Заказчику осуществляется Поставщиком за свой счет. Сборка иустановка мебели производится в помещениях структурного подразделения АО"Эмбамунайгаз", согласно заявке Заказчика. Дизайн, расцветки, оттенкииспользуемых материалов Поставщик согласовывает с Заказчиком.</t>
  </si>
  <si>
    <t>372-1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</si>
  <si>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</si>
  <si>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</si>
  <si>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 технологических потерь нефти и газа при подготовке, хранении и транспортировке, расхода нефти и газа на собственные нужды по НГДУ АО "Эмбамунайгаз" на 2019-2023гг.</t>
  </si>
  <si>
    <t>ноябрь 2017 - май 2018</t>
  </si>
  <si>
    <t xml:space="preserve">промежуточный платеж 100% в течении 30 рабочих дней с момента подписания акта выполненных работ/оказанных услуг. </t>
  </si>
  <si>
    <t>Переходящий договор 2017-2018</t>
  </si>
  <si>
    <t>372-2 Р</t>
  </si>
  <si>
    <t>373 Р</t>
  </si>
  <si>
    <t>71.12.31.100.000.00.0999.000000000000</t>
  </si>
  <si>
    <t>Работы по геофизической разведке/исследованиям</t>
  </si>
  <si>
    <t>Комплексная интерпретация данных ГИС</t>
  </si>
  <si>
    <t>541 У</t>
  </si>
  <si>
    <t>542 У</t>
  </si>
  <si>
    <t>543 У</t>
  </si>
  <si>
    <t>544 У</t>
  </si>
  <si>
    <t>545 У</t>
  </si>
  <si>
    <t>546 У</t>
  </si>
  <si>
    <t>547 У</t>
  </si>
  <si>
    <t>548 У</t>
  </si>
  <si>
    <t>549 У</t>
  </si>
  <si>
    <t>550 У</t>
  </si>
  <si>
    <t>Приказ №1036 от 27.10.2017г.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</si>
</sst>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р_._-;\-* #,##0.00\ _р_._-;_-* &quot;-&quot;??\ _р_._-;_-@_-"/>
    <numFmt numFmtId="165" formatCode="[$-419]General"/>
    <numFmt numFmtId="166" formatCode="[$-419]0"/>
    <numFmt numFmtId="167" formatCode="_(* #,##0.00_);_(* \(#,##0.00\);_(* &quot;-&quot;??_);_(@_)"/>
    <numFmt numFmtId="168" formatCode="_-* #,##0.00_р_._-;\-* #,##0.00_р_._-;_-* &quot;-&quot;??_р_._-;_-@_-"/>
    <numFmt numFmtId="169" formatCode="#,##0.000"/>
    <numFmt numFmtId="170" formatCode="_-* #,##0.000\ _р_._-;\-* #,##0.000\ _р_._-;_-* &quot;-&quot;??\ _р_._-;_-@_-"/>
    <numFmt numFmtId="171" formatCode="_-* #,##0.0\ _р_._-;\-* #,##0.0\ _р_._-;_-* &quot;-&quot;??\ _р_._-;_-@_-"/>
    <numFmt numFmtId="173" formatCode="#,##0.00\ _р_."/>
    <numFmt numFmtId="174" formatCode="[$-419]#,##0.00"/>
    <numFmt numFmtId="175" formatCode="[$-419]#,##0"/>
    <numFmt numFmtId="176" formatCode="_-* #,##0_р_._-;\-* #,##0_р_._-;_-* &quot;-&quot;??_р_._-;_-@_-"/>
    <numFmt numFmtId="177" formatCode="[$-419]0.00"/>
  </numFmts>
  <fonts count="24" x14ac:knownFonts="1">
    <font>
      <sz val="11"/>
      <color theme="1"/>
      <name val="Calibri"/>
      <family val="2"/>
      <charset val="204"/>
      <scheme val="minor"/>
    </font>
    <font>
      <sz val="11"/>
      <color theme="1"/>
      <name val="Calibri"/>
      <family val="2"/>
      <charset val="204"/>
      <scheme val="minor"/>
    </font>
    <font>
      <sz val="10"/>
      <name val="Arial Cyr"/>
      <charset val="204"/>
    </font>
    <font>
      <sz val="10"/>
      <color theme="1"/>
      <name val="Times New Roman"/>
      <family val="1"/>
      <charset val="204"/>
    </font>
    <font>
      <sz val="10"/>
      <name val="Times New Roman"/>
      <family val="1"/>
      <charset val="204"/>
    </font>
    <font>
      <b/>
      <sz val="10"/>
      <name val="Times New Roman"/>
      <family val="1"/>
      <charset val="204"/>
    </font>
    <font>
      <b/>
      <sz val="10"/>
      <color theme="1"/>
      <name val="Times New Roman"/>
      <family val="1"/>
      <charset val="204"/>
    </font>
    <font>
      <sz val="11"/>
      <color indexed="8"/>
      <name val="Calibri"/>
      <family val="2"/>
      <scheme val="minor"/>
    </font>
    <font>
      <sz val="10"/>
      <name val="Helv"/>
    </font>
    <font>
      <sz val="10"/>
      <color theme="1"/>
      <name val="Arial"/>
      <family val="2"/>
      <charset val="204"/>
    </font>
    <font>
      <sz val="10"/>
      <name val="Arial"/>
      <family val="2"/>
      <charset val="204"/>
    </font>
    <font>
      <sz val="11"/>
      <color theme="1"/>
      <name val="Calibri"/>
      <family val="2"/>
      <scheme val="minor"/>
    </font>
    <font>
      <sz val="11"/>
      <color indexed="8"/>
      <name val="Calibri"/>
      <family val="2"/>
    </font>
    <font>
      <i/>
      <sz val="10"/>
      <name val="Arial"/>
      <family val="2"/>
    </font>
    <font>
      <b/>
      <i/>
      <sz val="10"/>
      <name val="Times New Roman"/>
      <family val="1"/>
      <charset val="204"/>
    </font>
    <font>
      <u/>
      <sz val="10"/>
      <name val="Times New Roman"/>
      <family val="1"/>
      <charset val="204"/>
    </font>
    <font>
      <b/>
      <u/>
      <sz val="10"/>
      <name val="Times New Roman"/>
      <family val="1"/>
      <charset val="204"/>
    </font>
    <font>
      <sz val="10"/>
      <color rgb="FF000000"/>
      <name val="Arial"/>
      <family val="2"/>
      <charset val="204"/>
    </font>
    <font>
      <sz val="10"/>
      <color indexed="8"/>
      <name val="Arial"/>
      <family val="2"/>
      <charset val="204"/>
    </font>
    <font>
      <sz val="10"/>
      <name val="Arial"/>
      <family val="2"/>
      <charset val="204"/>
    </font>
    <font>
      <sz val="10"/>
      <name val="Tahoma"/>
      <family val="2"/>
      <charset val="204"/>
    </font>
    <font>
      <sz val="10"/>
      <color rgb="FF333333"/>
      <name val="Times New Roman"/>
      <family val="1"/>
      <charset val="204"/>
    </font>
    <font>
      <sz val="10"/>
      <color indexed="8"/>
      <name val="Times New Roman"/>
      <family val="1"/>
      <charset val="204"/>
    </font>
    <font>
      <sz val="9"/>
      <name val="Times New Roman"/>
      <family val="1"/>
      <charset val="204"/>
    </font>
  </fonts>
  <fills count="5">
    <fill>
      <patternFill patternType="none"/>
    </fill>
    <fill>
      <patternFill patternType="gray125"/>
    </fill>
    <fill>
      <patternFill patternType="solid">
        <fgColor rgb="FFFFFFFF"/>
        <bgColor rgb="FFFFFFFF"/>
      </patternFill>
    </fill>
    <fill>
      <patternFill patternType="mediumGray">
        <fgColor indexed="9"/>
        <bgColor indexed="44"/>
      </patternFill>
    </fill>
    <fill>
      <patternFill patternType="solid">
        <fgColor indexed="9"/>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57">
    <xf numFmtId="0" fontId="0" fillId="0" borderId="0"/>
    <xf numFmtId="43" fontId="1" fillId="0" borderId="0" applyFont="0" applyFill="0" applyBorder="0" applyAlignment="0" applyProtection="0"/>
    <xf numFmtId="0" fontId="2" fillId="0" borderId="0"/>
    <xf numFmtId="0" fontId="2" fillId="0" borderId="0"/>
    <xf numFmtId="0" fontId="7" fillId="0" borderId="0"/>
    <xf numFmtId="0" fontId="8" fillId="0" borderId="0"/>
    <xf numFmtId="0" fontId="2" fillId="0" borderId="0"/>
    <xf numFmtId="165" fontId="9" fillId="2" borderId="0"/>
    <xf numFmtId="0" fontId="10" fillId="0" borderId="0"/>
    <xf numFmtId="43" fontId="1" fillId="0" borderId="0" applyFont="0" applyFill="0" applyBorder="0" applyAlignment="0" applyProtection="0"/>
    <xf numFmtId="167" fontId="10" fillId="0" borderId="0" applyFont="0" applyFill="0" applyBorder="0" applyAlignment="0" applyProtection="0"/>
    <xf numFmtId="43" fontId="1" fillId="0" borderId="0" applyFont="0" applyFill="0" applyBorder="0" applyAlignment="0" applyProtection="0"/>
    <xf numFmtId="0" fontId="7" fillId="0" borderId="0"/>
    <xf numFmtId="0" fontId="2" fillId="0" borderId="0"/>
    <xf numFmtId="0" fontId="2" fillId="0" borderId="0"/>
    <xf numFmtId="0" fontId="2" fillId="0" borderId="0"/>
    <xf numFmtId="0" fontId="10" fillId="0" borderId="0"/>
    <xf numFmtId="0" fontId="10" fillId="0" borderId="0" applyNumberFormat="0" applyFont="0" applyFill="0" applyBorder="0" applyAlignment="0" applyProtection="0"/>
    <xf numFmtId="0" fontId="2" fillId="0" borderId="0"/>
    <xf numFmtId="0" fontId="10" fillId="0" borderId="0"/>
    <xf numFmtId="0" fontId="1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168" fontId="1" fillId="0" borderId="0" applyFont="0" applyFill="0" applyBorder="0" applyAlignment="0" applyProtection="0"/>
    <xf numFmtId="0" fontId="8" fillId="0" borderId="0"/>
    <xf numFmtId="0" fontId="10" fillId="0" borderId="0"/>
    <xf numFmtId="0" fontId="2" fillId="0" borderId="0"/>
    <xf numFmtId="0" fontId="10" fillId="0" borderId="0"/>
    <xf numFmtId="0" fontId="10" fillId="0" borderId="0"/>
    <xf numFmtId="0" fontId="2" fillId="0" borderId="0"/>
    <xf numFmtId="43" fontId="1" fillId="0" borderId="0" applyFont="0" applyFill="0" applyBorder="0" applyAlignment="0" applyProtection="0"/>
    <xf numFmtId="0" fontId="11" fillId="0" borderId="0"/>
    <xf numFmtId="0" fontId="10" fillId="0" borderId="0"/>
    <xf numFmtId="0" fontId="12" fillId="0" borderId="0"/>
    <xf numFmtId="0" fontId="10" fillId="0" borderId="0"/>
    <xf numFmtId="0" fontId="8" fillId="0" borderId="0"/>
    <xf numFmtId="0" fontId="10" fillId="0" borderId="0"/>
    <xf numFmtId="49" fontId="13" fillId="3" borderId="2">
      <alignment vertical="center"/>
    </xf>
    <xf numFmtId="0" fontId="10" fillId="0" borderId="0"/>
    <xf numFmtId="0" fontId="1" fillId="0" borderId="0"/>
    <xf numFmtId="0" fontId="1" fillId="0" borderId="0"/>
    <xf numFmtId="165" fontId="17" fillId="0" borderId="0"/>
    <xf numFmtId="0" fontId="10" fillId="4" borderId="0"/>
    <xf numFmtId="0" fontId="18" fillId="0" borderId="0"/>
    <xf numFmtId="0" fontId="19" fillId="0" borderId="0"/>
    <xf numFmtId="43" fontId="20" fillId="0" borderId="0" applyFont="0" applyFill="0" applyBorder="0" applyAlignment="0" applyProtection="0"/>
    <xf numFmtId="43" fontId="18" fillId="0" borderId="0" applyFont="0" applyFill="0" applyBorder="0" applyAlignment="0" applyProtection="0"/>
    <xf numFmtId="0" fontId="18" fillId="0" borderId="0"/>
    <xf numFmtId="0" fontId="20" fillId="0" borderId="0"/>
    <xf numFmtId="0" fontId="18" fillId="0" borderId="0"/>
    <xf numFmtId="43" fontId="19" fillId="0" borderId="0" applyFont="0" applyFill="0" applyBorder="0" applyAlignment="0" applyProtection="0"/>
  </cellStyleXfs>
  <cellXfs count="207">
    <xf numFmtId="0" fontId="0" fillId="0" borderId="0" xfId="0"/>
    <xf numFmtId="0" fontId="4" fillId="0" borderId="0" xfId="2" applyFont="1" applyFill="1" applyBorder="1" applyAlignment="1">
      <alignment horizontal="left" vertical="center"/>
    </xf>
    <xf numFmtId="4" fontId="5" fillId="0" borderId="0" xfId="2" applyNumberFormat="1" applyFont="1" applyFill="1" applyBorder="1" applyAlignment="1">
      <alignment horizontal="left" vertical="center"/>
    </xf>
    <xf numFmtId="4" fontId="5" fillId="0" borderId="0" xfId="3" applyNumberFormat="1" applyFont="1" applyFill="1" applyBorder="1" applyAlignment="1">
      <alignment horizontal="left" vertical="center"/>
    </xf>
    <xf numFmtId="0" fontId="5" fillId="0" borderId="0" xfId="2" applyFont="1" applyFill="1" applyBorder="1" applyAlignment="1">
      <alignment horizontal="left" vertical="center"/>
    </xf>
    <xf numFmtId="4" fontId="4" fillId="0" borderId="0" xfId="2" applyNumberFormat="1" applyFont="1" applyFill="1" applyBorder="1" applyAlignment="1">
      <alignment horizontal="left" vertical="center"/>
    </xf>
    <xf numFmtId="0" fontId="4" fillId="0" borderId="0" xfId="4" applyFont="1" applyFill="1" applyBorder="1" applyAlignment="1">
      <alignment horizontal="left" vertical="center"/>
    </xf>
    <xf numFmtId="0" fontId="4" fillId="0" borderId="1" xfId="0" applyFont="1" applyFill="1" applyBorder="1" applyAlignment="1">
      <alignment horizontal="left"/>
    </xf>
    <xf numFmtId="0" fontId="4" fillId="0" borderId="0" xfId="0" applyFont="1" applyFill="1" applyBorder="1" applyAlignment="1">
      <alignment horizontal="left"/>
    </xf>
    <xf numFmtId="4" fontId="4" fillId="0" borderId="0" xfId="4" applyNumberFormat="1" applyFont="1" applyFill="1" applyBorder="1" applyAlignment="1">
      <alignment horizontal="left" vertical="center"/>
    </xf>
    <xf numFmtId="0" fontId="4" fillId="0" borderId="1" xfId="4"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0" xfId="4" applyFont="1" applyFill="1" applyBorder="1" applyAlignment="1">
      <alignment horizontal="left" vertical="top"/>
    </xf>
    <xf numFmtId="4" fontId="4" fillId="0" borderId="1" xfId="1" applyNumberFormat="1" applyFont="1" applyFill="1" applyBorder="1" applyAlignment="1">
      <alignment horizontal="left" vertical="center"/>
    </xf>
    <xf numFmtId="3" fontId="4" fillId="0" borderId="0" xfId="2" applyNumberFormat="1" applyFont="1" applyFill="1" applyBorder="1" applyAlignment="1">
      <alignment horizontal="left" vertical="center"/>
    </xf>
    <xf numFmtId="4" fontId="4" fillId="0" borderId="0" xfId="1" applyNumberFormat="1" applyFont="1" applyFill="1" applyBorder="1" applyAlignment="1">
      <alignment horizontal="left" vertical="center"/>
    </xf>
    <xf numFmtId="0" fontId="4" fillId="0" borderId="0" xfId="4" applyNumberFormat="1" applyFont="1" applyFill="1" applyBorder="1" applyAlignment="1">
      <alignment horizontal="left" vertical="center"/>
    </xf>
    <xf numFmtId="3" fontId="5" fillId="0" borderId="0" xfId="2" applyNumberFormat="1" applyFont="1" applyFill="1" applyBorder="1" applyAlignment="1">
      <alignment horizontal="left" vertical="center"/>
    </xf>
    <xf numFmtId="4" fontId="5" fillId="0" borderId="0" xfId="1" applyNumberFormat="1" applyFont="1" applyFill="1" applyBorder="1" applyAlignment="1">
      <alignment horizontal="left" vertical="center"/>
    </xf>
    <xf numFmtId="4" fontId="4" fillId="0" borderId="0" xfId="3" applyNumberFormat="1" applyFont="1" applyFill="1" applyBorder="1" applyAlignment="1">
      <alignment horizontal="left" vertical="center"/>
    </xf>
    <xf numFmtId="0" fontId="5" fillId="0" borderId="1" xfId="4" applyNumberFormat="1" applyFont="1" applyFill="1" applyBorder="1" applyAlignment="1">
      <alignment horizontal="left" vertical="center"/>
    </xf>
    <xf numFmtId="3" fontId="5" fillId="0" borderId="1" xfId="4" applyNumberFormat="1" applyFont="1" applyFill="1" applyBorder="1" applyAlignment="1">
      <alignment horizontal="left" vertical="center"/>
    </xf>
    <xf numFmtId="4" fontId="5" fillId="0" borderId="1" xfId="1" applyNumberFormat="1" applyFont="1" applyFill="1" applyBorder="1" applyAlignment="1">
      <alignment horizontal="left" vertical="center"/>
    </xf>
    <xf numFmtId="4" fontId="5" fillId="0" borderId="1" xfId="4" applyNumberFormat="1" applyFont="1" applyFill="1" applyBorder="1" applyAlignment="1">
      <alignment horizontal="left" vertical="center"/>
    </xf>
    <xf numFmtId="0" fontId="4" fillId="0" borderId="1" xfId="0" applyFont="1" applyFill="1" applyBorder="1" applyAlignment="1">
      <alignment horizontal="left" wrapText="1"/>
    </xf>
    <xf numFmtId="49" fontId="4" fillId="0" borderId="1" xfId="0" applyNumberFormat="1" applyFont="1" applyFill="1" applyBorder="1" applyAlignment="1">
      <alignment horizontal="left" wrapText="1"/>
    </xf>
    <xf numFmtId="4" fontId="4" fillId="0" borderId="1" xfId="0" applyNumberFormat="1" applyFont="1" applyFill="1" applyBorder="1" applyAlignment="1">
      <alignment horizontal="left" wrapText="1"/>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justify"/>
    </xf>
    <xf numFmtId="3" fontId="4" fillId="0" borderId="0" xfId="4" applyNumberFormat="1" applyFont="1" applyFill="1" applyBorder="1" applyAlignment="1">
      <alignment horizontal="left" vertical="center"/>
    </xf>
    <xf numFmtId="0" fontId="4"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5" fillId="0" borderId="1" xfId="4" applyNumberFormat="1" applyFont="1" applyFill="1" applyBorder="1" applyAlignment="1">
      <alignment horizontal="left" vertical="top"/>
    </xf>
    <xf numFmtId="169" fontId="4" fillId="0" borderId="1" xfId="0" applyNumberFormat="1" applyFont="1" applyFill="1" applyBorder="1" applyAlignment="1">
      <alignment horizontal="left" wrapText="1"/>
    </xf>
    <xf numFmtId="0" fontId="5" fillId="0" borderId="0" xfId="0" applyNumberFormat="1" applyFont="1" applyFill="1" applyBorder="1" applyAlignment="1">
      <alignment horizontal="left"/>
    </xf>
    <xf numFmtId="4" fontId="4" fillId="0" borderId="0" xfId="0" applyNumberFormat="1" applyFont="1" applyFill="1" applyBorder="1" applyAlignment="1">
      <alignment horizontal="left"/>
    </xf>
    <xf numFmtId="0" fontId="14" fillId="0" borderId="1" xfId="3" applyFont="1" applyFill="1" applyBorder="1" applyAlignment="1">
      <alignment horizontal="left" vertical="top"/>
    </xf>
    <xf numFmtId="0" fontId="5" fillId="0" borderId="1" xfId="3" applyFont="1" applyFill="1" applyBorder="1" applyAlignment="1">
      <alignment horizontal="left" vertical="top"/>
    </xf>
    <xf numFmtId="4" fontId="14" fillId="0" borderId="1" xfId="3" applyNumberFormat="1" applyFont="1" applyFill="1" applyBorder="1" applyAlignment="1">
      <alignment horizontal="left" vertical="center"/>
    </xf>
    <xf numFmtId="170" fontId="4" fillId="0" borderId="1" xfId="1" applyNumberFormat="1" applyFont="1" applyFill="1" applyBorder="1" applyAlignment="1">
      <alignment horizontal="left" vertical="center"/>
    </xf>
    <xf numFmtId="43" fontId="4" fillId="0" borderId="1" xfId="1" applyFont="1" applyFill="1" applyBorder="1" applyAlignment="1">
      <alignment horizontal="left" vertical="center"/>
    </xf>
    <xf numFmtId="0" fontId="5" fillId="0" borderId="0" xfId="4" applyNumberFormat="1" applyFont="1" applyFill="1" applyBorder="1" applyAlignment="1">
      <alignment horizontal="left" vertical="center"/>
    </xf>
    <xf numFmtId="170" fontId="4" fillId="0" borderId="0" xfId="1" applyNumberFormat="1" applyFont="1" applyFill="1" applyBorder="1" applyAlignment="1">
      <alignment horizontal="left" vertical="center"/>
    </xf>
    <xf numFmtId="43" fontId="4" fillId="0" borderId="0" xfId="1" applyFont="1" applyFill="1" applyBorder="1" applyAlignment="1">
      <alignment horizontal="left" vertical="center"/>
    </xf>
    <xf numFmtId="171" fontId="5" fillId="0" borderId="0" xfId="1" applyNumberFormat="1" applyFont="1" applyFill="1" applyBorder="1" applyAlignment="1">
      <alignment horizontal="left" vertical="center"/>
    </xf>
    <xf numFmtId="4" fontId="4" fillId="0" borderId="0" xfId="4" applyNumberFormat="1" applyFont="1" applyFill="1" applyBorder="1" applyAlignment="1">
      <alignment horizontal="left" vertical="top"/>
    </xf>
    <xf numFmtId="0" fontId="4" fillId="0" borderId="3" xfId="0" applyFont="1" applyFill="1" applyBorder="1" applyAlignment="1">
      <alignment horizontal="left" vertical="top"/>
    </xf>
    <xf numFmtId="4" fontId="5" fillId="0" borderId="3" xfId="0" applyNumberFormat="1" applyFont="1" applyFill="1" applyBorder="1" applyAlignment="1">
      <alignment horizontal="left" vertical="center"/>
    </xf>
    <xf numFmtId="0" fontId="4" fillId="0" borderId="3" xfId="4" applyNumberFormat="1" applyFont="1" applyFill="1" applyBorder="1" applyAlignment="1">
      <alignment horizontal="left" vertical="top"/>
    </xf>
    <xf numFmtId="4" fontId="4" fillId="0" borderId="3" xfId="0" applyNumberFormat="1" applyFont="1" applyFill="1" applyBorder="1" applyAlignment="1">
      <alignment horizontal="left" wrapText="1"/>
    </xf>
    <xf numFmtId="0" fontId="4" fillId="0" borderId="3" xfId="0" applyFont="1" applyFill="1" applyBorder="1" applyAlignment="1">
      <alignment horizontal="left" wrapText="1"/>
    </xf>
    <xf numFmtId="4" fontId="4" fillId="0" borderId="3" xfId="1" applyNumberFormat="1" applyFont="1" applyFill="1" applyBorder="1" applyAlignment="1">
      <alignment horizontal="left" vertical="center"/>
    </xf>
    <xf numFmtId="0" fontId="4" fillId="0" borderId="3" xfId="4" applyFont="1" applyFill="1" applyBorder="1" applyAlignment="1">
      <alignment horizontal="left" vertical="center"/>
    </xf>
    <xf numFmtId="4" fontId="5" fillId="0" borderId="3" xfId="0" applyNumberFormat="1" applyFont="1" applyFill="1" applyBorder="1" applyAlignment="1">
      <alignment horizontal="left" wrapText="1"/>
    </xf>
    <xf numFmtId="0" fontId="4" fillId="0" borderId="3" xfId="4" applyNumberFormat="1" applyFont="1" applyFill="1" applyBorder="1" applyAlignment="1">
      <alignment horizontal="left" vertical="center"/>
    </xf>
    <xf numFmtId="4" fontId="4" fillId="0" borderId="3" xfId="0" applyNumberFormat="1" applyFont="1" applyFill="1" applyBorder="1" applyAlignment="1">
      <alignment horizontal="left" vertical="center"/>
    </xf>
    <xf numFmtId="0" fontId="15" fillId="0" borderId="0" xfId="0" applyNumberFormat="1" applyFont="1" applyFill="1" applyBorder="1" applyAlignment="1">
      <alignment horizontal="left"/>
    </xf>
    <xf numFmtId="0" fontId="16"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3" fillId="0" borderId="3" xfId="0" applyFont="1" applyFill="1" applyBorder="1" applyAlignment="1">
      <alignment horizontal="left" vertical="top"/>
    </xf>
    <xf numFmtId="0" fontId="3" fillId="0" borderId="3" xfId="5" applyFont="1" applyFill="1" applyBorder="1" applyAlignment="1">
      <alignment horizontal="left" vertical="top"/>
    </xf>
    <xf numFmtId="0" fontId="3" fillId="0" borderId="3" xfId="4" applyNumberFormat="1" applyFont="1" applyFill="1" applyBorder="1" applyAlignment="1">
      <alignment horizontal="left" vertical="top"/>
    </xf>
    <xf numFmtId="0" fontId="3" fillId="0" borderId="3" xfId="2" applyFont="1" applyFill="1" applyBorder="1" applyAlignment="1">
      <alignment horizontal="left" vertical="top"/>
    </xf>
    <xf numFmtId="0" fontId="3" fillId="0" borderId="1" xfId="0" applyFont="1" applyFill="1" applyBorder="1" applyAlignment="1">
      <alignment horizontal="left" vertical="center"/>
    </xf>
    <xf numFmtId="4" fontId="3" fillId="0" borderId="1" xfId="2" applyNumberFormat="1" applyFont="1" applyFill="1" applyBorder="1" applyAlignment="1">
      <alignment horizontal="left" vertical="center"/>
    </xf>
    <xf numFmtId="0" fontId="3" fillId="0" borderId="3" xfId="4" applyFont="1" applyFill="1" applyBorder="1" applyAlignment="1">
      <alignment horizontal="left" vertical="center"/>
    </xf>
    <xf numFmtId="0" fontId="3" fillId="0" borderId="3" xfId="0" applyFont="1" applyFill="1" applyBorder="1" applyAlignment="1">
      <alignment horizontal="left" vertical="center"/>
    </xf>
    <xf numFmtId="0" fontId="3" fillId="0" borderId="3" xfId="4" applyNumberFormat="1" applyFont="1" applyFill="1" applyBorder="1" applyAlignment="1">
      <alignment horizontal="left" vertical="center"/>
    </xf>
    <xf numFmtId="4" fontId="4" fillId="0" borderId="3" xfId="2" applyNumberFormat="1" applyFont="1" applyFill="1" applyBorder="1" applyAlignment="1">
      <alignment horizontal="left" vertical="center"/>
    </xf>
    <xf numFmtId="166" fontId="3" fillId="0" borderId="3" xfId="5" applyNumberFormat="1" applyFont="1" applyFill="1" applyBorder="1" applyAlignment="1">
      <alignment horizontal="left" vertical="center"/>
    </xf>
    <xf numFmtId="0" fontId="3" fillId="0" borderId="3" xfId="2" applyFont="1" applyFill="1" applyBorder="1" applyAlignment="1">
      <alignment horizontal="left" vertical="center"/>
    </xf>
    <xf numFmtId="0" fontId="3" fillId="0" borderId="3" xfId="0" applyFont="1" applyFill="1" applyBorder="1" applyAlignment="1">
      <alignment horizontal="left"/>
    </xf>
    <xf numFmtId="0" fontId="3" fillId="0" borderId="3" xfId="5" applyFont="1" applyFill="1" applyBorder="1" applyAlignment="1">
      <alignment horizontal="left" vertical="center"/>
    </xf>
    <xf numFmtId="4" fontId="3" fillId="0" borderId="3" xfId="0" applyNumberFormat="1" applyFont="1" applyFill="1" applyBorder="1" applyAlignment="1">
      <alignment horizontal="left" vertical="center"/>
    </xf>
    <xf numFmtId="4" fontId="3" fillId="0" borderId="1" xfId="0" applyNumberFormat="1" applyFont="1" applyFill="1" applyBorder="1" applyAlignment="1">
      <alignment horizontal="left" vertical="center"/>
    </xf>
    <xf numFmtId="4" fontId="3" fillId="0" borderId="3" xfId="2" applyNumberFormat="1" applyFont="1" applyFill="1" applyBorder="1" applyAlignment="1">
      <alignment horizontal="left" vertical="center"/>
    </xf>
    <xf numFmtId="0" fontId="3" fillId="0" borderId="3" xfId="4" applyNumberFormat="1" applyFont="1" applyFill="1" applyBorder="1" applyAlignment="1">
      <alignment horizontal="left"/>
    </xf>
    <xf numFmtId="0" fontId="3" fillId="0" borderId="3" xfId="0" applyFont="1" applyFill="1" applyBorder="1" applyAlignment="1">
      <alignment horizontal="left" vertical="center" readingOrder="1"/>
    </xf>
    <xf numFmtId="0" fontId="4" fillId="0" borderId="3" xfId="30" applyFont="1" applyFill="1" applyBorder="1" applyAlignment="1">
      <alignment horizontal="left" vertical="center" readingOrder="1"/>
    </xf>
    <xf numFmtId="0" fontId="4" fillId="0" borderId="3" xfId="5" applyFont="1" applyFill="1" applyBorder="1" applyAlignment="1">
      <alignment horizontal="center" vertical="center" readingOrder="1"/>
    </xf>
    <xf numFmtId="0" fontId="4" fillId="0" borderId="3" xfId="0" applyFont="1" applyFill="1" applyBorder="1" applyAlignment="1">
      <alignment horizontal="center" vertical="center" readingOrder="1"/>
    </xf>
    <xf numFmtId="0" fontId="4" fillId="0" borderId="3" xfId="0" applyFont="1" applyFill="1" applyBorder="1" applyAlignment="1">
      <alignment horizontal="left" vertical="center" readingOrder="1"/>
    </xf>
    <xf numFmtId="0" fontId="4" fillId="0" borderId="3" xfId="2" applyFont="1" applyFill="1" applyBorder="1" applyAlignment="1">
      <alignment vertical="center" readingOrder="1"/>
    </xf>
    <xf numFmtId="0" fontId="4" fillId="0" borderId="3" xfId="5" applyNumberFormat="1" applyFont="1" applyFill="1" applyBorder="1" applyAlignment="1" applyProtection="1">
      <alignment horizontal="left" vertical="center"/>
      <protection hidden="1"/>
    </xf>
    <xf numFmtId="3" fontId="4" fillId="0" borderId="3" xfId="0" applyNumberFormat="1" applyFont="1" applyFill="1" applyBorder="1" applyAlignment="1">
      <alignment horizontal="left"/>
    </xf>
    <xf numFmtId="0" fontId="3" fillId="0" borderId="3" xfId="12" applyNumberFormat="1" applyFont="1" applyFill="1" applyBorder="1" applyAlignment="1" applyProtection="1">
      <alignment horizontal="left" vertical="center"/>
      <protection hidden="1"/>
    </xf>
    <xf numFmtId="0" fontId="4" fillId="0" borderId="3" xfId="4" applyNumberFormat="1" applyFont="1" applyFill="1" applyBorder="1" applyAlignment="1">
      <alignment vertical="center"/>
    </xf>
    <xf numFmtId="0" fontId="4" fillId="0" borderId="3" xfId="4" applyNumberFormat="1" applyFont="1" applyFill="1" applyBorder="1" applyAlignment="1">
      <alignment horizontal="center" vertical="center"/>
    </xf>
    <xf numFmtId="0" fontId="4" fillId="0" borderId="3" xfId="0" applyFont="1" applyFill="1" applyBorder="1" applyAlignment="1">
      <alignment horizontal="left"/>
    </xf>
    <xf numFmtId="0" fontId="4" fillId="0" borderId="1" xfId="4" applyNumberFormat="1" applyFont="1" applyFill="1" applyBorder="1" applyAlignment="1">
      <alignment horizontal="center" vertical="center"/>
    </xf>
    <xf numFmtId="0" fontId="3" fillId="0" borderId="3" xfId="5" applyFont="1" applyFill="1" applyBorder="1" applyAlignment="1">
      <alignment horizontal="center" vertical="center"/>
    </xf>
    <xf numFmtId="0" fontId="4" fillId="0" borderId="3" xfId="0" applyNumberFormat="1" applyFont="1" applyFill="1" applyBorder="1" applyAlignment="1">
      <alignment horizontal="left"/>
    </xf>
    <xf numFmtId="0" fontId="4" fillId="0" borderId="3" xfId="39" applyFont="1" applyFill="1" applyBorder="1" applyAlignment="1">
      <alignment horizontal="left"/>
    </xf>
    <xf numFmtId="0" fontId="4" fillId="0" borderId="3" xfId="5" applyFont="1" applyFill="1" applyBorder="1" applyAlignment="1">
      <alignment horizontal="left"/>
    </xf>
    <xf numFmtId="0" fontId="5" fillId="0" borderId="3" xfId="0" applyNumberFormat="1" applyFont="1" applyFill="1" applyBorder="1" applyAlignment="1">
      <alignment horizontal="left"/>
    </xf>
    <xf numFmtId="4" fontId="5" fillId="0" borderId="3" xfId="0" applyNumberFormat="1" applyFont="1" applyFill="1" applyBorder="1" applyAlignment="1">
      <alignment horizontal="left"/>
    </xf>
    <xf numFmtId="0" fontId="0" fillId="0" borderId="3" xfId="0" applyFill="1" applyBorder="1" applyAlignment="1">
      <alignment horizontal="left"/>
    </xf>
    <xf numFmtId="0" fontId="4" fillId="0" borderId="3" xfId="0" applyFont="1" applyFill="1" applyBorder="1" applyAlignment="1">
      <alignment horizontal="center"/>
    </xf>
    <xf numFmtId="0" fontId="3" fillId="0" borderId="3" xfId="3" applyNumberFormat="1" applyFont="1" applyFill="1" applyBorder="1" applyAlignment="1">
      <alignment horizontal="left" vertical="center"/>
    </xf>
    <xf numFmtId="0" fontId="6" fillId="0" borderId="3" xfId="0" applyFont="1" applyFill="1" applyBorder="1" applyAlignment="1">
      <alignment horizontal="left" vertical="center"/>
    </xf>
    <xf numFmtId="4" fontId="4" fillId="0" borderId="3" xfId="0" applyNumberFormat="1" applyFont="1" applyFill="1" applyBorder="1" applyAlignment="1">
      <alignment horizontal="center" readingOrder="1"/>
    </xf>
    <xf numFmtId="4" fontId="4" fillId="0" borderId="3" xfId="4" applyNumberFormat="1" applyFont="1" applyFill="1" applyBorder="1" applyAlignment="1">
      <alignment horizontal="center" vertical="center" readingOrder="1"/>
    </xf>
    <xf numFmtId="4" fontId="5" fillId="0" borderId="3" xfId="0" applyNumberFormat="1" applyFont="1" applyFill="1" applyBorder="1" applyAlignment="1">
      <alignment horizontal="center" vertical="center"/>
    </xf>
    <xf numFmtId="4" fontId="3" fillId="0" borderId="3" xfId="1" applyNumberFormat="1" applyFont="1" applyFill="1" applyBorder="1" applyAlignment="1">
      <alignment horizontal="center" vertical="center"/>
    </xf>
    <xf numFmtId="4" fontId="4" fillId="0" borderId="3" xfId="0" applyNumberFormat="1" applyFont="1" applyFill="1" applyBorder="1" applyAlignment="1">
      <alignment horizontal="center" wrapText="1"/>
    </xf>
    <xf numFmtId="4" fontId="3" fillId="0" borderId="3" xfId="4" applyNumberFormat="1" applyFont="1" applyFill="1" applyBorder="1" applyAlignment="1">
      <alignment horizontal="center" vertical="center"/>
    </xf>
    <xf numFmtId="4" fontId="5" fillId="0" borderId="1" xfId="0" applyNumberFormat="1" applyFont="1" applyFill="1" applyBorder="1" applyAlignment="1">
      <alignment horizontal="center" wrapText="1"/>
    </xf>
    <xf numFmtId="4" fontId="5" fillId="0" borderId="3" xfId="0" applyNumberFormat="1" applyFont="1" applyFill="1" applyBorder="1" applyAlignment="1">
      <alignment horizontal="center" wrapText="1"/>
    </xf>
    <xf numFmtId="43" fontId="4" fillId="0" borderId="3" xfId="1" applyFont="1" applyFill="1" applyBorder="1" applyAlignment="1">
      <alignment horizontal="center" vertical="center" readingOrder="1"/>
    </xf>
    <xf numFmtId="4" fontId="5" fillId="0" borderId="1" xfId="1" applyNumberFormat="1" applyFont="1" applyFill="1" applyBorder="1" applyAlignment="1">
      <alignment horizontal="center" vertical="center"/>
    </xf>
    <xf numFmtId="4" fontId="5" fillId="0" borderId="3" xfId="1" applyNumberFormat="1" applyFont="1" applyFill="1" applyBorder="1" applyAlignment="1">
      <alignment horizontal="center" vertical="center"/>
    </xf>
    <xf numFmtId="4" fontId="5" fillId="0" borderId="0" xfId="1" applyNumberFormat="1" applyFont="1" applyFill="1" applyBorder="1" applyAlignment="1">
      <alignment horizontal="center" vertical="center"/>
    </xf>
    <xf numFmtId="0" fontId="4" fillId="0" borderId="3" xfId="0" applyFont="1" applyFill="1" applyBorder="1" applyAlignment="1">
      <alignment horizontal="left" vertical="center"/>
    </xf>
    <xf numFmtId="0" fontId="5" fillId="0" borderId="3" xfId="0" applyFont="1" applyFill="1" applyBorder="1" applyAlignment="1">
      <alignment horizontal="left"/>
    </xf>
    <xf numFmtId="3" fontId="4" fillId="0" borderId="3" xfId="4" applyNumberFormat="1" applyFont="1" applyFill="1" applyBorder="1" applyAlignment="1">
      <alignment horizontal="center" vertical="center"/>
    </xf>
    <xf numFmtId="4" fontId="6" fillId="0" borderId="3" xfId="9" applyNumberFormat="1" applyFont="1" applyFill="1" applyBorder="1" applyAlignment="1">
      <alignment horizontal="center" vertical="top"/>
    </xf>
    <xf numFmtId="4" fontId="4" fillId="0" borderId="3" xfId="4" applyNumberFormat="1" applyFont="1" applyFill="1" applyBorder="1" applyAlignment="1">
      <alignment horizontal="left" vertical="center"/>
    </xf>
    <xf numFmtId="0" fontId="5" fillId="0" borderId="3" xfId="4" applyNumberFormat="1" applyFont="1" applyFill="1" applyBorder="1" applyAlignment="1">
      <alignment horizontal="left" vertical="top"/>
    </xf>
    <xf numFmtId="3" fontId="4" fillId="0" borderId="3" xfId="4" applyNumberFormat="1" applyFont="1" applyFill="1" applyBorder="1" applyAlignment="1">
      <alignment horizontal="center" vertical="top"/>
    </xf>
    <xf numFmtId="4" fontId="4" fillId="0" borderId="3" xfId="1" applyNumberFormat="1" applyFont="1" applyFill="1" applyBorder="1" applyAlignment="1">
      <alignment horizontal="left" vertical="top"/>
    </xf>
    <xf numFmtId="0" fontId="5" fillId="0" borderId="3" xfId="0" applyFont="1" applyFill="1" applyBorder="1" applyAlignment="1">
      <alignment horizontal="left" vertical="top"/>
    </xf>
    <xf numFmtId="49" fontId="4" fillId="0" borderId="3" xfId="0" applyNumberFormat="1" applyFont="1" applyFill="1" applyBorder="1" applyAlignment="1">
      <alignment horizontal="left" wrapText="1"/>
    </xf>
    <xf numFmtId="169" fontId="4" fillId="0" borderId="3" xfId="0" applyNumberFormat="1" applyFont="1" applyFill="1" applyBorder="1" applyAlignment="1">
      <alignment horizontal="left" wrapText="1"/>
    </xf>
    <xf numFmtId="3" fontId="4" fillId="0" borderId="3" xfId="4" applyNumberFormat="1" applyFont="1" applyFill="1" applyBorder="1" applyAlignment="1">
      <alignment horizontal="left" vertical="top"/>
    </xf>
    <xf numFmtId="0" fontId="4" fillId="0" borderId="3" xfId="4" applyNumberFormat="1" applyFont="1" applyFill="1" applyBorder="1" applyAlignment="1">
      <alignment horizontal="right" vertical="center"/>
    </xf>
    <xf numFmtId="0" fontId="4" fillId="0" borderId="3" xfId="4" applyNumberFormat="1" applyFont="1" applyFill="1" applyBorder="1" applyAlignment="1">
      <alignment horizontal="right" vertical="top"/>
    </xf>
    <xf numFmtId="0" fontId="4" fillId="0" borderId="3" xfId="0" applyFont="1" applyFill="1" applyBorder="1" applyAlignment="1">
      <alignment horizontal="right" wrapText="1"/>
    </xf>
    <xf numFmtId="0" fontId="3" fillId="0" borderId="3" xfId="4" applyNumberFormat="1" applyFont="1" applyFill="1" applyBorder="1" applyAlignment="1">
      <alignment horizontal="right" vertical="center"/>
    </xf>
    <xf numFmtId="174" fontId="3" fillId="0" borderId="3" xfId="2" applyNumberFormat="1" applyFont="1" applyFill="1" applyBorder="1" applyAlignment="1">
      <alignment horizontal="left" vertical="center"/>
    </xf>
    <xf numFmtId="0" fontId="3" fillId="0" borderId="3" xfId="19" applyFont="1" applyFill="1" applyBorder="1" applyAlignment="1">
      <alignment horizontal="left" vertical="center"/>
    </xf>
    <xf numFmtId="175" fontId="3" fillId="0" borderId="3" xfId="2" applyNumberFormat="1" applyFont="1" applyFill="1" applyBorder="1" applyAlignment="1">
      <alignment horizontal="left" vertical="center"/>
    </xf>
    <xf numFmtId="1" fontId="3" fillId="0" borderId="3" xfId="2" applyNumberFormat="1" applyFont="1" applyFill="1" applyBorder="1" applyAlignment="1">
      <alignment horizontal="left" vertical="center"/>
    </xf>
    <xf numFmtId="0" fontId="3" fillId="0" borderId="3" xfId="5" applyFont="1" applyFill="1" applyBorder="1" applyAlignment="1" applyProtection="1">
      <alignment horizontal="left" vertical="center"/>
      <protection hidden="1"/>
    </xf>
    <xf numFmtId="43" fontId="3" fillId="0" borderId="3" xfId="1" applyFont="1" applyFill="1" applyBorder="1" applyAlignment="1">
      <alignment horizontal="center" vertical="center" readingOrder="1"/>
    </xf>
    <xf numFmtId="0" fontId="4" fillId="0" borderId="3" xfId="2" applyFont="1" applyFill="1" applyBorder="1" applyAlignment="1">
      <alignment horizontal="left" vertical="top"/>
    </xf>
    <xf numFmtId="0" fontId="21" fillId="0" borderId="3" xfId="0" applyFont="1" applyFill="1" applyBorder="1" applyAlignment="1">
      <alignment horizontal="left" vertical="top"/>
    </xf>
    <xf numFmtId="176" fontId="4" fillId="0" borderId="3" xfId="1" applyNumberFormat="1" applyFont="1" applyFill="1" applyBorder="1" applyAlignment="1">
      <alignment horizontal="left" vertical="top"/>
    </xf>
    <xf numFmtId="4" fontId="3" fillId="0" borderId="3" xfId="2" applyNumberFormat="1" applyFont="1" applyFill="1" applyBorder="1" applyAlignment="1">
      <alignment horizontal="left" vertical="top"/>
    </xf>
    <xf numFmtId="4" fontId="4" fillId="0" borderId="3" xfId="2" applyNumberFormat="1" applyFont="1" applyFill="1" applyBorder="1" applyAlignment="1">
      <alignment horizontal="left" vertical="top"/>
    </xf>
    <xf numFmtId="166" fontId="4" fillId="0" borderId="3" xfId="2" applyNumberFormat="1" applyFont="1" applyFill="1" applyBorder="1" applyAlignment="1">
      <alignment horizontal="left" vertical="center"/>
    </xf>
    <xf numFmtId="4" fontId="3" fillId="0" borderId="3" xfId="0" applyNumberFormat="1" applyFont="1" applyFill="1" applyBorder="1" applyAlignment="1">
      <alignment horizontal="left" vertical="top"/>
    </xf>
    <xf numFmtId="0" fontId="3" fillId="0" borderId="3" xfId="5" applyNumberFormat="1" applyFont="1" applyFill="1" applyBorder="1" applyAlignment="1" applyProtection="1">
      <alignment horizontal="left" vertical="top"/>
      <protection hidden="1"/>
    </xf>
    <xf numFmtId="0" fontId="3" fillId="0" borderId="3" xfId="3" applyNumberFormat="1" applyFont="1" applyFill="1" applyBorder="1" applyAlignment="1">
      <alignment horizontal="left" vertical="top"/>
    </xf>
    <xf numFmtId="1" fontId="3" fillId="0" borderId="3" xfId="5" applyNumberFormat="1" applyFont="1" applyFill="1" applyBorder="1" applyAlignment="1">
      <alignment horizontal="left" vertical="top"/>
    </xf>
    <xf numFmtId="1" fontId="3" fillId="0" borderId="3" xfId="0" applyNumberFormat="1" applyFont="1" applyFill="1" applyBorder="1" applyAlignment="1">
      <alignment horizontal="left" vertical="top"/>
    </xf>
    <xf numFmtId="0" fontId="3" fillId="0" borderId="3" xfId="0" applyFont="1" applyFill="1" applyBorder="1" applyAlignment="1">
      <alignment horizontal="center" vertical="top"/>
    </xf>
    <xf numFmtId="4" fontId="3" fillId="0" borderId="3" xfId="0" applyNumberFormat="1" applyFont="1" applyFill="1" applyBorder="1" applyAlignment="1">
      <alignment horizontal="right" vertical="top"/>
    </xf>
    <xf numFmtId="4" fontId="22" fillId="0" borderId="3" xfId="5" applyNumberFormat="1" applyFont="1" applyFill="1" applyBorder="1" applyAlignment="1">
      <alignment horizontal="center" vertical="center"/>
    </xf>
    <xf numFmtId="4" fontId="4" fillId="0" borderId="3" xfId="0" applyNumberFormat="1" applyFont="1" applyFill="1" applyBorder="1" applyAlignment="1">
      <alignment horizontal="right"/>
    </xf>
    <xf numFmtId="174" fontId="4" fillId="0" borderId="4" xfId="2" applyNumberFormat="1" applyFont="1" applyFill="1" applyBorder="1" applyAlignment="1">
      <alignment horizontal="center" vertical="center"/>
    </xf>
    <xf numFmtId="177" fontId="4" fillId="0" borderId="5" xfId="2" applyNumberFormat="1" applyFont="1" applyFill="1" applyBorder="1" applyAlignment="1">
      <alignment horizontal="left" vertical="center"/>
    </xf>
    <xf numFmtId="0" fontId="4" fillId="0" borderId="3" xfId="0" applyFont="1" applyFill="1" applyBorder="1" applyAlignment="1"/>
    <xf numFmtId="49" fontId="4" fillId="0" borderId="3" xfId="0" applyNumberFormat="1" applyFont="1" applyFill="1" applyBorder="1" applyAlignment="1"/>
    <xf numFmtId="49" fontId="4" fillId="0" borderId="3" xfId="0" applyNumberFormat="1" applyFont="1" applyFill="1" applyBorder="1" applyAlignment="1">
      <alignment horizontal="center"/>
    </xf>
    <xf numFmtId="167" fontId="4" fillId="0" borderId="3" xfId="10" applyFont="1" applyFill="1" applyBorder="1" applyAlignment="1"/>
    <xf numFmtId="173" fontId="4" fillId="0" borderId="3" xfId="10" applyNumberFormat="1" applyFont="1" applyFill="1" applyBorder="1" applyAlignment="1"/>
    <xf numFmtId="0" fontId="4" fillId="0" borderId="3" xfId="0" applyFont="1" applyFill="1" applyBorder="1" applyAlignment="1">
      <alignment horizontal="right"/>
    </xf>
    <xf numFmtId="0" fontId="4" fillId="0" borderId="3" xfId="0" applyFont="1" applyFill="1" applyBorder="1" applyAlignment="1">
      <alignment vertical="top" wrapText="1"/>
    </xf>
    <xf numFmtId="49" fontId="3" fillId="0" borderId="3" xfId="0" applyNumberFormat="1" applyFont="1" applyFill="1" applyBorder="1" applyAlignment="1">
      <alignment horizontal="left" vertical="top"/>
    </xf>
    <xf numFmtId="4" fontId="3" fillId="0" borderId="3" xfId="21" applyNumberFormat="1" applyFont="1" applyFill="1" applyBorder="1" applyAlignment="1">
      <alignment horizontal="left" vertical="top"/>
    </xf>
    <xf numFmtId="0" fontId="3" fillId="0" borderId="3" xfId="0" applyFont="1" applyFill="1" applyBorder="1" applyAlignment="1">
      <alignment horizontal="right" vertical="top"/>
    </xf>
    <xf numFmtId="0" fontId="4" fillId="0" borderId="3" xfId="50" applyFont="1" applyFill="1" applyBorder="1" applyAlignment="1">
      <alignment horizontal="left"/>
    </xf>
    <xf numFmtId="49" fontId="4" fillId="0" borderId="3" xfId="0" applyNumberFormat="1" applyFont="1" applyFill="1" applyBorder="1" applyAlignment="1">
      <alignment horizontal="left" vertical="top"/>
    </xf>
    <xf numFmtId="0" fontId="3" fillId="0" borderId="3" xfId="27" applyFont="1" applyFill="1" applyBorder="1" applyAlignment="1">
      <alignment horizontal="left" vertical="top"/>
    </xf>
    <xf numFmtId="49" fontId="3" fillId="0" borderId="3" xfId="27" applyNumberFormat="1" applyFont="1" applyFill="1" applyBorder="1" applyAlignment="1">
      <alignment horizontal="left" vertical="top"/>
    </xf>
    <xf numFmtId="4" fontId="3" fillId="0" borderId="3" xfId="27" applyNumberFormat="1" applyFont="1" applyFill="1" applyBorder="1" applyAlignment="1">
      <alignment horizontal="left" vertical="top"/>
    </xf>
    <xf numFmtId="43" fontId="4" fillId="0" borderId="3" xfId="1" applyFont="1" applyFill="1" applyBorder="1" applyAlignment="1"/>
    <xf numFmtId="49" fontId="4" fillId="0" borderId="3" xfId="50" applyNumberFormat="1" applyFont="1" applyFill="1" applyBorder="1" applyAlignment="1">
      <alignment horizontal="left"/>
    </xf>
    <xf numFmtId="43" fontId="4" fillId="0" borderId="3" xfId="56" applyFont="1" applyFill="1" applyBorder="1" applyAlignment="1">
      <alignment horizontal="left"/>
    </xf>
    <xf numFmtId="0" fontId="4" fillId="0" borderId="3" xfId="50" applyFont="1" applyFill="1" applyBorder="1" applyAlignment="1">
      <alignment horizontal="right"/>
    </xf>
    <xf numFmtId="0" fontId="4" fillId="0" borderId="0" xfId="0" applyFont="1" applyFill="1" applyBorder="1" applyAlignment="1"/>
    <xf numFmtId="0" fontId="3" fillId="0" borderId="3" xfId="5" applyNumberFormat="1" applyFont="1" applyFill="1" applyBorder="1" applyAlignment="1" applyProtection="1">
      <alignment horizontal="left" vertical="center"/>
      <protection hidden="1"/>
    </xf>
    <xf numFmtId="1" fontId="3" fillId="0" borderId="3" xfId="5" applyNumberFormat="1" applyFont="1" applyFill="1" applyBorder="1" applyAlignment="1">
      <alignment horizontal="left" vertical="center"/>
    </xf>
    <xf numFmtId="4" fontId="3" fillId="0" borderId="3" xfId="2" applyNumberFormat="1" applyFont="1" applyFill="1" applyBorder="1" applyAlignment="1">
      <alignment horizontal="center" vertical="center"/>
    </xf>
    <xf numFmtId="1" fontId="3" fillId="0" borderId="3" xfId="2" applyNumberFormat="1" applyFont="1" applyFill="1" applyBorder="1" applyAlignment="1">
      <alignment horizontal="right" vertical="center"/>
    </xf>
    <xf numFmtId="2" fontId="3" fillId="0" borderId="3" xfId="49" applyNumberFormat="1" applyFont="1" applyFill="1" applyBorder="1" applyAlignment="1">
      <alignment horizontal="left" vertical="center"/>
    </xf>
    <xf numFmtId="0" fontId="3" fillId="0" borderId="3" xfId="3" applyFont="1" applyFill="1" applyBorder="1" applyAlignment="1">
      <alignment horizontal="left" vertical="center"/>
    </xf>
    <xf numFmtId="4" fontId="3" fillId="0" borderId="3" xfId="32" applyNumberFormat="1" applyFont="1" applyFill="1" applyBorder="1" applyAlignment="1">
      <alignment horizontal="left" vertical="center"/>
    </xf>
    <xf numFmtId="4" fontId="3" fillId="0" borderId="3" xfId="5" applyNumberFormat="1" applyFont="1" applyFill="1" applyBorder="1" applyAlignment="1">
      <alignment horizontal="center" vertical="center"/>
    </xf>
    <xf numFmtId="0" fontId="4" fillId="0" borderId="3" xfId="5" applyFont="1" applyFill="1" applyBorder="1" applyAlignment="1">
      <alignment horizontal="left" vertical="center"/>
    </xf>
    <xf numFmtId="2" fontId="4" fillId="0" borderId="3" xfId="2" applyNumberFormat="1" applyFont="1" applyFill="1" applyBorder="1" applyAlignment="1">
      <alignment horizontal="left" vertical="center"/>
    </xf>
    <xf numFmtId="3" fontId="4" fillId="0" borderId="3" xfId="2" applyNumberFormat="1" applyFont="1" applyFill="1" applyBorder="1" applyAlignment="1">
      <alignment horizontal="left" vertical="center"/>
    </xf>
    <xf numFmtId="0" fontId="4" fillId="0" borderId="3" xfId="2" applyFont="1" applyFill="1" applyBorder="1" applyAlignment="1">
      <alignment horizontal="left" vertical="center"/>
    </xf>
    <xf numFmtId="0" fontId="4" fillId="0" borderId="3" xfId="2" applyNumberFormat="1" applyFont="1" applyFill="1" applyBorder="1" applyAlignment="1">
      <alignment horizontal="left" vertical="center"/>
    </xf>
    <xf numFmtId="4" fontId="23" fillId="0" borderId="3" xfId="2" applyNumberFormat="1" applyFont="1" applyFill="1" applyBorder="1" applyAlignment="1">
      <alignment horizontal="left" vertical="center"/>
    </xf>
    <xf numFmtId="4" fontId="4" fillId="0" borderId="3" xfId="2" applyNumberFormat="1" applyFont="1" applyFill="1" applyBorder="1" applyAlignment="1">
      <alignment horizontal="center" vertical="center"/>
    </xf>
    <xf numFmtId="0" fontId="3" fillId="0" borderId="3" xfId="8" applyFont="1" applyFill="1" applyBorder="1" applyAlignment="1">
      <alignment horizontal="left" vertical="center"/>
    </xf>
    <xf numFmtId="4" fontId="3" fillId="0" borderId="3" xfId="4" applyNumberFormat="1" applyFont="1" applyFill="1" applyBorder="1" applyAlignment="1">
      <alignment horizontal="left" vertical="center"/>
    </xf>
    <xf numFmtId="0" fontId="4" fillId="0" borderId="3" xfId="48" applyFont="1" applyFill="1" applyBorder="1" applyAlignment="1">
      <alignment horizontal="left" vertical="center"/>
    </xf>
    <xf numFmtId="0" fontId="4" fillId="0" borderId="3" xfId="8" applyFont="1" applyFill="1" applyBorder="1" applyAlignment="1">
      <alignment horizontal="left" vertical="center"/>
    </xf>
    <xf numFmtId="1" fontId="4" fillId="0" borderId="3" xfId="5" applyNumberFormat="1" applyFont="1" applyFill="1" applyBorder="1" applyAlignment="1">
      <alignment horizontal="left" vertical="center"/>
    </xf>
    <xf numFmtId="0" fontId="4" fillId="0" borderId="3" xfId="3" applyFont="1" applyFill="1" applyBorder="1" applyAlignment="1">
      <alignment horizontal="left" vertical="center"/>
    </xf>
    <xf numFmtId="0" fontId="4" fillId="0" borderId="3" xfId="12" applyNumberFormat="1" applyFont="1" applyFill="1" applyBorder="1" applyAlignment="1" applyProtection="1">
      <alignment horizontal="left" vertical="center"/>
      <protection hidden="1"/>
    </xf>
    <xf numFmtId="0" fontId="4" fillId="0" borderId="3" xfId="20" applyNumberFormat="1" applyFont="1" applyFill="1" applyBorder="1" applyAlignment="1" applyProtection="1">
      <alignment horizontal="left" vertical="center"/>
      <protection hidden="1"/>
    </xf>
    <xf numFmtId="0" fontId="4" fillId="0" borderId="3" xfId="8" applyFont="1" applyFill="1" applyBorder="1" applyAlignment="1" applyProtection="1">
      <alignment horizontal="left" vertical="center"/>
      <protection hidden="1"/>
    </xf>
    <xf numFmtId="4" fontId="4" fillId="0" borderId="3" xfId="20" applyNumberFormat="1" applyFont="1" applyFill="1" applyBorder="1" applyAlignment="1" applyProtection="1">
      <alignment horizontal="left" vertical="center"/>
      <protection hidden="1"/>
    </xf>
    <xf numFmtId="3" fontId="4" fillId="0" borderId="3" xfId="2" applyNumberFormat="1" applyFont="1" applyFill="1" applyBorder="1" applyAlignment="1">
      <alignment horizontal="right" vertical="center"/>
    </xf>
    <xf numFmtId="49" fontId="3" fillId="0" borderId="3" xfId="47" applyNumberFormat="1" applyFont="1" applyFill="1" applyBorder="1" applyAlignment="1">
      <alignment horizontal="left" vertical="center"/>
    </xf>
    <xf numFmtId="165" fontId="3" fillId="0" borderId="3" xfId="7" applyFont="1" applyFill="1" applyBorder="1" applyAlignment="1">
      <alignment horizontal="left" vertical="center"/>
    </xf>
    <xf numFmtId="49" fontId="3" fillId="0" borderId="3" xfId="0" applyNumberFormat="1" applyFont="1" applyFill="1" applyBorder="1" applyAlignment="1">
      <alignment horizontal="left" vertical="center"/>
    </xf>
    <xf numFmtId="1" fontId="4" fillId="0" borderId="3" xfId="8" applyNumberFormat="1" applyFont="1" applyFill="1" applyBorder="1" applyAlignment="1">
      <alignment horizontal="left" vertical="center"/>
    </xf>
    <xf numFmtId="3" fontId="4" fillId="0" borderId="3" xfId="0" applyNumberFormat="1" applyFont="1" applyFill="1" applyBorder="1" applyAlignment="1">
      <alignment horizontal="left" vertical="center"/>
    </xf>
    <xf numFmtId="49" fontId="4" fillId="0" borderId="3" xfId="5" applyNumberFormat="1" applyFont="1" applyFill="1" applyBorder="1" applyAlignment="1">
      <alignment horizontal="left" vertical="center"/>
    </xf>
    <xf numFmtId="0" fontId="22" fillId="0" borderId="3" xfId="0" applyNumberFormat="1" applyFont="1" applyFill="1" applyBorder="1" applyAlignment="1">
      <alignment horizontal="left" vertical="center"/>
    </xf>
    <xf numFmtId="4" fontId="22" fillId="0" borderId="3" xfId="0" applyNumberFormat="1" applyFont="1" applyFill="1" applyBorder="1" applyAlignment="1">
      <alignment horizontal="left" vertical="center"/>
    </xf>
    <xf numFmtId="0" fontId="4" fillId="0" borderId="0" xfId="0" applyNumberFormat="1" applyFont="1" applyFill="1" applyBorder="1" applyAlignment="1">
      <alignment horizontal="left" wrapText="1"/>
    </xf>
    <xf numFmtId="0" fontId="4" fillId="0" borderId="0" xfId="0" applyNumberFormat="1" applyFont="1" applyFill="1" applyBorder="1" applyAlignment="1">
      <alignment horizontal="left" vertical="center" wrapText="1"/>
    </xf>
  </cellXfs>
  <cellStyles count="57">
    <cellStyle name="Comma 6 3" xfId="51"/>
    <cellStyle name="Comma_Stock Take KBM as of 01.10.2008" xfId="52"/>
    <cellStyle name="Normal 10" xfId="53"/>
    <cellStyle name="Normal 11" xfId="54"/>
    <cellStyle name="Normal 2 3 2" xfId="8"/>
    <cellStyle name="Normal 2 3 2 2" xfId="31"/>
    <cellStyle name="Normal 2 3 2 2 2" xfId="44"/>
    <cellStyle name="Normal_Stock Take KBM as of 01.10.2008" xfId="55"/>
    <cellStyle name="SAS FM Row header 4 18" xfId="43"/>
    <cellStyle name="Style 1" xfId="30"/>
    <cellStyle name="Обычный" xfId="0" builtinId="0"/>
    <cellStyle name="Обычный 10" xfId="19"/>
    <cellStyle name="Обычный 10 2" xfId="34"/>
    <cellStyle name="Обычный 11" xfId="20"/>
    <cellStyle name="Обычный 12" xfId="40"/>
    <cellStyle name="Обычный 13" xfId="21"/>
    <cellStyle name="Обычный 13 2" xfId="26"/>
    <cellStyle name="Обычный 133" xfId="22"/>
    <cellStyle name="Обычный 133 2" xfId="45"/>
    <cellStyle name="Обычный 14" xfId="27"/>
    <cellStyle name="Обычный 14 2" xfId="28"/>
    <cellStyle name="Обычный 151" xfId="13"/>
    <cellStyle name="Обычный 152" xfId="14"/>
    <cellStyle name="Обычный 153" xfId="25"/>
    <cellStyle name="Обычный 154" xfId="6"/>
    <cellStyle name="Обычный 155" xfId="23"/>
    <cellStyle name="Обычный 158" xfId="24"/>
    <cellStyle name="Обычный 160" xfId="16"/>
    <cellStyle name="Обычный 2" xfId="2"/>
    <cellStyle name="Обычный 2 2" xfId="3"/>
    <cellStyle name="Обычный 2 2 2" xfId="15"/>
    <cellStyle name="Обычный 2 2 2 2" xfId="35"/>
    <cellStyle name="Обычный 2 28" xfId="46"/>
    <cellStyle name="Обычный 2_План ГЗ на 2011г  первочередные " xfId="18"/>
    <cellStyle name="Обычный 22 3" xfId="37"/>
    <cellStyle name="Обычный 3" xfId="42"/>
    <cellStyle name="Обычный 3 3" xfId="39"/>
    <cellStyle name="Обычный 4" xfId="33"/>
    <cellStyle name="Обычный 4 2" xfId="4"/>
    <cellStyle name="Обычный 4 2 2" xfId="12"/>
    <cellStyle name="Обычный 4 2 3" xfId="38"/>
    <cellStyle name="Обычный 5" xfId="50"/>
    <cellStyle name="Обычный_Лист1" xfId="48"/>
    <cellStyle name="Обычный_Лист1 2" xfId="47"/>
    <cellStyle name="Обычный_Лист1 3" xfId="7"/>
    <cellStyle name="Обычный_Лист3" xfId="49"/>
    <cellStyle name="Обычный_ПП-2008-ЭМГ-23.06.07 обнов" xfId="32"/>
    <cellStyle name="Стиль 1" xfId="5"/>
    <cellStyle name="Стиль 1 6" xfId="41"/>
    <cellStyle name="Финансовый" xfId="1" builtinId="3"/>
    <cellStyle name="Финансовый 10" xfId="10"/>
    <cellStyle name="Финансовый 2" xfId="9"/>
    <cellStyle name="Финансовый 2 3" xfId="11"/>
    <cellStyle name="Финансовый 20" xfId="17"/>
    <cellStyle name="Финансовый 3" xfId="56"/>
    <cellStyle name="Финансовый 3 2" xfId="36"/>
    <cellStyle name="Финансовый 33"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6"/>
  <sheetViews>
    <sheetView tabSelected="1" zoomScale="85" zoomScaleNormal="85" workbookViewId="0">
      <pane ySplit="6" topLeftCell="A7" activePane="bottomLeft" state="frozen"/>
      <selection pane="bottomLeft" activeCell="U20" sqref="U20"/>
    </sheetView>
  </sheetViews>
  <sheetFormatPr defaultColWidth="9.140625" defaultRowHeight="12.75" x14ac:dyDescent="0.25"/>
  <cols>
    <col min="1" max="1" width="9.28515625" style="16" customWidth="1"/>
    <col min="2" max="2" width="17.5703125" style="16" customWidth="1"/>
    <col min="3" max="3" width="20.7109375" style="16" customWidth="1"/>
    <col min="4" max="4" width="14" style="16" customWidth="1"/>
    <col min="5" max="6" width="25.140625" style="16" customWidth="1"/>
    <col min="7" max="7" width="7" style="16" customWidth="1"/>
    <col min="8" max="8" width="4.7109375" style="16" customWidth="1"/>
    <col min="9" max="9" width="10" style="16" customWidth="1"/>
    <col min="10" max="10" width="8.28515625" style="16" customWidth="1"/>
    <col min="11" max="11" width="11.140625" style="16" customWidth="1"/>
    <col min="12" max="12" width="8.140625" style="16" customWidth="1"/>
    <col min="13" max="13" width="4.85546875" style="16" customWidth="1"/>
    <col min="14" max="14" width="14.7109375" style="16" customWidth="1"/>
    <col min="15" max="15" width="11.7109375" style="16" customWidth="1"/>
    <col min="16" max="16" width="8" style="29" customWidth="1"/>
    <col min="17" max="17" width="8.140625" style="16" customWidth="1"/>
    <col min="18" max="18" width="10.5703125" style="15" customWidth="1"/>
    <col min="19" max="19" width="13.85546875" style="15" customWidth="1"/>
    <col min="20" max="20" width="16.28515625" style="9" customWidth="1"/>
    <col min="21" max="21" width="18.85546875" style="9" customWidth="1"/>
    <col min="22" max="22" width="5.85546875" style="16" customWidth="1"/>
    <col min="23" max="23" width="6.28515625" style="16" customWidth="1"/>
    <col min="24" max="24" width="14.85546875" style="16" customWidth="1"/>
    <col min="25" max="25" width="4.28515625" style="9" customWidth="1"/>
    <col min="26" max="26" width="17.140625" style="6" customWidth="1"/>
    <col min="27" max="16384" width="9.140625" style="6"/>
  </cols>
  <sheetData>
    <row r="1" spans="1:25" s="1" customFormat="1" ht="13.15" customHeight="1" x14ac:dyDescent="0.2">
      <c r="F1" s="8"/>
      <c r="P1" s="14"/>
      <c r="R1" s="15"/>
      <c r="S1" s="9"/>
      <c r="T1" s="9"/>
      <c r="U1" s="5"/>
      <c r="W1" s="30"/>
      <c r="X1" s="16"/>
      <c r="Y1" s="5"/>
    </row>
    <row r="2" spans="1:25" s="1" customFormat="1" ht="13.15" customHeight="1" x14ac:dyDescent="0.25">
      <c r="P2" s="14"/>
      <c r="R2" s="15"/>
      <c r="S2" s="15"/>
      <c r="T2" s="9"/>
      <c r="U2" s="3" t="s">
        <v>64</v>
      </c>
      <c r="W2" s="30"/>
      <c r="X2" s="16"/>
      <c r="Y2" s="5"/>
    </row>
    <row r="3" spans="1:25" s="4" customFormat="1" ht="13.15" customHeight="1" x14ac:dyDescent="0.25">
      <c r="D3" s="4" t="s">
        <v>79</v>
      </c>
      <c r="O3" s="1"/>
      <c r="P3" s="17"/>
      <c r="R3" s="18"/>
      <c r="S3" s="18"/>
      <c r="T3" s="3"/>
      <c r="U3" s="2" t="s">
        <v>529</v>
      </c>
      <c r="W3" s="31"/>
      <c r="X3" s="1"/>
      <c r="Y3" s="2"/>
    </row>
    <row r="4" spans="1:25" s="1" customFormat="1" ht="13.15" customHeight="1" x14ac:dyDescent="0.25">
      <c r="A4" s="4"/>
      <c r="B4" s="11"/>
      <c r="C4" s="4"/>
      <c r="D4" s="4"/>
      <c r="E4" s="4"/>
      <c r="F4" s="4"/>
      <c r="G4" s="4"/>
      <c r="H4" s="4"/>
      <c r="I4" s="4"/>
      <c r="J4" s="4"/>
      <c r="K4" s="4"/>
      <c r="L4" s="4"/>
      <c r="M4" s="4"/>
      <c r="N4" s="4"/>
      <c r="P4" s="17"/>
      <c r="Q4" s="4"/>
      <c r="R4" s="18"/>
      <c r="S4" s="18"/>
      <c r="T4" s="2"/>
      <c r="U4" s="5"/>
      <c r="V4" s="19"/>
      <c r="W4" s="30"/>
      <c r="Y4" s="5"/>
    </row>
    <row r="5" spans="1:25" ht="13.15" customHeight="1" x14ac:dyDescent="0.25">
      <c r="A5" s="20" t="s">
        <v>0</v>
      </c>
      <c r="B5" s="20" t="s">
        <v>1</v>
      </c>
      <c r="C5" s="20" t="s">
        <v>2</v>
      </c>
      <c r="D5" s="20" t="s">
        <v>3</v>
      </c>
      <c r="E5" s="20" t="s">
        <v>4</v>
      </c>
      <c r="F5" s="20" t="s">
        <v>5</v>
      </c>
      <c r="G5" s="20" t="s">
        <v>6</v>
      </c>
      <c r="H5" s="20" t="s">
        <v>7</v>
      </c>
      <c r="I5" s="20" t="s">
        <v>8</v>
      </c>
      <c r="J5" s="20" t="s">
        <v>9</v>
      </c>
      <c r="K5" s="20" t="s">
        <v>10</v>
      </c>
      <c r="L5" s="20" t="s">
        <v>11</v>
      </c>
      <c r="M5" s="20" t="s">
        <v>12</v>
      </c>
      <c r="N5" s="20" t="s">
        <v>13</v>
      </c>
      <c r="O5" s="20" t="s">
        <v>14</v>
      </c>
      <c r="P5" s="21" t="s">
        <v>15</v>
      </c>
      <c r="Q5" s="20" t="s">
        <v>16</v>
      </c>
      <c r="R5" s="22" t="s">
        <v>17</v>
      </c>
      <c r="S5" s="22" t="s">
        <v>18</v>
      </c>
      <c r="T5" s="23" t="s">
        <v>19</v>
      </c>
      <c r="U5" s="23" t="s">
        <v>20</v>
      </c>
      <c r="V5" s="20" t="s">
        <v>21</v>
      </c>
      <c r="W5" s="20" t="s">
        <v>22</v>
      </c>
      <c r="X5" s="20" t="s">
        <v>23</v>
      </c>
    </row>
    <row r="6" spans="1:25" ht="13.15" customHeight="1" x14ac:dyDescent="0.25">
      <c r="A6" s="20">
        <v>1</v>
      </c>
      <c r="B6" s="20">
        <v>2</v>
      </c>
      <c r="C6" s="20">
        <v>3</v>
      </c>
      <c r="D6" s="20">
        <v>4</v>
      </c>
      <c r="E6" s="20">
        <v>5</v>
      </c>
      <c r="F6" s="20">
        <v>6</v>
      </c>
      <c r="G6" s="20">
        <v>7</v>
      </c>
      <c r="H6" s="20">
        <v>8</v>
      </c>
      <c r="I6" s="20">
        <v>9</v>
      </c>
      <c r="J6" s="20">
        <v>10</v>
      </c>
      <c r="K6" s="20">
        <v>11</v>
      </c>
      <c r="L6" s="20">
        <v>12</v>
      </c>
      <c r="M6" s="20">
        <v>13</v>
      </c>
      <c r="N6" s="20">
        <v>14</v>
      </c>
      <c r="O6" s="10">
        <v>15</v>
      </c>
      <c r="P6" s="21">
        <v>16</v>
      </c>
      <c r="Q6" s="20">
        <v>17</v>
      </c>
      <c r="R6" s="22">
        <v>18</v>
      </c>
      <c r="S6" s="22">
        <v>19</v>
      </c>
      <c r="T6" s="23">
        <v>20</v>
      </c>
      <c r="U6" s="23">
        <v>21</v>
      </c>
      <c r="V6" s="21">
        <v>22</v>
      </c>
      <c r="W6" s="21">
        <v>23</v>
      </c>
      <c r="X6" s="21">
        <v>24</v>
      </c>
    </row>
    <row r="7" spans="1:25" ht="13.15" customHeight="1" x14ac:dyDescent="0.25">
      <c r="A7" s="37" t="s">
        <v>65</v>
      </c>
      <c r="B7" s="36"/>
      <c r="C7" s="36"/>
      <c r="D7" s="36"/>
      <c r="E7" s="36"/>
      <c r="F7" s="36"/>
      <c r="G7" s="36"/>
      <c r="H7" s="36"/>
      <c r="I7" s="36"/>
      <c r="J7" s="36"/>
      <c r="K7" s="36"/>
      <c r="L7" s="36"/>
      <c r="M7" s="36"/>
      <c r="N7" s="36"/>
      <c r="O7" s="36"/>
      <c r="P7" s="36"/>
      <c r="Q7" s="36"/>
      <c r="R7" s="38"/>
      <c r="S7" s="38"/>
      <c r="T7" s="38"/>
      <c r="U7" s="38"/>
      <c r="V7" s="36"/>
      <c r="W7" s="36"/>
      <c r="X7" s="36"/>
    </row>
    <row r="8" spans="1:25" ht="13.15" customHeight="1" x14ac:dyDescent="0.25">
      <c r="A8" s="37" t="s">
        <v>66</v>
      </c>
      <c r="B8" s="36"/>
      <c r="C8" s="36"/>
      <c r="D8" s="36"/>
      <c r="E8" s="36"/>
      <c r="F8" s="36"/>
      <c r="G8" s="36"/>
      <c r="H8" s="36"/>
      <c r="I8" s="36"/>
      <c r="J8" s="36"/>
      <c r="K8" s="36"/>
      <c r="L8" s="36"/>
      <c r="M8" s="36"/>
      <c r="N8" s="36"/>
      <c r="O8" s="36"/>
      <c r="P8" s="36"/>
      <c r="Q8" s="36"/>
      <c r="R8" s="38"/>
      <c r="S8" s="38"/>
      <c r="T8" s="38"/>
      <c r="U8" s="38"/>
      <c r="V8" s="36"/>
      <c r="W8" s="36"/>
      <c r="X8" s="36"/>
    </row>
    <row r="9" spans="1:25" ht="13.15" customHeight="1" x14ac:dyDescent="0.2">
      <c r="A9" s="151" t="s">
        <v>184</v>
      </c>
      <c r="B9" s="151" t="s">
        <v>159</v>
      </c>
      <c r="C9" s="151" t="s">
        <v>185</v>
      </c>
      <c r="D9" s="151" t="s">
        <v>186</v>
      </c>
      <c r="E9" s="151" t="s">
        <v>187</v>
      </c>
      <c r="F9" s="151" t="s">
        <v>188</v>
      </c>
      <c r="G9" s="151" t="s">
        <v>83</v>
      </c>
      <c r="H9" s="152" t="s">
        <v>164</v>
      </c>
      <c r="I9" s="151">
        <v>230000000</v>
      </c>
      <c r="J9" s="151" t="s">
        <v>165</v>
      </c>
      <c r="K9" s="151" t="s">
        <v>189</v>
      </c>
      <c r="L9" s="151" t="s">
        <v>167</v>
      </c>
      <c r="M9" s="151" t="s">
        <v>168</v>
      </c>
      <c r="N9" s="151" t="s">
        <v>190</v>
      </c>
      <c r="O9" s="151" t="s">
        <v>88</v>
      </c>
      <c r="P9" s="153" t="s">
        <v>170</v>
      </c>
      <c r="Q9" s="151" t="s">
        <v>171</v>
      </c>
      <c r="R9" s="154">
        <v>83</v>
      </c>
      <c r="S9" s="154">
        <v>15605.5</v>
      </c>
      <c r="T9" s="155">
        <v>0</v>
      </c>
      <c r="U9" s="155">
        <f>T9*1.12</f>
        <v>0</v>
      </c>
      <c r="V9" s="151"/>
      <c r="W9" s="151">
        <v>2017</v>
      </c>
      <c r="X9" s="151" t="s">
        <v>121</v>
      </c>
    </row>
    <row r="10" spans="1:25" ht="13.15" customHeight="1" x14ac:dyDescent="0.2">
      <c r="A10" s="151" t="s">
        <v>191</v>
      </c>
      <c r="B10" s="151" t="s">
        <v>159</v>
      </c>
      <c r="C10" s="151" t="s">
        <v>192</v>
      </c>
      <c r="D10" s="151" t="s">
        <v>193</v>
      </c>
      <c r="E10" s="151" t="s">
        <v>194</v>
      </c>
      <c r="F10" s="151" t="s">
        <v>195</v>
      </c>
      <c r="G10" s="151" t="s">
        <v>83</v>
      </c>
      <c r="H10" s="152" t="s">
        <v>164</v>
      </c>
      <c r="I10" s="151">
        <v>230000000</v>
      </c>
      <c r="J10" s="151" t="s">
        <v>165</v>
      </c>
      <c r="K10" s="151" t="s">
        <v>196</v>
      </c>
      <c r="L10" s="151" t="s">
        <v>167</v>
      </c>
      <c r="M10" s="151" t="s">
        <v>168</v>
      </c>
      <c r="N10" s="151" t="s">
        <v>197</v>
      </c>
      <c r="O10" s="151" t="s">
        <v>88</v>
      </c>
      <c r="P10" s="153" t="s">
        <v>170</v>
      </c>
      <c r="Q10" s="151" t="s">
        <v>171</v>
      </c>
      <c r="R10" s="154">
        <v>4</v>
      </c>
      <c r="S10" s="154">
        <v>129464.29</v>
      </c>
      <c r="T10" s="155">
        <v>0</v>
      </c>
      <c r="U10" s="155">
        <f t="shared" ref="U10:U73" si="0">T10*1.12</f>
        <v>0</v>
      </c>
      <c r="V10" s="151"/>
      <c r="W10" s="151">
        <v>2017</v>
      </c>
      <c r="X10" s="151" t="s">
        <v>121</v>
      </c>
    </row>
    <row r="11" spans="1:25" ht="13.15" customHeight="1" x14ac:dyDescent="0.2">
      <c r="A11" s="151" t="s">
        <v>198</v>
      </c>
      <c r="B11" s="151" t="s">
        <v>159</v>
      </c>
      <c r="C11" s="151" t="s">
        <v>199</v>
      </c>
      <c r="D11" s="151" t="s">
        <v>200</v>
      </c>
      <c r="E11" s="151" t="s">
        <v>201</v>
      </c>
      <c r="F11" s="151" t="s">
        <v>202</v>
      </c>
      <c r="G11" s="151" t="s">
        <v>118</v>
      </c>
      <c r="H11" s="152" t="s">
        <v>164</v>
      </c>
      <c r="I11" s="151">
        <v>230000000</v>
      </c>
      <c r="J11" s="151" t="s">
        <v>165</v>
      </c>
      <c r="K11" s="151" t="s">
        <v>203</v>
      </c>
      <c r="L11" s="151" t="s">
        <v>167</v>
      </c>
      <c r="M11" s="151" t="s">
        <v>168</v>
      </c>
      <c r="N11" s="151" t="s">
        <v>169</v>
      </c>
      <c r="O11" s="151" t="s">
        <v>88</v>
      </c>
      <c r="P11" s="153" t="s">
        <v>170</v>
      </c>
      <c r="Q11" s="151" t="s">
        <v>171</v>
      </c>
      <c r="R11" s="154">
        <v>30</v>
      </c>
      <c r="S11" s="154">
        <v>3200.33</v>
      </c>
      <c r="T11" s="155">
        <v>0</v>
      </c>
      <c r="U11" s="155">
        <f t="shared" si="0"/>
        <v>0</v>
      </c>
      <c r="V11" s="151"/>
      <c r="W11" s="151">
        <v>2017</v>
      </c>
      <c r="X11" s="151" t="s">
        <v>121</v>
      </c>
    </row>
    <row r="12" spans="1:25" ht="13.15" customHeight="1" x14ac:dyDescent="0.2">
      <c r="A12" s="151" t="s">
        <v>204</v>
      </c>
      <c r="B12" s="151" t="s">
        <v>159</v>
      </c>
      <c r="C12" s="151" t="s">
        <v>205</v>
      </c>
      <c r="D12" s="151" t="s">
        <v>200</v>
      </c>
      <c r="E12" s="151" t="s">
        <v>201</v>
      </c>
      <c r="F12" s="151" t="s">
        <v>206</v>
      </c>
      <c r="G12" s="151" t="s">
        <v>118</v>
      </c>
      <c r="H12" s="152" t="s">
        <v>164</v>
      </c>
      <c r="I12" s="151">
        <v>230000000</v>
      </c>
      <c r="J12" s="151" t="s">
        <v>165</v>
      </c>
      <c r="K12" s="151" t="s">
        <v>203</v>
      </c>
      <c r="L12" s="151" t="s">
        <v>167</v>
      </c>
      <c r="M12" s="151" t="s">
        <v>168</v>
      </c>
      <c r="N12" s="151" t="s">
        <v>169</v>
      </c>
      <c r="O12" s="151" t="s">
        <v>88</v>
      </c>
      <c r="P12" s="153" t="s">
        <v>170</v>
      </c>
      <c r="Q12" s="151" t="s">
        <v>171</v>
      </c>
      <c r="R12" s="154">
        <v>30</v>
      </c>
      <c r="S12" s="154">
        <v>1349.33</v>
      </c>
      <c r="T12" s="155">
        <v>0</v>
      </c>
      <c r="U12" s="155">
        <f t="shared" si="0"/>
        <v>0</v>
      </c>
      <c r="V12" s="151"/>
      <c r="W12" s="151">
        <v>2017</v>
      </c>
      <c r="X12" s="151" t="s">
        <v>121</v>
      </c>
    </row>
    <row r="13" spans="1:25" ht="13.15" customHeight="1" x14ac:dyDescent="0.2">
      <c r="A13" s="151" t="s">
        <v>207</v>
      </c>
      <c r="B13" s="151" t="s">
        <v>159</v>
      </c>
      <c r="C13" s="151" t="s">
        <v>208</v>
      </c>
      <c r="D13" s="151" t="s">
        <v>200</v>
      </c>
      <c r="E13" s="151" t="s">
        <v>201</v>
      </c>
      <c r="F13" s="151" t="s">
        <v>209</v>
      </c>
      <c r="G13" s="151" t="s">
        <v>118</v>
      </c>
      <c r="H13" s="152" t="s">
        <v>164</v>
      </c>
      <c r="I13" s="151">
        <v>230000000</v>
      </c>
      <c r="J13" s="151" t="s">
        <v>165</v>
      </c>
      <c r="K13" s="151" t="s">
        <v>203</v>
      </c>
      <c r="L13" s="151" t="s">
        <v>167</v>
      </c>
      <c r="M13" s="151" t="s">
        <v>168</v>
      </c>
      <c r="N13" s="151" t="s">
        <v>169</v>
      </c>
      <c r="O13" s="151" t="s">
        <v>88</v>
      </c>
      <c r="P13" s="153" t="s">
        <v>170</v>
      </c>
      <c r="Q13" s="151" t="s">
        <v>171</v>
      </c>
      <c r="R13" s="154">
        <v>30</v>
      </c>
      <c r="S13" s="154">
        <v>1714.67</v>
      </c>
      <c r="T13" s="155">
        <v>0</v>
      </c>
      <c r="U13" s="155">
        <f t="shared" si="0"/>
        <v>0</v>
      </c>
      <c r="V13" s="151"/>
      <c r="W13" s="151">
        <v>2017</v>
      </c>
      <c r="X13" s="151" t="s">
        <v>121</v>
      </c>
    </row>
    <row r="14" spans="1:25" ht="13.15" customHeight="1" x14ac:dyDescent="0.2">
      <c r="A14" s="151" t="s">
        <v>210</v>
      </c>
      <c r="B14" s="151" t="s">
        <v>159</v>
      </c>
      <c r="C14" s="151" t="s">
        <v>211</v>
      </c>
      <c r="D14" s="151" t="s">
        <v>200</v>
      </c>
      <c r="E14" s="151" t="s">
        <v>201</v>
      </c>
      <c r="F14" s="151" t="s">
        <v>212</v>
      </c>
      <c r="G14" s="151" t="s">
        <v>118</v>
      </c>
      <c r="H14" s="152" t="s">
        <v>164</v>
      </c>
      <c r="I14" s="151">
        <v>230000000</v>
      </c>
      <c r="J14" s="151" t="s">
        <v>165</v>
      </c>
      <c r="K14" s="151" t="s">
        <v>203</v>
      </c>
      <c r="L14" s="151" t="s">
        <v>167</v>
      </c>
      <c r="M14" s="151" t="s">
        <v>168</v>
      </c>
      <c r="N14" s="151" t="s">
        <v>169</v>
      </c>
      <c r="O14" s="151" t="s">
        <v>88</v>
      </c>
      <c r="P14" s="153" t="s">
        <v>170</v>
      </c>
      <c r="Q14" s="151" t="s">
        <v>171</v>
      </c>
      <c r="R14" s="154">
        <v>30</v>
      </c>
      <c r="S14" s="154">
        <v>382.33</v>
      </c>
      <c r="T14" s="155">
        <v>0</v>
      </c>
      <c r="U14" s="155">
        <f t="shared" si="0"/>
        <v>0</v>
      </c>
      <c r="V14" s="151"/>
      <c r="W14" s="151">
        <v>2017</v>
      </c>
      <c r="X14" s="151" t="s">
        <v>121</v>
      </c>
    </row>
    <row r="15" spans="1:25" ht="13.15" customHeight="1" x14ac:dyDescent="0.2">
      <c r="A15" s="151" t="s">
        <v>213</v>
      </c>
      <c r="B15" s="151" t="s">
        <v>159</v>
      </c>
      <c r="C15" s="151" t="s">
        <v>214</v>
      </c>
      <c r="D15" s="151" t="s">
        <v>200</v>
      </c>
      <c r="E15" s="151" t="s">
        <v>201</v>
      </c>
      <c r="F15" s="151" t="s">
        <v>215</v>
      </c>
      <c r="G15" s="151" t="s">
        <v>118</v>
      </c>
      <c r="H15" s="152" t="s">
        <v>164</v>
      </c>
      <c r="I15" s="151">
        <v>230000000</v>
      </c>
      <c r="J15" s="151" t="s">
        <v>165</v>
      </c>
      <c r="K15" s="151" t="s">
        <v>203</v>
      </c>
      <c r="L15" s="151" t="s">
        <v>167</v>
      </c>
      <c r="M15" s="151" t="s">
        <v>168</v>
      </c>
      <c r="N15" s="151" t="s">
        <v>169</v>
      </c>
      <c r="O15" s="151" t="s">
        <v>88</v>
      </c>
      <c r="P15" s="153" t="s">
        <v>170</v>
      </c>
      <c r="Q15" s="151" t="s">
        <v>171</v>
      </c>
      <c r="R15" s="154">
        <v>30</v>
      </c>
      <c r="S15" s="154">
        <v>3513.67</v>
      </c>
      <c r="T15" s="155">
        <v>0</v>
      </c>
      <c r="U15" s="155">
        <f t="shared" si="0"/>
        <v>0</v>
      </c>
      <c r="V15" s="151"/>
      <c r="W15" s="151">
        <v>2017</v>
      </c>
      <c r="X15" s="151" t="s">
        <v>121</v>
      </c>
    </row>
    <row r="16" spans="1:25" ht="13.15" customHeight="1" x14ac:dyDescent="0.2">
      <c r="A16" s="151" t="s">
        <v>216</v>
      </c>
      <c r="B16" s="151" t="s">
        <v>159</v>
      </c>
      <c r="C16" s="151" t="s">
        <v>214</v>
      </c>
      <c r="D16" s="151" t="s">
        <v>200</v>
      </c>
      <c r="E16" s="151" t="s">
        <v>217</v>
      </c>
      <c r="F16" s="151" t="s">
        <v>218</v>
      </c>
      <c r="G16" s="151" t="s">
        <v>118</v>
      </c>
      <c r="H16" s="152" t="s">
        <v>164</v>
      </c>
      <c r="I16" s="151">
        <v>230000000</v>
      </c>
      <c r="J16" s="151" t="s">
        <v>165</v>
      </c>
      <c r="K16" s="151" t="s">
        <v>203</v>
      </c>
      <c r="L16" s="151" t="s">
        <v>167</v>
      </c>
      <c r="M16" s="151" t="s">
        <v>168</v>
      </c>
      <c r="N16" s="151" t="s">
        <v>169</v>
      </c>
      <c r="O16" s="151" t="s">
        <v>88</v>
      </c>
      <c r="P16" s="153" t="s">
        <v>170</v>
      </c>
      <c r="Q16" s="151" t="s">
        <v>171</v>
      </c>
      <c r="R16" s="154">
        <v>25</v>
      </c>
      <c r="S16" s="154">
        <v>3513.67</v>
      </c>
      <c r="T16" s="155">
        <v>0</v>
      </c>
      <c r="U16" s="155">
        <f t="shared" si="0"/>
        <v>0</v>
      </c>
      <c r="V16" s="151"/>
      <c r="W16" s="151">
        <v>2017</v>
      </c>
      <c r="X16" s="151" t="s">
        <v>121</v>
      </c>
    </row>
    <row r="17" spans="1:24" ht="13.15" customHeight="1" x14ac:dyDescent="0.2">
      <c r="A17" s="151" t="s">
        <v>219</v>
      </c>
      <c r="B17" s="151" t="s">
        <v>159</v>
      </c>
      <c r="C17" s="151" t="s">
        <v>220</v>
      </c>
      <c r="D17" s="151" t="s">
        <v>200</v>
      </c>
      <c r="E17" s="151" t="s">
        <v>201</v>
      </c>
      <c r="F17" s="151" t="s">
        <v>221</v>
      </c>
      <c r="G17" s="151" t="s">
        <v>118</v>
      </c>
      <c r="H17" s="152" t="s">
        <v>164</v>
      </c>
      <c r="I17" s="151">
        <v>230000000</v>
      </c>
      <c r="J17" s="151" t="s">
        <v>165</v>
      </c>
      <c r="K17" s="151" t="s">
        <v>203</v>
      </c>
      <c r="L17" s="151" t="s">
        <v>167</v>
      </c>
      <c r="M17" s="151" t="s">
        <v>168</v>
      </c>
      <c r="N17" s="151" t="s">
        <v>169</v>
      </c>
      <c r="O17" s="151" t="s">
        <v>88</v>
      </c>
      <c r="P17" s="153" t="s">
        <v>170</v>
      </c>
      <c r="Q17" s="151" t="s">
        <v>171</v>
      </c>
      <c r="R17" s="154">
        <v>25</v>
      </c>
      <c r="S17" s="154">
        <v>3807.67</v>
      </c>
      <c r="T17" s="155">
        <v>0</v>
      </c>
      <c r="U17" s="155">
        <f t="shared" si="0"/>
        <v>0</v>
      </c>
      <c r="V17" s="151"/>
      <c r="W17" s="151">
        <v>2017</v>
      </c>
      <c r="X17" s="151" t="s">
        <v>121</v>
      </c>
    </row>
    <row r="18" spans="1:24" ht="13.15" customHeight="1" x14ac:dyDescent="0.2">
      <c r="A18" s="151" t="s">
        <v>222</v>
      </c>
      <c r="B18" s="151" t="s">
        <v>159</v>
      </c>
      <c r="C18" s="151" t="s">
        <v>223</v>
      </c>
      <c r="D18" s="151" t="s">
        <v>200</v>
      </c>
      <c r="E18" s="151" t="s">
        <v>201</v>
      </c>
      <c r="F18" s="151" t="s">
        <v>224</v>
      </c>
      <c r="G18" s="151" t="s">
        <v>118</v>
      </c>
      <c r="H18" s="152" t="s">
        <v>164</v>
      </c>
      <c r="I18" s="151">
        <v>230000000</v>
      </c>
      <c r="J18" s="151" t="s">
        <v>165</v>
      </c>
      <c r="K18" s="151" t="s">
        <v>203</v>
      </c>
      <c r="L18" s="151" t="s">
        <v>167</v>
      </c>
      <c r="M18" s="151" t="s">
        <v>168</v>
      </c>
      <c r="N18" s="151" t="s">
        <v>169</v>
      </c>
      <c r="O18" s="151" t="s">
        <v>88</v>
      </c>
      <c r="P18" s="153" t="s">
        <v>170</v>
      </c>
      <c r="Q18" s="151" t="s">
        <v>171</v>
      </c>
      <c r="R18" s="154">
        <v>10</v>
      </c>
      <c r="S18" s="154">
        <v>3064.33</v>
      </c>
      <c r="T18" s="155">
        <v>0</v>
      </c>
      <c r="U18" s="155">
        <f t="shared" si="0"/>
        <v>0</v>
      </c>
      <c r="V18" s="151"/>
      <c r="W18" s="151">
        <v>2017</v>
      </c>
      <c r="X18" s="151" t="s">
        <v>121</v>
      </c>
    </row>
    <row r="19" spans="1:24" ht="13.15" customHeight="1" x14ac:dyDescent="0.2">
      <c r="A19" s="151" t="s">
        <v>225</v>
      </c>
      <c r="B19" s="151" t="s">
        <v>159</v>
      </c>
      <c r="C19" s="151" t="s">
        <v>226</v>
      </c>
      <c r="D19" s="151" t="s">
        <v>200</v>
      </c>
      <c r="E19" s="151" t="s">
        <v>201</v>
      </c>
      <c r="F19" s="151" t="s">
        <v>227</v>
      </c>
      <c r="G19" s="151" t="s">
        <v>118</v>
      </c>
      <c r="H19" s="152" t="s">
        <v>164</v>
      </c>
      <c r="I19" s="151">
        <v>230000000</v>
      </c>
      <c r="J19" s="151" t="s">
        <v>165</v>
      </c>
      <c r="K19" s="151" t="s">
        <v>203</v>
      </c>
      <c r="L19" s="151" t="s">
        <v>167</v>
      </c>
      <c r="M19" s="151" t="s">
        <v>168</v>
      </c>
      <c r="N19" s="151" t="s">
        <v>169</v>
      </c>
      <c r="O19" s="151" t="s">
        <v>88</v>
      </c>
      <c r="P19" s="153" t="s">
        <v>170</v>
      </c>
      <c r="Q19" s="151" t="s">
        <v>171</v>
      </c>
      <c r="R19" s="154">
        <v>2</v>
      </c>
      <c r="S19" s="154">
        <v>9831</v>
      </c>
      <c r="T19" s="155">
        <v>0</v>
      </c>
      <c r="U19" s="155">
        <f t="shared" si="0"/>
        <v>0</v>
      </c>
      <c r="V19" s="151"/>
      <c r="W19" s="151">
        <v>2017</v>
      </c>
      <c r="X19" s="151" t="s">
        <v>121</v>
      </c>
    </row>
    <row r="20" spans="1:24" ht="13.15" customHeight="1" x14ac:dyDescent="0.2">
      <c r="A20" s="151" t="s">
        <v>228</v>
      </c>
      <c r="B20" s="151" t="s">
        <v>159</v>
      </c>
      <c r="C20" s="151" t="s">
        <v>229</v>
      </c>
      <c r="D20" s="151" t="s">
        <v>230</v>
      </c>
      <c r="E20" s="151" t="s">
        <v>231</v>
      </c>
      <c r="F20" s="151" t="s">
        <v>232</v>
      </c>
      <c r="G20" s="151" t="s">
        <v>118</v>
      </c>
      <c r="H20" s="152" t="s">
        <v>164</v>
      </c>
      <c r="I20" s="151">
        <v>230000000</v>
      </c>
      <c r="J20" s="151" t="s">
        <v>165</v>
      </c>
      <c r="K20" s="151" t="s">
        <v>203</v>
      </c>
      <c r="L20" s="151" t="s">
        <v>167</v>
      </c>
      <c r="M20" s="151" t="s">
        <v>168</v>
      </c>
      <c r="N20" s="151" t="s">
        <v>233</v>
      </c>
      <c r="O20" s="151" t="s">
        <v>88</v>
      </c>
      <c r="P20" s="153" t="s">
        <v>170</v>
      </c>
      <c r="Q20" s="151" t="s">
        <v>171</v>
      </c>
      <c r="R20" s="154">
        <v>2</v>
      </c>
      <c r="S20" s="154">
        <v>827857.1</v>
      </c>
      <c r="T20" s="155">
        <v>0</v>
      </c>
      <c r="U20" s="155">
        <f t="shared" si="0"/>
        <v>0</v>
      </c>
      <c r="V20" s="151"/>
      <c r="W20" s="151">
        <v>2017</v>
      </c>
      <c r="X20" s="151" t="s">
        <v>121</v>
      </c>
    </row>
    <row r="21" spans="1:24" ht="13.15" customHeight="1" x14ac:dyDescent="0.2">
      <c r="A21" s="151" t="s">
        <v>234</v>
      </c>
      <c r="B21" s="151" t="s">
        <v>159</v>
      </c>
      <c r="C21" s="151" t="s">
        <v>235</v>
      </c>
      <c r="D21" s="151" t="s">
        <v>236</v>
      </c>
      <c r="E21" s="151" t="s">
        <v>237</v>
      </c>
      <c r="F21" s="151" t="s">
        <v>238</v>
      </c>
      <c r="G21" s="151" t="s">
        <v>118</v>
      </c>
      <c r="H21" s="152" t="s">
        <v>164</v>
      </c>
      <c r="I21" s="151">
        <v>230000000</v>
      </c>
      <c r="J21" s="151" t="s">
        <v>165</v>
      </c>
      <c r="K21" s="151" t="s">
        <v>239</v>
      </c>
      <c r="L21" s="151" t="s">
        <v>240</v>
      </c>
      <c r="M21" s="151" t="s">
        <v>168</v>
      </c>
      <c r="N21" s="151" t="s">
        <v>190</v>
      </c>
      <c r="O21" s="151" t="s">
        <v>88</v>
      </c>
      <c r="P21" s="153" t="s">
        <v>241</v>
      </c>
      <c r="Q21" s="151" t="s">
        <v>242</v>
      </c>
      <c r="R21" s="154">
        <v>600</v>
      </c>
      <c r="S21" s="154">
        <v>13500</v>
      </c>
      <c r="T21" s="155">
        <v>0</v>
      </c>
      <c r="U21" s="155">
        <f t="shared" si="0"/>
        <v>0</v>
      </c>
      <c r="V21" s="151"/>
      <c r="W21" s="151">
        <v>2017</v>
      </c>
      <c r="X21" s="151" t="s">
        <v>121</v>
      </c>
    </row>
    <row r="22" spans="1:24" ht="13.15" customHeight="1" x14ac:dyDescent="0.2">
      <c r="A22" s="151" t="s">
        <v>243</v>
      </c>
      <c r="B22" s="151" t="s">
        <v>159</v>
      </c>
      <c r="C22" s="151" t="s">
        <v>244</v>
      </c>
      <c r="D22" s="151" t="s">
        <v>245</v>
      </c>
      <c r="E22" s="151" t="s">
        <v>246</v>
      </c>
      <c r="F22" s="151" t="s">
        <v>247</v>
      </c>
      <c r="G22" s="151" t="s">
        <v>118</v>
      </c>
      <c r="H22" s="152" t="s">
        <v>164</v>
      </c>
      <c r="I22" s="151">
        <v>230000000</v>
      </c>
      <c r="J22" s="151" t="s">
        <v>165</v>
      </c>
      <c r="K22" s="151" t="s">
        <v>203</v>
      </c>
      <c r="L22" s="151" t="s">
        <v>167</v>
      </c>
      <c r="M22" s="151" t="s">
        <v>168</v>
      </c>
      <c r="N22" s="151" t="s">
        <v>169</v>
      </c>
      <c r="O22" s="151" t="s">
        <v>88</v>
      </c>
      <c r="P22" s="153" t="s">
        <v>170</v>
      </c>
      <c r="Q22" s="151" t="s">
        <v>171</v>
      </c>
      <c r="R22" s="154">
        <v>22</v>
      </c>
      <c r="S22" s="154">
        <v>43348.21</v>
      </c>
      <c r="T22" s="155">
        <v>0</v>
      </c>
      <c r="U22" s="155">
        <f t="shared" si="0"/>
        <v>0</v>
      </c>
      <c r="V22" s="151"/>
      <c r="W22" s="151">
        <v>2017</v>
      </c>
      <c r="X22" s="151" t="s">
        <v>121</v>
      </c>
    </row>
    <row r="23" spans="1:24" ht="13.15" customHeight="1" x14ac:dyDescent="0.2">
      <c r="A23" s="151" t="s">
        <v>248</v>
      </c>
      <c r="B23" s="151" t="s">
        <v>159</v>
      </c>
      <c r="C23" s="151" t="s">
        <v>249</v>
      </c>
      <c r="D23" s="151" t="s">
        <v>250</v>
      </c>
      <c r="E23" s="151" t="s">
        <v>251</v>
      </c>
      <c r="F23" s="151" t="s">
        <v>252</v>
      </c>
      <c r="G23" s="151" t="s">
        <v>83</v>
      </c>
      <c r="H23" s="152" t="s">
        <v>164</v>
      </c>
      <c r="I23" s="151">
        <v>230000000</v>
      </c>
      <c r="J23" s="151" t="s">
        <v>165</v>
      </c>
      <c r="K23" s="151" t="s">
        <v>203</v>
      </c>
      <c r="L23" s="151" t="s">
        <v>167</v>
      </c>
      <c r="M23" s="151" t="s">
        <v>168</v>
      </c>
      <c r="N23" s="151" t="s">
        <v>169</v>
      </c>
      <c r="O23" s="151" t="s">
        <v>88</v>
      </c>
      <c r="P23" s="153" t="s">
        <v>170</v>
      </c>
      <c r="Q23" s="151" t="s">
        <v>171</v>
      </c>
      <c r="R23" s="154">
        <v>11</v>
      </c>
      <c r="S23" s="154">
        <v>94250</v>
      </c>
      <c r="T23" s="155">
        <v>0</v>
      </c>
      <c r="U23" s="155">
        <f t="shared" si="0"/>
        <v>0</v>
      </c>
      <c r="V23" s="151"/>
      <c r="W23" s="151">
        <v>2017</v>
      </c>
      <c r="X23" s="151" t="s">
        <v>121</v>
      </c>
    </row>
    <row r="24" spans="1:24" ht="13.15" customHeight="1" x14ac:dyDescent="0.2">
      <c r="A24" s="151" t="s">
        <v>253</v>
      </c>
      <c r="B24" s="151" t="s">
        <v>159</v>
      </c>
      <c r="C24" s="151" t="s">
        <v>254</v>
      </c>
      <c r="D24" s="151" t="s">
        <v>200</v>
      </c>
      <c r="E24" s="151" t="s">
        <v>255</v>
      </c>
      <c r="F24" s="151" t="s">
        <v>256</v>
      </c>
      <c r="G24" s="151" t="s">
        <v>118</v>
      </c>
      <c r="H24" s="152" t="s">
        <v>164</v>
      </c>
      <c r="I24" s="151">
        <v>230000000</v>
      </c>
      <c r="J24" s="151" t="s">
        <v>165</v>
      </c>
      <c r="K24" s="151" t="s">
        <v>203</v>
      </c>
      <c r="L24" s="151" t="s">
        <v>167</v>
      </c>
      <c r="M24" s="151" t="s">
        <v>168</v>
      </c>
      <c r="N24" s="151" t="s">
        <v>169</v>
      </c>
      <c r="O24" s="151" t="s">
        <v>88</v>
      </c>
      <c r="P24" s="153" t="s">
        <v>170</v>
      </c>
      <c r="Q24" s="151" t="s">
        <v>171</v>
      </c>
      <c r="R24" s="154">
        <v>30</v>
      </c>
      <c r="S24" s="154">
        <v>2042.33</v>
      </c>
      <c r="T24" s="155">
        <v>0</v>
      </c>
      <c r="U24" s="155">
        <f t="shared" si="0"/>
        <v>0</v>
      </c>
      <c r="V24" s="151"/>
      <c r="W24" s="151">
        <v>2017</v>
      </c>
      <c r="X24" s="151" t="s">
        <v>121</v>
      </c>
    </row>
    <row r="25" spans="1:24" ht="13.15" customHeight="1" x14ac:dyDescent="0.2">
      <c r="A25" s="151" t="s">
        <v>257</v>
      </c>
      <c r="B25" s="151" t="s">
        <v>159</v>
      </c>
      <c r="C25" s="151" t="s">
        <v>258</v>
      </c>
      <c r="D25" s="151" t="s">
        <v>200</v>
      </c>
      <c r="E25" s="151" t="s">
        <v>255</v>
      </c>
      <c r="F25" s="151" t="s">
        <v>259</v>
      </c>
      <c r="G25" s="151" t="s">
        <v>118</v>
      </c>
      <c r="H25" s="152" t="s">
        <v>164</v>
      </c>
      <c r="I25" s="151">
        <v>230000000</v>
      </c>
      <c r="J25" s="151" t="s">
        <v>165</v>
      </c>
      <c r="K25" s="151" t="s">
        <v>203</v>
      </c>
      <c r="L25" s="151" t="s">
        <v>167</v>
      </c>
      <c r="M25" s="151" t="s">
        <v>168</v>
      </c>
      <c r="N25" s="151" t="s">
        <v>169</v>
      </c>
      <c r="O25" s="151" t="s">
        <v>88</v>
      </c>
      <c r="P25" s="153" t="s">
        <v>170</v>
      </c>
      <c r="Q25" s="151" t="s">
        <v>171</v>
      </c>
      <c r="R25" s="154">
        <v>30</v>
      </c>
      <c r="S25" s="154">
        <v>2383</v>
      </c>
      <c r="T25" s="155">
        <v>0</v>
      </c>
      <c r="U25" s="155">
        <f t="shared" si="0"/>
        <v>0</v>
      </c>
      <c r="V25" s="151"/>
      <c r="W25" s="151">
        <v>2017</v>
      </c>
      <c r="X25" s="151" t="s">
        <v>121</v>
      </c>
    </row>
    <row r="26" spans="1:24" ht="13.15" customHeight="1" x14ac:dyDescent="0.2">
      <c r="A26" s="151" t="s">
        <v>260</v>
      </c>
      <c r="B26" s="151" t="s">
        <v>159</v>
      </c>
      <c r="C26" s="151" t="s">
        <v>261</v>
      </c>
      <c r="D26" s="151" t="s">
        <v>200</v>
      </c>
      <c r="E26" s="151" t="s">
        <v>255</v>
      </c>
      <c r="F26" s="151" t="s">
        <v>262</v>
      </c>
      <c r="G26" s="151" t="s">
        <v>118</v>
      </c>
      <c r="H26" s="152" t="s">
        <v>164</v>
      </c>
      <c r="I26" s="151">
        <v>230000000</v>
      </c>
      <c r="J26" s="151" t="s">
        <v>165</v>
      </c>
      <c r="K26" s="151" t="s">
        <v>203</v>
      </c>
      <c r="L26" s="151" t="s">
        <v>167</v>
      </c>
      <c r="M26" s="151" t="s">
        <v>168</v>
      </c>
      <c r="N26" s="151" t="s">
        <v>169</v>
      </c>
      <c r="O26" s="151" t="s">
        <v>88</v>
      </c>
      <c r="P26" s="153" t="s">
        <v>170</v>
      </c>
      <c r="Q26" s="151" t="s">
        <v>171</v>
      </c>
      <c r="R26" s="154">
        <v>30</v>
      </c>
      <c r="S26" s="154">
        <v>4175</v>
      </c>
      <c r="T26" s="155">
        <v>0</v>
      </c>
      <c r="U26" s="155">
        <f t="shared" si="0"/>
        <v>0</v>
      </c>
      <c r="V26" s="151"/>
      <c r="W26" s="151">
        <v>2017</v>
      </c>
      <c r="X26" s="151" t="s">
        <v>121</v>
      </c>
    </row>
    <row r="27" spans="1:24" ht="13.15" customHeight="1" x14ac:dyDescent="0.2">
      <c r="A27" s="151" t="s">
        <v>263</v>
      </c>
      <c r="B27" s="151" t="s">
        <v>159</v>
      </c>
      <c r="C27" s="151" t="s">
        <v>264</v>
      </c>
      <c r="D27" s="151" t="s">
        <v>200</v>
      </c>
      <c r="E27" s="151" t="s">
        <v>255</v>
      </c>
      <c r="F27" s="151" t="s">
        <v>265</v>
      </c>
      <c r="G27" s="151" t="s">
        <v>118</v>
      </c>
      <c r="H27" s="152" t="s">
        <v>164</v>
      </c>
      <c r="I27" s="151">
        <v>230000000</v>
      </c>
      <c r="J27" s="151" t="s">
        <v>165</v>
      </c>
      <c r="K27" s="151" t="s">
        <v>203</v>
      </c>
      <c r="L27" s="151" t="s">
        <v>167</v>
      </c>
      <c r="M27" s="151" t="s">
        <v>168</v>
      </c>
      <c r="N27" s="151" t="s">
        <v>169</v>
      </c>
      <c r="O27" s="151" t="s">
        <v>88</v>
      </c>
      <c r="P27" s="153" t="s">
        <v>170</v>
      </c>
      <c r="Q27" s="151" t="s">
        <v>171</v>
      </c>
      <c r="R27" s="154">
        <v>30</v>
      </c>
      <c r="S27" s="154">
        <v>9602.33</v>
      </c>
      <c r="T27" s="155">
        <v>0</v>
      </c>
      <c r="U27" s="155">
        <f t="shared" si="0"/>
        <v>0</v>
      </c>
      <c r="V27" s="151"/>
      <c r="W27" s="151">
        <v>2017</v>
      </c>
      <c r="X27" s="151" t="s">
        <v>121</v>
      </c>
    </row>
    <row r="28" spans="1:24" ht="13.15" customHeight="1" x14ac:dyDescent="0.2">
      <c r="A28" s="151" t="s">
        <v>266</v>
      </c>
      <c r="B28" s="151" t="s">
        <v>159</v>
      </c>
      <c r="C28" s="151" t="s">
        <v>267</v>
      </c>
      <c r="D28" s="151" t="s">
        <v>200</v>
      </c>
      <c r="E28" s="151" t="s">
        <v>268</v>
      </c>
      <c r="F28" s="151" t="s">
        <v>269</v>
      </c>
      <c r="G28" s="151" t="s">
        <v>118</v>
      </c>
      <c r="H28" s="152" t="s">
        <v>164</v>
      </c>
      <c r="I28" s="151">
        <v>230000000</v>
      </c>
      <c r="J28" s="151" t="s">
        <v>165</v>
      </c>
      <c r="K28" s="151" t="s">
        <v>203</v>
      </c>
      <c r="L28" s="151" t="s">
        <v>167</v>
      </c>
      <c r="M28" s="151" t="s">
        <v>168</v>
      </c>
      <c r="N28" s="151" t="s">
        <v>169</v>
      </c>
      <c r="O28" s="151" t="s">
        <v>88</v>
      </c>
      <c r="P28" s="153" t="s">
        <v>170</v>
      </c>
      <c r="Q28" s="151" t="s">
        <v>171</v>
      </c>
      <c r="R28" s="154">
        <v>30</v>
      </c>
      <c r="S28" s="154">
        <v>376.5</v>
      </c>
      <c r="T28" s="155">
        <v>0</v>
      </c>
      <c r="U28" s="155">
        <f t="shared" si="0"/>
        <v>0</v>
      </c>
      <c r="V28" s="151"/>
      <c r="W28" s="151">
        <v>2017</v>
      </c>
      <c r="X28" s="151" t="s">
        <v>121</v>
      </c>
    </row>
    <row r="29" spans="1:24" ht="13.15" customHeight="1" x14ac:dyDescent="0.2">
      <c r="A29" s="151" t="s">
        <v>270</v>
      </c>
      <c r="B29" s="151" t="s">
        <v>159</v>
      </c>
      <c r="C29" s="151" t="s">
        <v>271</v>
      </c>
      <c r="D29" s="151" t="s">
        <v>200</v>
      </c>
      <c r="E29" s="151" t="s">
        <v>272</v>
      </c>
      <c r="F29" s="151" t="s">
        <v>273</v>
      </c>
      <c r="G29" s="151" t="s">
        <v>118</v>
      </c>
      <c r="H29" s="152" t="s">
        <v>164</v>
      </c>
      <c r="I29" s="151">
        <v>230000000</v>
      </c>
      <c r="J29" s="151" t="s">
        <v>165</v>
      </c>
      <c r="K29" s="151" t="s">
        <v>203</v>
      </c>
      <c r="L29" s="151" t="s">
        <v>167</v>
      </c>
      <c r="M29" s="151" t="s">
        <v>168</v>
      </c>
      <c r="N29" s="151" t="s">
        <v>169</v>
      </c>
      <c r="O29" s="151" t="s">
        <v>88</v>
      </c>
      <c r="P29" s="153" t="s">
        <v>170</v>
      </c>
      <c r="Q29" s="151" t="s">
        <v>171</v>
      </c>
      <c r="R29" s="154">
        <v>35</v>
      </c>
      <c r="S29" s="154">
        <v>443.5</v>
      </c>
      <c r="T29" s="155">
        <v>0</v>
      </c>
      <c r="U29" s="155">
        <f t="shared" si="0"/>
        <v>0</v>
      </c>
      <c r="V29" s="151"/>
      <c r="W29" s="151">
        <v>2017</v>
      </c>
      <c r="X29" s="151" t="s">
        <v>121</v>
      </c>
    </row>
    <row r="30" spans="1:24" ht="13.15" customHeight="1" x14ac:dyDescent="0.2">
      <c r="A30" s="151" t="s">
        <v>274</v>
      </c>
      <c r="B30" s="151" t="s">
        <v>159</v>
      </c>
      <c r="C30" s="151" t="s">
        <v>275</v>
      </c>
      <c r="D30" s="151" t="s">
        <v>200</v>
      </c>
      <c r="E30" s="151" t="s">
        <v>201</v>
      </c>
      <c r="F30" s="151" t="s">
        <v>276</v>
      </c>
      <c r="G30" s="151" t="s">
        <v>118</v>
      </c>
      <c r="H30" s="152" t="s">
        <v>164</v>
      </c>
      <c r="I30" s="151">
        <v>230000000</v>
      </c>
      <c r="J30" s="151" t="s">
        <v>165</v>
      </c>
      <c r="K30" s="151" t="s">
        <v>203</v>
      </c>
      <c r="L30" s="151" t="s">
        <v>167</v>
      </c>
      <c r="M30" s="151" t="s">
        <v>168</v>
      </c>
      <c r="N30" s="151" t="s">
        <v>169</v>
      </c>
      <c r="O30" s="151" t="s">
        <v>88</v>
      </c>
      <c r="P30" s="153" t="s">
        <v>170</v>
      </c>
      <c r="Q30" s="151" t="s">
        <v>171</v>
      </c>
      <c r="R30" s="154">
        <v>13</v>
      </c>
      <c r="S30" s="154">
        <v>4032</v>
      </c>
      <c r="T30" s="155">
        <v>0</v>
      </c>
      <c r="U30" s="155">
        <f t="shared" si="0"/>
        <v>0</v>
      </c>
      <c r="V30" s="151"/>
      <c r="W30" s="151">
        <v>2017</v>
      </c>
      <c r="X30" s="151" t="s">
        <v>121</v>
      </c>
    </row>
    <row r="31" spans="1:24" ht="13.15" customHeight="1" x14ac:dyDescent="0.2">
      <c r="A31" s="151" t="s">
        <v>277</v>
      </c>
      <c r="B31" s="151" t="s">
        <v>159</v>
      </c>
      <c r="C31" s="151" t="s">
        <v>208</v>
      </c>
      <c r="D31" s="151" t="s">
        <v>200</v>
      </c>
      <c r="E31" s="151" t="s">
        <v>278</v>
      </c>
      <c r="F31" s="151" t="s">
        <v>279</v>
      </c>
      <c r="G31" s="151" t="s">
        <v>118</v>
      </c>
      <c r="H31" s="152" t="s">
        <v>164</v>
      </c>
      <c r="I31" s="151">
        <v>230000000</v>
      </c>
      <c r="J31" s="151" t="s">
        <v>165</v>
      </c>
      <c r="K31" s="151" t="s">
        <v>203</v>
      </c>
      <c r="L31" s="151" t="s">
        <v>167</v>
      </c>
      <c r="M31" s="151" t="s">
        <v>168</v>
      </c>
      <c r="N31" s="151" t="s">
        <v>169</v>
      </c>
      <c r="O31" s="151" t="s">
        <v>88</v>
      </c>
      <c r="P31" s="153" t="s">
        <v>170</v>
      </c>
      <c r="Q31" s="151" t="s">
        <v>171</v>
      </c>
      <c r="R31" s="154">
        <v>20</v>
      </c>
      <c r="S31" s="154">
        <v>2334.67</v>
      </c>
      <c r="T31" s="155">
        <v>0</v>
      </c>
      <c r="U31" s="155">
        <f t="shared" si="0"/>
        <v>0</v>
      </c>
      <c r="V31" s="151"/>
      <c r="W31" s="151">
        <v>2017</v>
      </c>
      <c r="X31" s="151" t="s">
        <v>121</v>
      </c>
    </row>
    <row r="32" spans="1:24" ht="13.15" customHeight="1" x14ac:dyDescent="0.2">
      <c r="A32" s="151" t="s">
        <v>280</v>
      </c>
      <c r="B32" s="151" t="s">
        <v>159</v>
      </c>
      <c r="C32" s="151" t="s">
        <v>211</v>
      </c>
      <c r="D32" s="151" t="s">
        <v>200</v>
      </c>
      <c r="E32" s="151" t="s">
        <v>281</v>
      </c>
      <c r="F32" s="151" t="s">
        <v>282</v>
      </c>
      <c r="G32" s="151" t="s">
        <v>118</v>
      </c>
      <c r="H32" s="152" t="s">
        <v>164</v>
      </c>
      <c r="I32" s="151">
        <v>230000000</v>
      </c>
      <c r="J32" s="151" t="s">
        <v>165</v>
      </c>
      <c r="K32" s="151" t="s">
        <v>203</v>
      </c>
      <c r="L32" s="151" t="s">
        <v>167</v>
      </c>
      <c r="M32" s="151" t="s">
        <v>168</v>
      </c>
      <c r="N32" s="151" t="s">
        <v>169</v>
      </c>
      <c r="O32" s="151" t="s">
        <v>88</v>
      </c>
      <c r="P32" s="153" t="s">
        <v>170</v>
      </c>
      <c r="Q32" s="151" t="s">
        <v>171</v>
      </c>
      <c r="R32" s="154">
        <v>20</v>
      </c>
      <c r="S32" s="154">
        <v>2577</v>
      </c>
      <c r="T32" s="155">
        <v>0</v>
      </c>
      <c r="U32" s="155">
        <f t="shared" si="0"/>
        <v>0</v>
      </c>
      <c r="V32" s="151"/>
      <c r="W32" s="151">
        <v>2017</v>
      </c>
      <c r="X32" s="151" t="s">
        <v>121</v>
      </c>
    </row>
    <row r="33" spans="1:24" ht="13.15" customHeight="1" x14ac:dyDescent="0.2">
      <c r="A33" s="151" t="s">
        <v>283</v>
      </c>
      <c r="B33" s="151" t="s">
        <v>159</v>
      </c>
      <c r="C33" s="151" t="s">
        <v>284</v>
      </c>
      <c r="D33" s="151" t="s">
        <v>200</v>
      </c>
      <c r="E33" s="151" t="s">
        <v>201</v>
      </c>
      <c r="F33" s="151" t="s">
        <v>285</v>
      </c>
      <c r="G33" s="151" t="s">
        <v>118</v>
      </c>
      <c r="H33" s="152" t="s">
        <v>164</v>
      </c>
      <c r="I33" s="151">
        <v>230000000</v>
      </c>
      <c r="J33" s="151" t="s">
        <v>165</v>
      </c>
      <c r="K33" s="151" t="s">
        <v>203</v>
      </c>
      <c r="L33" s="151" t="s">
        <v>167</v>
      </c>
      <c r="M33" s="151" t="s">
        <v>168</v>
      </c>
      <c r="N33" s="151" t="s">
        <v>169</v>
      </c>
      <c r="O33" s="151" t="s">
        <v>88</v>
      </c>
      <c r="P33" s="153" t="s">
        <v>170</v>
      </c>
      <c r="Q33" s="151" t="s">
        <v>171</v>
      </c>
      <c r="R33" s="154">
        <v>16</v>
      </c>
      <c r="S33" s="154">
        <v>4509.67</v>
      </c>
      <c r="T33" s="155">
        <v>0</v>
      </c>
      <c r="U33" s="155">
        <f t="shared" si="0"/>
        <v>0</v>
      </c>
      <c r="V33" s="151"/>
      <c r="W33" s="151">
        <v>2017</v>
      </c>
      <c r="X33" s="151" t="s">
        <v>121</v>
      </c>
    </row>
    <row r="34" spans="1:24" ht="13.15" customHeight="1" x14ac:dyDescent="0.2">
      <c r="A34" s="151" t="s">
        <v>286</v>
      </c>
      <c r="B34" s="151" t="s">
        <v>159</v>
      </c>
      <c r="C34" s="151" t="s">
        <v>287</v>
      </c>
      <c r="D34" s="151" t="s">
        <v>200</v>
      </c>
      <c r="E34" s="151" t="s">
        <v>201</v>
      </c>
      <c r="F34" s="151" t="s">
        <v>288</v>
      </c>
      <c r="G34" s="151" t="s">
        <v>118</v>
      </c>
      <c r="H34" s="152" t="s">
        <v>164</v>
      </c>
      <c r="I34" s="151">
        <v>230000000</v>
      </c>
      <c r="J34" s="151" t="s">
        <v>165</v>
      </c>
      <c r="K34" s="151" t="s">
        <v>203</v>
      </c>
      <c r="L34" s="151" t="s">
        <v>167</v>
      </c>
      <c r="M34" s="151" t="s">
        <v>168</v>
      </c>
      <c r="N34" s="151" t="s">
        <v>169</v>
      </c>
      <c r="O34" s="151" t="s">
        <v>88</v>
      </c>
      <c r="P34" s="153" t="s">
        <v>170</v>
      </c>
      <c r="Q34" s="151" t="s">
        <v>171</v>
      </c>
      <c r="R34" s="154">
        <v>20</v>
      </c>
      <c r="S34" s="154">
        <v>5269.33</v>
      </c>
      <c r="T34" s="155">
        <v>0</v>
      </c>
      <c r="U34" s="155">
        <f t="shared" si="0"/>
        <v>0</v>
      </c>
      <c r="V34" s="151"/>
      <c r="W34" s="151">
        <v>2017</v>
      </c>
      <c r="X34" s="151" t="s">
        <v>121</v>
      </c>
    </row>
    <row r="35" spans="1:24" ht="13.15" customHeight="1" x14ac:dyDescent="0.2">
      <c r="A35" s="151" t="s">
        <v>289</v>
      </c>
      <c r="B35" s="151" t="s">
        <v>159</v>
      </c>
      <c r="C35" s="151" t="s">
        <v>290</v>
      </c>
      <c r="D35" s="151" t="s">
        <v>200</v>
      </c>
      <c r="E35" s="151" t="s">
        <v>291</v>
      </c>
      <c r="F35" s="151" t="s">
        <v>292</v>
      </c>
      <c r="G35" s="151" t="s">
        <v>118</v>
      </c>
      <c r="H35" s="152" t="s">
        <v>164</v>
      </c>
      <c r="I35" s="151">
        <v>230000000</v>
      </c>
      <c r="J35" s="151" t="s">
        <v>165</v>
      </c>
      <c r="K35" s="151" t="s">
        <v>203</v>
      </c>
      <c r="L35" s="151" t="s">
        <v>167</v>
      </c>
      <c r="M35" s="151" t="s">
        <v>168</v>
      </c>
      <c r="N35" s="151" t="s">
        <v>169</v>
      </c>
      <c r="O35" s="151" t="s">
        <v>88</v>
      </c>
      <c r="P35" s="153" t="s">
        <v>170</v>
      </c>
      <c r="Q35" s="151" t="s">
        <v>171</v>
      </c>
      <c r="R35" s="154">
        <v>18</v>
      </c>
      <c r="S35" s="154">
        <v>856</v>
      </c>
      <c r="T35" s="155">
        <v>0</v>
      </c>
      <c r="U35" s="155">
        <f t="shared" si="0"/>
        <v>0</v>
      </c>
      <c r="V35" s="151"/>
      <c r="W35" s="151">
        <v>2017</v>
      </c>
      <c r="X35" s="151" t="s">
        <v>121</v>
      </c>
    </row>
    <row r="36" spans="1:24" ht="13.15" customHeight="1" x14ac:dyDescent="0.2">
      <c r="A36" s="151" t="s">
        <v>293</v>
      </c>
      <c r="B36" s="151" t="s">
        <v>159</v>
      </c>
      <c r="C36" s="151" t="s">
        <v>294</v>
      </c>
      <c r="D36" s="151" t="s">
        <v>200</v>
      </c>
      <c r="E36" s="151" t="s">
        <v>291</v>
      </c>
      <c r="F36" s="151" t="s">
        <v>295</v>
      </c>
      <c r="G36" s="151" t="s">
        <v>118</v>
      </c>
      <c r="H36" s="152" t="s">
        <v>164</v>
      </c>
      <c r="I36" s="151">
        <v>230000000</v>
      </c>
      <c r="J36" s="151" t="s">
        <v>165</v>
      </c>
      <c r="K36" s="151" t="s">
        <v>203</v>
      </c>
      <c r="L36" s="151" t="s">
        <v>167</v>
      </c>
      <c r="M36" s="151" t="s">
        <v>168</v>
      </c>
      <c r="N36" s="151" t="s">
        <v>169</v>
      </c>
      <c r="O36" s="151" t="s">
        <v>88</v>
      </c>
      <c r="P36" s="153" t="s">
        <v>170</v>
      </c>
      <c r="Q36" s="151" t="s">
        <v>171</v>
      </c>
      <c r="R36" s="154">
        <v>20</v>
      </c>
      <c r="S36" s="154">
        <v>1448</v>
      </c>
      <c r="T36" s="155">
        <v>0</v>
      </c>
      <c r="U36" s="155">
        <f t="shared" si="0"/>
        <v>0</v>
      </c>
      <c r="V36" s="151"/>
      <c r="W36" s="151">
        <v>2017</v>
      </c>
      <c r="X36" s="151" t="s">
        <v>121</v>
      </c>
    </row>
    <row r="37" spans="1:24" ht="13.15" customHeight="1" x14ac:dyDescent="0.2">
      <c r="A37" s="151" t="s">
        <v>296</v>
      </c>
      <c r="B37" s="151" t="s">
        <v>159</v>
      </c>
      <c r="C37" s="151" t="s">
        <v>297</v>
      </c>
      <c r="D37" s="151" t="s">
        <v>200</v>
      </c>
      <c r="E37" s="151" t="s">
        <v>298</v>
      </c>
      <c r="F37" s="151" t="s">
        <v>269</v>
      </c>
      <c r="G37" s="151" t="s">
        <v>118</v>
      </c>
      <c r="H37" s="152" t="s">
        <v>164</v>
      </c>
      <c r="I37" s="151">
        <v>230000000</v>
      </c>
      <c r="J37" s="151" t="s">
        <v>165</v>
      </c>
      <c r="K37" s="151" t="s">
        <v>203</v>
      </c>
      <c r="L37" s="151" t="s">
        <v>167</v>
      </c>
      <c r="M37" s="151" t="s">
        <v>168</v>
      </c>
      <c r="N37" s="151" t="s">
        <v>169</v>
      </c>
      <c r="O37" s="151" t="s">
        <v>88</v>
      </c>
      <c r="P37" s="153" t="s">
        <v>170</v>
      </c>
      <c r="Q37" s="151" t="s">
        <v>171</v>
      </c>
      <c r="R37" s="154">
        <v>40</v>
      </c>
      <c r="S37" s="154">
        <v>330.5</v>
      </c>
      <c r="T37" s="155">
        <v>0</v>
      </c>
      <c r="U37" s="155">
        <f t="shared" si="0"/>
        <v>0</v>
      </c>
      <c r="V37" s="151"/>
      <c r="W37" s="151">
        <v>2017</v>
      </c>
      <c r="X37" s="151" t="s">
        <v>121</v>
      </c>
    </row>
    <row r="38" spans="1:24" ht="13.15" customHeight="1" x14ac:dyDescent="0.2">
      <c r="A38" s="151" t="s">
        <v>299</v>
      </c>
      <c r="B38" s="151" t="s">
        <v>159</v>
      </c>
      <c r="C38" s="151" t="s">
        <v>300</v>
      </c>
      <c r="D38" s="151" t="s">
        <v>200</v>
      </c>
      <c r="E38" s="151" t="s">
        <v>201</v>
      </c>
      <c r="F38" s="151" t="s">
        <v>301</v>
      </c>
      <c r="G38" s="151" t="s">
        <v>118</v>
      </c>
      <c r="H38" s="152" t="s">
        <v>164</v>
      </c>
      <c r="I38" s="151">
        <v>230000000</v>
      </c>
      <c r="J38" s="151" t="s">
        <v>165</v>
      </c>
      <c r="K38" s="151" t="s">
        <v>203</v>
      </c>
      <c r="L38" s="151" t="s">
        <v>167</v>
      </c>
      <c r="M38" s="151" t="s">
        <v>168</v>
      </c>
      <c r="N38" s="151" t="s">
        <v>169</v>
      </c>
      <c r="O38" s="151" t="s">
        <v>88</v>
      </c>
      <c r="P38" s="153" t="s">
        <v>170</v>
      </c>
      <c r="Q38" s="151" t="s">
        <v>171</v>
      </c>
      <c r="R38" s="154">
        <v>40</v>
      </c>
      <c r="S38" s="154">
        <v>170.5</v>
      </c>
      <c r="T38" s="155">
        <v>0</v>
      </c>
      <c r="U38" s="155">
        <f t="shared" si="0"/>
        <v>0</v>
      </c>
      <c r="V38" s="151"/>
      <c r="W38" s="151">
        <v>2017</v>
      </c>
      <c r="X38" s="151" t="s">
        <v>121</v>
      </c>
    </row>
    <row r="39" spans="1:24" ht="13.15" customHeight="1" x14ac:dyDescent="0.2">
      <c r="A39" s="151" t="s">
        <v>302</v>
      </c>
      <c r="B39" s="151" t="s">
        <v>159</v>
      </c>
      <c r="C39" s="151" t="s">
        <v>303</v>
      </c>
      <c r="D39" s="151" t="s">
        <v>200</v>
      </c>
      <c r="E39" s="151" t="s">
        <v>201</v>
      </c>
      <c r="F39" s="151" t="s">
        <v>304</v>
      </c>
      <c r="G39" s="151" t="s">
        <v>118</v>
      </c>
      <c r="H39" s="152" t="s">
        <v>164</v>
      </c>
      <c r="I39" s="151">
        <v>230000000</v>
      </c>
      <c r="J39" s="151" t="s">
        <v>165</v>
      </c>
      <c r="K39" s="151" t="s">
        <v>203</v>
      </c>
      <c r="L39" s="151" t="s">
        <v>167</v>
      </c>
      <c r="M39" s="151" t="s">
        <v>168</v>
      </c>
      <c r="N39" s="151" t="s">
        <v>169</v>
      </c>
      <c r="O39" s="151" t="s">
        <v>88</v>
      </c>
      <c r="P39" s="153" t="s">
        <v>170</v>
      </c>
      <c r="Q39" s="151" t="s">
        <v>171</v>
      </c>
      <c r="R39" s="154">
        <v>30</v>
      </c>
      <c r="S39" s="154">
        <v>341</v>
      </c>
      <c r="T39" s="155">
        <v>0</v>
      </c>
      <c r="U39" s="155">
        <f t="shared" si="0"/>
        <v>0</v>
      </c>
      <c r="V39" s="151"/>
      <c r="W39" s="151">
        <v>2017</v>
      </c>
      <c r="X39" s="151" t="s">
        <v>121</v>
      </c>
    </row>
    <row r="40" spans="1:24" ht="13.15" customHeight="1" x14ac:dyDescent="0.2">
      <c r="A40" s="151" t="s">
        <v>305</v>
      </c>
      <c r="B40" s="151" t="s">
        <v>159</v>
      </c>
      <c r="C40" s="151" t="s">
        <v>303</v>
      </c>
      <c r="D40" s="151" t="s">
        <v>200</v>
      </c>
      <c r="E40" s="151" t="s">
        <v>201</v>
      </c>
      <c r="F40" s="151" t="s">
        <v>306</v>
      </c>
      <c r="G40" s="151" t="s">
        <v>118</v>
      </c>
      <c r="H40" s="152" t="s">
        <v>164</v>
      </c>
      <c r="I40" s="151">
        <v>230000000</v>
      </c>
      <c r="J40" s="151" t="s">
        <v>165</v>
      </c>
      <c r="K40" s="151" t="s">
        <v>203</v>
      </c>
      <c r="L40" s="151" t="s">
        <v>167</v>
      </c>
      <c r="M40" s="151" t="s">
        <v>168</v>
      </c>
      <c r="N40" s="151" t="s">
        <v>169</v>
      </c>
      <c r="O40" s="151" t="s">
        <v>88</v>
      </c>
      <c r="P40" s="153" t="s">
        <v>170</v>
      </c>
      <c r="Q40" s="151" t="s">
        <v>171</v>
      </c>
      <c r="R40" s="154">
        <v>30</v>
      </c>
      <c r="S40" s="154">
        <v>236</v>
      </c>
      <c r="T40" s="155">
        <v>0</v>
      </c>
      <c r="U40" s="155">
        <f t="shared" si="0"/>
        <v>0</v>
      </c>
      <c r="V40" s="151"/>
      <c r="W40" s="151">
        <v>2017</v>
      </c>
      <c r="X40" s="151" t="s">
        <v>121</v>
      </c>
    </row>
    <row r="41" spans="1:24" ht="13.15" customHeight="1" x14ac:dyDescent="0.2">
      <c r="A41" s="151" t="s">
        <v>307</v>
      </c>
      <c r="B41" s="151" t="s">
        <v>159</v>
      </c>
      <c r="C41" s="151" t="s">
        <v>308</v>
      </c>
      <c r="D41" s="151" t="s">
        <v>200</v>
      </c>
      <c r="E41" s="151" t="s">
        <v>201</v>
      </c>
      <c r="F41" s="151" t="s">
        <v>273</v>
      </c>
      <c r="G41" s="151" t="s">
        <v>118</v>
      </c>
      <c r="H41" s="152" t="s">
        <v>164</v>
      </c>
      <c r="I41" s="151">
        <v>230000000</v>
      </c>
      <c r="J41" s="151" t="s">
        <v>165</v>
      </c>
      <c r="K41" s="151" t="s">
        <v>203</v>
      </c>
      <c r="L41" s="151" t="s">
        <v>167</v>
      </c>
      <c r="M41" s="151" t="s">
        <v>168</v>
      </c>
      <c r="N41" s="151" t="s">
        <v>169</v>
      </c>
      <c r="O41" s="151" t="s">
        <v>88</v>
      </c>
      <c r="P41" s="153" t="s">
        <v>170</v>
      </c>
      <c r="Q41" s="151" t="s">
        <v>171</v>
      </c>
      <c r="R41" s="154">
        <v>50</v>
      </c>
      <c r="S41" s="154">
        <v>338.5</v>
      </c>
      <c r="T41" s="155">
        <v>0</v>
      </c>
      <c r="U41" s="155">
        <f t="shared" si="0"/>
        <v>0</v>
      </c>
      <c r="V41" s="151"/>
      <c r="W41" s="151">
        <v>2017</v>
      </c>
      <c r="X41" s="151" t="s">
        <v>121</v>
      </c>
    </row>
    <row r="42" spans="1:24" ht="13.15" customHeight="1" x14ac:dyDescent="0.2">
      <c r="A42" s="151" t="s">
        <v>309</v>
      </c>
      <c r="B42" s="151" t="s">
        <v>159</v>
      </c>
      <c r="C42" s="151" t="s">
        <v>308</v>
      </c>
      <c r="D42" s="151" t="s">
        <v>200</v>
      </c>
      <c r="E42" s="151" t="s">
        <v>201</v>
      </c>
      <c r="F42" s="151" t="s">
        <v>273</v>
      </c>
      <c r="G42" s="151" t="s">
        <v>118</v>
      </c>
      <c r="H42" s="152" t="s">
        <v>164</v>
      </c>
      <c r="I42" s="151">
        <v>230000000</v>
      </c>
      <c r="J42" s="151" t="s">
        <v>165</v>
      </c>
      <c r="K42" s="151" t="s">
        <v>203</v>
      </c>
      <c r="L42" s="151" t="s">
        <v>167</v>
      </c>
      <c r="M42" s="151" t="s">
        <v>168</v>
      </c>
      <c r="N42" s="151" t="s">
        <v>169</v>
      </c>
      <c r="O42" s="151" t="s">
        <v>88</v>
      </c>
      <c r="P42" s="153" t="s">
        <v>170</v>
      </c>
      <c r="Q42" s="151" t="s">
        <v>171</v>
      </c>
      <c r="R42" s="154">
        <v>35</v>
      </c>
      <c r="S42" s="154">
        <v>338.5</v>
      </c>
      <c r="T42" s="155">
        <v>0</v>
      </c>
      <c r="U42" s="155">
        <f t="shared" si="0"/>
        <v>0</v>
      </c>
      <c r="V42" s="151"/>
      <c r="W42" s="151">
        <v>2017</v>
      </c>
      <c r="X42" s="151" t="s">
        <v>121</v>
      </c>
    </row>
    <row r="43" spans="1:24" ht="13.15" customHeight="1" x14ac:dyDescent="0.2">
      <c r="A43" s="151" t="s">
        <v>310</v>
      </c>
      <c r="B43" s="151" t="s">
        <v>159</v>
      </c>
      <c r="C43" s="151" t="s">
        <v>311</v>
      </c>
      <c r="D43" s="151" t="s">
        <v>200</v>
      </c>
      <c r="E43" s="151" t="s">
        <v>201</v>
      </c>
      <c r="F43" s="151" t="s">
        <v>312</v>
      </c>
      <c r="G43" s="151" t="s">
        <v>118</v>
      </c>
      <c r="H43" s="152" t="s">
        <v>164</v>
      </c>
      <c r="I43" s="151">
        <v>230000000</v>
      </c>
      <c r="J43" s="151" t="s">
        <v>165</v>
      </c>
      <c r="K43" s="151" t="s">
        <v>203</v>
      </c>
      <c r="L43" s="151" t="s">
        <v>167</v>
      </c>
      <c r="M43" s="151" t="s">
        <v>168</v>
      </c>
      <c r="N43" s="151" t="s">
        <v>169</v>
      </c>
      <c r="O43" s="151" t="s">
        <v>88</v>
      </c>
      <c r="P43" s="153" t="s">
        <v>170</v>
      </c>
      <c r="Q43" s="151" t="s">
        <v>171</v>
      </c>
      <c r="R43" s="154">
        <v>31</v>
      </c>
      <c r="S43" s="154">
        <v>415.5</v>
      </c>
      <c r="T43" s="155">
        <v>0</v>
      </c>
      <c r="U43" s="155">
        <f t="shared" si="0"/>
        <v>0</v>
      </c>
      <c r="V43" s="151"/>
      <c r="W43" s="151">
        <v>2017</v>
      </c>
      <c r="X43" s="151" t="s">
        <v>121</v>
      </c>
    </row>
    <row r="44" spans="1:24" ht="13.15" customHeight="1" x14ac:dyDescent="0.2">
      <c r="A44" s="151" t="s">
        <v>313</v>
      </c>
      <c r="B44" s="151" t="s">
        <v>159</v>
      </c>
      <c r="C44" s="151" t="s">
        <v>314</v>
      </c>
      <c r="D44" s="151" t="s">
        <v>200</v>
      </c>
      <c r="E44" s="151" t="s">
        <v>201</v>
      </c>
      <c r="F44" s="151" t="s">
        <v>315</v>
      </c>
      <c r="G44" s="151" t="s">
        <v>118</v>
      </c>
      <c r="H44" s="152" t="s">
        <v>164</v>
      </c>
      <c r="I44" s="151">
        <v>230000000</v>
      </c>
      <c r="J44" s="151" t="s">
        <v>165</v>
      </c>
      <c r="K44" s="151" t="s">
        <v>203</v>
      </c>
      <c r="L44" s="151" t="s">
        <v>167</v>
      </c>
      <c r="M44" s="151" t="s">
        <v>168</v>
      </c>
      <c r="N44" s="151" t="s">
        <v>169</v>
      </c>
      <c r="O44" s="151" t="s">
        <v>88</v>
      </c>
      <c r="P44" s="153" t="s">
        <v>170</v>
      </c>
      <c r="Q44" s="151" t="s">
        <v>171</v>
      </c>
      <c r="R44" s="154">
        <v>44</v>
      </c>
      <c r="S44" s="154">
        <v>430.5</v>
      </c>
      <c r="T44" s="155">
        <v>0</v>
      </c>
      <c r="U44" s="155">
        <f t="shared" si="0"/>
        <v>0</v>
      </c>
      <c r="V44" s="151"/>
      <c r="W44" s="151">
        <v>2017</v>
      </c>
      <c r="X44" s="151" t="s">
        <v>121</v>
      </c>
    </row>
    <row r="45" spans="1:24" ht="13.15" customHeight="1" x14ac:dyDescent="0.2">
      <c r="A45" s="151" t="s">
        <v>316</v>
      </c>
      <c r="B45" s="151" t="s">
        <v>159</v>
      </c>
      <c r="C45" s="151" t="s">
        <v>314</v>
      </c>
      <c r="D45" s="151" t="s">
        <v>200</v>
      </c>
      <c r="E45" s="151" t="s">
        <v>201</v>
      </c>
      <c r="F45" s="151" t="s">
        <v>315</v>
      </c>
      <c r="G45" s="151" t="s">
        <v>118</v>
      </c>
      <c r="H45" s="152" t="s">
        <v>164</v>
      </c>
      <c r="I45" s="151">
        <v>230000000</v>
      </c>
      <c r="J45" s="151" t="s">
        <v>165</v>
      </c>
      <c r="K45" s="151" t="s">
        <v>203</v>
      </c>
      <c r="L45" s="151" t="s">
        <v>167</v>
      </c>
      <c r="M45" s="151" t="s">
        <v>168</v>
      </c>
      <c r="N45" s="151" t="s">
        <v>169</v>
      </c>
      <c r="O45" s="151" t="s">
        <v>88</v>
      </c>
      <c r="P45" s="153" t="s">
        <v>170</v>
      </c>
      <c r="Q45" s="151" t="s">
        <v>171</v>
      </c>
      <c r="R45" s="154">
        <v>30</v>
      </c>
      <c r="S45" s="154">
        <v>404.5</v>
      </c>
      <c r="T45" s="155">
        <v>0</v>
      </c>
      <c r="U45" s="155">
        <f t="shared" si="0"/>
        <v>0</v>
      </c>
      <c r="V45" s="151"/>
      <c r="W45" s="151">
        <v>2017</v>
      </c>
      <c r="X45" s="151" t="s">
        <v>121</v>
      </c>
    </row>
    <row r="46" spans="1:24" ht="13.15" customHeight="1" x14ac:dyDescent="0.2">
      <c r="A46" s="151" t="s">
        <v>317</v>
      </c>
      <c r="B46" s="151" t="s">
        <v>159</v>
      </c>
      <c r="C46" s="151" t="s">
        <v>318</v>
      </c>
      <c r="D46" s="151" t="s">
        <v>200</v>
      </c>
      <c r="E46" s="151" t="s">
        <v>201</v>
      </c>
      <c r="F46" s="151" t="s">
        <v>319</v>
      </c>
      <c r="G46" s="151" t="s">
        <v>118</v>
      </c>
      <c r="H46" s="152" t="s">
        <v>164</v>
      </c>
      <c r="I46" s="151">
        <v>230000000</v>
      </c>
      <c r="J46" s="151" t="s">
        <v>165</v>
      </c>
      <c r="K46" s="151" t="s">
        <v>203</v>
      </c>
      <c r="L46" s="151" t="s">
        <v>167</v>
      </c>
      <c r="M46" s="151" t="s">
        <v>168</v>
      </c>
      <c r="N46" s="151" t="s">
        <v>169</v>
      </c>
      <c r="O46" s="151" t="s">
        <v>88</v>
      </c>
      <c r="P46" s="153" t="s">
        <v>170</v>
      </c>
      <c r="Q46" s="151" t="s">
        <v>171</v>
      </c>
      <c r="R46" s="154">
        <v>40</v>
      </c>
      <c r="S46" s="154">
        <v>663</v>
      </c>
      <c r="T46" s="155">
        <v>0</v>
      </c>
      <c r="U46" s="155">
        <f t="shared" si="0"/>
        <v>0</v>
      </c>
      <c r="V46" s="151"/>
      <c r="W46" s="151">
        <v>2017</v>
      </c>
      <c r="X46" s="151" t="s">
        <v>121</v>
      </c>
    </row>
    <row r="47" spans="1:24" ht="13.15" customHeight="1" x14ac:dyDescent="0.2">
      <c r="A47" s="151" t="s">
        <v>320</v>
      </c>
      <c r="B47" s="151" t="s">
        <v>159</v>
      </c>
      <c r="C47" s="151" t="s">
        <v>321</v>
      </c>
      <c r="D47" s="151" t="s">
        <v>200</v>
      </c>
      <c r="E47" s="151" t="s">
        <v>201</v>
      </c>
      <c r="F47" s="151" t="s">
        <v>322</v>
      </c>
      <c r="G47" s="151" t="s">
        <v>118</v>
      </c>
      <c r="H47" s="152" t="s">
        <v>164</v>
      </c>
      <c r="I47" s="151">
        <v>230000000</v>
      </c>
      <c r="J47" s="151" t="s">
        <v>165</v>
      </c>
      <c r="K47" s="151" t="s">
        <v>203</v>
      </c>
      <c r="L47" s="151" t="s">
        <v>167</v>
      </c>
      <c r="M47" s="151" t="s">
        <v>168</v>
      </c>
      <c r="N47" s="151" t="s">
        <v>169</v>
      </c>
      <c r="O47" s="151" t="s">
        <v>88</v>
      </c>
      <c r="P47" s="153" t="s">
        <v>170</v>
      </c>
      <c r="Q47" s="151" t="s">
        <v>171</v>
      </c>
      <c r="R47" s="154">
        <v>35</v>
      </c>
      <c r="S47" s="154">
        <v>508</v>
      </c>
      <c r="T47" s="155">
        <v>0</v>
      </c>
      <c r="U47" s="155">
        <f t="shared" si="0"/>
        <v>0</v>
      </c>
      <c r="V47" s="151"/>
      <c r="W47" s="151">
        <v>2017</v>
      </c>
      <c r="X47" s="151" t="s">
        <v>121</v>
      </c>
    </row>
    <row r="48" spans="1:24" ht="13.15" customHeight="1" x14ac:dyDescent="0.2">
      <c r="A48" s="151" t="s">
        <v>323</v>
      </c>
      <c r="B48" s="151" t="s">
        <v>159</v>
      </c>
      <c r="C48" s="151" t="s">
        <v>324</v>
      </c>
      <c r="D48" s="151" t="s">
        <v>200</v>
      </c>
      <c r="E48" s="151" t="s">
        <v>201</v>
      </c>
      <c r="F48" s="151" t="s">
        <v>325</v>
      </c>
      <c r="G48" s="151" t="s">
        <v>118</v>
      </c>
      <c r="H48" s="152" t="s">
        <v>164</v>
      </c>
      <c r="I48" s="151">
        <v>230000000</v>
      </c>
      <c r="J48" s="151" t="s">
        <v>165</v>
      </c>
      <c r="K48" s="151" t="s">
        <v>203</v>
      </c>
      <c r="L48" s="151" t="s">
        <v>167</v>
      </c>
      <c r="M48" s="151" t="s">
        <v>168</v>
      </c>
      <c r="N48" s="151" t="s">
        <v>169</v>
      </c>
      <c r="O48" s="151" t="s">
        <v>88</v>
      </c>
      <c r="P48" s="153" t="s">
        <v>170</v>
      </c>
      <c r="Q48" s="151" t="s">
        <v>171</v>
      </c>
      <c r="R48" s="154">
        <v>34</v>
      </c>
      <c r="S48" s="154">
        <v>736</v>
      </c>
      <c r="T48" s="155">
        <v>0</v>
      </c>
      <c r="U48" s="155">
        <f t="shared" si="0"/>
        <v>0</v>
      </c>
      <c r="V48" s="151"/>
      <c r="W48" s="151">
        <v>2017</v>
      </c>
      <c r="X48" s="151" t="s">
        <v>121</v>
      </c>
    </row>
    <row r="49" spans="1:24" ht="13.15" customHeight="1" x14ac:dyDescent="0.2">
      <c r="A49" s="151" t="s">
        <v>326</v>
      </c>
      <c r="B49" s="151" t="s">
        <v>159</v>
      </c>
      <c r="C49" s="151" t="s">
        <v>324</v>
      </c>
      <c r="D49" s="151" t="s">
        <v>200</v>
      </c>
      <c r="E49" s="151" t="s">
        <v>201</v>
      </c>
      <c r="F49" s="151" t="s">
        <v>327</v>
      </c>
      <c r="G49" s="151" t="s">
        <v>118</v>
      </c>
      <c r="H49" s="152" t="s">
        <v>164</v>
      </c>
      <c r="I49" s="151">
        <v>230000000</v>
      </c>
      <c r="J49" s="151" t="s">
        <v>165</v>
      </c>
      <c r="K49" s="151" t="s">
        <v>203</v>
      </c>
      <c r="L49" s="151" t="s">
        <v>167</v>
      </c>
      <c r="M49" s="151" t="s">
        <v>168</v>
      </c>
      <c r="N49" s="151" t="s">
        <v>169</v>
      </c>
      <c r="O49" s="151" t="s">
        <v>88</v>
      </c>
      <c r="P49" s="153" t="s">
        <v>170</v>
      </c>
      <c r="Q49" s="151" t="s">
        <v>171</v>
      </c>
      <c r="R49" s="154">
        <v>42</v>
      </c>
      <c r="S49" s="154">
        <v>1037</v>
      </c>
      <c r="T49" s="155">
        <v>0</v>
      </c>
      <c r="U49" s="155">
        <f t="shared" si="0"/>
        <v>0</v>
      </c>
      <c r="V49" s="151"/>
      <c r="W49" s="151">
        <v>2017</v>
      </c>
      <c r="X49" s="151" t="s">
        <v>121</v>
      </c>
    </row>
    <row r="50" spans="1:24" ht="13.15" customHeight="1" x14ac:dyDescent="0.2">
      <c r="A50" s="151" t="s">
        <v>328</v>
      </c>
      <c r="B50" s="151" t="s">
        <v>159</v>
      </c>
      <c r="C50" s="151" t="s">
        <v>329</v>
      </c>
      <c r="D50" s="151" t="s">
        <v>200</v>
      </c>
      <c r="E50" s="151" t="s">
        <v>201</v>
      </c>
      <c r="F50" s="151" t="s">
        <v>330</v>
      </c>
      <c r="G50" s="151" t="s">
        <v>118</v>
      </c>
      <c r="H50" s="152" t="s">
        <v>164</v>
      </c>
      <c r="I50" s="151">
        <v>230000000</v>
      </c>
      <c r="J50" s="151" t="s">
        <v>165</v>
      </c>
      <c r="K50" s="151" t="s">
        <v>203</v>
      </c>
      <c r="L50" s="151" t="s">
        <v>167</v>
      </c>
      <c r="M50" s="151" t="s">
        <v>168</v>
      </c>
      <c r="N50" s="151" t="s">
        <v>169</v>
      </c>
      <c r="O50" s="151" t="s">
        <v>88</v>
      </c>
      <c r="P50" s="153" t="s">
        <v>170</v>
      </c>
      <c r="Q50" s="151" t="s">
        <v>171</v>
      </c>
      <c r="R50" s="154">
        <v>30</v>
      </c>
      <c r="S50" s="154">
        <v>700</v>
      </c>
      <c r="T50" s="155">
        <v>0</v>
      </c>
      <c r="U50" s="155">
        <f t="shared" si="0"/>
        <v>0</v>
      </c>
      <c r="V50" s="151"/>
      <c r="W50" s="151">
        <v>2017</v>
      </c>
      <c r="X50" s="151" t="s">
        <v>121</v>
      </c>
    </row>
    <row r="51" spans="1:24" ht="13.15" customHeight="1" x14ac:dyDescent="0.2">
      <c r="A51" s="151" t="s">
        <v>331</v>
      </c>
      <c r="B51" s="151" t="s">
        <v>159</v>
      </c>
      <c r="C51" s="151" t="s">
        <v>332</v>
      </c>
      <c r="D51" s="151" t="s">
        <v>200</v>
      </c>
      <c r="E51" s="151" t="s">
        <v>201</v>
      </c>
      <c r="F51" s="151" t="s">
        <v>333</v>
      </c>
      <c r="G51" s="151" t="s">
        <v>118</v>
      </c>
      <c r="H51" s="152" t="s">
        <v>164</v>
      </c>
      <c r="I51" s="151">
        <v>230000000</v>
      </c>
      <c r="J51" s="151" t="s">
        <v>165</v>
      </c>
      <c r="K51" s="151" t="s">
        <v>203</v>
      </c>
      <c r="L51" s="151" t="s">
        <v>167</v>
      </c>
      <c r="M51" s="151" t="s">
        <v>168</v>
      </c>
      <c r="N51" s="151" t="s">
        <v>169</v>
      </c>
      <c r="O51" s="151" t="s">
        <v>88</v>
      </c>
      <c r="P51" s="153" t="s">
        <v>170</v>
      </c>
      <c r="Q51" s="151" t="s">
        <v>171</v>
      </c>
      <c r="R51" s="154">
        <v>28</v>
      </c>
      <c r="S51" s="154">
        <v>1932</v>
      </c>
      <c r="T51" s="155">
        <v>0</v>
      </c>
      <c r="U51" s="155">
        <f t="shared" si="0"/>
        <v>0</v>
      </c>
      <c r="V51" s="151"/>
      <c r="W51" s="151">
        <v>2017</v>
      </c>
      <c r="X51" s="151" t="s">
        <v>121</v>
      </c>
    </row>
    <row r="52" spans="1:24" ht="13.15" customHeight="1" x14ac:dyDescent="0.2">
      <c r="A52" s="151" t="s">
        <v>334</v>
      </c>
      <c r="B52" s="151" t="s">
        <v>159</v>
      </c>
      <c r="C52" s="151" t="s">
        <v>335</v>
      </c>
      <c r="D52" s="151" t="s">
        <v>200</v>
      </c>
      <c r="E52" s="151" t="s">
        <v>201</v>
      </c>
      <c r="F52" s="151" t="s">
        <v>336</v>
      </c>
      <c r="G52" s="151" t="s">
        <v>118</v>
      </c>
      <c r="H52" s="152" t="s">
        <v>164</v>
      </c>
      <c r="I52" s="151">
        <v>230000000</v>
      </c>
      <c r="J52" s="151" t="s">
        <v>165</v>
      </c>
      <c r="K52" s="151" t="s">
        <v>203</v>
      </c>
      <c r="L52" s="151" t="s">
        <v>167</v>
      </c>
      <c r="M52" s="151" t="s">
        <v>168</v>
      </c>
      <c r="N52" s="151" t="s">
        <v>169</v>
      </c>
      <c r="O52" s="151" t="s">
        <v>88</v>
      </c>
      <c r="P52" s="153" t="s">
        <v>170</v>
      </c>
      <c r="Q52" s="151" t="s">
        <v>171</v>
      </c>
      <c r="R52" s="154">
        <v>33</v>
      </c>
      <c r="S52" s="154">
        <v>2175</v>
      </c>
      <c r="T52" s="155">
        <v>0</v>
      </c>
      <c r="U52" s="155">
        <f t="shared" si="0"/>
        <v>0</v>
      </c>
      <c r="V52" s="151"/>
      <c r="W52" s="151">
        <v>2017</v>
      </c>
      <c r="X52" s="151" t="s">
        <v>121</v>
      </c>
    </row>
    <row r="53" spans="1:24" ht="13.15" customHeight="1" x14ac:dyDescent="0.2">
      <c r="A53" s="151" t="s">
        <v>337</v>
      </c>
      <c r="B53" s="151" t="s">
        <v>159</v>
      </c>
      <c r="C53" s="151" t="s">
        <v>338</v>
      </c>
      <c r="D53" s="151" t="s">
        <v>200</v>
      </c>
      <c r="E53" s="151" t="s">
        <v>201</v>
      </c>
      <c r="F53" s="151" t="s">
        <v>339</v>
      </c>
      <c r="G53" s="151" t="s">
        <v>118</v>
      </c>
      <c r="H53" s="152" t="s">
        <v>164</v>
      </c>
      <c r="I53" s="151">
        <v>230000000</v>
      </c>
      <c r="J53" s="151" t="s">
        <v>165</v>
      </c>
      <c r="K53" s="151" t="s">
        <v>203</v>
      </c>
      <c r="L53" s="151" t="s">
        <v>167</v>
      </c>
      <c r="M53" s="151" t="s">
        <v>168</v>
      </c>
      <c r="N53" s="151" t="s">
        <v>169</v>
      </c>
      <c r="O53" s="151" t="s">
        <v>88</v>
      </c>
      <c r="P53" s="153" t="s">
        <v>170</v>
      </c>
      <c r="Q53" s="151" t="s">
        <v>171</v>
      </c>
      <c r="R53" s="154">
        <v>15</v>
      </c>
      <c r="S53" s="154">
        <v>9178</v>
      </c>
      <c r="T53" s="155">
        <v>0</v>
      </c>
      <c r="U53" s="155">
        <f t="shared" si="0"/>
        <v>0</v>
      </c>
      <c r="V53" s="151"/>
      <c r="W53" s="151">
        <v>2017</v>
      </c>
      <c r="X53" s="151" t="s">
        <v>121</v>
      </c>
    </row>
    <row r="54" spans="1:24" ht="12.75" customHeight="1" x14ac:dyDescent="0.2">
      <c r="A54" s="151" t="s">
        <v>340</v>
      </c>
      <c r="B54" s="151" t="s">
        <v>159</v>
      </c>
      <c r="C54" s="151" t="s">
        <v>341</v>
      </c>
      <c r="D54" s="151" t="s">
        <v>200</v>
      </c>
      <c r="E54" s="151" t="s">
        <v>201</v>
      </c>
      <c r="F54" s="151" t="s">
        <v>342</v>
      </c>
      <c r="G54" s="151" t="s">
        <v>118</v>
      </c>
      <c r="H54" s="152" t="s">
        <v>164</v>
      </c>
      <c r="I54" s="151">
        <v>230000000</v>
      </c>
      <c r="J54" s="151" t="s">
        <v>165</v>
      </c>
      <c r="K54" s="151" t="s">
        <v>203</v>
      </c>
      <c r="L54" s="151" t="s">
        <v>167</v>
      </c>
      <c r="M54" s="151" t="s">
        <v>168</v>
      </c>
      <c r="N54" s="151" t="s">
        <v>169</v>
      </c>
      <c r="O54" s="151" t="s">
        <v>88</v>
      </c>
      <c r="P54" s="153" t="s">
        <v>170</v>
      </c>
      <c r="Q54" s="151" t="s">
        <v>171</v>
      </c>
      <c r="R54" s="154">
        <v>10</v>
      </c>
      <c r="S54" s="154">
        <v>10345.5</v>
      </c>
      <c r="T54" s="155">
        <v>0</v>
      </c>
      <c r="U54" s="155">
        <f t="shared" si="0"/>
        <v>0</v>
      </c>
      <c r="V54" s="151"/>
      <c r="W54" s="151">
        <v>2017</v>
      </c>
      <c r="X54" s="151" t="s">
        <v>121</v>
      </c>
    </row>
    <row r="55" spans="1:24" ht="13.15" customHeight="1" x14ac:dyDescent="0.2">
      <c r="A55" s="151" t="s">
        <v>343</v>
      </c>
      <c r="B55" s="151" t="s">
        <v>159</v>
      </c>
      <c r="C55" s="151" t="s">
        <v>344</v>
      </c>
      <c r="D55" s="151" t="s">
        <v>345</v>
      </c>
      <c r="E55" s="151" t="s">
        <v>346</v>
      </c>
      <c r="F55" s="151" t="s">
        <v>347</v>
      </c>
      <c r="G55" s="151" t="s">
        <v>83</v>
      </c>
      <c r="H55" s="152" t="s">
        <v>164</v>
      </c>
      <c r="I55" s="151">
        <v>230000000</v>
      </c>
      <c r="J55" s="151" t="s">
        <v>165</v>
      </c>
      <c r="K55" s="151" t="s">
        <v>348</v>
      </c>
      <c r="L55" s="151" t="s">
        <v>167</v>
      </c>
      <c r="M55" s="151" t="s">
        <v>168</v>
      </c>
      <c r="N55" s="151" t="s">
        <v>197</v>
      </c>
      <c r="O55" s="151" t="s">
        <v>88</v>
      </c>
      <c r="P55" s="153" t="s">
        <v>170</v>
      </c>
      <c r="Q55" s="151" t="s">
        <v>171</v>
      </c>
      <c r="R55" s="154">
        <v>1</v>
      </c>
      <c r="S55" s="154">
        <v>7000000</v>
      </c>
      <c r="T55" s="155">
        <v>0</v>
      </c>
      <c r="U55" s="155">
        <f t="shared" si="0"/>
        <v>0</v>
      </c>
      <c r="V55" s="151"/>
      <c r="W55" s="151">
        <v>2017</v>
      </c>
      <c r="X55" s="151" t="s">
        <v>121</v>
      </c>
    </row>
    <row r="56" spans="1:24" ht="13.15" customHeight="1" x14ac:dyDescent="0.2">
      <c r="A56" s="151" t="s">
        <v>349</v>
      </c>
      <c r="B56" s="151" t="s">
        <v>159</v>
      </c>
      <c r="C56" s="151" t="s">
        <v>350</v>
      </c>
      <c r="D56" s="151" t="s">
        <v>351</v>
      </c>
      <c r="E56" s="151" t="s">
        <v>352</v>
      </c>
      <c r="F56" s="151" t="s">
        <v>353</v>
      </c>
      <c r="G56" s="151" t="s">
        <v>118</v>
      </c>
      <c r="H56" s="152" t="s">
        <v>164</v>
      </c>
      <c r="I56" s="151">
        <v>230000000</v>
      </c>
      <c r="J56" s="151" t="s">
        <v>165</v>
      </c>
      <c r="K56" s="151" t="s">
        <v>203</v>
      </c>
      <c r="L56" s="151" t="s">
        <v>167</v>
      </c>
      <c r="M56" s="151" t="s">
        <v>168</v>
      </c>
      <c r="N56" s="151" t="s">
        <v>169</v>
      </c>
      <c r="O56" s="151" t="s">
        <v>88</v>
      </c>
      <c r="P56" s="153" t="s">
        <v>170</v>
      </c>
      <c r="Q56" s="151" t="s">
        <v>171</v>
      </c>
      <c r="R56" s="154">
        <v>1</v>
      </c>
      <c r="S56" s="154">
        <v>44267857.140000001</v>
      </c>
      <c r="T56" s="155">
        <v>0</v>
      </c>
      <c r="U56" s="155">
        <f t="shared" si="0"/>
        <v>0</v>
      </c>
      <c r="V56" s="151"/>
      <c r="W56" s="151">
        <v>2017</v>
      </c>
      <c r="X56" s="151" t="s">
        <v>121</v>
      </c>
    </row>
    <row r="57" spans="1:24" ht="13.15" customHeight="1" x14ac:dyDescent="0.2">
      <c r="A57" s="151" t="s">
        <v>354</v>
      </c>
      <c r="B57" s="151" t="s">
        <v>159</v>
      </c>
      <c r="C57" s="151" t="s">
        <v>355</v>
      </c>
      <c r="D57" s="151" t="s">
        <v>356</v>
      </c>
      <c r="E57" s="151" t="s">
        <v>357</v>
      </c>
      <c r="F57" s="151" t="s">
        <v>358</v>
      </c>
      <c r="G57" s="151" t="s">
        <v>118</v>
      </c>
      <c r="H57" s="152" t="s">
        <v>164</v>
      </c>
      <c r="I57" s="151">
        <v>230000000</v>
      </c>
      <c r="J57" s="151" t="s">
        <v>165</v>
      </c>
      <c r="K57" s="151" t="s">
        <v>203</v>
      </c>
      <c r="L57" s="151" t="s">
        <v>167</v>
      </c>
      <c r="M57" s="151" t="s">
        <v>168</v>
      </c>
      <c r="N57" s="151" t="s">
        <v>169</v>
      </c>
      <c r="O57" s="151" t="s">
        <v>88</v>
      </c>
      <c r="P57" s="153" t="s">
        <v>170</v>
      </c>
      <c r="Q57" s="151" t="s">
        <v>171</v>
      </c>
      <c r="R57" s="154">
        <v>6</v>
      </c>
      <c r="S57" s="154">
        <v>1183035.71</v>
      </c>
      <c r="T57" s="155">
        <v>0</v>
      </c>
      <c r="U57" s="155">
        <f t="shared" si="0"/>
        <v>0</v>
      </c>
      <c r="V57" s="151"/>
      <c r="W57" s="156">
        <v>2017</v>
      </c>
      <c r="X57" s="151" t="s">
        <v>121</v>
      </c>
    </row>
    <row r="58" spans="1:24" ht="13.15" customHeight="1" x14ac:dyDescent="0.2">
      <c r="A58" s="151" t="s">
        <v>359</v>
      </c>
      <c r="B58" s="151" t="s">
        <v>159</v>
      </c>
      <c r="C58" s="151" t="s">
        <v>244</v>
      </c>
      <c r="D58" s="151" t="s">
        <v>245</v>
      </c>
      <c r="E58" s="151" t="s">
        <v>246</v>
      </c>
      <c r="F58" s="151" t="s">
        <v>247</v>
      </c>
      <c r="G58" s="151" t="s">
        <v>118</v>
      </c>
      <c r="H58" s="152" t="s">
        <v>164</v>
      </c>
      <c r="I58" s="151">
        <v>230000000</v>
      </c>
      <c r="J58" s="151" t="s">
        <v>165</v>
      </c>
      <c r="K58" s="151" t="s">
        <v>203</v>
      </c>
      <c r="L58" s="151" t="s">
        <v>167</v>
      </c>
      <c r="M58" s="151" t="s">
        <v>168</v>
      </c>
      <c r="N58" s="151" t="s">
        <v>169</v>
      </c>
      <c r="O58" s="151" t="s">
        <v>88</v>
      </c>
      <c r="P58" s="153" t="s">
        <v>170</v>
      </c>
      <c r="Q58" s="151" t="s">
        <v>171</v>
      </c>
      <c r="R58" s="154">
        <v>8</v>
      </c>
      <c r="S58" s="154">
        <v>43348.21</v>
      </c>
      <c r="T58" s="155">
        <v>0</v>
      </c>
      <c r="U58" s="155">
        <f t="shared" si="0"/>
        <v>0</v>
      </c>
      <c r="V58" s="151"/>
      <c r="W58" s="156">
        <v>2017</v>
      </c>
      <c r="X58" s="151" t="s">
        <v>121</v>
      </c>
    </row>
    <row r="59" spans="1:24" ht="13.15" customHeight="1" x14ac:dyDescent="0.2">
      <c r="A59" s="151" t="s">
        <v>360</v>
      </c>
      <c r="B59" s="151" t="s">
        <v>159</v>
      </c>
      <c r="C59" s="151" t="s">
        <v>361</v>
      </c>
      <c r="D59" s="151" t="s">
        <v>362</v>
      </c>
      <c r="E59" s="151" t="s">
        <v>363</v>
      </c>
      <c r="F59" s="151" t="s">
        <v>364</v>
      </c>
      <c r="G59" s="151" t="s">
        <v>118</v>
      </c>
      <c r="H59" s="152" t="s">
        <v>164</v>
      </c>
      <c r="I59" s="151">
        <v>230000000</v>
      </c>
      <c r="J59" s="151" t="s">
        <v>165</v>
      </c>
      <c r="K59" s="151" t="s">
        <v>203</v>
      </c>
      <c r="L59" s="151" t="s">
        <v>167</v>
      </c>
      <c r="M59" s="151" t="s">
        <v>168</v>
      </c>
      <c r="N59" s="151" t="s">
        <v>169</v>
      </c>
      <c r="O59" s="151" t="s">
        <v>88</v>
      </c>
      <c r="P59" s="153" t="s">
        <v>170</v>
      </c>
      <c r="Q59" s="151" t="s">
        <v>171</v>
      </c>
      <c r="R59" s="154">
        <v>58</v>
      </c>
      <c r="S59" s="154">
        <v>43750</v>
      </c>
      <c r="T59" s="155">
        <v>0</v>
      </c>
      <c r="U59" s="155">
        <f t="shared" si="0"/>
        <v>0</v>
      </c>
      <c r="V59" s="151"/>
      <c r="W59" s="156">
        <v>2017</v>
      </c>
      <c r="X59" s="151" t="s">
        <v>121</v>
      </c>
    </row>
    <row r="60" spans="1:24" ht="13.15" customHeight="1" x14ac:dyDescent="0.2">
      <c r="A60" s="151" t="s">
        <v>365</v>
      </c>
      <c r="B60" s="151" t="s">
        <v>159</v>
      </c>
      <c r="C60" s="151" t="s">
        <v>366</v>
      </c>
      <c r="D60" s="151" t="s">
        <v>367</v>
      </c>
      <c r="E60" s="151" t="s">
        <v>368</v>
      </c>
      <c r="F60" s="151" t="s">
        <v>369</v>
      </c>
      <c r="G60" s="151" t="s">
        <v>118</v>
      </c>
      <c r="H60" s="152" t="s">
        <v>164</v>
      </c>
      <c r="I60" s="151">
        <v>230000000</v>
      </c>
      <c r="J60" s="151" t="s">
        <v>165</v>
      </c>
      <c r="K60" s="151" t="s">
        <v>203</v>
      </c>
      <c r="L60" s="151" t="s">
        <v>167</v>
      </c>
      <c r="M60" s="151" t="s">
        <v>168</v>
      </c>
      <c r="N60" s="151" t="s">
        <v>169</v>
      </c>
      <c r="O60" s="151" t="s">
        <v>88</v>
      </c>
      <c r="P60" s="153" t="s">
        <v>370</v>
      </c>
      <c r="Q60" s="151" t="s">
        <v>371</v>
      </c>
      <c r="R60" s="154">
        <v>50</v>
      </c>
      <c r="S60" s="154">
        <v>8424.07</v>
      </c>
      <c r="T60" s="155">
        <v>0</v>
      </c>
      <c r="U60" s="155">
        <f t="shared" si="0"/>
        <v>0</v>
      </c>
      <c r="V60" s="151"/>
      <c r="W60" s="156">
        <v>2017</v>
      </c>
      <c r="X60" s="151" t="s">
        <v>121</v>
      </c>
    </row>
    <row r="61" spans="1:24" ht="12.75" customHeight="1" x14ac:dyDescent="0.2">
      <c r="A61" s="151" t="s">
        <v>372</v>
      </c>
      <c r="B61" s="151" t="s">
        <v>159</v>
      </c>
      <c r="C61" s="151" t="s">
        <v>373</v>
      </c>
      <c r="D61" s="151" t="s">
        <v>374</v>
      </c>
      <c r="E61" s="151" t="s">
        <v>375</v>
      </c>
      <c r="F61" s="151" t="s">
        <v>376</v>
      </c>
      <c r="G61" s="151" t="s">
        <v>83</v>
      </c>
      <c r="H61" s="152" t="s">
        <v>164</v>
      </c>
      <c r="I61" s="151">
        <v>230000000</v>
      </c>
      <c r="J61" s="151" t="s">
        <v>165</v>
      </c>
      <c r="K61" s="151" t="s">
        <v>348</v>
      </c>
      <c r="L61" s="151" t="s">
        <v>167</v>
      </c>
      <c r="M61" s="151" t="s">
        <v>168</v>
      </c>
      <c r="N61" s="151" t="s">
        <v>190</v>
      </c>
      <c r="O61" s="151" t="s">
        <v>88</v>
      </c>
      <c r="P61" s="153" t="s">
        <v>170</v>
      </c>
      <c r="Q61" s="151" t="s">
        <v>171</v>
      </c>
      <c r="R61" s="154">
        <v>3</v>
      </c>
      <c r="S61" s="154">
        <v>94250</v>
      </c>
      <c r="T61" s="155">
        <v>0</v>
      </c>
      <c r="U61" s="155">
        <f t="shared" si="0"/>
        <v>0</v>
      </c>
      <c r="V61" s="151"/>
      <c r="W61" s="156">
        <v>2017</v>
      </c>
      <c r="X61" s="151" t="s">
        <v>121</v>
      </c>
    </row>
    <row r="62" spans="1:24" ht="13.15" customHeight="1" x14ac:dyDescent="0.2">
      <c r="A62" s="151" t="s">
        <v>377</v>
      </c>
      <c r="B62" s="151" t="s">
        <v>159</v>
      </c>
      <c r="C62" s="151" t="s">
        <v>378</v>
      </c>
      <c r="D62" s="151" t="s">
        <v>379</v>
      </c>
      <c r="E62" s="151" t="s">
        <v>380</v>
      </c>
      <c r="F62" s="151" t="s">
        <v>381</v>
      </c>
      <c r="G62" s="151" t="s">
        <v>118</v>
      </c>
      <c r="H62" s="152" t="s">
        <v>164</v>
      </c>
      <c r="I62" s="151">
        <v>230000000</v>
      </c>
      <c r="J62" s="151" t="s">
        <v>165</v>
      </c>
      <c r="K62" s="151" t="s">
        <v>348</v>
      </c>
      <c r="L62" s="151" t="s">
        <v>167</v>
      </c>
      <c r="M62" s="151" t="s">
        <v>168</v>
      </c>
      <c r="N62" s="151" t="s">
        <v>190</v>
      </c>
      <c r="O62" s="151" t="s">
        <v>88</v>
      </c>
      <c r="P62" s="153" t="s">
        <v>170</v>
      </c>
      <c r="Q62" s="151" t="s">
        <v>171</v>
      </c>
      <c r="R62" s="154">
        <v>123</v>
      </c>
      <c r="S62" s="154">
        <v>82142.86</v>
      </c>
      <c r="T62" s="155">
        <v>0</v>
      </c>
      <c r="U62" s="155">
        <f t="shared" si="0"/>
        <v>0</v>
      </c>
      <c r="V62" s="151"/>
      <c r="W62" s="156">
        <v>2017</v>
      </c>
      <c r="X62" s="151" t="s">
        <v>121</v>
      </c>
    </row>
    <row r="63" spans="1:24" ht="13.15" customHeight="1" x14ac:dyDescent="0.2">
      <c r="A63" s="151" t="s">
        <v>382</v>
      </c>
      <c r="B63" s="151" t="s">
        <v>90</v>
      </c>
      <c r="C63" s="151" t="s">
        <v>160</v>
      </c>
      <c r="D63" s="151" t="s">
        <v>161</v>
      </c>
      <c r="E63" s="151" t="s">
        <v>162</v>
      </c>
      <c r="F63" s="151" t="s">
        <v>383</v>
      </c>
      <c r="G63" s="151" t="s">
        <v>83</v>
      </c>
      <c r="H63" s="151" t="s">
        <v>164</v>
      </c>
      <c r="I63" s="151">
        <v>230000000</v>
      </c>
      <c r="J63" s="151" t="s">
        <v>89</v>
      </c>
      <c r="K63" s="151" t="s">
        <v>96</v>
      </c>
      <c r="L63" s="151" t="s">
        <v>167</v>
      </c>
      <c r="M63" s="151" t="s">
        <v>168</v>
      </c>
      <c r="N63" s="151" t="s">
        <v>190</v>
      </c>
      <c r="O63" s="153" t="s">
        <v>88</v>
      </c>
      <c r="P63" s="153" t="s">
        <v>170</v>
      </c>
      <c r="Q63" s="154" t="s">
        <v>171</v>
      </c>
      <c r="R63" s="154">
        <v>10</v>
      </c>
      <c r="S63" s="154">
        <v>98214.29</v>
      </c>
      <c r="T63" s="155">
        <v>0</v>
      </c>
      <c r="U63" s="155">
        <f t="shared" si="0"/>
        <v>0</v>
      </c>
      <c r="V63" s="151"/>
      <c r="W63" s="156">
        <v>2017</v>
      </c>
      <c r="X63" s="157" t="s">
        <v>172</v>
      </c>
    </row>
    <row r="64" spans="1:24" ht="13.15" customHeight="1" x14ac:dyDescent="0.2">
      <c r="A64" s="151" t="s">
        <v>384</v>
      </c>
      <c r="B64" s="151" t="s">
        <v>90</v>
      </c>
      <c r="C64" s="151" t="s">
        <v>174</v>
      </c>
      <c r="D64" s="151" t="s">
        <v>175</v>
      </c>
      <c r="E64" s="151" t="s">
        <v>385</v>
      </c>
      <c r="F64" s="151" t="s">
        <v>177</v>
      </c>
      <c r="G64" s="151" t="s">
        <v>83</v>
      </c>
      <c r="H64" s="151" t="s">
        <v>164</v>
      </c>
      <c r="I64" s="151">
        <v>230000000</v>
      </c>
      <c r="J64" s="151" t="s">
        <v>89</v>
      </c>
      <c r="K64" s="151" t="s">
        <v>386</v>
      </c>
      <c r="L64" s="151" t="s">
        <v>167</v>
      </c>
      <c r="M64" s="151" t="s">
        <v>168</v>
      </c>
      <c r="N64" s="151" t="s">
        <v>197</v>
      </c>
      <c r="O64" s="153" t="s">
        <v>88</v>
      </c>
      <c r="P64" s="153" t="s">
        <v>170</v>
      </c>
      <c r="Q64" s="154" t="s">
        <v>171</v>
      </c>
      <c r="R64" s="154">
        <v>678</v>
      </c>
      <c r="S64" s="154">
        <v>1160.71</v>
      </c>
      <c r="T64" s="155">
        <v>0</v>
      </c>
      <c r="U64" s="155">
        <f t="shared" si="0"/>
        <v>0</v>
      </c>
      <c r="V64" s="151"/>
      <c r="W64" s="156">
        <v>2017</v>
      </c>
      <c r="X64" s="157" t="s">
        <v>172</v>
      </c>
    </row>
    <row r="65" spans="1:26" ht="13.15" customHeight="1" x14ac:dyDescent="0.2">
      <c r="A65" s="151" t="s">
        <v>387</v>
      </c>
      <c r="B65" s="151" t="s">
        <v>90</v>
      </c>
      <c r="C65" s="151" t="s">
        <v>179</v>
      </c>
      <c r="D65" s="151" t="s">
        <v>180</v>
      </c>
      <c r="E65" s="151" t="s">
        <v>181</v>
      </c>
      <c r="F65" s="151" t="s">
        <v>182</v>
      </c>
      <c r="G65" s="151" t="s">
        <v>83</v>
      </c>
      <c r="H65" s="151" t="s">
        <v>164</v>
      </c>
      <c r="I65" s="151">
        <v>230000000</v>
      </c>
      <c r="J65" s="151" t="s">
        <v>89</v>
      </c>
      <c r="K65" s="151" t="s">
        <v>96</v>
      </c>
      <c r="L65" s="151" t="s">
        <v>167</v>
      </c>
      <c r="M65" s="151" t="s">
        <v>168</v>
      </c>
      <c r="N65" s="151" t="s">
        <v>169</v>
      </c>
      <c r="O65" s="153" t="s">
        <v>88</v>
      </c>
      <c r="P65" s="97" t="s">
        <v>170</v>
      </c>
      <c r="Q65" s="154" t="s">
        <v>171</v>
      </c>
      <c r="R65" s="154">
        <v>98</v>
      </c>
      <c r="S65" s="154">
        <v>16100</v>
      </c>
      <c r="T65" s="155">
        <v>0</v>
      </c>
      <c r="U65" s="155">
        <f t="shared" si="0"/>
        <v>0</v>
      </c>
      <c r="V65" s="151"/>
      <c r="W65" s="156">
        <v>2017</v>
      </c>
      <c r="X65" s="157" t="s">
        <v>183</v>
      </c>
    </row>
    <row r="66" spans="1:26" ht="13.15" customHeight="1" x14ac:dyDescent="0.2">
      <c r="A66" s="59" t="s">
        <v>388</v>
      </c>
      <c r="B66" s="60" t="s">
        <v>90</v>
      </c>
      <c r="C66" s="59" t="s">
        <v>389</v>
      </c>
      <c r="D66" s="59" t="s">
        <v>390</v>
      </c>
      <c r="E66" s="59" t="s">
        <v>391</v>
      </c>
      <c r="F66" s="59" t="s">
        <v>392</v>
      </c>
      <c r="G66" s="59" t="s">
        <v>83</v>
      </c>
      <c r="H66" s="158" t="s">
        <v>164</v>
      </c>
      <c r="I66" s="59">
        <v>230000000</v>
      </c>
      <c r="J66" s="62" t="s">
        <v>89</v>
      </c>
      <c r="K66" s="59" t="s">
        <v>393</v>
      </c>
      <c r="L66" s="59" t="s">
        <v>167</v>
      </c>
      <c r="M66" s="59" t="s">
        <v>168</v>
      </c>
      <c r="N66" s="59" t="s">
        <v>190</v>
      </c>
      <c r="O66" s="59" t="s">
        <v>88</v>
      </c>
      <c r="P66" s="97" t="s">
        <v>170</v>
      </c>
      <c r="Q66" s="59" t="s">
        <v>171</v>
      </c>
      <c r="R66" s="159">
        <v>9</v>
      </c>
      <c r="S66" s="159">
        <v>56250</v>
      </c>
      <c r="T66" s="155">
        <v>0</v>
      </c>
      <c r="U66" s="155">
        <f t="shared" si="0"/>
        <v>0</v>
      </c>
      <c r="V66" s="59"/>
      <c r="W66" s="160">
        <v>2017</v>
      </c>
      <c r="X66" s="161" t="s">
        <v>403</v>
      </c>
    </row>
    <row r="67" spans="1:26" ht="13.15" customHeight="1" x14ac:dyDescent="0.2">
      <c r="A67" s="59" t="s">
        <v>394</v>
      </c>
      <c r="B67" s="60" t="s">
        <v>90</v>
      </c>
      <c r="C67" s="59" t="s">
        <v>395</v>
      </c>
      <c r="D67" s="59" t="s">
        <v>390</v>
      </c>
      <c r="E67" s="59" t="s">
        <v>396</v>
      </c>
      <c r="F67" s="59" t="s">
        <v>397</v>
      </c>
      <c r="G67" s="59" t="s">
        <v>83</v>
      </c>
      <c r="H67" s="158" t="s">
        <v>164</v>
      </c>
      <c r="I67" s="59">
        <v>230000000</v>
      </c>
      <c r="J67" s="62" t="s">
        <v>89</v>
      </c>
      <c r="K67" s="59" t="s">
        <v>393</v>
      </c>
      <c r="L67" s="59" t="s">
        <v>167</v>
      </c>
      <c r="M67" s="59" t="s">
        <v>168</v>
      </c>
      <c r="N67" s="59" t="s">
        <v>190</v>
      </c>
      <c r="O67" s="59" t="s">
        <v>88</v>
      </c>
      <c r="P67" s="97" t="s">
        <v>170</v>
      </c>
      <c r="Q67" s="59" t="s">
        <v>171</v>
      </c>
      <c r="R67" s="159">
        <v>10</v>
      </c>
      <c r="S67" s="159">
        <v>133928.57</v>
      </c>
      <c r="T67" s="155">
        <v>0</v>
      </c>
      <c r="U67" s="155">
        <f t="shared" si="0"/>
        <v>0</v>
      </c>
      <c r="V67" s="59"/>
      <c r="W67" s="160">
        <v>2017</v>
      </c>
      <c r="X67" s="161" t="s">
        <v>403</v>
      </c>
    </row>
    <row r="68" spans="1:26" ht="13.15" customHeight="1" x14ac:dyDescent="0.2">
      <c r="A68" s="59" t="s">
        <v>398</v>
      </c>
      <c r="B68" s="60" t="s">
        <v>90</v>
      </c>
      <c r="C68" s="59" t="s">
        <v>399</v>
      </c>
      <c r="D68" s="59" t="s">
        <v>390</v>
      </c>
      <c r="E68" s="59" t="s">
        <v>400</v>
      </c>
      <c r="F68" s="59" t="s">
        <v>401</v>
      </c>
      <c r="G68" s="59" t="s">
        <v>83</v>
      </c>
      <c r="H68" s="158" t="s">
        <v>164</v>
      </c>
      <c r="I68" s="59">
        <v>230000000</v>
      </c>
      <c r="J68" s="62" t="s">
        <v>89</v>
      </c>
      <c r="K68" s="59" t="s">
        <v>393</v>
      </c>
      <c r="L68" s="59" t="s">
        <v>167</v>
      </c>
      <c r="M68" s="59" t="s">
        <v>168</v>
      </c>
      <c r="N68" s="59" t="s">
        <v>190</v>
      </c>
      <c r="O68" s="59" t="s">
        <v>88</v>
      </c>
      <c r="P68" s="97" t="s">
        <v>170</v>
      </c>
      <c r="Q68" s="59" t="s">
        <v>171</v>
      </c>
      <c r="R68" s="159">
        <v>17</v>
      </c>
      <c r="S68" s="159">
        <v>62500</v>
      </c>
      <c r="T68" s="155">
        <v>0</v>
      </c>
      <c r="U68" s="155">
        <f t="shared" si="0"/>
        <v>0</v>
      </c>
      <c r="V68" s="59"/>
      <c r="W68" s="160">
        <v>2017</v>
      </c>
      <c r="X68" s="161" t="s">
        <v>403</v>
      </c>
    </row>
    <row r="69" spans="1:26" ht="13.15" customHeight="1" x14ac:dyDescent="0.2">
      <c r="A69" s="46" t="s">
        <v>462</v>
      </c>
      <c r="B69" s="46" t="s">
        <v>159</v>
      </c>
      <c r="C69" s="46" t="s">
        <v>463</v>
      </c>
      <c r="D69" s="46" t="s">
        <v>464</v>
      </c>
      <c r="E69" s="46" t="s">
        <v>465</v>
      </c>
      <c r="F69" s="46" t="s">
        <v>466</v>
      </c>
      <c r="G69" s="46" t="s">
        <v>83</v>
      </c>
      <c r="H69" s="162" t="s">
        <v>164</v>
      </c>
      <c r="I69" s="46">
        <v>230000000</v>
      </c>
      <c r="J69" s="46" t="s">
        <v>165</v>
      </c>
      <c r="K69" s="46" t="s">
        <v>96</v>
      </c>
      <c r="L69" s="46" t="s">
        <v>167</v>
      </c>
      <c r="M69" s="46" t="s">
        <v>168</v>
      </c>
      <c r="N69" s="46" t="s">
        <v>169</v>
      </c>
      <c r="O69" s="46" t="s">
        <v>88</v>
      </c>
      <c r="P69" s="162" t="s">
        <v>467</v>
      </c>
      <c r="Q69" s="46" t="s">
        <v>468</v>
      </c>
      <c r="R69" s="55">
        <v>80</v>
      </c>
      <c r="S69" s="55">
        <v>4056.25</v>
      </c>
      <c r="T69" s="155">
        <v>0</v>
      </c>
      <c r="U69" s="155">
        <f t="shared" si="0"/>
        <v>0</v>
      </c>
      <c r="V69" s="46"/>
      <c r="W69" s="46">
        <v>2017</v>
      </c>
      <c r="X69" s="151" t="s">
        <v>121</v>
      </c>
    </row>
    <row r="70" spans="1:26" ht="13.15" customHeight="1" x14ac:dyDescent="0.2">
      <c r="A70" s="46" t="s">
        <v>469</v>
      </c>
      <c r="B70" s="46" t="s">
        <v>159</v>
      </c>
      <c r="C70" s="46" t="s">
        <v>470</v>
      </c>
      <c r="D70" s="46" t="s">
        <v>471</v>
      </c>
      <c r="E70" s="46" t="s">
        <v>472</v>
      </c>
      <c r="F70" s="46" t="s">
        <v>473</v>
      </c>
      <c r="G70" s="46" t="s">
        <v>118</v>
      </c>
      <c r="H70" s="162" t="s">
        <v>164</v>
      </c>
      <c r="I70" s="46">
        <v>230000000</v>
      </c>
      <c r="J70" s="46" t="s">
        <v>165</v>
      </c>
      <c r="K70" s="46" t="s">
        <v>96</v>
      </c>
      <c r="L70" s="46" t="s">
        <v>167</v>
      </c>
      <c r="M70" s="46" t="s">
        <v>168</v>
      </c>
      <c r="N70" s="46" t="s">
        <v>169</v>
      </c>
      <c r="O70" s="46" t="s">
        <v>88</v>
      </c>
      <c r="P70" s="162" t="s">
        <v>170</v>
      </c>
      <c r="Q70" s="46" t="s">
        <v>171</v>
      </c>
      <c r="R70" s="55">
        <v>12</v>
      </c>
      <c r="S70" s="55">
        <v>86339.28</v>
      </c>
      <c r="T70" s="155">
        <v>0</v>
      </c>
      <c r="U70" s="155">
        <f t="shared" si="0"/>
        <v>0</v>
      </c>
      <c r="V70" s="46"/>
      <c r="W70" s="46">
        <v>2017</v>
      </c>
      <c r="X70" s="151" t="s">
        <v>121</v>
      </c>
    </row>
    <row r="71" spans="1:26" ht="13.15" customHeight="1" x14ac:dyDescent="0.2">
      <c r="A71" s="46" t="s">
        <v>474</v>
      </c>
      <c r="B71" s="46" t="s">
        <v>159</v>
      </c>
      <c r="C71" s="46" t="s">
        <v>470</v>
      </c>
      <c r="D71" s="46" t="s">
        <v>471</v>
      </c>
      <c r="E71" s="46" t="s">
        <v>472</v>
      </c>
      <c r="F71" s="46" t="s">
        <v>475</v>
      </c>
      <c r="G71" s="46" t="s">
        <v>118</v>
      </c>
      <c r="H71" s="162" t="s">
        <v>164</v>
      </c>
      <c r="I71" s="46">
        <v>230000000</v>
      </c>
      <c r="J71" s="46" t="s">
        <v>165</v>
      </c>
      <c r="K71" s="46" t="s">
        <v>96</v>
      </c>
      <c r="L71" s="46" t="s">
        <v>167</v>
      </c>
      <c r="M71" s="46" t="s">
        <v>168</v>
      </c>
      <c r="N71" s="46" t="s">
        <v>169</v>
      </c>
      <c r="O71" s="46" t="s">
        <v>88</v>
      </c>
      <c r="P71" s="162" t="s">
        <v>170</v>
      </c>
      <c r="Q71" s="46" t="s">
        <v>171</v>
      </c>
      <c r="R71" s="55">
        <v>34</v>
      </c>
      <c r="S71" s="55">
        <v>75892.86</v>
      </c>
      <c r="T71" s="155">
        <v>0</v>
      </c>
      <c r="U71" s="155">
        <f t="shared" si="0"/>
        <v>0</v>
      </c>
      <c r="V71" s="46"/>
      <c r="W71" s="46">
        <v>2017</v>
      </c>
      <c r="X71" s="151" t="s">
        <v>121</v>
      </c>
    </row>
    <row r="72" spans="1:26" ht="13.15" customHeight="1" x14ac:dyDescent="0.2">
      <c r="A72" s="46" t="s">
        <v>476</v>
      </c>
      <c r="B72" s="46" t="s">
        <v>159</v>
      </c>
      <c r="C72" s="46" t="s">
        <v>477</v>
      </c>
      <c r="D72" s="46" t="s">
        <v>471</v>
      </c>
      <c r="E72" s="46" t="s">
        <v>478</v>
      </c>
      <c r="F72" s="46" t="s">
        <v>479</v>
      </c>
      <c r="G72" s="46" t="s">
        <v>118</v>
      </c>
      <c r="H72" s="162" t="s">
        <v>164</v>
      </c>
      <c r="I72" s="46">
        <v>230000000</v>
      </c>
      <c r="J72" s="46" t="s">
        <v>165</v>
      </c>
      <c r="K72" s="46" t="s">
        <v>96</v>
      </c>
      <c r="L72" s="46" t="s">
        <v>167</v>
      </c>
      <c r="M72" s="46" t="s">
        <v>168</v>
      </c>
      <c r="N72" s="46" t="s">
        <v>169</v>
      </c>
      <c r="O72" s="46" t="s">
        <v>88</v>
      </c>
      <c r="P72" s="162" t="s">
        <v>170</v>
      </c>
      <c r="Q72" s="46" t="s">
        <v>171</v>
      </c>
      <c r="R72" s="55">
        <v>96</v>
      </c>
      <c r="S72" s="55">
        <v>75892.86</v>
      </c>
      <c r="T72" s="155">
        <v>0</v>
      </c>
      <c r="U72" s="155">
        <f t="shared" si="0"/>
        <v>0</v>
      </c>
      <c r="V72" s="46"/>
      <c r="W72" s="46">
        <v>2017</v>
      </c>
      <c r="X72" s="151" t="s">
        <v>121</v>
      </c>
    </row>
    <row r="73" spans="1:26" ht="13.15" customHeight="1" x14ac:dyDescent="0.2">
      <c r="A73" s="59" t="s">
        <v>480</v>
      </c>
      <c r="B73" s="60" t="s">
        <v>90</v>
      </c>
      <c r="C73" s="59" t="s">
        <v>481</v>
      </c>
      <c r="D73" s="59" t="s">
        <v>482</v>
      </c>
      <c r="E73" s="59" t="s">
        <v>483</v>
      </c>
      <c r="F73" s="59" t="s">
        <v>484</v>
      </c>
      <c r="G73" s="59" t="s">
        <v>118</v>
      </c>
      <c r="H73" s="158" t="s">
        <v>164</v>
      </c>
      <c r="I73" s="59">
        <v>230000000</v>
      </c>
      <c r="J73" s="62" t="s">
        <v>89</v>
      </c>
      <c r="K73" s="59" t="s">
        <v>393</v>
      </c>
      <c r="L73" s="59" t="s">
        <v>167</v>
      </c>
      <c r="M73" s="59" t="s">
        <v>168</v>
      </c>
      <c r="N73" s="59" t="s">
        <v>190</v>
      </c>
      <c r="O73" s="59" t="s">
        <v>88</v>
      </c>
      <c r="P73" s="158" t="s">
        <v>485</v>
      </c>
      <c r="Q73" s="59" t="s">
        <v>371</v>
      </c>
      <c r="R73" s="140">
        <v>517</v>
      </c>
      <c r="S73" s="140">
        <v>14662.5</v>
      </c>
      <c r="T73" s="155">
        <v>0</v>
      </c>
      <c r="U73" s="155">
        <f t="shared" si="0"/>
        <v>0</v>
      </c>
      <c r="V73" s="59"/>
      <c r="W73" s="144">
        <v>2017</v>
      </c>
      <c r="X73" s="151" t="s">
        <v>121</v>
      </c>
    </row>
    <row r="74" spans="1:26" ht="13.15" customHeight="1" x14ac:dyDescent="0.2">
      <c r="A74" s="46" t="s">
        <v>486</v>
      </c>
      <c r="B74" s="46" t="s">
        <v>159</v>
      </c>
      <c r="C74" s="46" t="s">
        <v>487</v>
      </c>
      <c r="D74" s="46" t="s">
        <v>488</v>
      </c>
      <c r="E74" s="46" t="s">
        <v>489</v>
      </c>
      <c r="F74" s="46" t="s">
        <v>490</v>
      </c>
      <c r="G74" s="46" t="s">
        <v>118</v>
      </c>
      <c r="H74" s="162" t="s">
        <v>164</v>
      </c>
      <c r="I74" s="46">
        <v>230000000</v>
      </c>
      <c r="J74" s="46" t="s">
        <v>165</v>
      </c>
      <c r="K74" s="46" t="s">
        <v>96</v>
      </c>
      <c r="L74" s="46" t="s">
        <v>167</v>
      </c>
      <c r="M74" s="46" t="s">
        <v>168</v>
      </c>
      <c r="N74" s="46" t="s">
        <v>169</v>
      </c>
      <c r="O74" s="46" t="s">
        <v>88</v>
      </c>
      <c r="P74" s="162" t="s">
        <v>491</v>
      </c>
      <c r="Q74" s="46" t="s">
        <v>492</v>
      </c>
      <c r="R74" s="55">
        <v>1465</v>
      </c>
      <c r="S74" s="55">
        <v>7142.86</v>
      </c>
      <c r="T74" s="155">
        <v>0</v>
      </c>
      <c r="U74" s="155">
        <f t="shared" ref="U74:U78" si="1">T74*1.12</f>
        <v>0</v>
      </c>
      <c r="V74" s="46"/>
      <c r="W74" s="46">
        <v>2017</v>
      </c>
      <c r="X74" s="151" t="s">
        <v>121</v>
      </c>
    </row>
    <row r="75" spans="1:26" ht="13.15" customHeight="1" x14ac:dyDescent="0.2">
      <c r="A75" s="46" t="s">
        <v>493</v>
      </c>
      <c r="B75" s="46" t="s">
        <v>159</v>
      </c>
      <c r="C75" s="46" t="s">
        <v>487</v>
      </c>
      <c r="D75" s="46" t="s">
        <v>488</v>
      </c>
      <c r="E75" s="46" t="s">
        <v>489</v>
      </c>
      <c r="F75" s="46" t="s">
        <v>494</v>
      </c>
      <c r="G75" s="46" t="s">
        <v>118</v>
      </c>
      <c r="H75" s="162" t="s">
        <v>164</v>
      </c>
      <c r="I75" s="46">
        <v>230000000</v>
      </c>
      <c r="J75" s="46" t="s">
        <v>165</v>
      </c>
      <c r="K75" s="46" t="s">
        <v>96</v>
      </c>
      <c r="L75" s="46" t="s">
        <v>167</v>
      </c>
      <c r="M75" s="46" t="s">
        <v>168</v>
      </c>
      <c r="N75" s="46" t="s">
        <v>169</v>
      </c>
      <c r="O75" s="46" t="s">
        <v>88</v>
      </c>
      <c r="P75" s="162" t="s">
        <v>491</v>
      </c>
      <c r="Q75" s="46" t="s">
        <v>492</v>
      </c>
      <c r="R75" s="55">
        <v>1385</v>
      </c>
      <c r="S75" s="55">
        <v>7142.86</v>
      </c>
      <c r="T75" s="155">
        <v>0</v>
      </c>
      <c r="U75" s="155">
        <f t="shared" si="1"/>
        <v>0</v>
      </c>
      <c r="V75" s="46"/>
      <c r="W75" s="46">
        <v>2017</v>
      </c>
      <c r="X75" s="151" t="s">
        <v>121</v>
      </c>
    </row>
    <row r="76" spans="1:26" ht="13.15" customHeight="1" x14ac:dyDescent="0.2">
      <c r="A76" s="46" t="s">
        <v>495</v>
      </c>
      <c r="B76" s="46" t="s">
        <v>159</v>
      </c>
      <c r="C76" s="46" t="s">
        <v>487</v>
      </c>
      <c r="D76" s="46" t="s">
        <v>488</v>
      </c>
      <c r="E76" s="46" t="s">
        <v>489</v>
      </c>
      <c r="F76" s="46" t="s">
        <v>496</v>
      </c>
      <c r="G76" s="46" t="s">
        <v>118</v>
      </c>
      <c r="H76" s="162" t="s">
        <v>164</v>
      </c>
      <c r="I76" s="46">
        <v>230000000</v>
      </c>
      <c r="J76" s="46" t="s">
        <v>165</v>
      </c>
      <c r="K76" s="46" t="s">
        <v>96</v>
      </c>
      <c r="L76" s="46" t="s">
        <v>167</v>
      </c>
      <c r="M76" s="46" t="s">
        <v>168</v>
      </c>
      <c r="N76" s="46" t="s">
        <v>169</v>
      </c>
      <c r="O76" s="46" t="s">
        <v>88</v>
      </c>
      <c r="P76" s="162" t="s">
        <v>491</v>
      </c>
      <c r="Q76" s="46" t="s">
        <v>492</v>
      </c>
      <c r="R76" s="55">
        <v>2580</v>
      </c>
      <c r="S76" s="55">
        <v>7142.86</v>
      </c>
      <c r="T76" s="155">
        <v>0</v>
      </c>
      <c r="U76" s="155">
        <f t="shared" si="1"/>
        <v>0</v>
      </c>
      <c r="V76" s="46"/>
      <c r="W76" s="46">
        <v>2017</v>
      </c>
      <c r="X76" s="151" t="s">
        <v>121</v>
      </c>
    </row>
    <row r="77" spans="1:26" ht="13.15" customHeight="1" x14ac:dyDescent="0.2">
      <c r="A77" s="163" t="s">
        <v>497</v>
      </c>
      <c r="B77" s="60" t="s">
        <v>90</v>
      </c>
      <c r="C77" s="163" t="s">
        <v>498</v>
      </c>
      <c r="D77" s="163" t="s">
        <v>499</v>
      </c>
      <c r="E77" s="163" t="s">
        <v>500</v>
      </c>
      <c r="F77" s="163" t="s">
        <v>501</v>
      </c>
      <c r="G77" s="163" t="s">
        <v>118</v>
      </c>
      <c r="H77" s="164" t="s">
        <v>164</v>
      </c>
      <c r="I77" s="163">
        <v>230000000</v>
      </c>
      <c r="J77" s="62" t="s">
        <v>89</v>
      </c>
      <c r="K77" s="59" t="s">
        <v>96</v>
      </c>
      <c r="L77" s="163" t="s">
        <v>167</v>
      </c>
      <c r="M77" s="163" t="s">
        <v>168</v>
      </c>
      <c r="N77" s="157" t="s">
        <v>169</v>
      </c>
      <c r="O77" s="163" t="s">
        <v>88</v>
      </c>
      <c r="P77" s="164" t="s">
        <v>170</v>
      </c>
      <c r="Q77" s="163" t="s">
        <v>171</v>
      </c>
      <c r="R77" s="165">
        <v>550</v>
      </c>
      <c r="S77" s="165">
        <v>4285.71</v>
      </c>
      <c r="T77" s="155">
        <v>0</v>
      </c>
      <c r="U77" s="155">
        <f t="shared" si="1"/>
        <v>0</v>
      </c>
      <c r="V77" s="163"/>
      <c r="W77" s="163">
        <v>2017</v>
      </c>
      <c r="X77" s="151" t="s">
        <v>121</v>
      </c>
    </row>
    <row r="78" spans="1:26" ht="12.75" customHeight="1" x14ac:dyDescent="0.2">
      <c r="A78" s="46" t="s">
        <v>502</v>
      </c>
      <c r="B78" s="46" t="s">
        <v>159</v>
      </c>
      <c r="C78" s="46" t="s">
        <v>503</v>
      </c>
      <c r="D78" s="46" t="s">
        <v>504</v>
      </c>
      <c r="E78" s="46" t="s">
        <v>505</v>
      </c>
      <c r="F78" s="46" t="s">
        <v>506</v>
      </c>
      <c r="G78" s="46" t="s">
        <v>118</v>
      </c>
      <c r="H78" s="162" t="s">
        <v>164</v>
      </c>
      <c r="I78" s="46">
        <v>230000000</v>
      </c>
      <c r="J78" s="46" t="s">
        <v>165</v>
      </c>
      <c r="K78" s="46" t="s">
        <v>96</v>
      </c>
      <c r="L78" s="46" t="s">
        <v>167</v>
      </c>
      <c r="M78" s="46" t="s">
        <v>168</v>
      </c>
      <c r="N78" s="46" t="s">
        <v>169</v>
      </c>
      <c r="O78" s="46" t="s">
        <v>88</v>
      </c>
      <c r="P78" s="162" t="s">
        <v>170</v>
      </c>
      <c r="Q78" s="46" t="s">
        <v>171</v>
      </c>
      <c r="R78" s="55">
        <v>155</v>
      </c>
      <c r="S78" s="55">
        <v>4017.86</v>
      </c>
      <c r="T78" s="155">
        <v>0</v>
      </c>
      <c r="U78" s="155">
        <f t="shared" si="1"/>
        <v>0</v>
      </c>
      <c r="V78" s="46"/>
      <c r="W78" s="46">
        <v>2017</v>
      </c>
      <c r="X78" s="151" t="s">
        <v>121</v>
      </c>
    </row>
    <row r="79" spans="1:26" ht="13.15" customHeight="1" x14ac:dyDescent="0.2">
      <c r="A79" s="113" t="s">
        <v>67</v>
      </c>
      <c r="B79" s="54"/>
      <c r="C79" s="54"/>
      <c r="D79" s="54"/>
      <c r="E79" s="54"/>
      <c r="F79" s="54"/>
      <c r="G79" s="54"/>
      <c r="H79" s="54"/>
      <c r="I79" s="54"/>
      <c r="J79" s="54"/>
      <c r="K79" s="54"/>
      <c r="L79" s="54"/>
      <c r="M79" s="54"/>
      <c r="N79" s="54"/>
      <c r="O79" s="54"/>
      <c r="P79" s="114"/>
      <c r="Q79" s="54"/>
      <c r="R79" s="51"/>
      <c r="S79" s="51"/>
      <c r="T79" s="115">
        <f>SUM(T9:T65)</f>
        <v>0</v>
      </c>
      <c r="U79" s="115">
        <f>SUM(U9:U65)</f>
        <v>0</v>
      </c>
      <c r="V79" s="54"/>
      <c r="W79" s="124"/>
      <c r="X79" s="54"/>
      <c r="Z79" s="9"/>
    </row>
    <row r="80" spans="1:26" ht="13.15" customHeight="1" x14ac:dyDescent="0.2">
      <c r="A80" s="113" t="s">
        <v>68</v>
      </c>
      <c r="B80" s="54"/>
      <c r="C80" s="54"/>
      <c r="D80" s="54"/>
      <c r="E80" s="54"/>
      <c r="F80" s="54"/>
      <c r="G80" s="54"/>
      <c r="H80" s="54"/>
      <c r="I80" s="54"/>
      <c r="J80" s="54"/>
      <c r="K80" s="54"/>
      <c r="L80" s="54"/>
      <c r="M80" s="54"/>
      <c r="N80" s="54"/>
      <c r="O80" s="54"/>
      <c r="P80" s="114"/>
      <c r="Q80" s="54"/>
      <c r="R80" s="51"/>
      <c r="S80" s="51"/>
      <c r="T80" s="116"/>
      <c r="U80" s="116"/>
      <c r="V80" s="54"/>
      <c r="W80" s="124"/>
      <c r="X80" s="54"/>
      <c r="Z80" s="9"/>
    </row>
    <row r="81" spans="1:30" ht="13.15" customHeight="1" x14ac:dyDescent="0.2">
      <c r="A81" s="151" t="s">
        <v>158</v>
      </c>
      <c r="B81" s="151" t="s">
        <v>159</v>
      </c>
      <c r="C81" s="151" t="s">
        <v>160</v>
      </c>
      <c r="D81" s="151" t="s">
        <v>161</v>
      </c>
      <c r="E81" s="151" t="s">
        <v>162</v>
      </c>
      <c r="F81" s="151" t="s">
        <v>163</v>
      </c>
      <c r="G81" s="151" t="s">
        <v>95</v>
      </c>
      <c r="H81" s="152" t="s">
        <v>164</v>
      </c>
      <c r="I81" s="151">
        <v>230000000</v>
      </c>
      <c r="J81" s="151" t="s">
        <v>165</v>
      </c>
      <c r="K81" s="151" t="s">
        <v>166</v>
      </c>
      <c r="L81" s="151" t="s">
        <v>167</v>
      </c>
      <c r="M81" s="151" t="s">
        <v>168</v>
      </c>
      <c r="N81" s="151" t="s">
        <v>169</v>
      </c>
      <c r="O81" s="151" t="s">
        <v>88</v>
      </c>
      <c r="P81" s="97" t="s">
        <v>170</v>
      </c>
      <c r="Q81" s="151" t="s">
        <v>171</v>
      </c>
      <c r="R81" s="166">
        <v>10</v>
      </c>
      <c r="S81" s="166">
        <v>98214.29</v>
      </c>
      <c r="T81" s="166">
        <f t="shared" ref="T81:T86" si="2">R81*S81</f>
        <v>982142.89999999991</v>
      </c>
      <c r="U81" s="166">
        <f t="shared" ref="U81:U86" si="3">T81*1.12</f>
        <v>1100000.048</v>
      </c>
      <c r="V81" s="151"/>
      <c r="W81" s="156">
        <v>2017</v>
      </c>
      <c r="X81" s="151" t="s">
        <v>172</v>
      </c>
      <c r="Z81" s="9"/>
    </row>
    <row r="82" spans="1:30" ht="13.15" customHeight="1" x14ac:dyDescent="0.2">
      <c r="A82" s="151" t="s">
        <v>173</v>
      </c>
      <c r="B82" s="151" t="s">
        <v>159</v>
      </c>
      <c r="C82" s="151" t="s">
        <v>174</v>
      </c>
      <c r="D82" s="151" t="s">
        <v>175</v>
      </c>
      <c r="E82" s="151" t="s">
        <v>176</v>
      </c>
      <c r="F82" s="151" t="s">
        <v>177</v>
      </c>
      <c r="G82" s="151" t="s">
        <v>95</v>
      </c>
      <c r="H82" s="152" t="s">
        <v>164</v>
      </c>
      <c r="I82" s="151">
        <v>230000000</v>
      </c>
      <c r="J82" s="151" t="s">
        <v>165</v>
      </c>
      <c r="K82" s="151" t="s">
        <v>166</v>
      </c>
      <c r="L82" s="151" t="s">
        <v>167</v>
      </c>
      <c r="M82" s="151" t="s">
        <v>168</v>
      </c>
      <c r="N82" s="151" t="s">
        <v>169</v>
      </c>
      <c r="O82" s="151" t="s">
        <v>88</v>
      </c>
      <c r="P82" s="97" t="s">
        <v>170</v>
      </c>
      <c r="Q82" s="151" t="s">
        <v>171</v>
      </c>
      <c r="R82" s="166">
        <v>678</v>
      </c>
      <c r="S82" s="166">
        <v>1160.71</v>
      </c>
      <c r="T82" s="166">
        <f t="shared" si="2"/>
        <v>786961.38</v>
      </c>
      <c r="U82" s="166">
        <f t="shared" si="3"/>
        <v>881396.74560000014</v>
      </c>
      <c r="V82" s="151"/>
      <c r="W82" s="156">
        <v>2017</v>
      </c>
      <c r="X82" s="151" t="s">
        <v>172</v>
      </c>
      <c r="Z82" s="9"/>
    </row>
    <row r="83" spans="1:30" ht="13.15" customHeight="1" x14ac:dyDescent="0.2">
      <c r="A83" s="151" t="s">
        <v>178</v>
      </c>
      <c r="B83" s="151" t="s">
        <v>159</v>
      </c>
      <c r="C83" s="151" t="s">
        <v>179</v>
      </c>
      <c r="D83" s="151" t="s">
        <v>180</v>
      </c>
      <c r="E83" s="151" t="s">
        <v>181</v>
      </c>
      <c r="F83" s="151" t="s">
        <v>182</v>
      </c>
      <c r="G83" s="151" t="s">
        <v>95</v>
      </c>
      <c r="H83" s="152" t="s">
        <v>164</v>
      </c>
      <c r="I83" s="151">
        <v>230000000</v>
      </c>
      <c r="J83" s="151" t="s">
        <v>165</v>
      </c>
      <c r="K83" s="151" t="s">
        <v>166</v>
      </c>
      <c r="L83" s="151" t="s">
        <v>167</v>
      </c>
      <c r="M83" s="151" t="s">
        <v>168</v>
      </c>
      <c r="N83" s="151" t="s">
        <v>169</v>
      </c>
      <c r="O83" s="151" t="s">
        <v>88</v>
      </c>
      <c r="P83" s="97" t="s">
        <v>170</v>
      </c>
      <c r="Q83" s="151" t="s">
        <v>171</v>
      </c>
      <c r="R83" s="166">
        <v>98</v>
      </c>
      <c r="S83" s="166">
        <v>16100</v>
      </c>
      <c r="T83" s="166">
        <f t="shared" si="2"/>
        <v>1577800</v>
      </c>
      <c r="U83" s="166">
        <f t="shared" si="3"/>
        <v>1767136.0000000002</v>
      </c>
      <c r="V83" s="151"/>
      <c r="W83" s="156">
        <v>2017</v>
      </c>
      <c r="X83" s="151" t="s">
        <v>183</v>
      </c>
      <c r="Z83" s="9"/>
    </row>
    <row r="84" spans="1:30" ht="13.15" customHeight="1" x14ac:dyDescent="0.2">
      <c r="A84" s="161" t="s">
        <v>402</v>
      </c>
      <c r="B84" s="161" t="s">
        <v>159</v>
      </c>
      <c r="C84" s="161" t="s">
        <v>389</v>
      </c>
      <c r="D84" s="161" t="s">
        <v>390</v>
      </c>
      <c r="E84" s="161" t="s">
        <v>391</v>
      </c>
      <c r="F84" s="161" t="s">
        <v>392</v>
      </c>
      <c r="G84" s="161" t="s">
        <v>83</v>
      </c>
      <c r="H84" s="167" t="s">
        <v>164</v>
      </c>
      <c r="I84" s="161">
        <v>230000000</v>
      </c>
      <c r="J84" s="161" t="s">
        <v>165</v>
      </c>
      <c r="K84" s="161" t="s">
        <v>166</v>
      </c>
      <c r="L84" s="161" t="s">
        <v>167</v>
      </c>
      <c r="M84" s="161" t="s">
        <v>168</v>
      </c>
      <c r="N84" s="161" t="s">
        <v>169</v>
      </c>
      <c r="O84" s="161" t="s">
        <v>88</v>
      </c>
      <c r="P84" s="97" t="s">
        <v>170</v>
      </c>
      <c r="Q84" s="161" t="s">
        <v>171</v>
      </c>
      <c r="R84" s="168">
        <v>9</v>
      </c>
      <c r="S84" s="168">
        <v>56250</v>
      </c>
      <c r="T84" s="166">
        <f t="shared" si="2"/>
        <v>506250</v>
      </c>
      <c r="U84" s="166">
        <f t="shared" si="3"/>
        <v>567000</v>
      </c>
      <c r="V84" s="161"/>
      <c r="W84" s="169">
        <v>2017</v>
      </c>
      <c r="X84" s="161" t="s">
        <v>403</v>
      </c>
      <c r="Y84" s="170"/>
      <c r="Z84" s="170"/>
      <c r="AA84" s="170"/>
      <c r="AB84" s="170"/>
      <c r="AC84" s="9"/>
      <c r="AD84" s="9"/>
    </row>
    <row r="85" spans="1:30" ht="13.15" customHeight="1" x14ac:dyDescent="0.2">
      <c r="A85" s="161" t="s">
        <v>404</v>
      </c>
      <c r="B85" s="161" t="s">
        <v>159</v>
      </c>
      <c r="C85" s="161" t="s">
        <v>395</v>
      </c>
      <c r="D85" s="161" t="s">
        <v>390</v>
      </c>
      <c r="E85" s="161" t="s">
        <v>396</v>
      </c>
      <c r="F85" s="161" t="s">
        <v>397</v>
      </c>
      <c r="G85" s="161" t="s">
        <v>83</v>
      </c>
      <c r="H85" s="167" t="s">
        <v>164</v>
      </c>
      <c r="I85" s="161">
        <v>230000000</v>
      </c>
      <c r="J85" s="161" t="s">
        <v>165</v>
      </c>
      <c r="K85" s="161" t="s">
        <v>166</v>
      </c>
      <c r="L85" s="161" t="s">
        <v>167</v>
      </c>
      <c r="M85" s="161" t="s">
        <v>168</v>
      </c>
      <c r="N85" s="161" t="s">
        <v>169</v>
      </c>
      <c r="O85" s="161" t="s">
        <v>88</v>
      </c>
      <c r="P85" s="97" t="s">
        <v>170</v>
      </c>
      <c r="Q85" s="161" t="s">
        <v>171</v>
      </c>
      <c r="R85" s="168">
        <v>10</v>
      </c>
      <c r="S85" s="168">
        <v>133928.57</v>
      </c>
      <c r="T85" s="166">
        <f t="shared" si="2"/>
        <v>1339285.7000000002</v>
      </c>
      <c r="U85" s="166">
        <f t="shared" si="3"/>
        <v>1499999.9840000004</v>
      </c>
      <c r="V85" s="161"/>
      <c r="W85" s="169">
        <v>2017</v>
      </c>
      <c r="X85" s="161" t="s">
        <v>403</v>
      </c>
      <c r="Y85" s="170"/>
      <c r="Z85" s="170"/>
      <c r="AA85" s="170"/>
      <c r="AB85" s="170"/>
      <c r="AC85" s="9"/>
      <c r="AD85" s="9"/>
    </row>
    <row r="86" spans="1:30" ht="13.15" customHeight="1" x14ac:dyDescent="0.2">
      <c r="A86" s="161" t="s">
        <v>405</v>
      </c>
      <c r="B86" s="161" t="s">
        <v>159</v>
      </c>
      <c r="C86" s="161" t="s">
        <v>399</v>
      </c>
      <c r="D86" s="161" t="s">
        <v>390</v>
      </c>
      <c r="E86" s="161" t="s">
        <v>400</v>
      </c>
      <c r="F86" s="161" t="s">
        <v>401</v>
      </c>
      <c r="G86" s="161" t="s">
        <v>83</v>
      </c>
      <c r="H86" s="167" t="s">
        <v>164</v>
      </c>
      <c r="I86" s="161">
        <v>230000000</v>
      </c>
      <c r="J86" s="161" t="s">
        <v>165</v>
      </c>
      <c r="K86" s="161" t="s">
        <v>166</v>
      </c>
      <c r="L86" s="161" t="s">
        <v>167</v>
      </c>
      <c r="M86" s="161" t="s">
        <v>168</v>
      </c>
      <c r="N86" s="161" t="s">
        <v>169</v>
      </c>
      <c r="O86" s="161" t="s">
        <v>88</v>
      </c>
      <c r="P86" s="97" t="s">
        <v>170</v>
      </c>
      <c r="Q86" s="161" t="s">
        <v>171</v>
      </c>
      <c r="R86" s="168">
        <v>17</v>
      </c>
      <c r="S86" s="168">
        <v>62500</v>
      </c>
      <c r="T86" s="166">
        <f t="shared" si="2"/>
        <v>1062500</v>
      </c>
      <c r="U86" s="166">
        <f t="shared" si="3"/>
        <v>1190000</v>
      </c>
      <c r="V86" s="161"/>
      <c r="W86" s="169">
        <v>2017</v>
      </c>
      <c r="X86" s="161" t="s">
        <v>403</v>
      </c>
      <c r="Y86" s="170"/>
      <c r="Z86" s="170"/>
      <c r="AA86" s="170"/>
      <c r="AB86" s="170"/>
      <c r="AC86" s="9"/>
      <c r="AD86" s="9"/>
    </row>
    <row r="87" spans="1:30" ht="13.15" customHeight="1" x14ac:dyDescent="0.25">
      <c r="A87" s="117" t="s">
        <v>69</v>
      </c>
      <c r="B87" s="48"/>
      <c r="C87" s="48"/>
      <c r="D87" s="48"/>
      <c r="E87" s="48"/>
      <c r="F87" s="48"/>
      <c r="G87" s="48"/>
      <c r="H87" s="48"/>
      <c r="I87" s="48"/>
      <c r="J87" s="48"/>
      <c r="K87" s="48"/>
      <c r="L87" s="48"/>
      <c r="M87" s="48"/>
      <c r="N87" s="48"/>
      <c r="O87" s="48"/>
      <c r="P87" s="118"/>
      <c r="Q87" s="48"/>
      <c r="R87" s="119"/>
      <c r="S87" s="119"/>
      <c r="T87" s="102">
        <f>SUM(T81:T86)</f>
        <v>6254939.9800000004</v>
      </c>
      <c r="U87" s="102">
        <f>SUM(U81:U86)</f>
        <v>7005532.7776000006</v>
      </c>
      <c r="V87" s="47"/>
      <c r="W87" s="125"/>
      <c r="X87" s="48"/>
      <c r="Z87" s="9"/>
    </row>
    <row r="88" spans="1:30" ht="13.15" customHeight="1" x14ac:dyDescent="0.2">
      <c r="A88" s="120" t="s">
        <v>70</v>
      </c>
      <c r="B88" s="50"/>
      <c r="C88" s="50"/>
      <c r="D88" s="50"/>
      <c r="E88" s="50"/>
      <c r="F88" s="50"/>
      <c r="G88" s="50"/>
      <c r="H88" s="121"/>
      <c r="I88" s="50"/>
      <c r="J88" s="50"/>
      <c r="K88" s="50"/>
      <c r="L88" s="50"/>
      <c r="M88" s="50"/>
      <c r="N88" s="50"/>
      <c r="O88" s="50"/>
      <c r="P88" s="87"/>
      <c r="Q88" s="50"/>
      <c r="R88" s="122"/>
      <c r="S88" s="49"/>
      <c r="T88" s="49"/>
      <c r="U88" s="49"/>
      <c r="V88" s="50"/>
      <c r="W88" s="126"/>
      <c r="X88" s="50"/>
      <c r="Z88" s="9"/>
    </row>
    <row r="89" spans="1:30" ht="13.15" customHeight="1" x14ac:dyDescent="0.2">
      <c r="A89" s="117" t="s">
        <v>65</v>
      </c>
      <c r="B89" s="50"/>
      <c r="C89" s="50"/>
      <c r="D89" s="50"/>
      <c r="E89" s="50"/>
      <c r="F89" s="50"/>
      <c r="G89" s="50"/>
      <c r="H89" s="121"/>
      <c r="I89" s="50"/>
      <c r="J89" s="50"/>
      <c r="K89" s="50"/>
      <c r="L89" s="50"/>
      <c r="M89" s="50"/>
      <c r="N89" s="50"/>
      <c r="O89" s="50"/>
      <c r="P89" s="54"/>
      <c r="Q89" s="50"/>
      <c r="R89" s="122"/>
      <c r="S89" s="49"/>
      <c r="T89" s="49"/>
      <c r="U89" s="49"/>
      <c r="V89" s="50"/>
      <c r="W89" s="126"/>
      <c r="X89" s="50"/>
      <c r="Z89" s="9"/>
    </row>
    <row r="90" spans="1:30" ht="12.75" customHeight="1" x14ac:dyDescent="0.25">
      <c r="A90" s="67" t="s">
        <v>133</v>
      </c>
      <c r="B90" s="72" t="s">
        <v>90</v>
      </c>
      <c r="C90" s="66" t="s">
        <v>134</v>
      </c>
      <c r="D90" s="66" t="s">
        <v>135</v>
      </c>
      <c r="E90" s="66" t="s">
        <v>135</v>
      </c>
      <c r="F90" s="171" t="s">
        <v>136</v>
      </c>
      <c r="G90" s="66" t="s">
        <v>118</v>
      </c>
      <c r="H90" s="66">
        <v>80</v>
      </c>
      <c r="I90" s="172">
        <v>230000000</v>
      </c>
      <c r="J90" s="70" t="s">
        <v>89</v>
      </c>
      <c r="K90" s="66" t="s">
        <v>137</v>
      </c>
      <c r="L90" s="75" t="s">
        <v>97</v>
      </c>
      <c r="M90" s="66" t="s">
        <v>106</v>
      </c>
      <c r="N90" s="66" t="s">
        <v>138</v>
      </c>
      <c r="O90" s="66" t="s">
        <v>88</v>
      </c>
      <c r="P90" s="66" t="s">
        <v>106</v>
      </c>
      <c r="Q90" s="66"/>
      <c r="R90" s="73"/>
      <c r="S90" s="73"/>
      <c r="T90" s="173">
        <v>0</v>
      </c>
      <c r="U90" s="103">
        <f>T90*1.12</f>
        <v>0</v>
      </c>
      <c r="V90" s="66"/>
      <c r="W90" s="174">
        <v>2017</v>
      </c>
      <c r="X90" s="66">
        <v>20.21</v>
      </c>
      <c r="Z90" s="9"/>
    </row>
    <row r="91" spans="1:30" ht="12.75" customHeight="1" x14ac:dyDescent="0.25">
      <c r="A91" s="61" t="s">
        <v>151</v>
      </c>
      <c r="B91" s="72" t="s">
        <v>90</v>
      </c>
      <c r="C91" s="175" t="s">
        <v>152</v>
      </c>
      <c r="D91" s="72" t="s">
        <v>153</v>
      </c>
      <c r="E91" s="72" t="s">
        <v>153</v>
      </c>
      <c r="F91" s="72" t="s">
        <v>154</v>
      </c>
      <c r="G91" s="72" t="s">
        <v>95</v>
      </c>
      <c r="H91" s="72">
        <v>80</v>
      </c>
      <c r="I91" s="72">
        <v>230000000</v>
      </c>
      <c r="J91" s="70" t="s">
        <v>89</v>
      </c>
      <c r="K91" s="176" t="s">
        <v>96</v>
      </c>
      <c r="L91" s="176" t="s">
        <v>155</v>
      </c>
      <c r="M91" s="66" t="s">
        <v>106</v>
      </c>
      <c r="N91" s="70" t="s">
        <v>156</v>
      </c>
      <c r="O91" s="98" t="s">
        <v>88</v>
      </c>
      <c r="P91" s="66" t="s">
        <v>106</v>
      </c>
      <c r="Q91" s="176"/>
      <c r="R91" s="75"/>
      <c r="S91" s="177"/>
      <c r="T91" s="178">
        <v>0</v>
      </c>
      <c r="U91" s="103">
        <f>T91*1.12</f>
        <v>0</v>
      </c>
      <c r="V91" s="177"/>
      <c r="W91" s="174">
        <v>2017</v>
      </c>
      <c r="X91" s="66">
        <v>14</v>
      </c>
      <c r="Z91" s="9"/>
    </row>
    <row r="92" spans="1:30" ht="12.75" customHeight="1" x14ac:dyDescent="0.25">
      <c r="A92" s="48" t="s">
        <v>507</v>
      </c>
      <c r="B92" s="179" t="s">
        <v>90</v>
      </c>
      <c r="C92" s="180" t="s">
        <v>508</v>
      </c>
      <c r="D92" s="68" t="s">
        <v>509</v>
      </c>
      <c r="E92" s="68" t="s">
        <v>509</v>
      </c>
      <c r="F92" s="68" t="s">
        <v>510</v>
      </c>
      <c r="G92" s="68" t="s">
        <v>95</v>
      </c>
      <c r="H92" s="181">
        <v>100</v>
      </c>
      <c r="I92" s="69">
        <v>230000000</v>
      </c>
      <c r="J92" s="70" t="s">
        <v>89</v>
      </c>
      <c r="K92" s="68" t="s">
        <v>96</v>
      </c>
      <c r="L92" s="68" t="s">
        <v>97</v>
      </c>
      <c r="M92" s="66" t="s">
        <v>106</v>
      </c>
      <c r="N92" s="182" t="s">
        <v>511</v>
      </c>
      <c r="O92" s="68" t="s">
        <v>512</v>
      </c>
      <c r="P92" s="66" t="s">
        <v>106</v>
      </c>
      <c r="Q92" s="68"/>
      <c r="R92" s="68"/>
      <c r="S92" s="68"/>
      <c r="T92" s="178">
        <v>0</v>
      </c>
      <c r="U92" s="103">
        <f>T92*1.12</f>
        <v>0</v>
      </c>
      <c r="V92" s="68"/>
      <c r="W92" s="183">
        <v>2017</v>
      </c>
      <c r="X92" s="181">
        <v>11</v>
      </c>
      <c r="Z92" s="9"/>
    </row>
    <row r="93" spans="1:30" ht="12.75" customHeight="1" x14ac:dyDescent="0.2">
      <c r="A93" s="48" t="s">
        <v>515</v>
      </c>
      <c r="B93" s="179" t="s">
        <v>90</v>
      </c>
      <c r="C93" s="180" t="s">
        <v>516</v>
      </c>
      <c r="D93" s="68" t="s">
        <v>517</v>
      </c>
      <c r="E93" s="68" t="s">
        <v>517</v>
      </c>
      <c r="F93" s="68" t="s">
        <v>518</v>
      </c>
      <c r="G93" s="68" t="s">
        <v>118</v>
      </c>
      <c r="H93" s="181">
        <v>50</v>
      </c>
      <c r="I93" s="69">
        <v>230000000</v>
      </c>
      <c r="J93" s="70" t="s">
        <v>89</v>
      </c>
      <c r="K93" s="68" t="s">
        <v>96</v>
      </c>
      <c r="L93" s="68" t="s">
        <v>97</v>
      </c>
      <c r="M93" s="68"/>
      <c r="N93" s="182" t="s">
        <v>113</v>
      </c>
      <c r="O93" s="68" t="s">
        <v>99</v>
      </c>
      <c r="P93" s="66" t="s">
        <v>106</v>
      </c>
      <c r="Q93" s="68"/>
      <c r="R93" s="68"/>
      <c r="S93" s="184"/>
      <c r="T93" s="185">
        <v>0</v>
      </c>
      <c r="U93" s="103">
        <f t="shared" ref="U93" si="4">T93*1.12</f>
        <v>0</v>
      </c>
      <c r="V93" s="68"/>
      <c r="W93" s="183">
        <v>2017</v>
      </c>
      <c r="X93" s="151" t="s">
        <v>121</v>
      </c>
      <c r="Z93" s="9"/>
    </row>
    <row r="94" spans="1:30" ht="13.15" customHeight="1" x14ac:dyDescent="0.25">
      <c r="A94" s="117" t="s">
        <v>71</v>
      </c>
      <c r="B94" s="48"/>
      <c r="C94" s="48"/>
      <c r="D94" s="48"/>
      <c r="E94" s="48"/>
      <c r="F94" s="48"/>
      <c r="G94" s="48"/>
      <c r="H94" s="48"/>
      <c r="I94" s="48"/>
      <c r="J94" s="48"/>
      <c r="K94" s="48"/>
      <c r="L94" s="48"/>
      <c r="M94" s="48"/>
      <c r="N94" s="48"/>
      <c r="O94" s="48"/>
      <c r="P94" s="123"/>
      <c r="Q94" s="48"/>
      <c r="R94" s="119"/>
      <c r="S94" s="119"/>
      <c r="T94" s="102">
        <v>0</v>
      </c>
      <c r="U94" s="102">
        <v>0</v>
      </c>
      <c r="V94" s="47"/>
      <c r="W94" s="125"/>
      <c r="X94" s="48"/>
      <c r="Z94" s="9"/>
    </row>
    <row r="95" spans="1:30" ht="13.15" customHeight="1" x14ac:dyDescent="0.2">
      <c r="A95" s="117" t="s">
        <v>68</v>
      </c>
      <c r="B95" s="88"/>
      <c r="C95" s="50"/>
      <c r="D95" s="50"/>
      <c r="E95" s="50"/>
      <c r="F95" s="50"/>
      <c r="G95" s="50"/>
      <c r="H95" s="121"/>
      <c r="I95" s="50"/>
      <c r="J95" s="50"/>
      <c r="K95" s="50"/>
      <c r="L95" s="50"/>
      <c r="M95" s="50"/>
      <c r="N95" s="50"/>
      <c r="O95" s="50"/>
      <c r="P95" s="54"/>
      <c r="Q95" s="50"/>
      <c r="R95" s="122"/>
      <c r="S95" s="49"/>
      <c r="T95" s="104"/>
      <c r="U95" s="104"/>
      <c r="V95" s="50"/>
      <c r="W95" s="126"/>
      <c r="X95" s="50"/>
      <c r="Z95" s="9"/>
    </row>
    <row r="96" spans="1:30" ht="13.15" customHeight="1" x14ac:dyDescent="0.25">
      <c r="A96" s="67" t="s">
        <v>139</v>
      </c>
      <c r="B96" s="72" t="s">
        <v>90</v>
      </c>
      <c r="C96" s="66" t="s">
        <v>134</v>
      </c>
      <c r="D96" s="66" t="s">
        <v>135</v>
      </c>
      <c r="E96" s="66" t="s">
        <v>135</v>
      </c>
      <c r="F96" s="171" t="s">
        <v>136</v>
      </c>
      <c r="G96" s="66" t="s">
        <v>118</v>
      </c>
      <c r="H96" s="66">
        <v>80</v>
      </c>
      <c r="I96" s="172">
        <v>230000000</v>
      </c>
      <c r="J96" s="70" t="s">
        <v>89</v>
      </c>
      <c r="K96" s="66" t="s">
        <v>137</v>
      </c>
      <c r="L96" s="75" t="s">
        <v>97</v>
      </c>
      <c r="M96" s="66" t="s">
        <v>106</v>
      </c>
      <c r="N96" s="66" t="s">
        <v>138</v>
      </c>
      <c r="O96" s="66" t="s">
        <v>88</v>
      </c>
      <c r="P96" s="66" t="s">
        <v>106</v>
      </c>
      <c r="Q96" s="66"/>
      <c r="R96" s="73"/>
      <c r="S96" s="73"/>
      <c r="T96" s="173">
        <v>41976000</v>
      </c>
      <c r="U96" s="103">
        <f>T96*1.12</f>
        <v>47013120.000000007</v>
      </c>
      <c r="V96" s="66"/>
      <c r="W96" s="174">
        <v>2017</v>
      </c>
      <c r="X96" s="66" t="s">
        <v>140</v>
      </c>
      <c r="Z96" s="9"/>
    </row>
    <row r="97" spans="1:26" ht="13.15" customHeight="1" x14ac:dyDescent="0.25">
      <c r="A97" s="61" t="s">
        <v>157</v>
      </c>
      <c r="B97" s="72" t="s">
        <v>90</v>
      </c>
      <c r="C97" s="175" t="s">
        <v>152</v>
      </c>
      <c r="D97" s="72" t="s">
        <v>153</v>
      </c>
      <c r="E97" s="72" t="s">
        <v>153</v>
      </c>
      <c r="F97" s="72" t="s">
        <v>154</v>
      </c>
      <c r="G97" s="72" t="s">
        <v>95</v>
      </c>
      <c r="H97" s="72">
        <v>80</v>
      </c>
      <c r="I97" s="72">
        <v>230000000</v>
      </c>
      <c r="J97" s="70" t="s">
        <v>89</v>
      </c>
      <c r="K97" s="176" t="s">
        <v>96</v>
      </c>
      <c r="L97" s="176" t="s">
        <v>155</v>
      </c>
      <c r="M97" s="66" t="s">
        <v>106</v>
      </c>
      <c r="N97" s="186" t="s">
        <v>113</v>
      </c>
      <c r="O97" s="98" t="s">
        <v>88</v>
      </c>
      <c r="P97" s="66" t="s">
        <v>106</v>
      </c>
      <c r="Q97" s="176"/>
      <c r="R97" s="75"/>
      <c r="S97" s="177"/>
      <c r="T97" s="178">
        <v>12243000</v>
      </c>
      <c r="U97" s="103">
        <f>T97*1.12</f>
        <v>13712160.000000002</v>
      </c>
      <c r="V97" s="177"/>
      <c r="W97" s="174">
        <v>2017</v>
      </c>
      <c r="X97" s="66"/>
      <c r="Z97" s="9"/>
    </row>
    <row r="98" spans="1:26" ht="13.15" customHeight="1" x14ac:dyDescent="0.25">
      <c r="A98" s="48" t="s">
        <v>514</v>
      </c>
      <c r="B98" s="179" t="s">
        <v>90</v>
      </c>
      <c r="C98" s="180" t="s">
        <v>508</v>
      </c>
      <c r="D98" s="68" t="s">
        <v>509</v>
      </c>
      <c r="E98" s="68" t="s">
        <v>509</v>
      </c>
      <c r="F98" s="68" t="s">
        <v>510</v>
      </c>
      <c r="G98" s="68" t="s">
        <v>95</v>
      </c>
      <c r="H98" s="181">
        <v>100</v>
      </c>
      <c r="I98" s="69">
        <v>230000000</v>
      </c>
      <c r="J98" s="70" t="s">
        <v>89</v>
      </c>
      <c r="K98" s="80" t="s">
        <v>84</v>
      </c>
      <c r="L98" s="68" t="s">
        <v>97</v>
      </c>
      <c r="M98" s="66" t="s">
        <v>106</v>
      </c>
      <c r="N98" s="182" t="s">
        <v>511</v>
      </c>
      <c r="O98" s="68" t="s">
        <v>512</v>
      </c>
      <c r="P98" s="66" t="s">
        <v>106</v>
      </c>
      <c r="Q98" s="68"/>
      <c r="R98" s="68"/>
      <c r="S98" s="68"/>
      <c r="T98" s="185">
        <v>196278000</v>
      </c>
      <c r="U98" s="103">
        <f t="shared" ref="U98" si="5">T98*1.12</f>
        <v>219831360.00000003</v>
      </c>
      <c r="V98" s="68"/>
      <c r="W98" s="183">
        <v>2017</v>
      </c>
      <c r="X98" s="68" t="s">
        <v>513</v>
      </c>
      <c r="Z98" s="9"/>
    </row>
    <row r="99" spans="1:26" ht="13.15" customHeight="1" x14ac:dyDescent="0.25">
      <c r="A99" s="117" t="s">
        <v>72</v>
      </c>
      <c r="B99" s="48"/>
      <c r="C99" s="48"/>
      <c r="D99" s="48"/>
      <c r="E99" s="48"/>
      <c r="F99" s="48"/>
      <c r="G99" s="48"/>
      <c r="H99" s="48"/>
      <c r="I99" s="48"/>
      <c r="J99" s="48"/>
      <c r="K99" s="48"/>
      <c r="L99" s="48"/>
      <c r="M99" s="48"/>
      <c r="N99" s="48"/>
      <c r="O99" s="48"/>
      <c r="P99" s="123"/>
      <c r="Q99" s="48"/>
      <c r="R99" s="119"/>
      <c r="S99" s="119"/>
      <c r="T99" s="102">
        <f>SUM(T96:T98)</f>
        <v>250497000</v>
      </c>
      <c r="U99" s="102">
        <f>SUM(U96:U98)</f>
        <v>280556640.00000006</v>
      </c>
      <c r="V99" s="47"/>
      <c r="W99" s="48"/>
      <c r="X99" s="48"/>
      <c r="Z99" s="9"/>
    </row>
    <row r="100" spans="1:26" ht="13.15" customHeight="1" x14ac:dyDescent="0.2">
      <c r="A100" s="120" t="s">
        <v>73</v>
      </c>
      <c r="B100" s="88"/>
      <c r="C100" s="50"/>
      <c r="D100" s="50"/>
      <c r="E100" s="50"/>
      <c r="F100" s="50"/>
      <c r="G100" s="50"/>
      <c r="H100" s="121"/>
      <c r="I100" s="50"/>
      <c r="J100" s="50"/>
      <c r="K100" s="50"/>
      <c r="L100" s="88"/>
      <c r="M100" s="50"/>
      <c r="N100" s="50"/>
      <c r="O100" s="88"/>
      <c r="P100" s="54"/>
      <c r="Q100" s="50"/>
      <c r="R100" s="122"/>
      <c r="S100" s="49"/>
      <c r="T100" s="49"/>
      <c r="U100" s="49"/>
      <c r="V100" s="50"/>
      <c r="W100" s="126"/>
      <c r="X100" s="49"/>
      <c r="Z100" s="9"/>
    </row>
    <row r="101" spans="1:26" ht="13.15" customHeight="1" x14ac:dyDescent="0.2">
      <c r="A101" s="117" t="s">
        <v>65</v>
      </c>
      <c r="B101" s="88"/>
      <c r="C101" s="50"/>
      <c r="D101" s="50"/>
      <c r="E101" s="50"/>
      <c r="F101" s="50"/>
      <c r="G101" s="50"/>
      <c r="H101" s="121"/>
      <c r="I101" s="50"/>
      <c r="J101" s="50"/>
      <c r="K101" s="50"/>
      <c r="L101" s="88"/>
      <c r="M101" s="50"/>
      <c r="N101" s="50"/>
      <c r="O101" s="88"/>
      <c r="P101" s="54"/>
      <c r="Q101" s="50"/>
      <c r="R101" s="122"/>
      <c r="S101" s="49"/>
      <c r="T101" s="49"/>
      <c r="U101" s="49"/>
      <c r="V101" s="50"/>
      <c r="W101" s="126"/>
      <c r="X101" s="50"/>
      <c r="Z101" s="9"/>
    </row>
    <row r="102" spans="1:26" ht="12.75" customHeight="1" x14ac:dyDescent="0.2">
      <c r="A102" s="76" t="s">
        <v>91</v>
      </c>
      <c r="B102" s="65" t="s">
        <v>90</v>
      </c>
      <c r="C102" s="65" t="s">
        <v>92</v>
      </c>
      <c r="D102" s="67" t="s">
        <v>93</v>
      </c>
      <c r="E102" s="67" t="s">
        <v>93</v>
      </c>
      <c r="F102" s="67" t="s">
        <v>94</v>
      </c>
      <c r="G102" s="67" t="s">
        <v>95</v>
      </c>
      <c r="H102" s="83">
        <v>100</v>
      </c>
      <c r="I102" s="67">
        <v>230000000</v>
      </c>
      <c r="J102" s="62" t="s">
        <v>89</v>
      </c>
      <c r="K102" s="84" t="s">
        <v>96</v>
      </c>
      <c r="L102" s="67" t="s">
        <v>97</v>
      </c>
      <c r="M102" s="67"/>
      <c r="N102" s="182" t="s">
        <v>98</v>
      </c>
      <c r="O102" s="67" t="s">
        <v>99</v>
      </c>
      <c r="P102" s="66" t="s">
        <v>106</v>
      </c>
      <c r="Q102" s="67"/>
      <c r="R102" s="187"/>
      <c r="S102" s="187"/>
      <c r="T102" s="105">
        <v>0</v>
      </c>
      <c r="U102" s="103">
        <v>0</v>
      </c>
      <c r="V102" s="67"/>
      <c r="W102" s="127">
        <v>2017</v>
      </c>
      <c r="X102" s="73" t="s">
        <v>121</v>
      </c>
    </row>
    <row r="103" spans="1:26" ht="13.15" customHeight="1" x14ac:dyDescent="0.2">
      <c r="A103" s="76" t="s">
        <v>100</v>
      </c>
      <c r="B103" s="65" t="s">
        <v>90</v>
      </c>
      <c r="C103" s="65" t="s">
        <v>92</v>
      </c>
      <c r="D103" s="67" t="s">
        <v>93</v>
      </c>
      <c r="E103" s="67" t="s">
        <v>93</v>
      </c>
      <c r="F103" s="67" t="s">
        <v>101</v>
      </c>
      <c r="G103" s="67" t="s">
        <v>95</v>
      </c>
      <c r="H103" s="83">
        <v>100</v>
      </c>
      <c r="I103" s="67">
        <v>230000000</v>
      </c>
      <c r="J103" s="62" t="s">
        <v>89</v>
      </c>
      <c r="K103" s="84" t="s">
        <v>96</v>
      </c>
      <c r="L103" s="67" t="s">
        <v>97</v>
      </c>
      <c r="M103" s="67"/>
      <c r="N103" s="182" t="s">
        <v>98</v>
      </c>
      <c r="O103" s="67" t="s">
        <v>99</v>
      </c>
      <c r="P103" s="66" t="s">
        <v>106</v>
      </c>
      <c r="Q103" s="67"/>
      <c r="R103" s="187"/>
      <c r="S103" s="187"/>
      <c r="T103" s="105">
        <v>0</v>
      </c>
      <c r="U103" s="103">
        <v>0</v>
      </c>
      <c r="V103" s="67"/>
      <c r="W103" s="127">
        <v>2017</v>
      </c>
      <c r="X103" s="73" t="s">
        <v>121</v>
      </c>
    </row>
    <row r="104" spans="1:26" ht="13.15" customHeight="1" x14ac:dyDescent="0.25">
      <c r="A104" s="54" t="s">
        <v>114</v>
      </c>
      <c r="B104" s="60" t="s">
        <v>90</v>
      </c>
      <c r="C104" s="66" t="s">
        <v>115</v>
      </c>
      <c r="D104" s="188" t="s">
        <v>116</v>
      </c>
      <c r="E104" s="188" t="s">
        <v>116</v>
      </c>
      <c r="F104" s="179" t="s">
        <v>117</v>
      </c>
      <c r="G104" s="179" t="s">
        <v>118</v>
      </c>
      <c r="H104" s="189">
        <v>95</v>
      </c>
      <c r="I104" s="190">
        <v>230000000</v>
      </c>
      <c r="J104" s="62" t="s">
        <v>89</v>
      </c>
      <c r="K104" s="191" t="s">
        <v>96</v>
      </c>
      <c r="L104" s="192" t="s">
        <v>97</v>
      </c>
      <c r="M104" s="193"/>
      <c r="N104" s="189" t="s">
        <v>119</v>
      </c>
      <c r="O104" s="194" t="s">
        <v>88</v>
      </c>
      <c r="P104" s="66" t="s">
        <v>106</v>
      </c>
      <c r="Q104" s="193"/>
      <c r="R104" s="195"/>
      <c r="S104" s="195"/>
      <c r="T104" s="105">
        <v>0</v>
      </c>
      <c r="U104" s="103">
        <f>T104*1.12</f>
        <v>0</v>
      </c>
      <c r="V104" s="83"/>
      <c r="W104" s="196" t="s">
        <v>120</v>
      </c>
      <c r="X104" s="73" t="s">
        <v>121</v>
      </c>
    </row>
    <row r="105" spans="1:26" ht="13.15" customHeight="1" x14ac:dyDescent="0.25">
      <c r="A105" s="54" t="s">
        <v>122</v>
      </c>
      <c r="B105" s="60" t="s">
        <v>90</v>
      </c>
      <c r="C105" s="197" t="s">
        <v>123</v>
      </c>
      <c r="D105" s="198" t="s">
        <v>124</v>
      </c>
      <c r="E105" s="198" t="s">
        <v>124</v>
      </c>
      <c r="F105" s="198" t="s">
        <v>125</v>
      </c>
      <c r="G105" s="72" t="s">
        <v>118</v>
      </c>
      <c r="H105" s="186">
        <v>100</v>
      </c>
      <c r="I105" s="69">
        <v>230000000</v>
      </c>
      <c r="J105" s="62" t="s">
        <v>89</v>
      </c>
      <c r="K105" s="72" t="s">
        <v>96</v>
      </c>
      <c r="L105" s="72" t="s">
        <v>126</v>
      </c>
      <c r="M105" s="70"/>
      <c r="N105" s="186" t="s">
        <v>113</v>
      </c>
      <c r="O105" s="70" t="s">
        <v>99</v>
      </c>
      <c r="P105" s="66" t="s">
        <v>106</v>
      </c>
      <c r="Q105" s="70"/>
      <c r="R105" s="75"/>
      <c r="S105" s="75"/>
      <c r="T105" s="105">
        <v>0</v>
      </c>
      <c r="U105" s="103">
        <f>T105*1.12</f>
        <v>0</v>
      </c>
      <c r="V105" s="70"/>
      <c r="W105" s="127">
        <v>2017</v>
      </c>
      <c r="X105" s="73" t="s">
        <v>121</v>
      </c>
    </row>
    <row r="106" spans="1:26" ht="13.15" customHeight="1" x14ac:dyDescent="0.2">
      <c r="A106" s="67" t="s">
        <v>127</v>
      </c>
      <c r="B106" s="72" t="s">
        <v>90</v>
      </c>
      <c r="C106" s="66" t="s">
        <v>128</v>
      </c>
      <c r="D106" s="75" t="s">
        <v>129</v>
      </c>
      <c r="E106" s="75" t="s">
        <v>129</v>
      </c>
      <c r="F106" s="75" t="s">
        <v>130</v>
      </c>
      <c r="G106" s="75" t="s">
        <v>83</v>
      </c>
      <c r="H106" s="66">
        <v>100</v>
      </c>
      <c r="I106" s="172">
        <v>230000000</v>
      </c>
      <c r="J106" s="70" t="s">
        <v>89</v>
      </c>
      <c r="K106" s="71" t="s">
        <v>131</v>
      </c>
      <c r="L106" s="75" t="s">
        <v>97</v>
      </c>
      <c r="M106" s="66"/>
      <c r="N106" s="66" t="s">
        <v>132</v>
      </c>
      <c r="O106" s="199" t="s">
        <v>88</v>
      </c>
      <c r="P106" s="66" t="s">
        <v>106</v>
      </c>
      <c r="Q106" s="75"/>
      <c r="R106" s="73"/>
      <c r="S106" s="73"/>
      <c r="T106" s="105">
        <v>0</v>
      </c>
      <c r="U106" s="103">
        <f t="shared" ref="U106:U115" si="6">T106*1.12</f>
        <v>0</v>
      </c>
      <c r="V106" s="67"/>
      <c r="W106" s="127">
        <v>2017</v>
      </c>
      <c r="X106" s="73" t="s">
        <v>121</v>
      </c>
    </row>
    <row r="107" spans="1:26" ht="13.15" customHeight="1" x14ac:dyDescent="0.25">
      <c r="A107" s="76" t="s">
        <v>141</v>
      </c>
      <c r="B107" s="65" t="s">
        <v>90</v>
      </c>
      <c r="C107" s="91" t="s">
        <v>142</v>
      </c>
      <c r="D107" s="92" t="s">
        <v>143</v>
      </c>
      <c r="E107" s="88" t="s">
        <v>143</v>
      </c>
      <c r="F107" s="93" t="s">
        <v>144</v>
      </c>
      <c r="G107" s="88" t="s">
        <v>118</v>
      </c>
      <c r="H107" s="88">
        <v>0</v>
      </c>
      <c r="I107" s="88">
        <v>230000000</v>
      </c>
      <c r="J107" s="62" t="s">
        <v>89</v>
      </c>
      <c r="K107" s="84" t="s">
        <v>96</v>
      </c>
      <c r="L107" s="67" t="s">
        <v>97</v>
      </c>
      <c r="M107" s="88"/>
      <c r="N107" s="88" t="s">
        <v>107</v>
      </c>
      <c r="O107" s="88" t="s">
        <v>88</v>
      </c>
      <c r="P107" s="66" t="s">
        <v>106</v>
      </c>
      <c r="Q107" s="94"/>
      <c r="R107" s="95"/>
      <c r="S107" s="95"/>
      <c r="T107" s="105">
        <v>0</v>
      </c>
      <c r="U107" s="103">
        <f t="shared" si="6"/>
        <v>0</v>
      </c>
      <c r="V107" s="94"/>
      <c r="W107" s="127">
        <v>2017</v>
      </c>
      <c r="X107" s="96">
        <v>11.14</v>
      </c>
    </row>
    <row r="108" spans="1:26" ht="13.15" customHeight="1" x14ac:dyDescent="0.2">
      <c r="A108" s="67" t="s">
        <v>406</v>
      </c>
      <c r="B108" s="72" t="s">
        <v>90</v>
      </c>
      <c r="C108" s="128" t="s">
        <v>407</v>
      </c>
      <c r="D108" s="128" t="s">
        <v>408</v>
      </c>
      <c r="E108" s="128" t="s">
        <v>409</v>
      </c>
      <c r="F108" s="129" t="s">
        <v>410</v>
      </c>
      <c r="G108" s="128" t="s">
        <v>118</v>
      </c>
      <c r="H108" s="130">
        <v>100</v>
      </c>
      <c r="I108" s="69">
        <v>230000000</v>
      </c>
      <c r="J108" s="70" t="s">
        <v>89</v>
      </c>
      <c r="K108" s="71" t="s">
        <v>131</v>
      </c>
      <c r="L108" s="132" t="s">
        <v>411</v>
      </c>
      <c r="M108" s="66"/>
      <c r="N108" s="129" t="s">
        <v>412</v>
      </c>
      <c r="O108" s="98" t="s">
        <v>88</v>
      </c>
      <c r="P108" s="66" t="s">
        <v>106</v>
      </c>
      <c r="Q108" s="99"/>
      <c r="R108" s="73"/>
      <c r="S108" s="73"/>
      <c r="T108" s="105">
        <v>0</v>
      </c>
      <c r="U108" s="103">
        <f t="shared" si="6"/>
        <v>0</v>
      </c>
      <c r="V108" s="99"/>
      <c r="W108" s="131">
        <v>2017</v>
      </c>
      <c r="X108" s="66">
        <v>20.21</v>
      </c>
    </row>
    <row r="109" spans="1:26" ht="13.15" customHeight="1" x14ac:dyDescent="0.2">
      <c r="A109" s="67" t="s">
        <v>413</v>
      </c>
      <c r="B109" s="72" t="s">
        <v>90</v>
      </c>
      <c r="C109" s="128" t="s">
        <v>407</v>
      </c>
      <c r="D109" s="128" t="s">
        <v>408</v>
      </c>
      <c r="E109" s="128" t="s">
        <v>409</v>
      </c>
      <c r="F109" s="129" t="s">
        <v>410</v>
      </c>
      <c r="G109" s="128" t="s">
        <v>118</v>
      </c>
      <c r="H109" s="130">
        <v>100</v>
      </c>
      <c r="I109" s="69">
        <v>230000000</v>
      </c>
      <c r="J109" s="70" t="s">
        <v>89</v>
      </c>
      <c r="K109" s="71" t="s">
        <v>131</v>
      </c>
      <c r="L109" s="128" t="s">
        <v>414</v>
      </c>
      <c r="M109" s="66"/>
      <c r="N109" s="129" t="s">
        <v>412</v>
      </c>
      <c r="O109" s="98" t="s">
        <v>88</v>
      </c>
      <c r="P109" s="66" t="s">
        <v>106</v>
      </c>
      <c r="Q109" s="99"/>
      <c r="R109" s="73"/>
      <c r="S109" s="73"/>
      <c r="T109" s="105">
        <v>0</v>
      </c>
      <c r="U109" s="103">
        <f t="shared" si="6"/>
        <v>0</v>
      </c>
      <c r="V109" s="99"/>
      <c r="W109" s="131">
        <v>2017</v>
      </c>
      <c r="X109" s="73" t="s">
        <v>121</v>
      </c>
    </row>
    <row r="110" spans="1:26" ht="13.15" customHeight="1" x14ac:dyDescent="0.25">
      <c r="A110" s="48" t="s">
        <v>416</v>
      </c>
      <c r="B110" s="60" t="s">
        <v>90</v>
      </c>
      <c r="C110" s="59" t="s">
        <v>108</v>
      </c>
      <c r="D110" s="135" t="s">
        <v>109</v>
      </c>
      <c r="E110" s="135" t="s">
        <v>109</v>
      </c>
      <c r="F110" s="136" t="s">
        <v>417</v>
      </c>
      <c r="G110" s="134" t="s">
        <v>95</v>
      </c>
      <c r="H110" s="134">
        <v>100</v>
      </c>
      <c r="I110" s="46">
        <v>230000000</v>
      </c>
      <c r="J110" s="62" t="s">
        <v>89</v>
      </c>
      <c r="K110" s="46" t="s">
        <v>96</v>
      </c>
      <c r="L110" s="137" t="s">
        <v>97</v>
      </c>
      <c r="M110" s="46"/>
      <c r="N110" s="46" t="s">
        <v>418</v>
      </c>
      <c r="O110" s="46" t="s">
        <v>419</v>
      </c>
      <c r="P110" s="66" t="s">
        <v>106</v>
      </c>
      <c r="Q110" s="134"/>
      <c r="R110" s="138"/>
      <c r="S110" s="138"/>
      <c r="T110" s="105">
        <v>0</v>
      </c>
      <c r="U110" s="103">
        <f t="shared" si="6"/>
        <v>0</v>
      </c>
      <c r="V110" s="134"/>
      <c r="W110" s="134">
        <v>2017</v>
      </c>
      <c r="X110" s="139">
        <v>11</v>
      </c>
    </row>
    <row r="111" spans="1:26" ht="13.15" customHeight="1" x14ac:dyDescent="0.25">
      <c r="A111" s="48" t="s">
        <v>420</v>
      </c>
      <c r="B111" s="60" t="s">
        <v>90</v>
      </c>
      <c r="C111" s="59" t="s">
        <v>108</v>
      </c>
      <c r="D111" s="135" t="s">
        <v>109</v>
      </c>
      <c r="E111" s="135" t="s">
        <v>109</v>
      </c>
      <c r="F111" s="136" t="s">
        <v>421</v>
      </c>
      <c r="G111" s="134" t="s">
        <v>95</v>
      </c>
      <c r="H111" s="134">
        <v>100</v>
      </c>
      <c r="I111" s="46">
        <v>230000000</v>
      </c>
      <c r="J111" s="62" t="s">
        <v>89</v>
      </c>
      <c r="K111" s="46" t="s">
        <v>96</v>
      </c>
      <c r="L111" s="137" t="s">
        <v>97</v>
      </c>
      <c r="M111" s="46"/>
      <c r="N111" s="46" t="s">
        <v>418</v>
      </c>
      <c r="O111" s="46" t="s">
        <v>419</v>
      </c>
      <c r="P111" s="66" t="s">
        <v>106</v>
      </c>
      <c r="Q111" s="134"/>
      <c r="R111" s="138"/>
      <c r="S111" s="138"/>
      <c r="T111" s="105">
        <v>0</v>
      </c>
      <c r="U111" s="103">
        <f t="shared" si="6"/>
        <v>0</v>
      </c>
      <c r="V111" s="134"/>
      <c r="W111" s="134">
        <v>2017</v>
      </c>
      <c r="X111" s="139">
        <v>11</v>
      </c>
    </row>
    <row r="112" spans="1:26" ht="13.15" customHeight="1" x14ac:dyDescent="0.2">
      <c r="A112" s="71" t="s">
        <v>424</v>
      </c>
      <c r="B112" s="72" t="s">
        <v>90</v>
      </c>
      <c r="C112" s="75" t="s">
        <v>425</v>
      </c>
      <c r="D112" s="59" t="s">
        <v>426</v>
      </c>
      <c r="E112" s="59" t="s">
        <v>426</v>
      </c>
      <c r="F112" s="141" t="s">
        <v>427</v>
      </c>
      <c r="G112" s="59" t="s">
        <v>83</v>
      </c>
      <c r="H112" s="59">
        <v>50</v>
      </c>
      <c r="I112" s="143">
        <v>230000000</v>
      </c>
      <c r="J112" s="70" t="s">
        <v>89</v>
      </c>
      <c r="K112" s="59" t="s">
        <v>428</v>
      </c>
      <c r="L112" s="137" t="s">
        <v>97</v>
      </c>
      <c r="M112" s="59"/>
      <c r="N112" s="59" t="s">
        <v>429</v>
      </c>
      <c r="O112" s="142" t="s">
        <v>88</v>
      </c>
      <c r="P112" s="59" t="s">
        <v>106</v>
      </c>
      <c r="Q112" s="59"/>
      <c r="R112" s="140"/>
      <c r="S112" s="140"/>
      <c r="T112" s="105">
        <v>0</v>
      </c>
      <c r="U112" s="103">
        <f t="shared" si="6"/>
        <v>0</v>
      </c>
      <c r="V112" s="59"/>
      <c r="W112" s="144">
        <v>2017</v>
      </c>
      <c r="X112" s="59">
        <v>20.21</v>
      </c>
    </row>
    <row r="113" spans="1:24" ht="13.15" customHeight="1" x14ac:dyDescent="0.2">
      <c r="A113" s="71" t="s">
        <v>430</v>
      </c>
      <c r="B113" s="72" t="s">
        <v>90</v>
      </c>
      <c r="C113" s="75" t="s">
        <v>425</v>
      </c>
      <c r="D113" s="59" t="s">
        <v>426</v>
      </c>
      <c r="E113" s="59" t="s">
        <v>426</v>
      </c>
      <c r="F113" s="141" t="s">
        <v>431</v>
      </c>
      <c r="G113" s="59" t="s">
        <v>83</v>
      </c>
      <c r="H113" s="59">
        <v>50</v>
      </c>
      <c r="I113" s="143">
        <v>230000000</v>
      </c>
      <c r="J113" s="70" t="s">
        <v>89</v>
      </c>
      <c r="K113" s="59" t="s">
        <v>428</v>
      </c>
      <c r="L113" s="137" t="s">
        <v>97</v>
      </c>
      <c r="M113" s="59"/>
      <c r="N113" s="59" t="s">
        <v>429</v>
      </c>
      <c r="O113" s="142" t="s">
        <v>88</v>
      </c>
      <c r="P113" s="59" t="s">
        <v>106</v>
      </c>
      <c r="Q113" s="59"/>
      <c r="R113" s="140"/>
      <c r="S113" s="140"/>
      <c r="T113" s="105">
        <v>0</v>
      </c>
      <c r="U113" s="103">
        <f t="shared" si="6"/>
        <v>0</v>
      </c>
      <c r="V113" s="59"/>
      <c r="W113" s="144">
        <v>2017</v>
      </c>
      <c r="X113" s="59">
        <v>20.21</v>
      </c>
    </row>
    <row r="114" spans="1:24" ht="12.75" customHeight="1" x14ac:dyDescent="0.2">
      <c r="A114" s="71" t="s">
        <v>432</v>
      </c>
      <c r="B114" s="72" t="s">
        <v>90</v>
      </c>
      <c r="C114" s="75" t="s">
        <v>425</v>
      </c>
      <c r="D114" s="59" t="s">
        <v>426</v>
      </c>
      <c r="E114" s="59" t="s">
        <v>426</v>
      </c>
      <c r="F114" s="141" t="s">
        <v>433</v>
      </c>
      <c r="G114" s="59" t="s">
        <v>83</v>
      </c>
      <c r="H114" s="59">
        <v>50</v>
      </c>
      <c r="I114" s="143">
        <v>230000000</v>
      </c>
      <c r="J114" s="70" t="s">
        <v>89</v>
      </c>
      <c r="K114" s="59" t="s">
        <v>428</v>
      </c>
      <c r="L114" s="137" t="s">
        <v>97</v>
      </c>
      <c r="M114" s="59"/>
      <c r="N114" s="59" t="s">
        <v>429</v>
      </c>
      <c r="O114" s="142" t="s">
        <v>88</v>
      </c>
      <c r="P114" s="59" t="s">
        <v>106</v>
      </c>
      <c r="Q114" s="59"/>
      <c r="R114" s="140"/>
      <c r="S114" s="140"/>
      <c r="T114" s="105">
        <v>0</v>
      </c>
      <c r="U114" s="103">
        <f t="shared" si="6"/>
        <v>0</v>
      </c>
      <c r="V114" s="59"/>
      <c r="W114" s="144">
        <v>2017</v>
      </c>
      <c r="X114" s="59">
        <v>20.21</v>
      </c>
    </row>
    <row r="115" spans="1:24" ht="13.15" customHeight="1" x14ac:dyDescent="0.25">
      <c r="A115" s="54" t="s">
        <v>441</v>
      </c>
      <c r="B115" s="72" t="s">
        <v>90</v>
      </c>
      <c r="C115" s="112" t="s">
        <v>442</v>
      </c>
      <c r="D115" s="179" t="s">
        <v>443</v>
      </c>
      <c r="E115" s="179" t="s">
        <v>444</v>
      </c>
      <c r="F115" s="179" t="s">
        <v>445</v>
      </c>
      <c r="G115" s="182" t="s">
        <v>95</v>
      </c>
      <c r="H115" s="200">
        <v>60</v>
      </c>
      <c r="I115" s="112">
        <v>230000000</v>
      </c>
      <c r="J115" s="62" t="s">
        <v>89</v>
      </c>
      <c r="K115" s="201" t="s">
        <v>446</v>
      </c>
      <c r="L115" s="179" t="s">
        <v>447</v>
      </c>
      <c r="M115" s="182"/>
      <c r="N115" s="189" t="s">
        <v>448</v>
      </c>
      <c r="O115" s="202" t="s">
        <v>449</v>
      </c>
      <c r="P115" s="59" t="s">
        <v>106</v>
      </c>
      <c r="Q115" s="203"/>
      <c r="R115" s="204"/>
      <c r="S115" s="204"/>
      <c r="T115" s="147">
        <v>0</v>
      </c>
      <c r="U115" s="103">
        <f t="shared" si="6"/>
        <v>0</v>
      </c>
      <c r="V115" s="182"/>
      <c r="W115" s="183">
        <v>2017</v>
      </c>
      <c r="X115" s="73" t="s">
        <v>121</v>
      </c>
    </row>
    <row r="116" spans="1:24" ht="13.15" customHeight="1" x14ac:dyDescent="0.25">
      <c r="A116" s="67" t="s">
        <v>450</v>
      </c>
      <c r="B116" s="72" t="s">
        <v>90</v>
      </c>
      <c r="C116" s="70" t="s">
        <v>451</v>
      </c>
      <c r="D116" s="66" t="s">
        <v>452</v>
      </c>
      <c r="E116" s="66" t="s">
        <v>452</v>
      </c>
      <c r="F116" s="70" t="s">
        <v>453</v>
      </c>
      <c r="G116" s="70" t="s">
        <v>118</v>
      </c>
      <c r="H116" s="70">
        <v>100</v>
      </c>
      <c r="I116" s="69">
        <v>230000000</v>
      </c>
      <c r="J116" s="70" t="s">
        <v>89</v>
      </c>
      <c r="K116" s="66" t="s">
        <v>137</v>
      </c>
      <c r="L116" s="66" t="s">
        <v>97</v>
      </c>
      <c r="M116" s="66" t="s">
        <v>106</v>
      </c>
      <c r="N116" s="66" t="s">
        <v>454</v>
      </c>
      <c r="O116" s="98" t="s">
        <v>99</v>
      </c>
      <c r="P116" s="66" t="s">
        <v>106</v>
      </c>
      <c r="Q116" s="70"/>
      <c r="R116" s="73"/>
      <c r="S116" s="73"/>
      <c r="T116" s="147">
        <v>0</v>
      </c>
      <c r="U116" s="103">
        <f>T116*1.12</f>
        <v>0</v>
      </c>
      <c r="V116" s="70"/>
      <c r="W116" s="131">
        <v>2017</v>
      </c>
      <c r="X116" s="73" t="s">
        <v>121</v>
      </c>
    </row>
    <row r="117" spans="1:24" ht="13.15" customHeight="1" x14ac:dyDescent="0.25">
      <c r="A117" s="76" t="s">
        <v>455</v>
      </c>
      <c r="B117" s="65" t="s">
        <v>90</v>
      </c>
      <c r="C117" s="91" t="s">
        <v>142</v>
      </c>
      <c r="D117" s="92" t="s">
        <v>143</v>
      </c>
      <c r="E117" s="88" t="s">
        <v>143</v>
      </c>
      <c r="F117" s="93" t="s">
        <v>456</v>
      </c>
      <c r="G117" s="88" t="s">
        <v>95</v>
      </c>
      <c r="H117" s="83">
        <v>100</v>
      </c>
      <c r="I117" s="88" t="s">
        <v>457</v>
      </c>
      <c r="J117" s="62" t="s">
        <v>89</v>
      </c>
      <c r="K117" s="84" t="s">
        <v>96</v>
      </c>
      <c r="L117" s="67" t="s">
        <v>97</v>
      </c>
      <c r="M117" s="88"/>
      <c r="N117" s="88" t="s">
        <v>113</v>
      </c>
      <c r="O117" s="88" t="s">
        <v>112</v>
      </c>
      <c r="P117" s="66" t="s">
        <v>106</v>
      </c>
      <c r="Q117" s="94" t="s">
        <v>458</v>
      </c>
      <c r="R117" s="95" t="s">
        <v>458</v>
      </c>
      <c r="S117" s="95" t="s">
        <v>458</v>
      </c>
      <c r="T117" s="147">
        <v>0</v>
      </c>
      <c r="U117" s="103">
        <f t="shared" ref="U117" si="7">T117*1.12</f>
        <v>0</v>
      </c>
      <c r="V117" s="94" t="s">
        <v>458</v>
      </c>
      <c r="W117" s="131">
        <v>2017</v>
      </c>
      <c r="X117" s="96">
        <v>11.14</v>
      </c>
    </row>
    <row r="118" spans="1:24" ht="13.15" customHeight="1" x14ac:dyDescent="0.2">
      <c r="A118" s="32" t="s">
        <v>74</v>
      </c>
      <c r="B118" s="7"/>
      <c r="C118" s="24"/>
      <c r="D118" s="24"/>
      <c r="E118" s="24"/>
      <c r="F118" s="24"/>
      <c r="G118" s="24"/>
      <c r="H118" s="25"/>
      <c r="I118" s="24"/>
      <c r="J118" s="24"/>
      <c r="K118" s="24"/>
      <c r="L118" s="7"/>
      <c r="M118" s="24"/>
      <c r="N118" s="24"/>
      <c r="O118" s="7"/>
      <c r="P118" s="10"/>
      <c r="Q118" s="24"/>
      <c r="R118" s="33"/>
      <c r="S118" s="26"/>
      <c r="T118" s="106">
        <f>SUM(T102:T107)</f>
        <v>0</v>
      </c>
      <c r="U118" s="107">
        <f>SUM(U102:U107)</f>
        <v>0</v>
      </c>
      <c r="V118" s="53"/>
      <c r="W118" s="126"/>
      <c r="X118" s="50"/>
    </row>
    <row r="119" spans="1:24" ht="13.15" customHeight="1" x14ac:dyDescent="0.25">
      <c r="A119" s="20" t="s">
        <v>68</v>
      </c>
      <c r="B119" s="10"/>
      <c r="C119" s="10"/>
      <c r="D119" s="10"/>
      <c r="E119" s="10"/>
      <c r="F119" s="10"/>
      <c r="G119" s="10"/>
      <c r="H119" s="10"/>
      <c r="I119" s="10"/>
      <c r="J119" s="10"/>
      <c r="K119" s="89"/>
      <c r="L119" s="10"/>
      <c r="M119" s="10"/>
      <c r="N119" s="10"/>
      <c r="O119" s="10"/>
      <c r="P119" s="10"/>
      <c r="Q119" s="10"/>
      <c r="R119" s="39"/>
      <c r="S119" s="40"/>
      <c r="T119" s="13"/>
      <c r="U119" s="51"/>
      <c r="V119" s="54"/>
      <c r="W119" s="54"/>
      <c r="X119" s="54"/>
    </row>
    <row r="120" spans="1:24" ht="13.15" customHeight="1" x14ac:dyDescent="0.2">
      <c r="A120" s="76" t="s">
        <v>519</v>
      </c>
      <c r="B120" s="72" t="s">
        <v>90</v>
      </c>
      <c r="C120" s="77" t="s">
        <v>80</v>
      </c>
      <c r="D120" s="77" t="s">
        <v>81</v>
      </c>
      <c r="E120" s="77" t="s">
        <v>81</v>
      </c>
      <c r="F120" s="78" t="s">
        <v>82</v>
      </c>
      <c r="G120" s="79" t="s">
        <v>83</v>
      </c>
      <c r="H120" s="80">
        <v>50</v>
      </c>
      <c r="I120" s="69">
        <v>230000000</v>
      </c>
      <c r="J120" s="62" t="s">
        <v>89</v>
      </c>
      <c r="K120" s="80" t="s">
        <v>84</v>
      </c>
      <c r="L120" s="81" t="s">
        <v>85</v>
      </c>
      <c r="M120" s="63"/>
      <c r="N120" s="81" t="s">
        <v>87</v>
      </c>
      <c r="O120" s="81" t="s">
        <v>88</v>
      </c>
      <c r="P120" s="66" t="s">
        <v>106</v>
      </c>
      <c r="Q120" s="64"/>
      <c r="R120" s="74"/>
      <c r="S120" s="74"/>
      <c r="T120" s="108">
        <v>3622500</v>
      </c>
      <c r="U120" s="108">
        <f t="shared" ref="U120:U137" si="8">T120*1.12</f>
        <v>4057200.0000000005</v>
      </c>
      <c r="V120" s="75"/>
      <c r="W120" s="82">
        <v>2017</v>
      </c>
      <c r="X120" s="71"/>
    </row>
    <row r="121" spans="1:24" ht="13.15" customHeight="1" x14ac:dyDescent="0.2">
      <c r="A121" s="76" t="s">
        <v>520</v>
      </c>
      <c r="B121" s="72" t="s">
        <v>90</v>
      </c>
      <c r="C121" s="77" t="s">
        <v>80</v>
      </c>
      <c r="D121" s="77" t="s">
        <v>81</v>
      </c>
      <c r="E121" s="77" t="s">
        <v>81</v>
      </c>
      <c r="F121" s="78" t="s">
        <v>82</v>
      </c>
      <c r="G121" s="79" t="s">
        <v>83</v>
      </c>
      <c r="H121" s="80">
        <v>50</v>
      </c>
      <c r="I121" s="69">
        <v>230000000</v>
      </c>
      <c r="J121" s="62" t="s">
        <v>89</v>
      </c>
      <c r="K121" s="80" t="s">
        <v>84</v>
      </c>
      <c r="L121" s="81" t="s">
        <v>86</v>
      </c>
      <c r="M121" s="63"/>
      <c r="N121" s="81" t="s">
        <v>87</v>
      </c>
      <c r="O121" s="81" t="s">
        <v>88</v>
      </c>
      <c r="P121" s="66" t="s">
        <v>106</v>
      </c>
      <c r="Q121" s="68"/>
      <c r="R121" s="68"/>
      <c r="S121" s="68"/>
      <c r="T121" s="108">
        <v>3622500</v>
      </c>
      <c r="U121" s="108">
        <f t="shared" si="8"/>
        <v>4057200.0000000005</v>
      </c>
      <c r="V121" s="68"/>
      <c r="W121" s="82">
        <v>2017</v>
      </c>
      <c r="X121" s="68"/>
    </row>
    <row r="122" spans="1:24" ht="13.15" customHeight="1" x14ac:dyDescent="0.2">
      <c r="A122" s="76" t="s">
        <v>521</v>
      </c>
      <c r="B122" s="72" t="s">
        <v>90</v>
      </c>
      <c r="C122" s="52" t="s">
        <v>92</v>
      </c>
      <c r="D122" s="54" t="s">
        <v>93</v>
      </c>
      <c r="E122" s="54" t="s">
        <v>93</v>
      </c>
      <c r="F122" s="54" t="s">
        <v>103</v>
      </c>
      <c r="G122" s="87" t="s">
        <v>95</v>
      </c>
      <c r="H122" s="87">
        <v>100</v>
      </c>
      <c r="I122" s="69">
        <v>230000000</v>
      </c>
      <c r="J122" s="62" t="s">
        <v>89</v>
      </c>
      <c r="K122" s="87" t="s">
        <v>84</v>
      </c>
      <c r="L122" s="86" t="s">
        <v>97</v>
      </c>
      <c r="M122" s="66"/>
      <c r="N122" s="81" t="s">
        <v>107</v>
      </c>
      <c r="O122" s="86" t="s">
        <v>99</v>
      </c>
      <c r="P122" s="66" t="s">
        <v>106</v>
      </c>
      <c r="Q122" s="68"/>
      <c r="R122" s="68"/>
      <c r="S122" s="68"/>
      <c r="T122" s="108">
        <v>2000000</v>
      </c>
      <c r="U122" s="108">
        <f t="shared" si="8"/>
        <v>2240000</v>
      </c>
      <c r="V122" s="68"/>
      <c r="W122" s="82">
        <v>2017</v>
      </c>
      <c r="X122" s="68"/>
    </row>
    <row r="123" spans="1:24" ht="13.15" customHeight="1" x14ac:dyDescent="0.2">
      <c r="A123" s="76" t="s">
        <v>522</v>
      </c>
      <c r="B123" s="72" t="s">
        <v>90</v>
      </c>
      <c r="C123" s="85" t="s">
        <v>102</v>
      </c>
      <c r="D123" s="67" t="s">
        <v>104</v>
      </c>
      <c r="E123" s="67" t="s">
        <v>104</v>
      </c>
      <c r="F123" s="67" t="s">
        <v>105</v>
      </c>
      <c r="G123" s="87" t="s">
        <v>95</v>
      </c>
      <c r="H123" s="87">
        <v>100</v>
      </c>
      <c r="I123" s="69">
        <v>230000000</v>
      </c>
      <c r="J123" s="62" t="s">
        <v>89</v>
      </c>
      <c r="K123" s="87" t="s">
        <v>84</v>
      </c>
      <c r="L123" s="86" t="s">
        <v>97</v>
      </c>
      <c r="M123" s="66"/>
      <c r="N123" s="81" t="s">
        <v>107</v>
      </c>
      <c r="O123" s="86" t="s">
        <v>99</v>
      </c>
      <c r="P123" s="66" t="s">
        <v>106</v>
      </c>
      <c r="Q123" s="68"/>
      <c r="R123" s="68"/>
      <c r="S123" s="68"/>
      <c r="T123" s="133">
        <v>51099880</v>
      </c>
      <c r="U123" s="108">
        <f t="shared" si="8"/>
        <v>57231865.600000009</v>
      </c>
      <c r="V123" s="68"/>
      <c r="W123" s="82">
        <v>2017</v>
      </c>
      <c r="X123" s="68"/>
    </row>
    <row r="124" spans="1:24" ht="13.15" customHeight="1" x14ac:dyDescent="0.2">
      <c r="A124" s="76" t="s">
        <v>523</v>
      </c>
      <c r="B124" s="72" t="s">
        <v>90</v>
      </c>
      <c r="C124" s="72" t="s">
        <v>108</v>
      </c>
      <c r="D124" s="72" t="s">
        <v>109</v>
      </c>
      <c r="E124" s="72" t="s">
        <v>109</v>
      </c>
      <c r="F124" s="72" t="s">
        <v>110</v>
      </c>
      <c r="G124" s="90" t="s">
        <v>95</v>
      </c>
      <c r="H124" s="90">
        <v>100</v>
      </c>
      <c r="I124" s="69">
        <v>230000000</v>
      </c>
      <c r="J124" s="62" t="s">
        <v>89</v>
      </c>
      <c r="K124" s="90" t="s">
        <v>84</v>
      </c>
      <c r="L124" s="72" t="s">
        <v>111</v>
      </c>
      <c r="M124" s="72"/>
      <c r="N124" s="81" t="s">
        <v>84</v>
      </c>
      <c r="O124" s="72" t="s">
        <v>112</v>
      </c>
      <c r="P124" s="66" t="s">
        <v>106</v>
      </c>
      <c r="Q124" s="72"/>
      <c r="R124" s="72"/>
      <c r="S124" s="72"/>
      <c r="T124" s="133">
        <v>650000</v>
      </c>
      <c r="U124" s="108">
        <f t="shared" si="8"/>
        <v>728000.00000000012</v>
      </c>
      <c r="V124" s="68"/>
      <c r="W124" s="82">
        <v>2017</v>
      </c>
      <c r="X124" s="68"/>
    </row>
    <row r="125" spans="1:24" ht="13.15" customHeight="1" x14ac:dyDescent="0.2">
      <c r="A125" s="76" t="s">
        <v>524</v>
      </c>
      <c r="B125" s="72" t="s">
        <v>90</v>
      </c>
      <c r="C125" s="72" t="s">
        <v>108</v>
      </c>
      <c r="D125" s="72" t="s">
        <v>109</v>
      </c>
      <c r="E125" s="72" t="s">
        <v>109</v>
      </c>
      <c r="F125" s="72" t="s">
        <v>110</v>
      </c>
      <c r="G125" s="90" t="s">
        <v>95</v>
      </c>
      <c r="H125" s="90">
        <v>100</v>
      </c>
      <c r="I125" s="69">
        <v>230000000</v>
      </c>
      <c r="J125" s="62" t="s">
        <v>89</v>
      </c>
      <c r="K125" s="90" t="s">
        <v>84</v>
      </c>
      <c r="L125" s="72" t="s">
        <v>111</v>
      </c>
      <c r="M125" s="72"/>
      <c r="N125" s="81" t="s">
        <v>84</v>
      </c>
      <c r="O125" s="72" t="s">
        <v>112</v>
      </c>
      <c r="P125" s="66" t="s">
        <v>106</v>
      </c>
      <c r="Q125" s="72"/>
      <c r="R125" s="72"/>
      <c r="S125" s="72"/>
      <c r="T125" s="133">
        <v>700000</v>
      </c>
      <c r="U125" s="108">
        <f t="shared" si="8"/>
        <v>784000.00000000012</v>
      </c>
      <c r="V125" s="68"/>
      <c r="W125" s="82">
        <v>2017</v>
      </c>
      <c r="X125" s="68"/>
    </row>
    <row r="126" spans="1:24" ht="13.15" customHeight="1" x14ac:dyDescent="0.2">
      <c r="A126" s="76" t="s">
        <v>525</v>
      </c>
      <c r="B126" s="72" t="s">
        <v>90</v>
      </c>
      <c r="C126" s="72" t="s">
        <v>108</v>
      </c>
      <c r="D126" s="72" t="s">
        <v>109</v>
      </c>
      <c r="E126" s="72" t="s">
        <v>109</v>
      </c>
      <c r="F126" s="72" t="s">
        <v>110</v>
      </c>
      <c r="G126" s="90" t="s">
        <v>95</v>
      </c>
      <c r="H126" s="90">
        <v>100</v>
      </c>
      <c r="I126" s="69">
        <v>230000000</v>
      </c>
      <c r="J126" s="62" t="s">
        <v>89</v>
      </c>
      <c r="K126" s="90" t="s">
        <v>84</v>
      </c>
      <c r="L126" s="72" t="s">
        <v>111</v>
      </c>
      <c r="M126" s="72"/>
      <c r="N126" s="81" t="s">
        <v>84</v>
      </c>
      <c r="O126" s="72" t="s">
        <v>112</v>
      </c>
      <c r="P126" s="66" t="s">
        <v>106</v>
      </c>
      <c r="Q126" s="72"/>
      <c r="R126" s="72"/>
      <c r="S126" s="72"/>
      <c r="T126" s="133">
        <v>700000</v>
      </c>
      <c r="U126" s="108">
        <f t="shared" si="8"/>
        <v>784000.00000000012</v>
      </c>
      <c r="V126" s="68"/>
      <c r="W126" s="82">
        <v>2017</v>
      </c>
      <c r="X126" s="68"/>
    </row>
    <row r="127" spans="1:24" ht="13.15" customHeight="1" x14ac:dyDescent="0.2">
      <c r="A127" s="76" t="s">
        <v>526</v>
      </c>
      <c r="B127" s="72" t="s">
        <v>90</v>
      </c>
      <c r="C127" s="72" t="s">
        <v>108</v>
      </c>
      <c r="D127" s="72" t="s">
        <v>109</v>
      </c>
      <c r="E127" s="72" t="s">
        <v>109</v>
      </c>
      <c r="F127" s="72" t="s">
        <v>110</v>
      </c>
      <c r="G127" s="90" t="s">
        <v>95</v>
      </c>
      <c r="H127" s="90">
        <v>100</v>
      </c>
      <c r="I127" s="69">
        <v>230000000</v>
      </c>
      <c r="J127" s="62" t="s">
        <v>89</v>
      </c>
      <c r="K127" s="90" t="s">
        <v>84</v>
      </c>
      <c r="L127" s="72" t="s">
        <v>111</v>
      </c>
      <c r="M127" s="72"/>
      <c r="N127" s="81" t="s">
        <v>113</v>
      </c>
      <c r="O127" s="72" t="s">
        <v>112</v>
      </c>
      <c r="P127" s="66" t="s">
        <v>106</v>
      </c>
      <c r="Q127" s="72"/>
      <c r="R127" s="72"/>
      <c r="S127" s="72"/>
      <c r="T127" s="133">
        <v>1300000</v>
      </c>
      <c r="U127" s="108">
        <f t="shared" si="8"/>
        <v>1456000.0000000002</v>
      </c>
      <c r="V127" s="68"/>
      <c r="W127" s="82">
        <v>2017</v>
      </c>
      <c r="X127" s="68"/>
    </row>
    <row r="128" spans="1:24" ht="13.15" customHeight="1" x14ac:dyDescent="0.25">
      <c r="A128" s="76" t="s">
        <v>145</v>
      </c>
      <c r="B128" s="65" t="s">
        <v>90</v>
      </c>
      <c r="C128" s="91" t="s">
        <v>142</v>
      </c>
      <c r="D128" s="92" t="s">
        <v>143</v>
      </c>
      <c r="E128" s="88" t="s">
        <v>143</v>
      </c>
      <c r="F128" s="93" t="s">
        <v>144</v>
      </c>
      <c r="G128" s="88" t="s">
        <v>118</v>
      </c>
      <c r="H128" s="97">
        <v>0</v>
      </c>
      <c r="I128" s="88">
        <v>230000000</v>
      </c>
      <c r="J128" s="62" t="s">
        <v>89</v>
      </c>
      <c r="K128" s="87" t="s">
        <v>84</v>
      </c>
      <c r="L128" s="67" t="s">
        <v>97</v>
      </c>
      <c r="M128" s="88"/>
      <c r="N128" s="81" t="s">
        <v>87</v>
      </c>
      <c r="O128" s="88" t="s">
        <v>88</v>
      </c>
      <c r="P128" s="66" t="s">
        <v>106</v>
      </c>
      <c r="Q128" s="94"/>
      <c r="R128" s="95"/>
      <c r="S128" s="95"/>
      <c r="T128" s="100">
        <v>80840000</v>
      </c>
      <c r="U128" s="108">
        <f t="shared" si="8"/>
        <v>90540800.000000015</v>
      </c>
      <c r="V128" s="94"/>
      <c r="W128" s="82">
        <v>2017</v>
      </c>
      <c r="X128" s="96"/>
    </row>
    <row r="129" spans="1:25" ht="13.15" customHeight="1" x14ac:dyDescent="0.2">
      <c r="A129" s="76" t="s">
        <v>527</v>
      </c>
      <c r="B129" s="65" t="s">
        <v>90</v>
      </c>
      <c r="C129" s="91" t="s">
        <v>146</v>
      </c>
      <c r="D129" s="91" t="s">
        <v>147</v>
      </c>
      <c r="E129" s="91" t="s">
        <v>147</v>
      </c>
      <c r="F129" s="54" t="s">
        <v>148</v>
      </c>
      <c r="G129" s="90" t="s">
        <v>95</v>
      </c>
      <c r="H129" s="90">
        <v>100</v>
      </c>
      <c r="I129" s="88">
        <v>230000000</v>
      </c>
      <c r="J129" s="62" t="s">
        <v>89</v>
      </c>
      <c r="K129" s="87" t="s">
        <v>84</v>
      </c>
      <c r="L129" s="67" t="s">
        <v>97</v>
      </c>
      <c r="M129" s="66"/>
      <c r="N129" s="54" t="s">
        <v>150</v>
      </c>
      <c r="O129" s="54" t="s">
        <v>149</v>
      </c>
      <c r="P129" s="66" t="s">
        <v>106</v>
      </c>
      <c r="Q129" s="68"/>
      <c r="R129" s="68"/>
      <c r="S129" s="68"/>
      <c r="T129" s="101">
        <v>192846000</v>
      </c>
      <c r="U129" s="108">
        <f t="shared" si="8"/>
        <v>215987520.00000003</v>
      </c>
      <c r="V129" s="68"/>
      <c r="W129" s="82">
        <v>2017</v>
      </c>
      <c r="X129" s="68"/>
    </row>
    <row r="130" spans="1:25" ht="13.15" customHeight="1" x14ac:dyDescent="0.2">
      <c r="A130" s="67" t="s">
        <v>415</v>
      </c>
      <c r="B130" s="72" t="s">
        <v>90</v>
      </c>
      <c r="C130" s="128" t="s">
        <v>407</v>
      </c>
      <c r="D130" s="128" t="s">
        <v>408</v>
      </c>
      <c r="E130" s="128" t="s">
        <v>409</v>
      </c>
      <c r="F130" s="129" t="s">
        <v>410</v>
      </c>
      <c r="G130" s="128" t="s">
        <v>118</v>
      </c>
      <c r="H130" s="130">
        <v>100</v>
      </c>
      <c r="I130" s="69">
        <v>230000000</v>
      </c>
      <c r="J130" s="70" t="s">
        <v>89</v>
      </c>
      <c r="K130" s="71" t="s">
        <v>131</v>
      </c>
      <c r="L130" s="132" t="s">
        <v>411</v>
      </c>
      <c r="M130" s="66"/>
      <c r="N130" s="129" t="s">
        <v>412</v>
      </c>
      <c r="O130" s="98" t="s">
        <v>88</v>
      </c>
      <c r="P130" s="66" t="s">
        <v>106</v>
      </c>
      <c r="Q130" s="99"/>
      <c r="R130" s="73"/>
      <c r="S130" s="73"/>
      <c r="T130" s="133">
        <v>76370000</v>
      </c>
      <c r="U130" s="108">
        <f t="shared" si="8"/>
        <v>85534400.000000015</v>
      </c>
      <c r="V130" s="99"/>
      <c r="W130" s="131">
        <v>2017</v>
      </c>
      <c r="X130" s="99"/>
    </row>
    <row r="131" spans="1:25" ht="13.15" customHeight="1" x14ac:dyDescent="0.25">
      <c r="A131" s="48" t="s">
        <v>422</v>
      </c>
      <c r="B131" s="60" t="s">
        <v>90</v>
      </c>
      <c r="C131" s="59" t="s">
        <v>108</v>
      </c>
      <c r="D131" s="135" t="s">
        <v>109</v>
      </c>
      <c r="E131" s="135" t="s">
        <v>109</v>
      </c>
      <c r="F131" s="136" t="s">
        <v>417</v>
      </c>
      <c r="G131" s="134" t="s">
        <v>95</v>
      </c>
      <c r="H131" s="134">
        <v>100</v>
      </c>
      <c r="I131" s="46">
        <v>230000000</v>
      </c>
      <c r="J131" s="62" t="s">
        <v>89</v>
      </c>
      <c r="K131" s="87" t="s">
        <v>84</v>
      </c>
      <c r="L131" s="137" t="s">
        <v>97</v>
      </c>
      <c r="M131" s="46"/>
      <c r="N131" s="46" t="s">
        <v>418</v>
      </c>
      <c r="O131" s="46" t="s">
        <v>419</v>
      </c>
      <c r="P131" s="66" t="s">
        <v>106</v>
      </c>
      <c r="Q131" s="134"/>
      <c r="R131" s="138"/>
      <c r="S131" s="138"/>
      <c r="T131" s="149">
        <v>79658</v>
      </c>
      <c r="U131" s="108">
        <f t="shared" si="8"/>
        <v>89216.960000000006</v>
      </c>
      <c r="V131" s="134"/>
      <c r="W131" s="134">
        <v>2017</v>
      </c>
      <c r="X131" s="150" t="s">
        <v>461</v>
      </c>
    </row>
    <row r="132" spans="1:25" ht="13.15" customHeight="1" x14ac:dyDescent="0.25">
      <c r="A132" s="48" t="s">
        <v>423</v>
      </c>
      <c r="B132" s="60" t="s">
        <v>90</v>
      </c>
      <c r="C132" s="59" t="s">
        <v>108</v>
      </c>
      <c r="D132" s="135" t="s">
        <v>109</v>
      </c>
      <c r="E132" s="135" t="s">
        <v>109</v>
      </c>
      <c r="F132" s="136" t="s">
        <v>421</v>
      </c>
      <c r="G132" s="134" t="s">
        <v>95</v>
      </c>
      <c r="H132" s="134">
        <v>100</v>
      </c>
      <c r="I132" s="46">
        <v>230000000</v>
      </c>
      <c r="J132" s="62" t="s">
        <v>89</v>
      </c>
      <c r="K132" s="87" t="s">
        <v>84</v>
      </c>
      <c r="L132" s="137" t="s">
        <v>97</v>
      </c>
      <c r="M132" s="46"/>
      <c r="N132" s="46" t="s">
        <v>418</v>
      </c>
      <c r="O132" s="46" t="s">
        <v>419</v>
      </c>
      <c r="P132" s="66" t="s">
        <v>106</v>
      </c>
      <c r="Q132" s="134"/>
      <c r="R132" s="138"/>
      <c r="S132" s="138"/>
      <c r="T132" s="149">
        <v>1487556</v>
      </c>
      <c r="U132" s="108">
        <f t="shared" si="8"/>
        <v>1666062.7200000002</v>
      </c>
      <c r="V132" s="134"/>
      <c r="W132" s="134">
        <v>2017</v>
      </c>
      <c r="X132" s="150" t="s">
        <v>460</v>
      </c>
    </row>
    <row r="133" spans="1:25" ht="13.15" customHeight="1" x14ac:dyDescent="0.2">
      <c r="A133" s="71" t="s">
        <v>435</v>
      </c>
      <c r="B133" s="72" t="s">
        <v>90</v>
      </c>
      <c r="C133" s="75" t="s">
        <v>425</v>
      </c>
      <c r="D133" s="59" t="s">
        <v>426</v>
      </c>
      <c r="E133" s="59" t="s">
        <v>426</v>
      </c>
      <c r="F133" s="141" t="s">
        <v>427</v>
      </c>
      <c r="G133" s="59" t="s">
        <v>83</v>
      </c>
      <c r="H133" s="59">
        <v>50</v>
      </c>
      <c r="I133" s="143">
        <v>230000000</v>
      </c>
      <c r="J133" s="70" t="s">
        <v>89</v>
      </c>
      <c r="K133" s="145" t="s">
        <v>428</v>
      </c>
      <c r="L133" s="137" t="s">
        <v>97</v>
      </c>
      <c r="M133" s="59"/>
      <c r="N133" s="59" t="s">
        <v>429</v>
      </c>
      <c r="O133" s="142" t="s">
        <v>88</v>
      </c>
      <c r="P133" s="59" t="s">
        <v>106</v>
      </c>
      <c r="Q133" s="59"/>
      <c r="R133" s="140"/>
      <c r="S133" s="140"/>
      <c r="T133" s="146">
        <v>206321.28</v>
      </c>
      <c r="U133" s="108">
        <f t="shared" si="8"/>
        <v>231079.83360000001</v>
      </c>
      <c r="V133" s="59"/>
      <c r="W133" s="144">
        <v>2017</v>
      </c>
      <c r="X133" s="59" t="s">
        <v>438</v>
      </c>
    </row>
    <row r="134" spans="1:25" ht="13.15" customHeight="1" x14ac:dyDescent="0.2">
      <c r="A134" s="71" t="s">
        <v>436</v>
      </c>
      <c r="B134" s="72" t="s">
        <v>90</v>
      </c>
      <c r="C134" s="75" t="s">
        <v>425</v>
      </c>
      <c r="D134" s="59" t="s">
        <v>426</v>
      </c>
      <c r="E134" s="59" t="s">
        <v>426</v>
      </c>
      <c r="F134" s="141" t="s">
        <v>431</v>
      </c>
      <c r="G134" s="59" t="s">
        <v>83</v>
      </c>
      <c r="H134" s="59">
        <v>50</v>
      </c>
      <c r="I134" s="143">
        <v>230000000</v>
      </c>
      <c r="J134" s="70" t="s">
        <v>89</v>
      </c>
      <c r="K134" s="145" t="s">
        <v>428</v>
      </c>
      <c r="L134" s="137" t="s">
        <v>97</v>
      </c>
      <c r="M134" s="59"/>
      <c r="N134" s="59" t="s">
        <v>429</v>
      </c>
      <c r="O134" s="142" t="s">
        <v>88</v>
      </c>
      <c r="P134" s="59" t="s">
        <v>106</v>
      </c>
      <c r="Q134" s="59"/>
      <c r="R134" s="140"/>
      <c r="S134" s="140"/>
      <c r="T134" s="146">
        <v>825295.32900000003</v>
      </c>
      <c r="U134" s="108">
        <f t="shared" si="8"/>
        <v>924330.76848000009</v>
      </c>
      <c r="V134" s="59"/>
      <c r="W134" s="144">
        <v>2017</v>
      </c>
      <c r="X134" s="59" t="s">
        <v>439</v>
      </c>
    </row>
    <row r="135" spans="1:25" ht="13.15" customHeight="1" x14ac:dyDescent="0.2">
      <c r="A135" s="71" t="s">
        <v>437</v>
      </c>
      <c r="B135" s="72" t="s">
        <v>90</v>
      </c>
      <c r="C135" s="75" t="s">
        <v>425</v>
      </c>
      <c r="D135" s="59" t="s">
        <v>426</v>
      </c>
      <c r="E135" s="59" t="s">
        <v>426</v>
      </c>
      <c r="F135" s="141" t="s">
        <v>433</v>
      </c>
      <c r="G135" s="59" t="s">
        <v>83</v>
      </c>
      <c r="H135" s="59">
        <v>50</v>
      </c>
      <c r="I135" s="143">
        <v>230000000</v>
      </c>
      <c r="J135" s="70" t="s">
        <v>89</v>
      </c>
      <c r="K135" s="145" t="s">
        <v>428</v>
      </c>
      <c r="L135" s="137" t="s">
        <v>97</v>
      </c>
      <c r="M135" s="59"/>
      <c r="N135" s="59" t="s">
        <v>429</v>
      </c>
      <c r="O135" s="142" t="s">
        <v>88</v>
      </c>
      <c r="P135" s="59" t="s">
        <v>106</v>
      </c>
      <c r="Q135" s="59"/>
      <c r="R135" s="140"/>
      <c r="S135" s="140"/>
      <c r="T135" s="146">
        <v>1547409.5959999999</v>
      </c>
      <c r="U135" s="108">
        <f t="shared" si="8"/>
        <v>1733098.74752</v>
      </c>
      <c r="V135" s="59"/>
      <c r="W135" s="144">
        <v>2017</v>
      </c>
      <c r="X135" s="59" t="s">
        <v>440</v>
      </c>
    </row>
    <row r="136" spans="1:25" ht="13.15" customHeight="1" x14ac:dyDescent="0.2">
      <c r="A136" s="76" t="s">
        <v>528</v>
      </c>
      <c r="B136" s="72" t="s">
        <v>90</v>
      </c>
      <c r="C136" s="75" t="s">
        <v>425</v>
      </c>
      <c r="D136" s="59" t="s">
        <v>426</v>
      </c>
      <c r="E136" s="59" t="s">
        <v>426</v>
      </c>
      <c r="F136" s="141" t="s">
        <v>434</v>
      </c>
      <c r="G136" s="59" t="s">
        <v>83</v>
      </c>
      <c r="H136" s="59">
        <v>50</v>
      </c>
      <c r="I136" s="143">
        <v>230000000</v>
      </c>
      <c r="J136" s="70" t="s">
        <v>89</v>
      </c>
      <c r="K136" s="145" t="s">
        <v>84</v>
      </c>
      <c r="L136" s="137" t="s">
        <v>97</v>
      </c>
      <c r="M136" s="59"/>
      <c r="N136" s="59" t="s">
        <v>113</v>
      </c>
      <c r="O136" s="142" t="s">
        <v>88</v>
      </c>
      <c r="P136" s="59" t="s">
        <v>106</v>
      </c>
      <c r="Q136" s="99"/>
      <c r="R136" s="73"/>
      <c r="S136" s="73"/>
      <c r="T136" s="146">
        <v>2063212.79</v>
      </c>
      <c r="U136" s="108">
        <f t="shared" si="8"/>
        <v>2310798.3248000001</v>
      </c>
      <c r="V136" s="99"/>
      <c r="W136" s="144">
        <v>2017</v>
      </c>
      <c r="X136" s="99"/>
    </row>
    <row r="137" spans="1:25" ht="12.75" customHeight="1" x14ac:dyDescent="0.2">
      <c r="A137" s="76" t="s">
        <v>459</v>
      </c>
      <c r="B137" s="65" t="s">
        <v>90</v>
      </c>
      <c r="C137" s="91" t="s">
        <v>142</v>
      </c>
      <c r="D137" s="92" t="s">
        <v>143</v>
      </c>
      <c r="E137" s="88" t="s">
        <v>143</v>
      </c>
      <c r="F137" s="93" t="s">
        <v>456</v>
      </c>
      <c r="G137" s="88" t="s">
        <v>95</v>
      </c>
      <c r="H137" s="83">
        <v>100</v>
      </c>
      <c r="I137" s="88" t="s">
        <v>457</v>
      </c>
      <c r="J137" s="62" t="s">
        <v>89</v>
      </c>
      <c r="K137" s="145" t="s">
        <v>84</v>
      </c>
      <c r="L137" s="67" t="s">
        <v>97</v>
      </c>
      <c r="M137" s="88"/>
      <c r="N137" s="81" t="s">
        <v>87</v>
      </c>
      <c r="O137" s="88" t="s">
        <v>112</v>
      </c>
      <c r="P137" s="59" t="s">
        <v>106</v>
      </c>
      <c r="Q137" s="94" t="s">
        <v>458</v>
      </c>
      <c r="R137" s="95" t="s">
        <v>458</v>
      </c>
      <c r="S137" s="95" t="s">
        <v>458</v>
      </c>
      <c r="T137" s="148">
        <v>1500000</v>
      </c>
      <c r="U137" s="108">
        <f t="shared" si="8"/>
        <v>1680000.0000000002</v>
      </c>
      <c r="V137" s="94" t="s">
        <v>458</v>
      </c>
      <c r="W137" s="144">
        <v>2017</v>
      </c>
      <c r="X137" s="84"/>
    </row>
    <row r="138" spans="1:25" s="12" customFormat="1" ht="13.15" customHeight="1" x14ac:dyDescent="0.25">
      <c r="A138" s="20" t="s">
        <v>75</v>
      </c>
      <c r="B138" s="10"/>
      <c r="C138" s="10"/>
      <c r="D138" s="10"/>
      <c r="E138" s="10"/>
      <c r="F138" s="10"/>
      <c r="G138" s="10"/>
      <c r="H138" s="10"/>
      <c r="I138" s="10"/>
      <c r="J138" s="10"/>
      <c r="K138" s="10"/>
      <c r="L138" s="10"/>
      <c r="M138" s="10"/>
      <c r="N138" s="10"/>
      <c r="O138" s="10"/>
      <c r="P138" s="10"/>
      <c r="Q138" s="10"/>
      <c r="R138" s="39"/>
      <c r="S138" s="40"/>
      <c r="T138" s="109">
        <f>SUM(T120:T137)</f>
        <v>421460332.995</v>
      </c>
      <c r="U138" s="110">
        <f>SUM(U120:U137)</f>
        <v>472035572.95440006</v>
      </c>
      <c r="V138" s="54"/>
      <c r="W138" s="54"/>
      <c r="X138" s="54"/>
      <c r="Y138" s="45"/>
    </row>
    <row r="139" spans="1:25" s="12" customFormat="1" ht="13.15" customHeight="1" x14ac:dyDescent="0.25">
      <c r="A139" s="41"/>
      <c r="B139" s="16"/>
      <c r="C139" s="16"/>
      <c r="D139" s="16"/>
      <c r="E139" s="16"/>
      <c r="F139" s="16"/>
      <c r="G139" s="16"/>
      <c r="H139" s="16"/>
      <c r="I139" s="16"/>
      <c r="J139" s="16"/>
      <c r="K139" s="16"/>
      <c r="L139" s="16"/>
      <c r="M139" s="16"/>
      <c r="N139" s="16"/>
      <c r="O139" s="16"/>
      <c r="P139" s="16"/>
      <c r="Q139" s="16"/>
      <c r="R139" s="42"/>
      <c r="S139" s="43"/>
      <c r="T139" s="111"/>
      <c r="U139" s="111"/>
      <c r="V139" s="16"/>
      <c r="W139" s="16"/>
      <c r="X139" s="16"/>
      <c r="Y139" s="45"/>
    </row>
    <row r="140" spans="1:25" x14ac:dyDescent="0.2">
      <c r="A140" s="27" t="s">
        <v>76</v>
      </c>
      <c r="B140" s="27"/>
      <c r="C140" s="27"/>
      <c r="D140" s="27"/>
      <c r="E140" s="27"/>
      <c r="F140" s="27"/>
      <c r="G140" s="27"/>
      <c r="H140" s="27"/>
      <c r="I140" s="27"/>
      <c r="J140" s="27"/>
      <c r="K140" s="27"/>
      <c r="L140" s="27"/>
      <c r="M140" s="27"/>
      <c r="N140" s="27"/>
      <c r="O140" s="27"/>
      <c r="P140" s="27"/>
      <c r="Q140" s="27"/>
      <c r="R140" s="27"/>
      <c r="S140" s="43"/>
      <c r="T140" s="44"/>
      <c r="U140" s="44"/>
    </row>
    <row r="141" spans="1:25" x14ac:dyDescent="0.2">
      <c r="A141" s="27" t="s">
        <v>24</v>
      </c>
      <c r="B141" s="34"/>
      <c r="C141" s="34"/>
      <c r="D141" s="27"/>
      <c r="E141" s="27"/>
      <c r="F141" s="34"/>
      <c r="G141" s="27"/>
      <c r="H141" s="27"/>
      <c r="I141" s="27"/>
      <c r="J141" s="27"/>
      <c r="K141" s="27"/>
      <c r="L141" s="27"/>
      <c r="M141" s="27"/>
      <c r="N141" s="27"/>
      <c r="O141" s="27"/>
      <c r="P141" s="27"/>
      <c r="Q141" s="27"/>
      <c r="R141" s="27"/>
      <c r="S141" s="27"/>
      <c r="T141" s="27"/>
      <c r="U141" s="27"/>
      <c r="V141" s="27"/>
      <c r="W141" s="27"/>
      <c r="X141" s="27"/>
    </row>
    <row r="142" spans="1:25" s="8" customFormat="1" x14ac:dyDescent="0.2">
      <c r="A142" s="27" t="s">
        <v>25</v>
      </c>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35"/>
    </row>
    <row r="143" spans="1:25" s="8" customFormat="1" x14ac:dyDescent="0.2">
      <c r="A143" s="27" t="s">
        <v>26</v>
      </c>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35"/>
    </row>
    <row r="144" spans="1:25" s="8" customFormat="1" x14ac:dyDescent="0.2">
      <c r="A144" s="34" t="s">
        <v>27</v>
      </c>
      <c r="B144" s="34"/>
      <c r="C144" s="34"/>
      <c r="D144" s="34"/>
      <c r="E144" s="27"/>
      <c r="F144" s="27"/>
      <c r="G144" s="27"/>
      <c r="H144" s="27"/>
      <c r="I144" s="27"/>
      <c r="J144" s="27"/>
      <c r="K144" s="27"/>
      <c r="L144" s="27"/>
      <c r="M144" s="27"/>
      <c r="N144" s="27"/>
      <c r="O144" s="27"/>
      <c r="P144" s="27"/>
      <c r="Q144" s="27"/>
      <c r="R144" s="27"/>
      <c r="S144" s="27"/>
      <c r="T144" s="27"/>
      <c r="U144" s="27"/>
      <c r="V144" s="27"/>
      <c r="W144" s="27"/>
      <c r="X144" s="27"/>
      <c r="Y144" s="35"/>
    </row>
    <row r="145" spans="1:25" s="8" customFormat="1" x14ac:dyDescent="0.2">
      <c r="A145" s="27" t="s">
        <v>28</v>
      </c>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35"/>
    </row>
    <row r="146" spans="1:25" s="8" customFormat="1" x14ac:dyDescent="0.2">
      <c r="A146" s="56" t="s">
        <v>29</v>
      </c>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35"/>
    </row>
    <row r="147" spans="1:25" s="8" customFormat="1" x14ac:dyDescent="0.2">
      <c r="A147" s="27" t="s">
        <v>30</v>
      </c>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35"/>
    </row>
    <row r="148" spans="1:25" s="8" customFormat="1" x14ac:dyDescent="0.2">
      <c r="A148" s="27" t="s">
        <v>31</v>
      </c>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35"/>
    </row>
    <row r="149" spans="1:25" s="8" customFormat="1" x14ac:dyDescent="0.2">
      <c r="A149" s="34" t="s">
        <v>32</v>
      </c>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35"/>
    </row>
    <row r="150" spans="1:25" s="8" customFormat="1" x14ac:dyDescent="0.2">
      <c r="A150" s="34" t="s">
        <v>33</v>
      </c>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35"/>
    </row>
    <row r="151" spans="1:25" s="8" customFormat="1" x14ac:dyDescent="0.2">
      <c r="A151" s="27" t="s">
        <v>34</v>
      </c>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35"/>
    </row>
    <row r="152" spans="1:25" s="8" customFormat="1" x14ac:dyDescent="0.2">
      <c r="A152" s="27" t="s">
        <v>35</v>
      </c>
      <c r="B152" s="57"/>
      <c r="C152" s="57"/>
      <c r="D152" s="57"/>
      <c r="E152" s="57"/>
      <c r="F152" s="57"/>
      <c r="G152" s="57"/>
      <c r="H152" s="57"/>
      <c r="I152" s="57"/>
      <c r="J152" s="57"/>
      <c r="K152" s="57"/>
      <c r="L152" s="57"/>
      <c r="M152" s="57"/>
      <c r="N152" s="57"/>
      <c r="O152" s="57"/>
      <c r="P152" s="57"/>
      <c r="Q152" s="57"/>
      <c r="R152" s="27"/>
      <c r="S152" s="27"/>
      <c r="T152" s="27"/>
      <c r="U152" s="27"/>
      <c r="V152" s="27"/>
      <c r="W152" s="27"/>
      <c r="X152" s="27"/>
      <c r="Y152" s="35"/>
    </row>
    <row r="153" spans="1:25" s="8" customFormat="1" x14ac:dyDescent="0.2">
      <c r="A153" s="27" t="s">
        <v>36</v>
      </c>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35"/>
    </row>
    <row r="154" spans="1:25" s="8" customFormat="1" x14ac:dyDescent="0.2">
      <c r="A154" s="27" t="s">
        <v>37</v>
      </c>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35"/>
    </row>
    <row r="155" spans="1:25" s="8" customFormat="1" x14ac:dyDescent="0.2">
      <c r="A155" s="27" t="s">
        <v>38</v>
      </c>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35"/>
    </row>
    <row r="156" spans="1:25" s="8" customFormat="1" x14ac:dyDescent="0.2">
      <c r="A156" s="27" t="s">
        <v>39</v>
      </c>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35"/>
    </row>
    <row r="157" spans="1:25" s="8" customFormat="1" x14ac:dyDescent="0.2">
      <c r="A157" s="27" t="s">
        <v>40</v>
      </c>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35"/>
    </row>
    <row r="158" spans="1:25" s="8" customFormat="1" x14ac:dyDescent="0.2">
      <c r="A158" s="58" t="s">
        <v>41</v>
      </c>
      <c r="B158" s="58"/>
      <c r="C158" s="58"/>
      <c r="D158" s="58"/>
      <c r="E158" s="58"/>
      <c r="F158" s="58"/>
      <c r="G158" s="27"/>
      <c r="H158" s="27"/>
      <c r="I158" s="27"/>
      <c r="J158" s="27"/>
      <c r="K158" s="27"/>
      <c r="L158" s="27"/>
      <c r="M158" s="27"/>
      <c r="N158" s="27"/>
      <c r="O158" s="27"/>
      <c r="P158" s="27"/>
      <c r="Q158" s="27"/>
      <c r="R158" s="27"/>
      <c r="S158" s="27"/>
      <c r="T158" s="27"/>
      <c r="U158" s="27"/>
      <c r="V158" s="27"/>
      <c r="W158" s="27"/>
      <c r="X158" s="27"/>
      <c r="Y158" s="35"/>
    </row>
    <row r="159" spans="1:25" s="8" customFormat="1" x14ac:dyDescent="0.2">
      <c r="A159" s="27" t="s">
        <v>42</v>
      </c>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35"/>
    </row>
    <row r="160" spans="1:25" s="8" customFormat="1" x14ac:dyDescent="0.2">
      <c r="A160" s="27" t="s">
        <v>43</v>
      </c>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35"/>
    </row>
    <row r="161" spans="1:25" s="8" customFormat="1" x14ac:dyDescent="0.2">
      <c r="A161" s="27" t="s">
        <v>44</v>
      </c>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35"/>
    </row>
    <row r="162" spans="1:25" s="8" customFormat="1" x14ac:dyDescent="0.2">
      <c r="A162" s="27" t="s">
        <v>45</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35"/>
    </row>
    <row r="163" spans="1:25" s="8" customFormat="1" x14ac:dyDescent="0.2">
      <c r="A163" s="27" t="s">
        <v>46</v>
      </c>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35"/>
    </row>
    <row r="164" spans="1:25" s="8" customFormat="1" x14ac:dyDescent="0.2">
      <c r="A164" s="27" t="s">
        <v>47</v>
      </c>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35"/>
    </row>
    <row r="165" spans="1:25" s="8" customFormat="1" x14ac:dyDescent="0.2">
      <c r="A165" s="27" t="s">
        <v>77</v>
      </c>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35"/>
    </row>
    <row r="166" spans="1:25" s="8" customFormat="1" x14ac:dyDescent="0.2">
      <c r="A166" s="27" t="s">
        <v>48</v>
      </c>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35"/>
    </row>
    <row r="167" spans="1:25" s="8" customFormat="1" x14ac:dyDescent="0.2">
      <c r="A167" s="27" t="s">
        <v>49</v>
      </c>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35"/>
    </row>
    <row r="168" spans="1:25" s="8" customFormat="1" x14ac:dyDescent="0.2">
      <c r="A168" s="205" t="s">
        <v>50</v>
      </c>
      <c r="B168" s="205"/>
      <c r="C168" s="205"/>
      <c r="D168" s="205"/>
      <c r="E168" s="205"/>
      <c r="F168" s="205"/>
      <c r="G168" s="205"/>
      <c r="H168" s="205"/>
      <c r="I168" s="205"/>
      <c r="J168" s="205"/>
      <c r="K168" s="205"/>
      <c r="L168" s="205"/>
      <c r="M168" s="205"/>
      <c r="N168" s="205"/>
      <c r="O168" s="205"/>
      <c r="P168" s="205"/>
      <c r="Q168" s="205"/>
      <c r="R168" s="205"/>
      <c r="S168" s="205"/>
      <c r="T168" s="205"/>
      <c r="U168" s="205"/>
      <c r="V168" s="205"/>
      <c r="W168" s="205"/>
      <c r="X168" s="205"/>
      <c r="Y168" s="35"/>
    </row>
    <row r="169" spans="1:25" s="8" customFormat="1" x14ac:dyDescent="0.2">
      <c r="A169" s="27" t="s">
        <v>51</v>
      </c>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35"/>
    </row>
    <row r="170" spans="1:25" s="8" customFormat="1" x14ac:dyDescent="0.2">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35"/>
    </row>
    <row r="171" spans="1:25" s="8" customFormat="1" x14ac:dyDescent="0.2">
      <c r="A171" s="27" t="s">
        <v>52</v>
      </c>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35"/>
    </row>
    <row r="172" spans="1:25" s="8" customFormat="1" x14ac:dyDescent="0.2">
      <c r="A172" s="206" t="s">
        <v>53</v>
      </c>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35"/>
    </row>
    <row r="173" spans="1:25" s="8" customFormat="1" x14ac:dyDescent="0.2">
      <c r="A173" s="27" t="s">
        <v>54</v>
      </c>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35"/>
    </row>
    <row r="174" spans="1:25" s="8" customFormat="1" x14ac:dyDescent="0.2">
      <c r="A174" s="27" t="s">
        <v>55</v>
      </c>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35"/>
    </row>
    <row r="175" spans="1:25" s="8" customFormat="1" x14ac:dyDescent="0.2">
      <c r="A175" s="27" t="s">
        <v>56</v>
      </c>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35"/>
    </row>
    <row r="176" spans="1:25" s="8" customFormat="1" x14ac:dyDescent="0.2">
      <c r="A176" s="27" t="s">
        <v>57</v>
      </c>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35"/>
    </row>
    <row r="177" spans="1:25" s="8" customFormat="1" x14ac:dyDescent="0.2">
      <c r="A177" s="27" t="s">
        <v>58</v>
      </c>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35"/>
    </row>
    <row r="178" spans="1:25" s="8" customFormat="1" x14ac:dyDescent="0.2">
      <c r="A178" s="27" t="s">
        <v>59</v>
      </c>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35"/>
    </row>
    <row r="179" spans="1:25" s="8" customFormat="1" x14ac:dyDescent="0.2">
      <c r="A179" s="205" t="s">
        <v>78</v>
      </c>
      <c r="B179" s="205"/>
      <c r="C179" s="205"/>
      <c r="D179" s="205"/>
      <c r="E179" s="205"/>
      <c r="F179" s="205"/>
      <c r="G179" s="205"/>
      <c r="H179" s="205"/>
      <c r="I179" s="205"/>
      <c r="J179" s="205"/>
      <c r="K179" s="205"/>
      <c r="L179" s="205"/>
      <c r="M179" s="205"/>
      <c r="N179" s="205"/>
      <c r="O179" s="205"/>
      <c r="P179" s="205"/>
      <c r="Q179" s="205"/>
      <c r="R179" s="205"/>
      <c r="S179" s="205"/>
      <c r="T179" s="205"/>
      <c r="U179" s="205"/>
      <c r="V179" s="205"/>
      <c r="W179" s="205"/>
      <c r="X179" s="205"/>
      <c r="Y179" s="35"/>
    </row>
    <row r="180" spans="1:25" s="8" customFormat="1" x14ac:dyDescent="0.2">
      <c r="A180" s="205" t="s">
        <v>60</v>
      </c>
      <c r="B180" s="205"/>
      <c r="C180" s="205"/>
      <c r="D180" s="205"/>
      <c r="E180" s="205"/>
      <c r="F180" s="205"/>
      <c r="G180" s="205"/>
      <c r="H180" s="205"/>
      <c r="I180" s="205"/>
      <c r="J180" s="205"/>
      <c r="K180" s="205"/>
      <c r="L180" s="205"/>
      <c r="M180" s="205"/>
      <c r="N180" s="205"/>
      <c r="O180" s="205"/>
      <c r="P180" s="205"/>
      <c r="Q180" s="205"/>
      <c r="R180" s="205"/>
      <c r="S180" s="205"/>
      <c r="T180" s="205"/>
      <c r="U180" s="205"/>
      <c r="V180" s="205"/>
      <c r="W180" s="205"/>
      <c r="X180" s="205"/>
      <c r="Y180" s="35"/>
    </row>
    <row r="181" spans="1:25" s="8" customFormat="1" x14ac:dyDescent="0.2">
      <c r="A181" s="27" t="s">
        <v>61</v>
      </c>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35"/>
    </row>
    <row r="182" spans="1:25" s="8" customFormat="1" x14ac:dyDescent="0.2">
      <c r="A182" s="27" t="s">
        <v>62</v>
      </c>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35"/>
    </row>
    <row r="183" spans="1:25" s="8" customFormat="1" x14ac:dyDescent="0.2">
      <c r="A183" s="27" t="s">
        <v>63</v>
      </c>
      <c r="B183" s="28"/>
      <c r="C183" s="28"/>
      <c r="D183" s="28"/>
      <c r="E183" s="28"/>
      <c r="F183" s="28"/>
      <c r="G183" s="28"/>
      <c r="H183" s="28"/>
      <c r="I183" s="28"/>
      <c r="J183" s="28"/>
      <c r="K183" s="28"/>
      <c r="L183" s="28"/>
      <c r="M183" s="28"/>
      <c r="N183" s="28"/>
      <c r="O183" s="28"/>
      <c r="P183" s="28"/>
      <c r="Q183" s="28"/>
      <c r="R183" s="28"/>
      <c r="S183" s="27"/>
      <c r="T183" s="27"/>
      <c r="U183" s="27"/>
      <c r="V183" s="27"/>
      <c r="W183" s="27"/>
      <c r="X183" s="27"/>
      <c r="Y183" s="35"/>
    </row>
    <row r="184" spans="1:25" s="8" customFormat="1" x14ac:dyDescent="0.2">
      <c r="B184" s="28"/>
      <c r="C184" s="28"/>
      <c r="D184" s="28"/>
      <c r="E184" s="28"/>
      <c r="F184" s="28"/>
      <c r="G184" s="28"/>
      <c r="H184" s="28"/>
      <c r="I184" s="28"/>
      <c r="J184" s="28"/>
      <c r="K184" s="28"/>
      <c r="L184" s="28"/>
      <c r="M184" s="28"/>
      <c r="N184" s="28"/>
      <c r="O184" s="28"/>
      <c r="P184" s="28"/>
      <c r="Q184" s="28"/>
      <c r="R184" s="28"/>
      <c r="S184" s="35"/>
      <c r="T184" s="35"/>
      <c r="U184" s="35"/>
      <c r="V184" s="27"/>
      <c r="W184" s="27"/>
      <c r="X184" s="27"/>
      <c r="Y184" s="35"/>
    </row>
    <row r="185" spans="1:25" s="8" customFormat="1" ht="13.15" customHeight="1" x14ac:dyDescent="0.2">
      <c r="A185" s="16"/>
      <c r="B185" s="16"/>
      <c r="C185" s="16"/>
      <c r="D185" s="16"/>
      <c r="E185" s="16"/>
      <c r="F185" s="16"/>
      <c r="G185" s="16"/>
      <c r="H185" s="16"/>
      <c r="I185" s="16"/>
      <c r="J185" s="16"/>
      <c r="K185" s="16"/>
      <c r="L185" s="16"/>
      <c r="M185" s="16"/>
      <c r="N185" s="16"/>
      <c r="O185" s="16"/>
      <c r="P185" s="29"/>
      <c r="Q185" s="16"/>
      <c r="R185" s="15"/>
      <c r="S185" s="15"/>
      <c r="T185" s="9"/>
      <c r="U185" s="9"/>
      <c r="V185" s="16"/>
      <c r="W185" s="16"/>
      <c r="X185" s="16"/>
      <c r="Y185" s="35"/>
    </row>
    <row r="186" spans="1:25" ht="13.15" customHeight="1" x14ac:dyDescent="0.25"/>
  </sheetData>
  <protectedRanges>
    <protectedRange algorithmName="SHA-512" hashValue="2YwU/1Z0FpFCMLEWiLSodiuA/D/3Op3yUFwlHQ0TECrgXi2pMXeOdAjSag6lqrHN73hwXs98Tm28+cu1nYIX1Q==" saltValue="BEeE7bqklwpb9yXZlW5MdA==" spinCount="100000" sqref="X184" name="Диапазон3_19_1_2" securityDescriptor="O:WDG:WDD:(A;;CC;;;S-1-5-21-1281035640-548247933-376692995-11259)(A;;CC;;;S-1-5-21-1281035640-548247933-376692995-11258)(A;;CC;;;S-1-5-21-1281035640-548247933-376692995-5864)"/>
    <protectedRange algorithmName="SHA-512" hashValue="2YwU/1Z0FpFCMLEWiLSodiuA/D/3Op3yUFwlHQ0TECrgXi2pMXeOdAjSag6lqrHN73hwXs98Tm28+cu1nYIX1Q==" saltValue="BEeE7bqklwpb9yXZlW5MdA==" spinCount="100000" sqref="X141:X183" name="Диапазон3_19_1_1" securityDescriptor="O:WDG:WDD:(A;;CC;;;S-1-5-21-1281035640-548247933-376692995-11259)(A;;CC;;;S-1-5-21-1281035640-548247933-376692995-11258)(A;;CC;;;S-1-5-21-1281035640-548247933-376692995-5864)"/>
    <protectedRange algorithmName="SHA-512" hashValue="AgnE8FT6XkouICQ9PjQ002htFCPJWMhSUbJWuvsr5/0Jzuj4AmEyH0me2eKr99+RWJxJ6biW571rL7F9pmGanA==" saltValue="4WzUJzWZAuqQhXGDdJzFGQ==" spinCount="100000" sqref="A83:A86" name="ОПЗМСЛ 1_3_1_4_2_1_1_2_4_2"/>
    <protectedRange algorithmName="SHA-512" hashValue="np5gt0gZ+A/y/7haEU0X5XPqvy8XuvVcBK4LXlg9SOtzhcWVLbX9XKwFx90YhVJHbRkFPgXm1pk92FzGgsPuMQ==" saltValue="x08vgK46XMd+mgFaz9wjXQ==" spinCount="100000" sqref="M120 Q120" name="Диапазон3_5_1_2_1_3_1_13_1_1_1_1_1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121:V127 V129" name="Диапазон3_74_5_1_3_1_5_1_1_1_1_1_3_2_2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02" name="Диапазон3_74_5_1_1_1_1_17_1_4_2_1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02" name="Диапазон3_74_5_1_1_1_1_17_1_6_2_11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O102" name="Диапазон3_1_1_1_6_18_1_6_2_11_1_2" securityDescriptor="O:WDG:WDD:(A;;CC;;;S-1-5-21-1281035640-548247933-376692995-11259)(A;;CC;;;S-1-5-21-1281035640-548247933-376692995-11258)(A;;CC;;;S-1-5-21-1281035640-548247933-376692995-5864)"/>
    <protectedRange algorithmName="SHA-512" hashValue="mbuct8fPVoY3IpE3PQ3VBAtJY0KTzxM7PFZ5mUGydaIg/Fm4DEAzhdVbXpclMUda8zVQzhIkuDxgFCJR/Xme2A==" saltValue="PLp5Ja9auzcoRZ+uK7Sz7Q==" spinCount="100000" sqref="T102:T114" name="Диапазон3_10_13_1_5_2_11_1_2"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V102" name="Диапазон3_74_5_1_3_2_13_1_5_2_11_1_2" securityDescriptor="O:WDG:WDD:(A;;CC;;;S-1-5-21-1281035640-548247933-376692995-11259)(A;;CC;;;S-1-5-21-1281035640-548247933-376692995-11258)(A;;CC;;;S-1-5-21-1281035640-548247933-376692995-5864)"/>
    <protectedRange algorithmName="SHA-512" hashValue="2YFonTYlVYV4KQW6PrKn+A3ASShKq7ySC2I4VDtBf1ZMKWLJjw6VheDPJfBxPv+OVxIBKYolEC2kqhCUnkFBRQ==" saltValue="zb/u6J0XAntPoLRHQFLxmg==" spinCount="100000" sqref="W102 W105:W107" name="Диапазон3_74_6_3_1_17_1_6_1_11_1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03" name="Диапазон3_74_5_1_1_1_1_17_1_4_2_11_1_2_1" securityDescriptor="O:WDG:WDD:(A;;CC;;;S-1-5-21-1281035640-548247933-376692995-11259)(A;;CC;;;S-1-5-21-1281035640-548247933-376692995-11258)(A;;CC;;;S-1-5-21-1281035640-548247933-376692995-5864)"/>
    <protectedRange algorithmName="SHA-512" hashValue="62hgariXdE7GtqhxFo/RQ7S0DLiEda/B8frrPahMYH9TKMFi403N9zr462jISlk5nNQlab5CyEQMPp8XkgFrYg==" saltValue="nZNGno7oZI6lcjm/oMGp7A==" spinCount="100000" sqref="L104" name="Диапазон3_1_1_1_6_4_1_1_1" securityDescriptor="O:WDG:WDD:(A;;CC;;;S-1-5-21-1281035640-548247933-376692995-11259)(A;;CC;;;S-1-5-21-1281035640-548247933-376692995-11258)(A;;CC;;;S-1-5-21-1281035640-548247933-376692995-5864)"/>
    <protectedRange algorithmName="SHA-512" hashValue="OF0AIfPC7ZsNkI8jJlcG0pz7xTb76qM1EU823vRA40QDnakOVvdmeZs+9H8/Y2Rw0FbLzvVR4AZsAoBLjF+ftQ==" saltValue="2OMiOPxhtvgLFzXTwgMPHw==" spinCount="100000" sqref="M104" name="Диапазон3_74_5_1_3_2_4_1_2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05" name="Диапазон3_74_5_1_1_1_1_17_1_6_2_39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Q106" name="Диапазон3_5_1_2_1_3_1_2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H106 G106" name="Диапазон3_5_1_2_1_2_3_1_1_1_4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90" name="Диапазон3_19_1_2_3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96" name="Диапазон3_19_1_2_3_1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07" name="Диапазон3_74_5_1_1_1_1_17_1_6_2_49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28" name="Диапазон3_74_5_1_1_1_1_17_1_6_2_49_1_2" securityDescriptor="O:WDG:WDD:(A;;CC;;;S-1-5-21-1281035640-548247933-376692995-11259)(A;;CC;;;S-1-5-21-1281035640-548247933-376692995-11258)(A;;CC;;;S-1-5-21-1281035640-548247933-376692995-5864)"/>
    <protectedRange sqref="C91" name="Диапазон3_12_3_2_2_1_1_1_1_2_1" securityDescriptor="O:WDG:WDD:(A;;CC;;;S-1-5-21-1281035640-548247933-376692995-11259)(A;;CC;;;S-1-5-21-1281035640-548247933-376692995-11258)(A;;CC;;;S-1-5-21-1281035640-548247933-376692995-5864)"/>
    <protectedRange sqref="D91" name="Диапазон3_12_4_2_1_1_1_1_1_2_1" securityDescriptor="O:WDG:WDD:(A;;CC;;;S-1-5-21-1281035640-548247933-376692995-11259)(A;;CC;;;S-1-5-21-1281035640-548247933-376692995-11258)(A;;CC;;;S-1-5-21-1281035640-548247933-376692995-5864)"/>
    <protectedRange sqref="F91" name="Диапазон3_9_1_1_2_1_2_1_1_1_1_2_1" securityDescriptor="O:WDG:WDD:(A;;CC;;;S-1-5-21-1281035640-548247933-376692995-11259)(A;;CC;;;S-1-5-21-1281035640-548247933-376692995-11258)(A;;CC;;;S-1-5-21-1281035640-548247933-376692995-5864)"/>
    <protectedRange sqref="E91" name="Диапазон3_12_4_1_2_1_1_1_1_1_2_1" securityDescriptor="O:WDG:WDD:(A;;CC;;;S-1-5-21-1281035640-548247933-376692995-11259)(A;;CC;;;S-1-5-21-1281035640-548247933-376692995-11258)(A;;CC;;;S-1-5-21-1281035640-548247933-376692995-5864)"/>
    <protectedRange sqref="C97" name="Диапазон3_12_3_2_2_1_1_1_1_2_1_1" securityDescriptor="O:WDG:WDD:(A;;CC;;;S-1-5-21-1281035640-548247933-376692995-11259)(A;;CC;;;S-1-5-21-1281035640-548247933-376692995-11258)(A;;CC;;;S-1-5-21-1281035640-548247933-376692995-5864)"/>
    <protectedRange sqref="D97" name="Диапазон3_12_4_2_1_1_1_1_1_2_1_1" securityDescriptor="O:WDG:WDD:(A;;CC;;;S-1-5-21-1281035640-548247933-376692995-11259)(A;;CC;;;S-1-5-21-1281035640-548247933-376692995-11258)(A;;CC;;;S-1-5-21-1281035640-548247933-376692995-5864)"/>
    <protectedRange sqref="F97" name="Диапазон3_9_1_1_2_1_2_1_1_1_1_2_1_1" securityDescriptor="O:WDG:WDD:(A;;CC;;;S-1-5-21-1281035640-548247933-376692995-11259)(A;;CC;;;S-1-5-21-1281035640-548247933-376692995-11258)(A;;CC;;;S-1-5-21-1281035640-548247933-376692995-5864)"/>
    <protectedRange sqref="E97" name="Диапазон3_12_4_1_2_1_1_1_1_1_2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108" name="Диапазон3_6_3_2_1_2_2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8" name="Диапазон3_6_3_2_1_2_1_1_2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08" name="Диапазон3_6_3_2_1_5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108" name="Диапазон3_19_1_3_1_3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109" name="Диапазон3_6_3_2_1_2_2_2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09" name="Диапазон3_6_3_2_1_2_1_1_2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09" name="Диапазон3_6_3_2_1_5_1_1_1_1_1_1"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109" name="Диапазон3_19_1_3_1_3_1_1_1_1"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D130" name="Диапазон3_6_3_2_1_2_2_2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E130" name="Диапазон3_6_3_2_1_2_1_1_2_1_1_1_2" securityDescriptor="O:WDG:WDD:(A;;CC;;;S-1-5-21-1281035640-548247933-376692995-11259)(A;;CC;;;S-1-5-21-1281035640-548247933-376692995-11258)(A;;CC;;;S-1-5-21-1281035640-548247933-376692995-5864)"/>
    <protectedRange algorithmName="SHA-512" hashValue="bg3ETUgKyWTxeYMUojrftnFjh76Ft9P7Q/OV5TmKw3LXpi3QYjd5dLpQKTV8V+w+M6DfFO5FN3pLhEuzmj5V/g==" saltValue="k1gKPKumjsPtDy8TwfQGZg==" spinCount="100000" sqref="F130" name="Диапазон3_6_3_2_1_5_1_1_1_1_1_2" securityDescriptor="O:WDG:WDD:(A;;CC;;;S-1-5-21-1281035640-548247933-376692995-11259)(A;;CC;;;S-1-5-21-1281035640-548247933-376692995-11258)(A;;CC;;;S-1-5-21-1281035640-548247933-376692995-5864)"/>
    <protectedRange algorithmName="SHA-512" hashValue="C6Cbff/4HN7G3PSf0G8Ee9YkDWD1X5sCNxH2sLYVyWQ0+NLMI+DBuR1UJ5D4pS4a9ty4lCJdBA0Tj/WP7uAASg==" saltValue="waHZ1BW1EsIfUvTHJrEO5g==" spinCount="100000" sqref="L130" name="Диапазон3_19_1_3_1_3_1_1_1_2" securityDescriptor="O:WDG:WDD:(A;;CC;;;S-1-5-21-1281035640-548247933-376692995-11259)(A;;CC;;;S-1-5-21-1281035640-548247933-376692995-11258)(A;;CC;;;S-1-5-21-1281035640-548247933-376692995-5864)"/>
    <protectedRange password="CA9C" sqref="T130" name="Диапазон3_2"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10" name="Диапазон3_74_5_1_1_1_1_17_1_6_2_69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10" name="Диапазон3_74_5_1_1_1_1_17_1_7_2_1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V110" name="Диапазон3_74_5_1_5_2_2_1_1_1_2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11" name="Диапазон3_74_5_1_1_1_1_17_1_6_2_7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31" name="Диапазон3_74_5_1_1_1_1_17_1_6_2_69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F131" name="Диапазон3_74_5_1_1_1_1_17_1_7_2_1_1_1" securityDescriptor="O:WDG:WDD:(A;;CC;;;S-1-5-21-1281035640-548247933-376692995-11259)(A;;CC;;;S-1-5-21-1281035640-548247933-376692995-11258)(A;;CC;;;S-1-5-21-1281035640-548247933-376692995-5864)"/>
    <protectedRange algorithmName="SHA-512" hashValue="IwsjoYUSIXOFbzbGpa9knvxBDUUIxzPrmwu2id/yFcP4C6ObK37/2IZOEcJZNJhfaol5agjDuVLZfVp+Fy0U2A==" saltValue="mWghAfRc95WMHiwsG2FilQ==" spinCount="100000" sqref="V131" name="Диапазон3_74_5_1_5_2_2_1_1_1_2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32" name="Диапазон3_74_5_1_1_1_1_17_1_6_2_7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F112" name="Диапазон3_5_1_2_1_2_4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Q112:S113 M113" name="Диапазон3_5_1_2_1_3_1_1_3_3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Q114:S114" name="Диапазон3_5_1_2_1_3_1_1_3_1_1_1" securityDescriptor="O:WDG:WDD:(A;;CC;;;S-1-5-21-1281035640-548247933-376692995-11259)(A;;CC;;;S-1-5-21-1281035640-548247933-376692995-11258)(A;;CC;;;S-1-5-21-1281035640-548247933-376692995-5864)"/>
    <protectedRange algorithmName="SHA-512" hashValue="ryyP8qrQkSNIl5gh8L4M2H4+uDbkydycEdBhD/4FqjhNvEZt4Zv7yVg98+/4tz7ITChApHRmL2zN0QXvsY2KPA==" saltValue="jKWY17nxaVxV1eFUC8y7qA==" spinCount="100000" sqref="F133" name="Диапазон3_5_1_2_1_2_4_1_1_1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Q133:S134 M134" name="Диапазон3_5_1_2_1_3_1_1_3_3_1_1" securityDescriptor="O:WDG:WDD:(A;;CC;;;S-1-5-21-1281035640-548247933-376692995-11259)(A;;CC;;;S-1-5-21-1281035640-548247933-376692995-11258)(A;;CC;;;S-1-5-21-1281035640-548247933-376692995-5864)"/>
    <protectedRange algorithmName="SHA-512" hashValue="np5gt0gZ+A/y/7haEU0X5XPqvy8XuvVcBK4LXlg9SOtzhcWVLbX9XKwFx90YhVJHbRkFPgXm1pk92FzGgsPuMQ==" saltValue="x08vgK46XMd+mgFaz9wjXQ==" spinCount="100000" sqref="Q135:S135" name="Диапазон3_5_1_2_1_3_1_1_3_1_1_1_1" securityDescriptor="O:WDG:WDD:(A;;CC;;;S-1-5-21-1281035640-548247933-376692995-11259)(A;;CC;;;S-1-5-21-1281035640-548247933-376692995-11258)(A;;CC;;;S-1-5-21-1281035640-548247933-376692995-5864)"/>
    <protectedRange algorithmName="SHA-512" hashValue="ggWiZBZ7Ikf83wVzyoUoJ2+kU+XuTBnWBv8wZOn7OJa3q73zhxxfqYIsWpwlIgcIpmFg/3zMYh/l0GtLFbc8vA==" saltValue="KQNkg9S4hCKbdgOr0pk3mQ==" spinCount="100000" sqref="T133" name="Диапазон3_5_1_2_1_2_1_1_1_1_2_1_1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15" name="Диапазон3_74_5_1_1_1_1_17_1_6_2_52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17" name="Диапазон3_74_5_1_1_1_1_17_1_6_2_72_1" securityDescriptor="O:WDG:WDD:(A;;CC;;;S-1-5-21-1281035640-548247933-376692995-11259)(A;;CC;;;S-1-5-21-1281035640-548247933-376692995-11258)(A;;CC;;;S-1-5-21-1281035640-548247933-376692995-5864)"/>
    <protectedRange algorithmName="SHA-512" hashValue="pp1JAhsESRl5PtMTxnt1dlxEChqc3UeEJF1Je83893e1jdkZN0g2b3lrbliN1ZSjtQ3v3OfLx2Z40HxAxmUIDQ==" saltValue="D9+uN8+ncRCBDMotufjYAg==" spinCount="100000" sqref="G137" name="Диапазон3_74_5_1_1_1_1_17_1_6_2_72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92" name="Диапазон3_74_5_1_2_1_2_1_1_1_1_1_3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2" name="Диапазон3_74_5_1_8_1_2_1_1_2_1_1_3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92" name="Диапазон3_74_5_1_8_1_2_1_1_1_1_1_1_3_2_2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92" name="Диапазон3_74_5_1_8_1_2_1_2_1_1_1_3_2_2_1"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K92" name="Диапазон3_74_5_1_1_1_5_1_1_1_1_1_3_2_2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92" name="Диапазон3_74_5_1_3_1_5_1_1_1_1_1_3_2_2_1_1"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W92" name="Диапазон3_74_6_2_1_3_1_1_1_1_1_2_2_2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98" name="Диапазон3_74_5_1_2_1_2_1_1_1_1_1_3_2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8" name="Диапазон3_74_5_1_8_1_2_1_1_2_1_1_3_2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98" name="Диапазон3_74_5_1_8_1_2_1_1_1_1_1_1_3_2_2_1_1"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98" name="Диапазон3_74_5_1_8_1_2_1_2_1_1_1_3_2_2_1_1"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T98" name="Диапазон3_4_1_3_1_1_1_1_1_3_2_2_1_1"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98" name="Диапазон3_74_5_1_3_1_5_1_1_1_1_1_3_2_2_1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W98" name="Диапазон3_74_6_2_1_3_1_1_1_1_1_2_2_2_1_1" securityDescriptor="O:WDG:WDD:(A;;CC;;;S-1-5-21-1281035640-548247933-376692995-11259)(A;;CC;;;S-1-5-21-1281035640-548247933-376692995-11258)(A;;CC;;;S-1-5-21-1281035640-548247933-376692995-5864)"/>
    <protectedRange algorithmName="SHA-512" hashValue="o3aX9RVCasMPAEmu5wlgwa0V05Q66AKVs633O8LlrBf0OiKL86MCVECqzc8VCDefZyuik4KDYMijLIP+u9ahtQ==" saltValue="NZHsFovfYR1r24Y6NMBMNQ==" spinCount="100000" sqref="C93" name="Диапазон3_74_5_1_2_1_2_1_1_1_1_1_3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E93" name="Диапазон3_74_5_1_8_1_2_1_1_2_1_1_3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F93" name="Диапазон3_74_5_1_8_1_2_1_1_1_1_1_1_3_2_2" securityDescriptor="O:WDG:WDD:(A;;CC;;;S-1-5-21-1281035640-548247933-376692995-11259)(A;;CC;;;S-1-5-21-1281035640-548247933-376692995-11258)(A;;CC;;;S-1-5-21-1281035640-548247933-376692995-5864)"/>
    <protectedRange algorithmName="SHA-512" hashValue="r1K28GfyMizdsURIS66NBE6Lmj4TZOBfzGcsiuL4CtOJi2bpQnUAooMBdBRymellNE8diRuAb7im1x5SR9J+cg==" saltValue="NVrdf8MuMwlvkT4zt7gDJQ==" spinCount="100000" sqref="G93" name="Диапазон3_74_5_1_8_1_2_1_2_1_1_1_3_2_2" securityDescriptor="O:WDG:WDD:(A;;CC;;;S-1-5-21-1281035640-548247933-376692995-11259)(A;;CC;;;S-1-5-21-1281035640-548247933-376692995-11258)(A;;CC;;;S-1-5-21-1281035640-548247933-376692995-5864)"/>
    <protectedRange algorithmName="SHA-512" hashValue="VJolBvMBGrqXezmuedhIPw6JxCR9pyi86hAc5G6dfKm1m7SHLV4n5VV6GRTfShvhpn1K0p/DKMKD9+fAbFNMlQ==" saltValue="/KPDevmMXksRynTD3rotow==" spinCount="100000" sqref="K93" name="Диапазон3_74_5_1_1_1_5_1_1_1_1_1_3_2_2" securityDescriptor="O:WDG:WDD:(A;;CC;;;S-1-5-21-1281035640-548247933-376692995-11259)(A;;CC;;;S-1-5-21-1281035640-548247933-376692995-11258)(A;;CC;;;S-1-5-21-1281035640-548247933-376692995-5864)"/>
    <protectedRange algorithmName="SHA-512" hashValue="gTo5PDKl1DHpMGCFNM6Nxhq3i/1IQoYBu7KXssjY1sqZhnX6rXLqoCoEbjXZYtpfkQMFSYrG3rVZ3oX0WvuDjw==" saltValue="PPaZCczuiqS3QT1TVSiUMQ==" spinCount="100000" sqref="T93" name="Диапазон3_4_1_3_1_1_1_1_1_3_2_2" securityDescriptor="O:WDG:WDD:(A;;CC;;;S-1-5-21-1281035640-548247933-376692995-11259)(A;;CC;;;S-1-5-21-1281035640-548247933-376692995-11258)(A;;CC;;;S-1-5-21-1281035640-548247933-376692995-5864)"/>
    <protectedRange algorithmName="SHA-512" hashValue="j9PGTuD4wD6F1Xbj8zd5D60ehlgrEz4wAvKuDVNkP4UxUq8nGEtc5ecgheubp52LK1JdvgM38o4zHyQX8frzOg==" saltValue="xc7UGwrkHrkdbCXQHFICYw==" spinCount="100000" sqref="V93" name="Диапазон3_74_5_1_3_1_5_1_1_1_1_1_3_2_2" securityDescriptor="O:WDG:WDD:(A;;CC;;;S-1-5-21-1281035640-548247933-376692995-11259)(A;;CC;;;S-1-5-21-1281035640-548247933-376692995-11258)(A;;CC;;;S-1-5-21-1281035640-548247933-376692995-5864)"/>
    <protectedRange algorithmName="SHA-512" hashValue="njHyGzuWhQ898nMxtGZQ2g/0KFLTjWqAbs8H0EuCdjCBFFTWVus7hra4walTHQpdGQj+5UoWhHGADDEJlqUM3A==" saltValue="W+VShcrcpXbQSisgO6/Nvg==" spinCount="100000" sqref="W93" name="Диапазон3_74_6_2_1_3_1_1_1_1_1_2_2_2" securityDescriptor="O:WDG:WDD:(A;;CC;;;S-1-5-21-1281035640-548247933-376692995-11259)(A;;CC;;;S-1-5-21-1281035640-548247933-376692995-11258)(A;;CC;;;S-1-5-21-1281035640-548247933-376692995-5864)"/>
  </protectedRanges>
  <autoFilter ref="A6:Z138"/>
  <mergeCells count="4">
    <mergeCell ref="A168:X168"/>
    <mergeCell ref="A172:X172"/>
    <mergeCell ref="A180:X180"/>
    <mergeCell ref="A179:X179"/>
  </mergeCells>
  <pageMargins left="0.70866141732283472" right="0.70866141732283472" top="0.74803149606299213" bottom="0.74803149606299213" header="0.31496062992125984" footer="0.31496062992125984"/>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№35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Тусипкалиева Айгуль Мугиевна</cp:lastModifiedBy>
  <cp:lastPrinted>2017-10-31T11:54:32Z</cp:lastPrinted>
  <dcterms:created xsi:type="dcterms:W3CDTF">2017-10-09T09:56:16Z</dcterms:created>
  <dcterms:modified xsi:type="dcterms:W3CDTF">2017-11-01T11:58:14Z</dcterms:modified>
</cp:coreProperties>
</file>