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EMG\Desktop\ГПЗ 2020\сайт эмбы\газ 34,35\"/>
    </mc:Choice>
  </mc:AlternateContent>
  <bookViews>
    <workbookView xWindow="0" yWindow="0" windowWidth="19155" windowHeight="6960"/>
  </bookViews>
  <sheets>
    <sheet name="2020-35" sheetId="1" r:id="rId1"/>
    <sheet name="Лист1" sheetId="2"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0" hidden="1">'2020-35'!$A$7:$AY$88</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'[5]Способы закупок'!$A$4:$A$11</definedName>
    <definedName name="Тип_дней">'[1]Тип дней'!$B$2:$B$3</definedName>
    <definedName name="типы_действий">'[6]Типы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54" i="1" l="1"/>
  <c r="AH37" i="1"/>
  <c r="AG60" i="1"/>
  <c r="AG87" i="1" l="1"/>
  <c r="AG20" i="1" l="1"/>
  <c r="AH69" i="1" l="1"/>
  <c r="AG14" i="1" l="1"/>
  <c r="AH14" i="1" s="1"/>
  <c r="AG38" i="1" l="1"/>
  <c r="AG72" i="1" l="1"/>
  <c r="AH74" i="1" l="1"/>
  <c r="AH28" i="1" l="1"/>
  <c r="AK27" i="1"/>
  <c r="AH27" i="1"/>
  <c r="AK44" i="1"/>
  <c r="AK43" i="1"/>
  <c r="AH43" i="1"/>
  <c r="AK42" i="1"/>
  <c r="AH42" i="1"/>
  <c r="AK41" i="1"/>
  <c r="AH41" i="1"/>
  <c r="AK40" i="1"/>
  <c r="AH40" i="1"/>
  <c r="AH76" i="1"/>
  <c r="AH77" i="1"/>
  <c r="AH75" i="1"/>
  <c r="AH64" i="1"/>
  <c r="AH65" i="1"/>
  <c r="AH63" i="1"/>
  <c r="AH60" i="1" l="1"/>
  <c r="AH87" i="1"/>
  <c r="AH38" i="1"/>
  <c r="AG24" i="1"/>
  <c r="AH20" i="1"/>
  <c r="AH72" i="1" l="1"/>
  <c r="E30" i="2" l="1"/>
  <c r="E29" i="2"/>
  <c r="E28" i="2"/>
  <c r="E27" i="2"/>
  <c r="E26" i="2"/>
  <c r="E25" i="2"/>
  <c r="E24" i="2"/>
  <c r="E23" i="2"/>
  <c r="E22" i="2"/>
  <c r="E21" i="2"/>
  <c r="E20" i="2"/>
  <c r="E19" i="2"/>
  <c r="E18" i="2"/>
  <c r="E17" i="2"/>
  <c r="E16" i="2"/>
  <c r="E15" i="2"/>
  <c r="E14" i="2"/>
  <c r="E13" i="2"/>
  <c r="E12" i="2"/>
  <c r="E11" i="2"/>
  <c r="E10" i="2"/>
  <c r="E9" i="2"/>
  <c r="E8" i="2"/>
  <c r="E7" i="2"/>
  <c r="E6" i="2"/>
  <c r="E5" i="2"/>
  <c r="E4" i="2"/>
  <c r="AI60" i="1" l="1"/>
  <c r="AJ60" i="1"/>
  <c r="AH24" i="1" l="1"/>
  <c r="AK60" i="1" l="1"/>
</calcChain>
</file>

<file path=xl/sharedStrings.xml><?xml version="1.0" encoding="utf-8"?>
<sst xmlns="http://schemas.openxmlformats.org/spreadsheetml/2006/main" count="1130" uniqueCount="375">
  <si>
    <t>Приложение 1</t>
  </si>
  <si>
    <t>АБП</t>
  </si>
  <si>
    <t>Номер материала</t>
  </si>
  <si>
    <t xml:space="preserve">zakup.sk.kz </t>
  </si>
  <si>
    <r>
      <t xml:space="preserve">Идентификатор из внешней системы                                     </t>
    </r>
    <r>
      <rPr>
        <i/>
        <sz val="10"/>
        <rFont val="Times New Roman"/>
        <family val="1"/>
        <charset val="204"/>
      </rPr>
      <t>(необязательное поле)</t>
    </r>
  </si>
  <si>
    <t>№</t>
  </si>
  <si>
    <t>КодпоЕНСТРУ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</si>
  <si>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</si>
  <si>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</si>
  <si>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</si>
  <si>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</si>
  <si>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</si>
  <si>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</si>
  <si>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</si>
  <si>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</si>
  <si>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</si>
  <si>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</si>
  <si>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</si>
  <si>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</si>
  <si>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</si>
  <si>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rFont val="Times New Roman"/>
        <family val="1"/>
        <charset val="204"/>
      </rPr>
      <t>(заполнить одно из трех значений)</t>
    </r>
  </si>
  <si>
    <t>Условия оплаты</t>
  </si>
  <si>
    <t>Единица измереения</t>
  </si>
  <si>
    <t>Признак Рассчитать без НДС</t>
  </si>
  <si>
    <t>2020 год</t>
  </si>
  <si>
    <t>Заполняется в случае осуществления переходящей закупки на 2021 год</t>
  </si>
  <si>
    <t>БИН организатора</t>
  </si>
  <si>
    <t>Дополнительная характеристика работ и услуг</t>
  </si>
  <si>
    <t>Дополнительная характеристика товаров</t>
  </si>
  <si>
    <t>Примечание</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</si>
  <si>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</si>
  <si>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</si>
  <si>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</si>
  <si>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</si>
  <si>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</si>
  <si>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</si>
  <si>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</si>
  <si>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</si>
  <si>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</si>
  <si>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</si>
  <si>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</si>
  <si>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</si>
  <si>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</si>
  <si>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</si>
  <si>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</si>
  <si>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</si>
  <si>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</si>
  <si>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</si>
  <si>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</si>
  <si>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</si>
  <si>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</si>
  <si>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</si>
  <si>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</si>
  <si>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</si>
  <si>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</si>
  <si>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</si>
  <si>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</si>
  <si>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</si>
  <si>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</si>
  <si>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</si>
  <si>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</si>
  <si>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</si>
  <si>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</si>
  <si>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</si>
  <si>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</si>
  <si>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</si>
  <si>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</si>
  <si>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</si>
  <si>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</si>
  <si>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</si>
  <si>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</si>
  <si>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</si>
  <si>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</si>
  <si>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</si>
  <si>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</si>
  <si>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</si>
  <si>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</si>
  <si>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</si>
  <si>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</si>
  <si>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</si>
  <si>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</si>
  <si>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</si>
  <si>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</si>
  <si>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</si>
  <si>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</si>
  <si>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</si>
  <si>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</si>
  <si>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</si>
  <si>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</si>
  <si>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</si>
  <si>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</si>
  <si>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</si>
  <si>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</si>
  <si>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</si>
  <si>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</si>
  <si>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</si>
  <si>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</si>
  <si>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</si>
  <si>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</si>
  <si>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</si>
  <si>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</si>
  <si>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</si>
  <si>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</si>
  <si>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</si>
  <si>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</si>
  <si>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</si>
  <si>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исключить</t>
  </si>
  <si>
    <t>Итого по услугам включить</t>
  </si>
  <si>
    <t>Статья бюджета</t>
  </si>
  <si>
    <t xml:space="preserve">к приказу  АО "Эмбамунайгаз" № </t>
  </si>
  <si>
    <t>KZ</t>
  </si>
  <si>
    <t>С НДС</t>
  </si>
  <si>
    <t>120240021112</t>
  </si>
  <si>
    <t>Причина, в случае корректировки, исключения из ПЗ</t>
  </si>
  <si>
    <t>12.2020</t>
  </si>
  <si>
    <t>контрактный (ПСП)</t>
  </si>
  <si>
    <t>г.Атырау, ул.Валиханова,1</t>
  </si>
  <si>
    <t>ВХК</t>
  </si>
  <si>
    <t>11-2-1</t>
  </si>
  <si>
    <t>Атырауская область</t>
  </si>
  <si>
    <t>01.2020</t>
  </si>
  <si>
    <t>ОИ</t>
  </si>
  <si>
    <t>Атырауская область, г.Атырау</t>
  </si>
  <si>
    <t>ДЭ</t>
  </si>
  <si>
    <t>12-2-30</t>
  </si>
  <si>
    <t>10.2020</t>
  </si>
  <si>
    <t>230000000</t>
  </si>
  <si>
    <t>11.2020</t>
  </si>
  <si>
    <t>ЗЦП</t>
  </si>
  <si>
    <t>г.Атырау, ул.Валиханова, 1</t>
  </si>
  <si>
    <t>09.2020</t>
  </si>
  <si>
    <t>ДГиРМ</t>
  </si>
  <si>
    <t>Г.НУР-СУЛТАН, ЕСИЛЬСКИЙ РАЙОН, УЛ. Д. КУНАЕВА, 8</t>
  </si>
  <si>
    <t>02.2020</t>
  </si>
  <si>
    <t xml:space="preserve"> 12.2020</t>
  </si>
  <si>
    <t>контрактный</t>
  </si>
  <si>
    <t>712019.000.000009</t>
  </si>
  <si>
    <t>Услуги по диагностированию/экспертизе/анализу/испытаниям/тестированию/осмотру</t>
  </si>
  <si>
    <t>г. Атырау ул. Валиханова, 1</t>
  </si>
  <si>
    <t>новая позиция</t>
  </si>
  <si>
    <t>Работы инженерные по проектированию зданий/сооружений/территорий/объектов и их систем и связанные с этим работы</t>
  </si>
  <si>
    <t>ДКС</t>
  </si>
  <si>
    <t/>
  </si>
  <si>
    <t>ТПХ</t>
  </si>
  <si>
    <t>Г.АТЫРАУ, УЛ.ВАЛИХАНОВА 1</t>
  </si>
  <si>
    <t>г.Атырау, ст.Тендык, УПТОиКО</t>
  </si>
  <si>
    <t>DDP</t>
  </si>
  <si>
    <t>Календарные</t>
  </si>
  <si>
    <t>Сокращение или отмена потребности</t>
  </si>
  <si>
    <t>796 Штука</t>
  </si>
  <si>
    <t>0</t>
  </si>
  <si>
    <t>06.2020</t>
  </si>
  <si>
    <t>ДДНГ</t>
  </si>
  <si>
    <t>12-2-27</t>
  </si>
  <si>
    <t>710000000</t>
  </si>
  <si>
    <t>ДОТиОС</t>
  </si>
  <si>
    <t>711212.900.000000</t>
  </si>
  <si>
    <t>ДУПиОТ</t>
  </si>
  <si>
    <t>515 Р</t>
  </si>
  <si>
    <t>Атырауская область г.Атырау</t>
  </si>
  <si>
    <t>Атырау қаласындағы «Сафи Өтебаев атындағы Атырау мұнай және газ университетінің оқу полигонын салу» нысаны бойынша жобалау-іздестіру жұмыстарын әзірлеу</t>
  </si>
  <si>
    <t>Разработка ПИР объекта "Строительства учебного полигона для Атырауского университета нефти и газа им. Сафи Отебаева за счет Контрактных обязательств АО ЭМГ" в г.Атырау</t>
  </si>
  <si>
    <t>ДАПиИТ</t>
  </si>
  <si>
    <t>111-5 У</t>
  </si>
  <si>
    <t>582950.000.000000</t>
  </si>
  <si>
    <t>Услуги по продлению лицензий на право использования программного обеспечения</t>
  </si>
  <si>
    <t>"Ембімұнайгаз" АҚ-на  "Techlog" бағдарламасын қамтудын және техникалық қолдау көрсету қызметтерін көрсету</t>
  </si>
  <si>
    <t>Услуги по технической поддержке ПО "Techlog" АО "Эмбамунайгаз"</t>
  </si>
  <si>
    <t>112-5 У</t>
  </si>
  <si>
    <t>"Ембімұнайгаз" АҚ-на  "OFM" бағдарламасын қамтудын және техникалық қолдау көрсету қызметтерін көрсету</t>
  </si>
  <si>
    <t>Услуги по технической поддержке ПО "OFM" АО "Эмбамунайгаз"</t>
  </si>
  <si>
    <t>115-5 У</t>
  </si>
  <si>
    <t>"Ембімұнайгаз" АҚ-на  "Petrel" бағдарламасын қамтудын және техникалық қолдау көрсету қызметтерін көрсету</t>
  </si>
  <si>
    <t>Услуги по технической поддержке ПО "Petrel" АО "Эмбамунайгаз"</t>
  </si>
  <si>
    <t>ТКП</t>
  </si>
  <si>
    <t>11-1-2-2</t>
  </si>
  <si>
    <t>270006161</t>
  </si>
  <si>
    <t>141230.190.000000</t>
  </si>
  <si>
    <t>Жилет</t>
  </si>
  <si>
    <t>сигнальный, мужской, из смешанной ткани</t>
  </si>
  <si>
    <t>Сигнальный жилет.Назначение - для визуального обозначения присутствия носящих их работпри дневном освещении и ночью в свете автомобильных фар;Технические характеристики:Размер - универсальный;Класс - 2;Материал, % - трикотажное полотно, полиэфир-100;Цвет - флуоресцентный желтый;Застежка - текстильная.Поставщик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</si>
  <si>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20102753</t>
  </si>
  <si>
    <t>270006464</t>
  </si>
  <si>
    <t>141230.100.000000</t>
  </si>
  <si>
    <t>Краги</t>
  </si>
  <si>
    <t>для защиты рук, из термостойкого материала</t>
  </si>
  <si>
    <t>715 Пара</t>
  </si>
  <si>
    <t>Перчатки краги утепленные пятипалые защитные комбинированные из спилкаКРС обеспечивают защиту от механических воздействий и истираний.Технические характеристики:Материал - хлопчатобумажная ткань 320гр/м2;Покрытие - спилок КРС;Утеплитель - искуственный мех:Качество - категория A;Дополнительное усиление на ладони;Подкладка кисти - термоизолирующая флисовая;В области кисти руки вшита утягивающая эластичная лента;Во всех швах изделия использована нить арамид - полипарафенилен -терефталамида, синтетического волокна (предел прочности 3620 МПа);Возможность многократного использования;Прочность - нить сохраняет прочность и эластичность при низкихтемпературах,  до  (-196C), при нагреве нить не плавится, а разлагаетсяпри сравнительно высоких температурах (430-480C);Нормативно-технический документ - ГОСТ 12.4.252-2013.</t>
  </si>
  <si>
    <t>20101091</t>
  </si>
  <si>
    <t>ДГР</t>
  </si>
  <si>
    <t>515-1 Р</t>
  </si>
  <si>
    <t>111-6 У</t>
  </si>
  <si>
    <t>112-6 У</t>
  </si>
  <si>
    <t>115-6 У</t>
  </si>
  <si>
    <t>35 изменения и дополнения в План закупок товаров, работ и услуг АО "Эмбамунайгаз" на 2020 год</t>
  </si>
  <si>
    <t>28,29</t>
  </si>
  <si>
    <t>712019.000.000003</t>
  </si>
  <si>
    <t>Работы по проведению экспертиз/испытаний/тестирований</t>
  </si>
  <si>
    <t xml:space="preserve"> 12-2-30</t>
  </si>
  <si>
    <t xml:space="preserve">Атырауская область Исатайский район </t>
  </si>
  <si>
    <t>Проведение комплексной вневедомственной экспертизы по РП:"Реконструкция внутрипромысловой системы сбора жидкости по м.р Жайыкмунайгаз"</t>
  </si>
  <si>
    <t xml:space="preserve">Атырауская область Кызылкогинский район </t>
  </si>
  <si>
    <t xml:space="preserve">Проведение комплексной вневедомственной экспертизы по РП: «Строительство автомобильного переезда (дамбы) через реку Сагиз на м/р Восточный Уаз» </t>
  </si>
  <si>
    <t xml:space="preserve">Атырауская область Жылыойский район </t>
  </si>
  <si>
    <t>Проведение комплексной вневедомственной экспертизы по РП:«Разработка ПСД пожарной сигнализации НГДУ  Доссормунайгаз.»</t>
  </si>
  <si>
    <t>Атырауская область Макатский , Жылыойский, Кызылкугинский районы</t>
  </si>
  <si>
    <t>Проведение комплексной вневедомственной экспертизы по РП:"Реконструкция канализационно-очистных сооружении в вахт.пос.Каспий Самалы"</t>
  </si>
  <si>
    <t xml:space="preserve">контрактный </t>
  </si>
  <si>
    <t>506-2 Р</t>
  </si>
  <si>
    <t>506-1 Р</t>
  </si>
  <si>
    <t xml:space="preserve">Атырауская область, Жылыойский р-н </t>
  </si>
  <si>
    <t>Проведение комплексной вневедомственной экспертизы по РП: "Строительство РВС 5000м3 №8 на ЦППН Прорва</t>
  </si>
  <si>
    <t>Изменить поз 11</t>
  </si>
  <si>
    <t>Перенос месяца закупа в связи с отсутствием Акта зем.участка</t>
  </si>
  <si>
    <t>445-2 Р</t>
  </si>
  <si>
    <t>445-1 Р</t>
  </si>
  <si>
    <t>721950.200.000000</t>
  </si>
  <si>
    <t>Работы научно-исследовательские в нефтегазовой отрасли</t>
  </si>
  <si>
    <t>Атырауская область, Кызылкогинский район. НГДУ Кайнармунайгаз</t>
  </si>
  <si>
    <t xml:space="preserve">Тереңдіктегі (жер қабатындағы) және қайта құрамдастырылған мұнай сынамаларын зереттеу (Қайнармұнайгаз» МГӨБ); </t>
  </si>
  <si>
    <t>Исследование глубинных (пластовых) и рекомбинированных проб нефти (НГДУ КайнармунайГаз)</t>
  </si>
  <si>
    <t>11,28,29</t>
  </si>
  <si>
    <t>446-2 Р</t>
  </si>
  <si>
    <t>446-1 Р</t>
  </si>
  <si>
    <t>Атырауская область, Макатский район. НГДУ Доссормунайгаз</t>
  </si>
  <si>
    <t xml:space="preserve">Тереңдіктегі (жер қабатындағы) және қайта құрамдастырылған мұнай сынамаларын зереттеу (Доссормұнайгаз» МГӨБ); </t>
  </si>
  <si>
    <t>Исследование глубинных (пластовых) и рекомбинированных проб нефти (НГДУ ДоссормунайГаз)</t>
  </si>
  <si>
    <t>447-2 Р</t>
  </si>
  <si>
    <t>447-1 Р</t>
  </si>
  <si>
    <t>Атырауская область, Исатайский район. НГДУ Жайыкмунайгаз</t>
  </si>
  <si>
    <t xml:space="preserve">Тереңдіктегі (жер қабатындағы) және қайта құрамдастырылған мұнай сынамаларын зереттеу (Жайыкмұнайгаз» МГӨБ); </t>
  </si>
  <si>
    <t>Исследование глубинных (пластовых) и рекомбинированных проб нефти (НГДУ ЖайыкмунайГаз)</t>
  </si>
  <si>
    <t>448-2 Р</t>
  </si>
  <si>
    <t>448-1 Р</t>
  </si>
  <si>
    <t>Атырауская область, Жылыойский район. НГДУ Жылыоймунайгаз</t>
  </si>
  <si>
    <t xml:space="preserve">Тереңдіктегі (жер қабатындағы) және қайта құрамдастырылған мұнай сынамаларын зереттеу (Жылылоймұнайгаз» МГӨБ); </t>
  </si>
  <si>
    <t>Исследование глубинных (пластовых) и рекомбинированных проб нефти (НГДУ ЖылыоймунайГаз)</t>
  </si>
  <si>
    <t>711231.100.000000</t>
  </si>
  <si>
    <t>Работы по геологическому сопровождению</t>
  </si>
  <si>
    <t>ГРП инженерлік қызмет көрсету</t>
  </si>
  <si>
    <t>253-2 Р</t>
  </si>
  <si>
    <t>Атырауская область, г.Атырау НГДУ Жылыоймунайгаз</t>
  </si>
  <si>
    <t>Инженерное сопровождение  Гидравлическому разрыву пласта мест. С.Нуржанов</t>
  </si>
  <si>
    <t>256-2 Р</t>
  </si>
  <si>
    <t>Атырауская область, г.Атырау. НГДУ Доссормунайгаз</t>
  </si>
  <si>
    <t xml:space="preserve">Инженерное сопровождение  Гидравлическому разрыву пласта мест. Восточный Макат </t>
  </si>
  <si>
    <t>254-2 Р</t>
  </si>
  <si>
    <t>Атырауская область, г.Атырау. НГДУ Кайнармунайгаз</t>
  </si>
  <si>
    <t>Инженерное сопровождение Гидравлическому разрыву пласта мест.Северный Котыртас</t>
  </si>
  <si>
    <t>255-2 Р</t>
  </si>
  <si>
    <t xml:space="preserve">Инженерное сопровождение Гидравлическому разрыву пласта мест. Восточный Уаз </t>
  </si>
  <si>
    <t>900212.900.000000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</si>
  <si>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</si>
  <si>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</si>
  <si>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12-2-28</t>
  </si>
  <si>
    <t>Менеджерлерге  арналған стратегиялық сессияны ұйымдастыру және өткізу бойынша қызметтер</t>
  </si>
  <si>
    <t xml:space="preserve">Услуги по организации и проведению стратегической сессии для руководителей </t>
  </si>
  <si>
    <t>ДРНиГ</t>
  </si>
  <si>
    <t>101 У</t>
  </si>
  <si>
    <t>29-1 У</t>
  </si>
  <si>
    <t>495011.100.000000</t>
  </si>
  <si>
    <t>Услуги транспортирования по трубопроводам сырой нефти</t>
  </si>
  <si>
    <t>122-1</t>
  </si>
  <si>
    <t>12.2019</t>
  </si>
  <si>
    <t>RU</t>
  </si>
  <si>
    <t>РФ</t>
  </si>
  <si>
    <t>Без НДС</t>
  </si>
  <si>
    <t>Мұнайды Атырау-Самара жүйесі бойынша, Қазақстан Республикасынан тыс жерге тасымалдау
(KTO EX - РФ бойынша тасымалдау)</t>
  </si>
  <si>
    <t>Услуги по транспортировке нефти по системе Атырау-Самара, за пределы Республики Казахстан  (KTO EX - Транспортировка по РФ)</t>
  </si>
  <si>
    <t>102 У</t>
  </si>
  <si>
    <t>28-1 У</t>
  </si>
  <si>
    <t>Акмолинская область, г.Астана</t>
  </si>
  <si>
    <t>Мұнайды Атырау-Самара жүйесі бойынша, Қазақстан Республикасынан тыс жерге тасымалдау
(KTO EX - Операторлық сыйақы)</t>
  </si>
  <si>
    <t>Услуги по транспортировке нефти по системе Атырау-Самара, за пределы Республики Казахстан  (KTO EX - Операторское вознаграждение)</t>
  </si>
  <si>
    <t>103 У</t>
  </si>
  <si>
    <t>30 У</t>
  </si>
  <si>
    <t>495012.000.000002</t>
  </si>
  <si>
    <t>Услуги по транспортированию по трубопроводам природного газа</t>
  </si>
  <si>
    <t>137-4</t>
  </si>
  <si>
    <t>ОВХ</t>
  </si>
  <si>
    <t>11.2019</t>
  </si>
  <si>
    <t>"Ембімұнайгаз" АҚ тауарлы газын  "ҚазМұнайТеңіз" ТМК" ЖШС құбырымен тасымалдау бойынша қызмет көрсетулер</t>
  </si>
  <si>
    <t>Услуги по транспортировке товарного газа АО "Эмбамунайгаз" по трубопроводу ТОО «МНК «КазМунайТениз»</t>
  </si>
  <si>
    <t>472 У</t>
  </si>
  <si>
    <t>210021877</t>
  </si>
  <si>
    <t>2094-2 Т</t>
  </si>
  <si>
    <t>205959.600.000032</t>
  </si>
  <si>
    <t>Кальций хлористый 2-водный</t>
  </si>
  <si>
    <t>химический реагент</t>
  </si>
  <si>
    <t>168 Тонна (метрическая)</t>
  </si>
  <si>
    <t>Кальций хлористый 2-водный.Назначение - чистый для пищевой промышленности применяется:- в химической промышленности - в холодильных установках как хладогенты;- в химлабораториях как реактив при анализах, при изготовлении резины;- в молочной промышленности при изготовлении сыра и творога;- при изготовлении анатомических перчаток для коагуляции латекса,натурального каучука;Химическая формула - CaCl2*2H2O.Нормативно-технический документ - ГОСТ 450-77.</t>
  </si>
  <si>
    <t>20102617</t>
  </si>
  <si>
    <t>210001279</t>
  </si>
  <si>
    <t>2922 Т</t>
  </si>
  <si>
    <t>271223.700.000018</t>
  </si>
  <si>
    <t>Контактор</t>
  </si>
  <si>
    <t>вакуумный</t>
  </si>
  <si>
    <t>Контакторы вакуумные КВ2-160-3-Д В3 предназначены для использования впускателях, станциях управления для коммутации токов включения иотключения асинхронных электродвигателей с короткозамкнутым ротором идругих приемников электроэнергии в системах дистанционного управленияэлектроприводами.Технические характеристики:КВ - контактор вакуумный;2 - порядковый номер разработки;160 - номинальный ток: 160 А;3 - число главных контактов: 3-3з;Д - типоисполнение, с двух обмоточной катушкой;В3 - категория размещения;Номинальное напряжение переменного тока частоты 50/60 Гц, В - до 1140;Номинальный ток главной цепи, А - 160;Время включения / отключения, с, не более - 0,1 / 0,1;Коммутационная износостойкость при частоте 600 ВО в час, ВО, не менее:- в режиме АС-3 при ПВ 40% и Iн 1 500 000;- в режиме АС-4 при ПВ 15% и 0,3 Iн 300 000;Механическая износостойкость, ВО, не менее - 3 000 000;Номинальное напряжение цепи управления, В:- постоянного тока - 220;- переменного тока частоты 50/60 Гц - 220;Потребляемая мощность цепи управления, Вт / ВА, не более:- при включении -660 / 660;- при удержании -30 / 60;Номинальное напряжение вспомогательных контактов, В:- постоянного тока - от 24 до 220;- переменного тока - от 110 до 660;Номинальный тепловой ток вспомогательных контактов, А -10;Степень защиты - IP00;Режим работы - продолжительный, прерывисто-продолжительный, повторно-кратковременный, кратковременный;Климатическое исполнение - В3;Температура окружающего воздуха - от минус 60 °С до плюс 60 °С.Используется для дооснащения и доукомплектования ЩЧУ на м/р Уаз.</t>
  </si>
  <si>
    <t>20103569</t>
  </si>
  <si>
    <t>2920 Т</t>
  </si>
  <si>
    <t>271150.700.000003</t>
  </si>
  <si>
    <t>Блок питания</t>
  </si>
  <si>
    <t>напряжение 12-48 В</t>
  </si>
  <si>
    <t>Промышленный блок питания одноканальный ОВЕН БП60Б-Д4-24 на DIN-рейку.Технические характеристики:Мощность P, Вт - 60;Номинальное выходное напряжение Uвых, В - 24;Входное напряжение 90-264 В АС/110-370 В DC;Максимальный выходной ток Imax, А - 2,5.Основные функции:Преобразование переменного (постоянного) напряжения в постоянноестабилизированное напряжение.Стабильная работа в широком диапазоне входных напряжений без сниженияхарактеристик выходного напряжения.Уверенный запуск нагрузки с большими входными емкостями (панелиоператора, модемы и т.п.).Защита от перенапряжения и импульсных помех на входе.Защита от перегрузки, короткого замыкания и перегрева.Регулировка выходного напряжения с помощью внутреннего подстроечногорезистора в диапазоне ±8 % от номинального выходного напряжения ссохранением мощности.Индикация о наличии напряжения на выходе.Технические характеристики:Входное напряжение переменного тока, В - 90-264;Входное напряжение постоянного тока, В - 110-370;Частота входного переменного напряжения, Гц - 47-63;Коррекция выходного напряжения, В - 22-26;Нестабильность выходного напряжения при изменении напряжения питания - ±0,2 %;Нестабильность выходного напряжения при изменении тока нагрузки - от 0,1Imax до Imax ±0,25 %;Электрическая прочность изоляции вход – выход (действующее значение), кВ- 3;Электрическая прочность изоляции вход – корпус (действующее значение),кВ - 1,5;Коэффициент полезного действия, %, не менее - 85;Степень защиты корпуса (со стороны передней панели) - IP20;Комплектность:Прибор - 1;Фиксатор - 1;Паспорт и гарантийный талон - 1;Руководство по эксплуатации - 1.Используется для дооснащения и доукомплектования ЩЧУ на м/р Уаз.</t>
  </si>
  <si>
    <t>ДСПиУИО</t>
  </si>
  <si>
    <t>270002349</t>
  </si>
  <si>
    <t>275126.900.000013</t>
  </si>
  <si>
    <t>Обогреватель</t>
  </si>
  <si>
    <t>электрический, мощность 2,0 кВт</t>
  </si>
  <si>
    <t>Атырауская область, г.Атырау, ст.Тендык, УПТОиКО</t>
  </si>
  <si>
    <t>Обогреватель электрический.Технические характеристики:Мощность, Вт - 2500;Тип управления - механический;Напряжение сети, В - 220;Терморегулятор - да;Частота, Гц - 50;Площадь, м2 - 25;Питание - от электросети;Наличие сетевой вилки - да;Материал - металл;Класс защиты - IPX4;Комплектация:Конвектор, шт. - 1;Опоры, шт. - 2;Колеса для опоры, шт. - 4;Комплект для крепления на стену, шт. - 1;Габаритные рамзеры, см - 94,2х12,4х50,0.Крепление - универсальное (настенное, напольное);Перечень документов при поставке:- руководство по эксплуатации, шт - 1.Поставщик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</si>
  <si>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20103590</t>
  </si>
  <si>
    <t>11-1-1-1</t>
  </si>
  <si>
    <t>С.Нуржанов (солтүстык-батыс қанаты) және Солтүстык Уаз  кен орындарының базалық жобалау құжатына тәуелсіз сараптама жүргізу бойынша Оператор қызметтерін көрсету </t>
  </si>
  <si>
    <t xml:space="preserve">Услуги Оператора по проведению независимой экспертизы базовых проектных документов месторождении С.Нуржанов (северо-западное крыло) и Уаз Северный
</t>
  </si>
  <si>
    <t>150002274</t>
  </si>
  <si>
    <t>752-2 Т</t>
  </si>
  <si>
    <t>251110.300.000001</t>
  </si>
  <si>
    <t>Столовая модульная</t>
  </si>
  <si>
    <t>тип контейнерный</t>
  </si>
  <si>
    <t>ОТТ</t>
  </si>
  <si>
    <t>05.2020</t>
  </si>
  <si>
    <t>233600000</t>
  </si>
  <si>
    <t>Атырауская область, Жылыойский р/н. НГДУ "Жылыоймунайгаз"</t>
  </si>
  <si>
    <t>839 Комплект</t>
  </si>
  <si>
    <t>Здание мобильное столовая 20 местная (доставка, монтаж с фундаментом изблоков стеновых ФБС - 24.5.6 и комплексное испытание за счетпоставщика).Технические характеристики:Регион эксплуатации - Республика Казахстан;Климатические условия:- обеспечивается устойчивость к прямому воздействию атмосферных осадковтумана, дождя, снега;- температура окружающей среды от минус 40 до плюс 50 град. С;- относительная влажность воздуха   при температуре 20 град. С до 60%;- снеговая нагрузка, кПа - 1,00;- ветровая нагрузка, кПа - 0,48;- сейсмичность - до 10 баллов;Внешние габариты (ДхШхВ), мм- 12000х12000х2840;Здание модульное:Столовая состоит - из 4 модулей;Масса и размеры 1 модуля:МЗ столовая, мм (ДхШхВ) - 12000х3000х2840;Масса 1 модуля, т, не более - 8;Конструкция МЗ:Каркас рамы пола и потолка:Пол - усиленный пояс по периметру из прокатного швеллера № 14 ГОСТ8240-97 с поперечными балками с шагом, мм - 600 из гнутых С-образныхпрофилей с центральным торсионом из стальной трубы, диаметром - 60х3,5ГОСТ 10704-91.Потолок - усиленный пояс по периметру из прокатного швеллера № 12 ГОСТ8240-97 с поперечными балками с шагом, мм - 1200 из холодно-катанныхстальных гнутых С-образных профилей ГОСТ 19904-90.Каркас стен.Угловые стойки из холодно-катанных стальных гнутых профилей ГОСТ19903-2015, толщиной, мм - 3, а также косых связей из горячекатанойкруглой стали, диаметром, мм - 12, ГОСТ 2590-88;Наружная отделка стен:Стальной оцинкованный профилированный лист (сайдинг) с полимернымпокрытием толщиной, мм, не менее - 0,47, ГОСТ 52146-2003, цвет - RAL9002 (белый) и RAL 5005 (синий);Углы и вертикальные разделительные элементы МЗ из стальногооцинкованного листа с полимерным покрытием толщиной, мм, не менее - 0,47, ГОСТ 52146-2003, цвет - RAL 5005 (синий);Цоколь - из стального оцинкованного листа с полимерным покрытием,толщиной, не менее - 0,47, ГОСТ 52146-2003, цвет - RAL 5005 (синий);Внутренняя отделка помещений:Стены- металлический сайдинг из стального оцинкованного профилированноголиста с полимерным покрытием толщиной, мм, не менее - 0,47 ГОСТ52146-2003 цвет RAL 9002 (белый).Потолок- металлический сайдинг из стального оцинкованногопрофилированного листа с полимерным покрытием толщиной, мм, не менее -0,47ГОСТ 52146-2003 - цвет RAL 9002 (белый).Комната приема пищи, гардеробная, тамбур, раздевалка:Пол - фанера повышенной влагостойкости (ФСФ) обработанная составомогнебиозащиты 2 группы по ГОСТ 52292-2009 , толщиной, мм - 18, коммерческое гетерогенное ПВХ покрытие толщиной, мм - 2, истераимостью,мкм, не более - 30, удельным поверхностным электрическимсопротивлением, Ом - 5х10 ¹⁵, классном пожарной безопасности КМ-2 , цвет- серый;Помещения кухни:Пол - рифлёный алюминий, толщиной, мм - 4, подножка фанера повышеннойвлагостойкости (ФСФ) обработанная составом огнебиозащиты 2 группы поГОСТ 52292-2009 , толщиной, мм - 18 с гидроизоляцией на швах.Паро - гидро-теплоизоляция;Пол, потолок:1-й слой - покрытие из полиольной композицией, содержащей смесьполиэфиров, антипиренов, активаторов (содержащих амин), стабилизатора ивпенивателя, для устройства напыляемой бесшовной пенополиуретановойсистемы теплоизоляции по ТУ2254-068-10861980-2017, толщиной, мм, до -30;2-й слой - теплоизоляция - негорючий, рулонный утеплитель толщиной, мм -100, на основе минеральной ваты из штапельного стекловолокна, с защитойот «проседания» по ТУ 5763-001-56846022-05;3-й слой - пароизоляция - пленка ПВХ, толщиной, мк - 100;Стены:1-й слой - гидроизоляция - пленка ПВХ, толщиной, мк - 100;2-й слой - покрытие из полиольной композицией, содержащей смесьполиэфиров, антипиренов, активаторов (содержащих амин), стабилизатора ивпенивателя, для устройства напыляемой бесшовной пенополиуретановойсистемы теплоизоляции по ТУ 2254-068-10861980-2017, толщиной, мм, до -30;3-й слой теплоизоляция - негорючий, рулонный утеплитель толщиной, мм -100 на основе минеральной ваты из штапельного стекловолокна, с защитойот «проседания» по ТУ 5763-001-56846022-05;4-й слой - пароизоляция - пленка ПВХ, толщиной, мк - 100;Кровля:Двухскатная холодная из стального оцинкованного профилированного листа сполимерным покрытием толщиной, мм, не менее - 0,47 ГОСТ 52146-2003 Н=44мм,цвет синий RAL 505, на металлических фермах из профильной трубы ГОСТ8645-68.Фронтон- металлический сайдинг из стального оцинкованногопрофилированного листа с полимерным покрытием толщиной не менее 0,47 ммГОСТ 52146-2003 цвет RAL 5005 (синий).Организованный сток воды - водосточная система.Дно - сталь тонколистовая оцинкованная с непрерывных линий, толщиной,мм, не менее - 0,47 ГОСТ 14918-80;Двери наружные:Основные входы - двухстворчатые/одностворчатые металлические двери сцилиндрическим замком и системой аварийного открывания типа «антипаника»;Двери внутренние - ПВХ Одностворчатые/двустворчатые, с цилиндрическимзамком и нажимной ручкой, цвет - коричневый с ламинацией под дерево;Окна - ПВХ;Стеклопакет двухкамерный, с москитной сеткой, цвет - белый;Электроснабжение:- категория электроснабжения III-я;- ввод в здание 380/220 В через разъем ШР или распределительную коробку;- система заземления TN-S (3L+N+PE);- внутренние электрические сети открытого исполнения - кабель марки TTRсоответствующего сечения, в лотках, кабельных каналах ПВХ;- распределительные щитки с автоматическими выключателями и УЗО;- розеточные группы;- выключатели;- внешнее сети, контур заземления и оборудование поставляются имонтируются Покупателем;- измерения сопротивления изоляции и заземления электро - лабораториейпри необходимости организует Заказчик;- при отсутствии технологического задания Заказчика на проектированиеэлектроснабжения, МЗ комплектуются стандартной системой электроснабжения;Электроосвещение:- внутренне - светильники LED  на 18 Вт закрытого типа;- наружное, над входными дверями - светильники с лампами накаливания 18Вт закрытого типа;- выключатели;Отопление - алюминиевые радиаторы с внутренней обвязкой ПВХ трубыподключенное к Электрической котельной  с тепловым узлом;Теплоноситель - вода;Вентиляция столовой - приточно-вытяжная вентиляции согласно СНиП РК исогласовывается с Заказчиком дополнительно;Кондиционирование - кондиционеры сплит-системы на кронштейнах типаAlmacom АСН- 09АS либо аналог по согласованию с Заказчиком;Водоснабжение.Сантехническое оборудование и разводка внутренних сетей - трубы ПВХ Ду20устанавливаются согласно рабочего проекта раздела ВК рассчитываетсясогласно СНиП РКХолодная вода - подается из внешнего надземного резервуары для хранилищаводы подается насосом согласно СНиП РК.Горячая вода - от автономной электрической бойлерной;Смеситель для раковины порционно нажимного типа с регулировкойсрабатывания времени 14 секунд расход воды при 2,5 атм. 2,0 с антивандальным аэратором ГОСТ 19681-2016;Смеситель для душа порционно нажимного типа с регулировкой срабатываниявремени от 20-50 секунд с шарнирной душевой насадкой, диаметр, мм - 85ГОСТ 19681-2016;Канализация - отводы внутренних канализационных сетей от сантехническихприборов - трубы ПВХ, диаметром, мм - 50, 100;Утилизация производится при помощи центральной канализа</t>
  </si>
  <si>
    <t>20101790</t>
  </si>
  <si>
    <t>150001817</t>
  </si>
  <si>
    <t>2170-1 Т</t>
  </si>
  <si>
    <t>251110.300.000004</t>
  </si>
  <si>
    <t>Здание мобильное</t>
  </si>
  <si>
    <t>производственное, технологическое</t>
  </si>
  <si>
    <t>234800000</t>
  </si>
  <si>
    <t>Атырауская область, Кзылкугинский р/н. НГДУ "Кайнармунайгаз"</t>
  </si>
  <si>
    <t>Здание мобильное операторная.Назначение - для обслуживания людей в полевых условиях;Технические характеристики:Тип здания -  контейнерное;Количество секций - односекционное;Температура окружающей среды при эксплуатации, С - от минус 40 до плюс40;Снеговая нагрузка, кг/м2 - 50;Допустимая ветровая нагрузка, кг/м2 - 25-30;Теплопроводность при температуре 25 С, Вт/мк, не более - 0,034-,038;Скорость транспортирования до места установки комплекса, км/час:Автотранспортом:по дороге с твердым покрытием - 50;по грунтовой дороге - 20;по пересеченной местности - 5.Железнодорожным транспортом - без ограничения;Конструкционные требования:Конфигурация и размеры мобильного здания в зависимости от назначениядолжны соответствовать приложению настоящего ТЗ. Расстояние  от поладопотолка, мм ~ 2500 ±50.Материал - стальная несущая конструкции, обеспечивающей его жесткостьпри транспортировке и эксплуатации;Защищита от воздействия внешней окружающей среды (атмосферы,температуры);Здание «Вагон-операторная» состоит из:Тамбур, мм - 1000х2935;Комната отдыха, мм - 2800х3000;Санитарный узел, мм - 1535х2935;Комната сушилка, мм - 3050х2800;Насосная, мм - 2580х2800;Пол - рама пола состоит из системы швеллеров соединенных прогонами изпрямоугольной трубы. Прогоны соединены деревянными лагами (черезкронштейны), на которые укладываются листы OSB толщиной, мм - 22 мм.Наружная сторона  уголков рамы должна быть покрытаатмосферостойкой краской. Снизу прогоны  подшиты  стальнымизагрунтованными с двух сторон  листами толщиной, мм - 0,6-1.На листы уложены последовательно гидроизоляция и теплоизоляция - URSAтолщиной, мм - 100.Стены мобильного здания состоят из стеновых панелей, закрепленныхболтовыми соединениями к каркасу мобильного здания. Внешняя поверхностьстеновой панели состоит из профилированного, оцинкованного, стальноголиста толщиной, мм - 0,5 (производство Самарского завода «Электрощит»),надежно закрепленного крепежными элементами. Внешняя сторона листапокрыта полимерной краской светло-серого цвета. Лист через прослойкугидроизоляции закреплен к деревянной раме,выполненной из брусковтолщиной, мм - 80. Внутренние полости рамы должны быть заполненытеплоизоляцией толщиной, мм - 80. Внутренние полости рамы перегородкизаполнены теплоизоляцией толщиной, мм - 40.Наружная дверь - плотно закрывается. Внешняя поверхность двери -стальной лист, мм - 1,5-2.Размеры дверного проема в стеновой панели, мм - 1005х2010.Внутренняя дверь - деревянная белого цвета;Размеры дверного проема в стеновой панели, мм - 880х2090.Внутренняя дверь в санузел - пластиковая белого цвета.Размеры дверногопроема в стеновой панели, мм - 810х1960.Окна - с двойным остеклением и  открываются во внутрь помещения.С наружной стороны окна снабжены верхним  и нижним водоотводами, а такжесъемными, рамочными москитными сетками.Размеры оконного проема в стеновой панели, мм - 700х800;Потолок и крыша- каркас потолка должен быть выполнен из уголка ишвеллерных прогонов, в которые укладываются двускатныедеревянные лаги.Внешняя сторона поверхности крыши состоит из оцинкованных металлическихлистов толщиной, мм - 0,6.Стыки листов междусобой и с потолком обеспечивют надежную защиту отпопадания  осадков на потолок.Потолок и крыша выполнены по следующей схеме (снизу-вверх):- декоративная  отделка;- пленка Изоспан АМ-90;- теплоизоляция, мм - 100 URSA;- воздушная прослойка;- гидроизоляцияИзоспан С 90;- деревянная доска (20-25мм);- оцинкованный металлический лист;Электропроводка.Электропроводка на 380/220В должнабытьвыполнена в кабельных каналахкачественным проводом с двойной изоляцией, рассчитанным на максимальнуюнагрузку применяемого в вагоне электрооборудования. Количество розетокопределяется расположением оборудования  согласно планировке вагона. Всерозетки заземлены. Мобильное здание должно быть оснащено электрощитом савтоматическими предохранителями. Подвод электричества осуществленчерезразъем, установленный в стене мобильного здания.Водные и канализационные коммуникации выполнены из пластиковых труб типаPVC.Мебель и оборудование.Установлены в соответствии с прилагаемыми планировками на мобильныездания.Мебель и оборудование должны быть установлены в соответствии сПриложений №1.Пожаробезопасность. В здании должна быть установлена система пожарнойсигнализации (Прибор приемно контрольный пожарный) сустановкойсвето-звуковых сигналов и извещателей внутри иснаружи здания. Над выходом из здания  установлено светящееся табло«Шығу»;Предусмотреть Реле напряжения от скачков электроэнергии в сети дляпульта пожарной сигнализации.Требования к отделке помещений помещение санитарного узла:Пол - напольное влагостойкое покрытие «Полиплан.»;Стены - влагостойкий пластик«Декопан» (цвет - белый);Потолок - влагостойкий пластик «Декопан» (цвет - белый);Помещение комнаты отдыха: пол - линолеум (цвет -светло коричневые тона),стены - с ламинированными MDF панелями (цвет - белый; текстура - поддерево), потолок - с ламинированнымиMDF панелями (цвет - белый; текстура- под дерево).Помещение сушилки:- пол - крашенный рифленый лист (цвет - светло серый),стены -крашенный металлический лист, мм - 1,2 (цвет - светло серый),потолок - крашенный металлический лист, мм - 1,2 (цвет - светло-серый);Помещение насосной:- пол - крашенный рифленый лист (цвет - светло серый),- стены - крашенный металлический лист, мм - 1,2(цвет - светло серый);- потолок - крашенный металлический лист, мм - 1,2 (цвет - светлосерый).Срок эксплуатации мобильного здания, не менее - 10 лет;В течение гарантийного периода завод-изготовитель  обязуется заменитьили отремонтировать вышедшие из строя узлы и детали при соблюдениипотребителем условий эксплуатации, транспортирования, хранения итехнического обслуживания. Завод-изготовитель не несет ответственностиза повреждения, полученные в результате нарушения правил эксплуатацииизделий.Доставка, установка, монтаж, подключение к инженерным сетям, а такжесборка мебели и оборудования за счет Поставщика. Укладка фундамента издорожной плиты под вагон производится полностью по периметру.К техн.спецификации прилагаются:- Приложение №1 «Комплектация»;- Приложение №2 «Эскиз и планировка».Поставщик гарантирует соответствие мобильного здания требованиям СТприсоблюдении потребителем условий эксплуатации.Нормативно-технчиеский документ - ГОСТ 22853-86.Поставщик предоставляет гарантию на качество на весь объём Товара втечение 12 месяцев от даты ввода в эксплуатацию Товара, но не более 24месяцев от датыпоставки.</t>
  </si>
  <si>
    <t>20102823</t>
  </si>
  <si>
    <t>2171-1 Т</t>
  </si>
  <si>
    <t>235200000</t>
  </si>
  <si>
    <t>Атырауская область, Макатский р/н. НГДУ "Доссормунайгаз"</t>
  </si>
  <si>
    <t>20102824</t>
  </si>
  <si>
    <t>2172-1 Т</t>
  </si>
  <si>
    <t>20102825</t>
  </si>
  <si>
    <t>ДТ</t>
  </si>
  <si>
    <t>77 Р</t>
  </si>
  <si>
    <t>21 Р</t>
  </si>
  <si>
    <t>292040.100.000001</t>
  </si>
  <si>
    <t>Работы по ремонту автотранспортных средств</t>
  </si>
  <si>
    <t>Работы по ремонту автотранспортных средств/систем/узлов/агрегатов</t>
  </si>
  <si>
    <t>Атырауская область, Кызылкогинский район</t>
  </si>
  <si>
    <t>"Қайнармұнайгаз" МГӨБ - ның механизмдерге техникалық қызмет көрсету</t>
  </si>
  <si>
    <t>Техническое обслуживание механизмов НГДУ "Кайнармунайгаз"</t>
  </si>
  <si>
    <t>77-1 Р</t>
  </si>
  <si>
    <t>522 Р</t>
  </si>
  <si>
    <t>523 Р</t>
  </si>
  <si>
    <t>524 Р</t>
  </si>
  <si>
    <t>525 Р</t>
  </si>
  <si>
    <t>484 У</t>
  </si>
  <si>
    <t>506-3 Р</t>
  </si>
  <si>
    <t>445-3 Р</t>
  </si>
  <si>
    <t>446-3 Р</t>
  </si>
  <si>
    <t>447-3 Р</t>
  </si>
  <si>
    <t>448-3 Р</t>
  </si>
  <si>
    <t>253-3 Р</t>
  </si>
  <si>
    <t>256-3 Р</t>
  </si>
  <si>
    <t>254-3 Р</t>
  </si>
  <si>
    <t>255-3 Р</t>
  </si>
  <si>
    <t>515-2 Р</t>
  </si>
  <si>
    <t>101-1 У</t>
  </si>
  <si>
    <t>102-1 У</t>
  </si>
  <si>
    <t>103-1 У</t>
  </si>
  <si>
    <t>472-1 У</t>
  </si>
  <si>
    <t>2802-2 Т</t>
  </si>
  <si>
    <t>2034-5 Т</t>
  </si>
  <si>
    <t>28,29,11</t>
  </si>
  <si>
    <t>2940 Т</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</si>
</sst>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000000"/>
    <numFmt numFmtId="165" formatCode="0.000"/>
    <numFmt numFmtId="166" formatCode="#,##0.000"/>
    <numFmt numFmtId="167" formatCode="_-* #,##0.00\ _₸_-;\-* #,##0.00\ _₸_-;_-* &quot;-&quot;??\ _₸_-;_-@_-"/>
    <numFmt numFmtId="168" formatCode="#,##0.00\ _₽"/>
    <numFmt numFmtId="169" formatCode="#,##0.000_ ;\-#,##0.000\ "/>
    <numFmt numFmtId="170" formatCode="#,##0.00_ ;[Red]\-#,##0.00\ "/>
    <numFmt numFmtId="171" formatCode="_-* #,##0\ _₸_-;\-* #,##0\ _₸_-;_-* &quot;-&quot;??\ _₸_-;_-@_-"/>
  </numFmts>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i/>
      <sz val="10"/>
      <name val="Times New Roman"/>
      <family val="1"/>
      <charset val="204"/>
    </font>
    <font>
      <sz val="10"/>
      <name val="Arial"/>
      <family val="2"/>
      <charset val="204"/>
    </font>
    <font>
      <sz val="10"/>
      <name val="Helv"/>
    </font>
    <font>
      <sz val="11"/>
      <color indexed="8"/>
      <name val="Calibri"/>
      <family val="2"/>
      <scheme val="minor"/>
    </font>
    <font>
      <sz val="10"/>
      <name val="Arial"/>
      <family val="2"/>
      <charset val="204"/>
    </font>
    <font>
      <sz val="10"/>
      <name val="Arial"/>
      <family val="2"/>
      <charset val="204"/>
    </font>
    <font>
      <sz val="10"/>
      <name val="Tahoma"/>
      <family val="2"/>
      <charset val="204"/>
    </font>
    <font>
      <sz val="10"/>
      <color indexed="8"/>
      <name val="Arial"/>
      <family val="2"/>
      <charset val="204"/>
    </font>
    <font>
      <sz val="10"/>
      <color theme="1"/>
      <name val="Times New Roman"/>
      <family val="1"/>
      <charset val="204"/>
    </font>
    <font>
      <sz val="10"/>
      <color indexed="8"/>
      <name val="Times New Roman"/>
      <family val="1"/>
      <charset val="204"/>
    </font>
    <font>
      <sz val="10"/>
      <color rgb="FFFF0000"/>
      <name val="Times New Roman"/>
      <family val="1"/>
      <charset val="204"/>
    </font>
    <font>
      <sz val="10"/>
      <name val="Arial"/>
      <family val="2"/>
      <charset val="204"/>
    </font>
    <font>
      <b/>
      <sz val="10"/>
      <color theme="1"/>
      <name val="Times New Roman"/>
      <family val="1"/>
      <charset val="204"/>
    </font>
    <font>
      <sz val="11"/>
      <name val="Calibri"/>
      <family val="2"/>
      <charset val="204"/>
    </font>
    <font>
      <sz val="10"/>
      <color rgb="FF212529"/>
      <name val="Times New Roman"/>
      <family val="1"/>
      <charset val="204"/>
    </font>
    <font>
      <sz val="10"/>
      <color rgb="FF000000"/>
      <name val="Times New Roman"/>
      <family val="1"/>
      <charset val="204"/>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bottom/>
      <diagonal/>
    </border>
    <border>
      <left style="thin">
        <color theme="1"/>
      </left>
      <right style="thin">
        <color theme="1"/>
      </right>
      <top style="thin">
        <color theme="1"/>
      </top>
      <bottom/>
      <diagonal/>
    </border>
    <border>
      <left style="thin">
        <color indexed="64"/>
      </left>
      <right style="thin">
        <color indexed="64"/>
      </right>
      <top style="thin">
        <color indexed="64"/>
      </top>
      <bottom/>
      <diagonal/>
    </border>
  </borders>
  <cellStyleXfs count="34">
    <xf numFmtId="0" fontId="0" fillId="0" borderId="0"/>
    <xf numFmtId="43" fontId="5" fillId="0" borderId="0" applyFont="0" applyFill="0" applyBorder="0" applyAlignment="0" applyProtection="0"/>
    <xf numFmtId="0" fontId="7" fillId="0" borderId="0"/>
    <xf numFmtId="0" fontId="10" fillId="0" borderId="0"/>
    <xf numFmtId="0" fontId="10" fillId="0" borderId="0"/>
    <xf numFmtId="0" fontId="11" fillId="0" borderId="0"/>
    <xf numFmtId="0" fontId="11" fillId="0" borderId="0"/>
    <xf numFmtId="0" fontId="12" fillId="0" borderId="0"/>
    <xf numFmtId="0" fontId="10" fillId="0" borderId="0"/>
    <xf numFmtId="0" fontId="10"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167" fontId="3" fillId="0" borderId="0" applyFont="0" applyFill="0" applyBorder="0" applyAlignment="0" applyProtection="0"/>
    <xf numFmtId="0" fontId="12" fillId="0" borderId="0"/>
    <xf numFmtId="167" fontId="2" fillId="0" borderId="0" applyFont="0" applyFill="0" applyBorder="0" applyAlignment="0" applyProtection="0"/>
    <xf numFmtId="0" fontId="13" fillId="0" borderId="0"/>
    <xf numFmtId="0" fontId="14" fillId="0" borderId="0"/>
    <xf numFmtId="43" fontId="15" fillId="0" borderId="0" applyFont="0" applyFill="0" applyBorder="0" applyAlignment="0" applyProtection="0"/>
    <xf numFmtId="43" fontId="16" fillId="0" borderId="0" applyFont="0" applyFill="0" applyBorder="0" applyAlignment="0" applyProtection="0"/>
    <xf numFmtId="0" fontId="16" fillId="0" borderId="0"/>
    <xf numFmtId="0" fontId="15" fillId="0" borderId="0"/>
    <xf numFmtId="0" fontId="16" fillId="0" borderId="0"/>
    <xf numFmtId="0" fontId="5" fillId="0" borderId="0"/>
    <xf numFmtId="0" fontId="11" fillId="0" borderId="0"/>
    <xf numFmtId="0" fontId="5" fillId="0" borderId="0"/>
    <xf numFmtId="167" fontId="1" fillId="0" borderId="0" applyFont="0" applyFill="0" applyBorder="0" applyAlignment="0" applyProtection="0"/>
    <xf numFmtId="0" fontId="10" fillId="0" borderId="0"/>
    <xf numFmtId="0" fontId="12" fillId="0" borderId="0"/>
    <xf numFmtId="0" fontId="20" fillId="0" borderId="0"/>
    <xf numFmtId="0" fontId="16" fillId="0" borderId="0"/>
  </cellStyleXfs>
  <cellXfs count="152">
    <xf numFmtId="0" fontId="0" fillId="0" borderId="0" xfId="0"/>
    <xf numFmtId="49" fontId="6" fillId="0" borderId="1"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2" borderId="1" xfId="0" applyNumberFormat="1" applyFont="1" applyFill="1" applyBorder="1" applyAlignment="1">
      <alignment horizontal="left" vertical="center"/>
    </xf>
    <xf numFmtId="164" fontId="8"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49" fontId="6" fillId="2" borderId="1" xfId="0" applyNumberFormat="1" applyFont="1" applyFill="1" applyBorder="1" applyAlignment="1">
      <alignment horizontal="left" vertical="center"/>
    </xf>
    <xf numFmtId="0" fontId="6" fillId="2" borderId="1" xfId="2" applyFont="1" applyFill="1" applyBorder="1" applyAlignment="1">
      <alignment horizontal="left" vertical="center"/>
    </xf>
    <xf numFmtId="164" fontId="6" fillId="2" borderId="1" xfId="0" applyNumberFormat="1" applyFont="1" applyFill="1" applyBorder="1" applyAlignment="1">
      <alignment horizontal="left" vertical="center"/>
    </xf>
    <xf numFmtId="0" fontId="6" fillId="2" borderId="1" xfId="3" applyFont="1" applyFill="1" applyBorder="1" applyAlignment="1">
      <alignment horizontal="left" vertical="center"/>
    </xf>
    <xf numFmtId="4" fontId="8" fillId="2" borderId="1" xfId="1" applyNumberFormat="1" applyFont="1" applyFill="1" applyBorder="1" applyAlignment="1">
      <alignment horizontal="left" vertical="center"/>
    </xf>
    <xf numFmtId="164"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6" fillId="2" borderId="1" xfId="3" applyNumberFormat="1" applyFont="1" applyFill="1" applyBorder="1" applyAlignment="1">
      <alignment horizontal="left" vertical="center"/>
    </xf>
    <xf numFmtId="166" fontId="6" fillId="2" borderId="1" xfId="3" applyNumberFormat="1" applyFont="1" applyFill="1" applyBorder="1" applyAlignment="1">
      <alignment horizontal="left" vertical="center"/>
    </xf>
    <xf numFmtId="49" fontId="8" fillId="2" borderId="2" xfId="0" applyNumberFormat="1" applyFont="1" applyFill="1" applyBorder="1" applyAlignment="1">
      <alignment horizontal="left" vertical="center"/>
    </xf>
    <xf numFmtId="49" fontId="6" fillId="2" borderId="2"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2" borderId="1" xfId="2" applyFont="1" applyFill="1" applyBorder="1" applyAlignment="1">
      <alignment horizontal="left" vertical="center"/>
    </xf>
    <xf numFmtId="0" fontId="6" fillId="0" borderId="1" xfId="0" applyNumberFormat="1" applyFont="1" applyFill="1" applyBorder="1" applyAlignment="1">
      <alignment horizontal="left" vertical="center"/>
    </xf>
    <xf numFmtId="4" fontId="6" fillId="0" borderId="0" xfId="0" applyNumberFormat="1" applyFont="1" applyFill="1" applyBorder="1" applyAlignment="1">
      <alignment horizontal="left" vertical="center"/>
    </xf>
    <xf numFmtId="4" fontId="8" fillId="0" borderId="0" xfId="0" applyNumberFormat="1" applyFont="1" applyFill="1" applyBorder="1" applyAlignment="1">
      <alignment horizontal="left" vertical="center"/>
    </xf>
    <xf numFmtId="4" fontId="8" fillId="2" borderId="1" xfId="0" applyNumberFormat="1" applyFont="1" applyFill="1" applyBorder="1" applyAlignment="1">
      <alignment horizontal="left" vertical="center"/>
    </xf>
    <xf numFmtId="1"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left" vertical="center"/>
    </xf>
    <xf numFmtId="2" fontId="6" fillId="2" borderId="1" xfId="3" applyNumberFormat="1" applyFont="1" applyFill="1" applyBorder="1" applyAlignment="1">
      <alignment horizontal="left" vertical="center"/>
    </xf>
    <xf numFmtId="4" fontId="8" fillId="2" borderId="1" xfId="3" applyNumberFormat="1" applyFont="1" applyFill="1" applyBorder="1" applyAlignment="1">
      <alignment horizontal="left" vertical="center"/>
    </xf>
    <xf numFmtId="4" fontId="6" fillId="2" borderId="1" xfId="3" applyNumberFormat="1" applyFont="1" applyFill="1" applyBorder="1" applyAlignment="1">
      <alignment horizontal="left" vertical="center"/>
    </xf>
    <xf numFmtId="1" fontId="8" fillId="2" borderId="1" xfId="0" applyNumberFormat="1" applyFont="1" applyFill="1" applyBorder="1" applyAlignment="1">
      <alignment horizontal="left" vertical="center"/>
    </xf>
    <xf numFmtId="0" fontId="6" fillId="0" borderId="0" xfId="0" applyFont="1" applyAlignment="1">
      <alignment horizontal="left" vertical="center"/>
    </xf>
    <xf numFmtId="4" fontId="6" fillId="0" borderId="0" xfId="0" applyNumberFormat="1" applyFont="1" applyAlignment="1">
      <alignment horizontal="left" vertical="center"/>
    </xf>
    <xf numFmtId="49" fontId="6" fillId="2" borderId="3" xfId="0" applyNumberFormat="1" applyFont="1" applyFill="1" applyBorder="1" applyAlignment="1">
      <alignment horizontal="left" vertical="center"/>
    </xf>
    <xf numFmtId="49" fontId="17" fillId="0" borderId="1" xfId="0" applyNumberFormat="1" applyFont="1" applyFill="1" applyBorder="1" applyAlignment="1">
      <alignment horizontal="left" vertical="center"/>
    </xf>
    <xf numFmtId="0" fontId="6" fillId="0" borderId="1" xfId="0" applyFont="1" applyFill="1" applyBorder="1" applyAlignment="1">
      <alignment horizontal="left" vertical="center"/>
    </xf>
    <xf numFmtId="0" fontId="6" fillId="0" borderId="1" xfId="2" applyFont="1" applyFill="1" applyBorder="1" applyAlignment="1">
      <alignment horizontal="left" vertical="center"/>
    </xf>
    <xf numFmtId="165" fontId="6" fillId="0" borderId="1" xfId="0" applyNumberFormat="1" applyFont="1" applyFill="1" applyBorder="1" applyAlignment="1">
      <alignment horizontal="left" vertical="center"/>
    </xf>
    <xf numFmtId="0" fontId="6" fillId="0" borderId="1" xfId="4" applyNumberFormat="1" applyFont="1" applyBorder="1"/>
    <xf numFmtId="0" fontId="6" fillId="0" borderId="1" xfId="0" applyNumberFormat="1" applyFont="1" applyBorder="1" applyAlignment="1">
      <alignment horizontal="left" vertical="top"/>
    </xf>
    <xf numFmtId="0" fontId="22" fillId="4" borderId="8" xfId="0" applyFont="1" applyFill="1" applyBorder="1" applyAlignment="1">
      <alignment horizontal="left" vertical="top" wrapText="1"/>
    </xf>
    <xf numFmtId="0" fontId="22" fillId="4" borderId="9" xfId="0" applyFont="1" applyFill="1" applyBorder="1" applyAlignment="1">
      <alignment horizontal="left" vertical="top" wrapText="1"/>
    </xf>
    <xf numFmtId="0" fontId="6" fillId="0" borderId="1" xfId="6" applyFont="1" applyFill="1" applyBorder="1" applyAlignment="1">
      <alignment horizontal="left" vertical="center"/>
    </xf>
    <xf numFmtId="0" fontId="6" fillId="0" borderId="1" xfId="33" applyNumberFormat="1" applyFont="1" applyFill="1" applyBorder="1" applyAlignment="1">
      <alignment horizontal="left" vertical="center"/>
    </xf>
    <xf numFmtId="0" fontId="6" fillId="0" borderId="1" xfId="6" applyNumberFormat="1" applyFont="1" applyFill="1" applyBorder="1" applyAlignment="1" applyProtection="1">
      <alignment horizontal="left" vertical="center"/>
      <protection hidden="1"/>
    </xf>
    <xf numFmtId="0" fontId="6" fillId="0" borderId="1" xfId="17" applyFont="1" applyFill="1" applyBorder="1" applyAlignment="1">
      <alignment horizontal="left" vertical="center"/>
    </xf>
    <xf numFmtId="170" fontId="6" fillId="0" borderId="1" xfId="0" applyNumberFormat="1" applyFont="1" applyFill="1" applyBorder="1" applyAlignment="1">
      <alignment horizontal="left" vertical="center"/>
    </xf>
    <xf numFmtId="49" fontId="21" fillId="0" borderId="1"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49" fontId="19" fillId="0" borderId="0" xfId="0" applyNumberFormat="1" applyFont="1" applyFill="1" applyBorder="1" applyAlignment="1">
      <alignment horizontal="left" vertical="center"/>
    </xf>
    <xf numFmtId="49" fontId="6" fillId="6" borderId="1" xfId="0" applyNumberFormat="1" applyFont="1" applyFill="1" applyBorder="1" applyAlignment="1">
      <alignment horizontal="left" vertical="center"/>
    </xf>
    <xf numFmtId="0" fontId="6" fillId="6" borderId="1" xfId="0" applyNumberFormat="1" applyFont="1" applyFill="1" applyBorder="1" applyAlignment="1">
      <alignment horizontal="left" vertical="center"/>
    </xf>
    <xf numFmtId="0" fontId="6" fillId="6" borderId="1" xfId="0" applyFont="1" applyFill="1" applyBorder="1" applyAlignment="1">
      <alignment horizontal="left" vertical="center"/>
    </xf>
    <xf numFmtId="0" fontId="6" fillId="0" borderId="0" xfId="0" applyNumberFormat="1" applyFont="1" applyFill="1" applyBorder="1" applyAlignment="1">
      <alignment horizontal="left" vertical="center"/>
    </xf>
    <xf numFmtId="0" fontId="17" fillId="0" borderId="1" xfId="0" applyNumberFormat="1" applyFont="1" applyFill="1" applyBorder="1" applyAlignment="1">
      <alignment horizontal="left" vertical="center"/>
    </xf>
    <xf numFmtId="1" fontId="17" fillId="0" borderId="1" xfId="0" applyNumberFormat="1" applyFont="1" applyFill="1" applyBorder="1" applyAlignment="1">
      <alignment horizontal="left" vertical="center"/>
    </xf>
    <xf numFmtId="49" fontId="6" fillId="0" borderId="1" xfId="27" applyNumberFormat="1" applyFont="1" applyFill="1" applyBorder="1" applyAlignment="1">
      <alignment horizontal="left" vertical="center"/>
    </xf>
    <xf numFmtId="49" fontId="6" fillId="0" borderId="1" xfId="4" applyNumberFormat="1" applyFont="1" applyFill="1" applyBorder="1" applyAlignment="1">
      <alignment horizontal="left" vertical="center"/>
    </xf>
    <xf numFmtId="0" fontId="18" fillId="0" borderId="1" xfId="0" applyNumberFormat="1" applyFont="1" applyFill="1" applyBorder="1" applyAlignment="1">
      <alignment horizontal="left" vertical="center"/>
    </xf>
    <xf numFmtId="43" fontId="17" fillId="0" borderId="1" xfId="1" applyFont="1" applyFill="1" applyBorder="1" applyAlignment="1">
      <alignment horizontal="left" vertical="center"/>
    </xf>
    <xf numFmtId="0" fontId="6" fillId="0" borderId="1" xfId="4" applyNumberFormat="1" applyFont="1" applyFill="1" applyBorder="1" applyAlignment="1">
      <alignment horizontal="left" vertical="center"/>
    </xf>
    <xf numFmtId="0" fontId="6" fillId="0" borderId="1" xfId="4" applyFont="1" applyFill="1" applyBorder="1" applyAlignment="1">
      <alignment horizontal="left" vertical="center"/>
    </xf>
    <xf numFmtId="1" fontId="6" fillId="0" borderId="1" xfId="4" applyNumberFormat="1" applyFont="1" applyFill="1" applyBorder="1" applyAlignment="1">
      <alignment horizontal="left" vertical="center"/>
    </xf>
    <xf numFmtId="166" fontId="6" fillId="0" borderId="1" xfId="4" applyNumberFormat="1" applyFont="1" applyFill="1" applyBorder="1" applyAlignment="1">
      <alignment horizontal="left" vertical="center"/>
    </xf>
    <xf numFmtId="4" fontId="6" fillId="0" borderId="1" xfId="4" applyNumberFormat="1" applyFont="1" applyFill="1" applyBorder="1" applyAlignment="1">
      <alignment horizontal="left" vertical="center"/>
    </xf>
    <xf numFmtId="4" fontId="8" fillId="0" borderId="0" xfId="2" applyNumberFormat="1" applyFont="1" applyFill="1" applyBorder="1" applyAlignment="1">
      <alignment horizontal="left" vertical="center"/>
    </xf>
    <xf numFmtId="4" fontId="6" fillId="2" borderId="1" xfId="1" applyNumberFormat="1" applyFont="1" applyFill="1" applyBorder="1" applyAlignment="1">
      <alignment horizontal="left" vertical="center"/>
    </xf>
    <xf numFmtId="49" fontId="6" fillId="0" borderId="1" xfId="0" applyNumberFormat="1" applyFont="1" applyBorder="1" applyAlignment="1">
      <alignment horizontal="left" vertical="center"/>
    </xf>
    <xf numFmtId="0" fontId="6" fillId="0" borderId="1" xfId="0" applyFont="1" applyBorder="1" applyAlignment="1">
      <alignment horizontal="left" vertical="center"/>
    </xf>
    <xf numFmtId="2" fontId="6" fillId="0" borderId="1" xfId="0" applyNumberFormat="1" applyFont="1" applyBorder="1" applyAlignment="1">
      <alignment horizontal="left" vertical="center"/>
    </xf>
    <xf numFmtId="166" fontId="6" fillId="0" borderId="1" xfId="0" applyNumberFormat="1" applyFont="1" applyBorder="1" applyAlignment="1">
      <alignment horizontal="left" vertical="center"/>
    </xf>
    <xf numFmtId="4" fontId="6" fillId="0" borderId="1" xfId="0" applyNumberFormat="1" applyFont="1" applyBorder="1" applyAlignment="1">
      <alignment horizontal="left" vertical="center"/>
    </xf>
    <xf numFmtId="49" fontId="6" fillId="0" borderId="12" xfId="0" applyNumberFormat="1" applyFont="1" applyBorder="1" applyAlignment="1">
      <alignment horizontal="left" vertical="center"/>
    </xf>
    <xf numFmtId="0" fontId="6" fillId="0" borderId="1" xfId="0" applyNumberFormat="1" applyFont="1" applyBorder="1" applyAlignment="1">
      <alignment horizontal="left" vertical="center"/>
    </xf>
    <xf numFmtId="0" fontId="6" fillId="0" borderId="0" xfId="0" applyFont="1" applyFill="1" applyAlignment="1">
      <alignment horizontal="left" vertical="center"/>
    </xf>
    <xf numFmtId="49" fontId="6" fillId="0" borderId="1" xfId="4" applyNumberFormat="1" applyFont="1" applyBorder="1" applyAlignment="1">
      <alignment horizontal="left" vertical="center"/>
    </xf>
    <xf numFmtId="0" fontId="6" fillId="0" borderId="1" xfId="4" applyFont="1" applyBorder="1" applyAlignment="1">
      <alignment horizontal="left" vertical="center"/>
    </xf>
    <xf numFmtId="2" fontId="6" fillId="0" borderId="1" xfId="4" applyNumberFormat="1" applyFont="1" applyBorder="1" applyAlignment="1">
      <alignment horizontal="left" vertical="center"/>
    </xf>
    <xf numFmtId="166" fontId="6" fillId="0" borderId="1" xfId="4" applyNumberFormat="1" applyFont="1" applyBorder="1" applyAlignment="1">
      <alignment horizontal="left" vertical="center"/>
    </xf>
    <xf numFmtId="4" fontId="6" fillId="0" borderId="1" xfId="4" applyNumberFormat="1" applyFont="1" applyBorder="1" applyAlignment="1">
      <alignment horizontal="left" vertical="center"/>
    </xf>
    <xf numFmtId="0" fontId="6" fillId="0" borderId="0" xfId="4" applyFont="1" applyFill="1" applyAlignment="1">
      <alignment horizontal="left" vertical="center"/>
    </xf>
    <xf numFmtId="1" fontId="6" fillId="0" borderId="1" xfId="0" applyNumberFormat="1" applyFont="1" applyFill="1" applyBorder="1" applyAlignment="1">
      <alignment horizontal="left" vertical="center"/>
    </xf>
    <xf numFmtId="0" fontId="6" fillId="0" borderId="1" xfId="8" applyFont="1" applyFill="1" applyBorder="1" applyAlignment="1">
      <alignment horizontal="left" vertical="center"/>
    </xf>
    <xf numFmtId="2" fontId="6" fillId="0" borderId="1" xfId="0" applyNumberFormat="1" applyFont="1" applyFill="1" applyBorder="1" applyAlignment="1">
      <alignment horizontal="left" vertical="center"/>
    </xf>
    <xf numFmtId="4" fontId="6" fillId="0" borderId="1" xfId="0" applyNumberFormat="1" applyFont="1" applyFill="1" applyBorder="1" applyAlignment="1">
      <alignment horizontal="left" vertical="center"/>
    </xf>
    <xf numFmtId="0" fontId="17" fillId="0" borderId="0" xfId="0" applyNumberFormat="1" applyFont="1" applyFill="1" applyBorder="1" applyAlignment="1">
      <alignment horizontal="left" vertical="center"/>
    </xf>
    <xf numFmtId="0" fontId="17" fillId="0" borderId="1" xfId="0" applyFont="1" applyFill="1" applyBorder="1" applyAlignment="1">
      <alignment horizontal="left" vertical="center"/>
    </xf>
    <xf numFmtId="4" fontId="17" fillId="0" borderId="1" xfId="1" applyNumberFormat="1" applyFont="1" applyFill="1" applyBorder="1" applyAlignment="1">
      <alignment horizontal="left" vertical="center"/>
    </xf>
    <xf numFmtId="165" fontId="17" fillId="0" borderId="1" xfId="0" applyNumberFormat="1" applyFont="1" applyFill="1" applyBorder="1" applyAlignment="1">
      <alignment horizontal="left" vertical="center"/>
    </xf>
    <xf numFmtId="2" fontId="17" fillId="0" borderId="1" xfId="0" applyNumberFormat="1" applyFont="1" applyFill="1" applyBorder="1" applyAlignment="1">
      <alignment horizontal="left" vertical="center"/>
    </xf>
    <xf numFmtId="49" fontId="17" fillId="0" borderId="1" xfId="9" applyNumberFormat="1" applyFont="1" applyFill="1" applyBorder="1" applyAlignment="1">
      <alignment horizontal="left" vertical="center"/>
    </xf>
    <xf numFmtId="171" fontId="17" fillId="0" borderId="1" xfId="1" applyNumberFormat="1" applyFont="1" applyFill="1" applyBorder="1" applyAlignment="1">
      <alignment horizontal="left" vertical="center"/>
    </xf>
    <xf numFmtId="168" fontId="6" fillId="0" borderId="1" xfId="0" applyNumberFormat="1" applyFont="1" applyFill="1" applyBorder="1" applyAlignment="1">
      <alignment horizontal="left" vertical="center"/>
    </xf>
    <xf numFmtId="49" fontId="17" fillId="6" borderId="1" xfId="0" applyNumberFormat="1" applyFont="1" applyFill="1" applyBorder="1" applyAlignment="1">
      <alignment horizontal="left" vertical="center"/>
    </xf>
    <xf numFmtId="0" fontId="17" fillId="6" borderId="1" xfId="0" applyFont="1" applyFill="1" applyBorder="1" applyAlignment="1">
      <alignment horizontal="left" vertical="center"/>
    </xf>
    <xf numFmtId="2" fontId="6" fillId="6" borderId="1" xfId="0" applyNumberFormat="1" applyFont="1" applyFill="1" applyBorder="1" applyAlignment="1">
      <alignment horizontal="left" vertical="center"/>
    </xf>
    <xf numFmtId="49" fontId="6" fillId="6" borderId="4" xfId="0" applyNumberFormat="1" applyFont="1" applyFill="1" applyBorder="1" applyAlignment="1">
      <alignment horizontal="left" vertical="center"/>
    </xf>
    <xf numFmtId="49" fontId="6" fillId="6" borderId="5" xfId="0" applyNumberFormat="1" applyFont="1" applyFill="1" applyBorder="1" applyAlignment="1">
      <alignment horizontal="left" vertical="center"/>
    </xf>
    <xf numFmtId="1" fontId="6" fillId="6" borderId="1" xfId="0" applyNumberFormat="1" applyFont="1" applyFill="1" applyBorder="1" applyAlignment="1">
      <alignment horizontal="left" vertical="center"/>
    </xf>
    <xf numFmtId="0" fontId="6" fillId="6" borderId="5" xfId="0" applyNumberFormat="1" applyFont="1" applyFill="1" applyBorder="1" applyAlignment="1">
      <alignment horizontal="left" vertical="center"/>
    </xf>
    <xf numFmtId="0" fontId="6" fillId="6" borderId="5" xfId="8" applyFont="1" applyFill="1" applyBorder="1" applyAlignment="1">
      <alignment horizontal="left" vertical="center"/>
    </xf>
    <xf numFmtId="165" fontId="6" fillId="6" borderId="1" xfId="0" applyNumberFormat="1" applyFont="1" applyFill="1" applyBorder="1" applyAlignment="1">
      <alignment horizontal="left" vertical="center"/>
    </xf>
    <xf numFmtId="4" fontId="6" fillId="6" borderId="1" xfId="0" applyNumberFormat="1" applyFont="1" applyFill="1" applyBorder="1" applyAlignment="1">
      <alignment horizontal="left" vertical="center"/>
    </xf>
    <xf numFmtId="4" fontId="6" fillId="6" borderId="5" xfId="0" applyNumberFormat="1" applyFont="1" applyFill="1" applyBorder="1" applyAlignment="1">
      <alignment horizontal="left" vertical="center"/>
    </xf>
    <xf numFmtId="1" fontId="6" fillId="6" borderId="6" xfId="0" applyNumberFormat="1" applyFont="1" applyFill="1" applyBorder="1" applyAlignment="1">
      <alignment horizontal="left" vertical="center"/>
    </xf>
    <xf numFmtId="49" fontId="6" fillId="6" borderId="7" xfId="0" applyNumberFormat="1" applyFont="1" applyFill="1" applyBorder="1" applyAlignment="1">
      <alignment horizontal="left" vertical="center"/>
    </xf>
    <xf numFmtId="49" fontId="6" fillId="6" borderId="3" xfId="0" applyNumberFormat="1" applyFont="1" applyFill="1" applyBorder="1" applyAlignment="1">
      <alignment horizontal="left" vertical="center"/>
    </xf>
    <xf numFmtId="0" fontId="17" fillId="6" borderId="1" xfId="0" applyNumberFormat="1" applyFont="1" applyFill="1" applyBorder="1" applyAlignment="1">
      <alignment horizontal="left" vertical="center"/>
    </xf>
    <xf numFmtId="4" fontId="24" fillId="6" borderId="1" xfId="0" applyNumberFormat="1" applyFont="1" applyFill="1" applyBorder="1" applyAlignment="1">
      <alignment horizontal="left" vertical="center"/>
    </xf>
    <xf numFmtId="49" fontId="17" fillId="0" borderId="0" xfId="0" applyNumberFormat="1" applyFont="1" applyFill="1" applyAlignment="1">
      <alignment horizontal="left" vertical="center"/>
    </xf>
    <xf numFmtId="49" fontId="21" fillId="6" borderId="1" xfId="0" applyNumberFormat="1" applyFont="1" applyFill="1" applyBorder="1" applyAlignment="1">
      <alignment horizontal="left" vertical="center"/>
    </xf>
    <xf numFmtId="1" fontId="6" fillId="6" borderId="10" xfId="0" applyNumberFormat="1" applyFont="1" applyFill="1" applyBorder="1" applyAlignment="1">
      <alignment horizontal="left" vertical="center"/>
    </xf>
    <xf numFmtId="49" fontId="6" fillId="6" borderId="11" xfId="0" applyNumberFormat="1" applyFont="1" applyFill="1" applyBorder="1" applyAlignment="1">
      <alignment horizontal="left" vertical="center"/>
    </xf>
    <xf numFmtId="4" fontId="6" fillId="3" borderId="1" xfId="0" applyNumberFormat="1" applyFont="1" applyFill="1" applyBorder="1" applyAlignment="1">
      <alignment horizontal="left" vertical="center"/>
    </xf>
    <xf numFmtId="4" fontId="17" fillId="3" borderId="1" xfId="1" applyNumberFormat="1" applyFont="1" applyFill="1" applyBorder="1" applyAlignment="1">
      <alignment horizontal="left" vertical="center"/>
    </xf>
    <xf numFmtId="49" fontId="6" fillId="0" borderId="4" xfId="0" applyNumberFormat="1" applyFont="1" applyFill="1" applyBorder="1" applyAlignment="1">
      <alignment horizontal="left" vertical="center"/>
    </xf>
    <xf numFmtId="49" fontId="6" fillId="5" borderId="4" xfId="0" applyNumberFormat="1" applyFont="1" applyFill="1" applyBorder="1" applyAlignment="1">
      <alignment horizontal="left" vertical="center"/>
    </xf>
    <xf numFmtId="49" fontId="6" fillId="5" borderId="1" xfId="0" applyNumberFormat="1" applyFont="1" applyFill="1" applyBorder="1" applyAlignment="1">
      <alignment horizontal="left" vertical="center"/>
    </xf>
    <xf numFmtId="0" fontId="6" fillId="5" borderId="1" xfId="0" applyNumberFormat="1" applyFont="1" applyFill="1" applyBorder="1" applyAlignment="1">
      <alignment horizontal="left" vertical="center"/>
    </xf>
    <xf numFmtId="49" fontId="6" fillId="5" borderId="5" xfId="0" applyNumberFormat="1" applyFont="1" applyFill="1" applyBorder="1" applyAlignment="1">
      <alignment horizontal="left" vertical="center"/>
    </xf>
    <xf numFmtId="1" fontId="6" fillId="5" borderId="1" xfId="0" applyNumberFormat="1" applyFont="1" applyFill="1" applyBorder="1" applyAlignment="1">
      <alignment horizontal="left" vertical="center"/>
    </xf>
    <xf numFmtId="49" fontId="6" fillId="0" borderId="5" xfId="0" applyNumberFormat="1" applyFont="1" applyBorder="1" applyAlignment="1">
      <alignment horizontal="left" vertical="center"/>
    </xf>
    <xf numFmtId="0" fontId="6" fillId="5" borderId="5" xfId="0" applyNumberFormat="1" applyFont="1" applyFill="1" applyBorder="1" applyAlignment="1">
      <alignment horizontal="left" vertical="center"/>
    </xf>
    <xf numFmtId="0" fontId="6" fillId="5" borderId="5" xfId="8" applyFont="1" applyFill="1" applyBorder="1" applyAlignment="1">
      <alignment horizontal="left" vertical="center"/>
    </xf>
    <xf numFmtId="165" fontId="6" fillId="5" borderId="1" xfId="0" applyNumberFormat="1" applyFont="1" applyFill="1" applyBorder="1" applyAlignment="1">
      <alignment horizontal="left" vertical="center"/>
    </xf>
    <xf numFmtId="2" fontId="6" fillId="5" borderId="1" xfId="0" applyNumberFormat="1" applyFont="1" applyFill="1" applyBorder="1" applyAlignment="1">
      <alignment horizontal="left" vertical="center"/>
    </xf>
    <xf numFmtId="4" fontId="6" fillId="5" borderId="1" xfId="0" applyNumberFormat="1" applyFont="1" applyFill="1" applyBorder="1" applyAlignment="1">
      <alignment horizontal="left" vertical="center"/>
    </xf>
    <xf numFmtId="4" fontId="6" fillId="5" borderId="5" xfId="0" applyNumberFormat="1" applyFont="1" applyFill="1" applyBorder="1" applyAlignment="1">
      <alignment horizontal="left" vertical="center"/>
    </xf>
    <xf numFmtId="49" fontId="6" fillId="5" borderId="3" xfId="0" applyNumberFormat="1" applyFont="1" applyFill="1" applyBorder="1" applyAlignment="1">
      <alignment horizontal="left" vertical="center"/>
    </xf>
    <xf numFmtId="168" fontId="8" fillId="2" borderId="1" xfId="1" applyNumberFormat="1" applyFont="1" applyFill="1" applyBorder="1" applyAlignment="1">
      <alignment horizontal="left" vertical="center"/>
    </xf>
    <xf numFmtId="4" fontId="6" fillId="0" borderId="1" xfId="1" applyNumberFormat="1" applyFont="1" applyFill="1" applyBorder="1" applyAlignment="1">
      <alignment horizontal="left" vertical="center"/>
    </xf>
    <xf numFmtId="0" fontId="6" fillId="0" borderId="8" xfId="0" applyFont="1" applyFill="1" applyBorder="1" applyAlignment="1">
      <alignment horizontal="left" vertical="center"/>
    </xf>
    <xf numFmtId="4" fontId="6" fillId="0" borderId="1" xfId="2" applyNumberFormat="1" applyFont="1" applyFill="1" applyBorder="1" applyAlignment="1">
      <alignment horizontal="left" vertical="center"/>
    </xf>
    <xf numFmtId="0" fontId="17" fillId="0" borderId="1" xfId="2" applyFont="1" applyFill="1" applyBorder="1" applyAlignment="1">
      <alignment horizontal="left" vertical="center"/>
    </xf>
    <xf numFmtId="0" fontId="23" fillId="0" borderId="1" xfId="0" applyFont="1" applyFill="1" applyBorder="1" applyAlignment="1">
      <alignment horizontal="left" vertical="center"/>
    </xf>
    <xf numFmtId="39" fontId="6" fillId="0" borderId="1" xfId="0" applyNumberFormat="1" applyFont="1" applyFill="1" applyBorder="1" applyAlignment="1">
      <alignment horizontal="left" vertical="center"/>
    </xf>
    <xf numFmtId="4" fontId="17" fillId="0" borderId="1" xfId="0" applyNumberFormat="1" applyFont="1" applyFill="1" applyBorder="1" applyAlignment="1">
      <alignment horizontal="left" vertical="center"/>
    </xf>
    <xf numFmtId="49" fontId="21" fillId="0" borderId="0" xfId="0" applyNumberFormat="1" applyFont="1" applyFill="1" applyBorder="1" applyAlignment="1">
      <alignment horizontal="left" vertical="center"/>
    </xf>
    <xf numFmtId="0" fontId="17" fillId="0" borderId="0" xfId="0" applyFont="1" applyFill="1" applyAlignment="1">
      <alignment horizontal="left" vertical="center"/>
    </xf>
    <xf numFmtId="166" fontId="6" fillId="0" borderId="1" xfId="0" applyNumberFormat="1" applyFont="1" applyFill="1" applyBorder="1" applyAlignment="1">
      <alignment horizontal="left" vertical="center"/>
    </xf>
    <xf numFmtId="169" fontId="6" fillId="0" borderId="1" xfId="1" applyNumberFormat="1" applyFont="1" applyFill="1" applyBorder="1" applyAlignment="1">
      <alignment horizontal="left" vertical="center"/>
    </xf>
    <xf numFmtId="0" fontId="6" fillId="6" borderId="1" xfId="33" applyNumberFormat="1" applyFont="1" applyFill="1" applyBorder="1" applyAlignment="1">
      <alignment horizontal="left" vertical="center"/>
    </xf>
    <xf numFmtId="0" fontId="6" fillId="6" borderId="1" xfId="6" applyNumberFormat="1" applyFont="1" applyFill="1" applyBorder="1" applyAlignment="1" applyProtection="1">
      <alignment horizontal="left" vertical="center"/>
      <protection hidden="1"/>
    </xf>
    <xf numFmtId="0" fontId="6" fillId="6" borderId="1" xfId="17" applyFont="1" applyFill="1" applyBorder="1" applyAlignment="1">
      <alignment horizontal="left" vertical="center"/>
    </xf>
    <xf numFmtId="0" fontId="6" fillId="6" borderId="1" xfId="2" applyFont="1" applyFill="1" applyBorder="1" applyAlignment="1">
      <alignment horizontal="left" vertical="center"/>
    </xf>
    <xf numFmtId="170" fontId="6" fillId="6" borderId="1" xfId="0" applyNumberFormat="1" applyFont="1" applyFill="1" applyBorder="1" applyAlignment="1">
      <alignment horizontal="left" vertical="center"/>
    </xf>
    <xf numFmtId="0" fontId="6" fillId="6" borderId="1" xfId="6" applyFont="1" applyFill="1" applyBorder="1" applyAlignment="1">
      <alignment horizontal="left" vertical="center"/>
    </xf>
    <xf numFmtId="0" fontId="17" fillId="6" borderId="0" xfId="0" applyFont="1" applyFill="1" applyAlignment="1">
      <alignment horizontal="left" vertical="center"/>
    </xf>
    <xf numFmtId="4" fontId="6" fillId="3" borderId="1" xfId="1" applyNumberFormat="1" applyFont="1" applyFill="1" applyBorder="1" applyAlignment="1">
      <alignment horizontal="left" vertical="center"/>
    </xf>
    <xf numFmtId="49" fontId="6" fillId="0" borderId="3" xfId="0" applyNumberFormat="1" applyFont="1" applyFill="1" applyBorder="1" applyAlignment="1">
      <alignment horizontal="left" vertical="center"/>
    </xf>
    <xf numFmtId="49" fontId="6" fillId="3" borderId="1" xfId="0" applyNumberFormat="1" applyFont="1" applyFill="1" applyBorder="1" applyAlignment="1">
      <alignment horizontal="left" vertical="center"/>
    </xf>
    <xf numFmtId="4" fontId="17" fillId="3" borderId="1" xfId="0" applyNumberFormat="1" applyFont="1" applyFill="1" applyBorder="1" applyAlignment="1">
      <alignment horizontal="left" vertical="center"/>
    </xf>
    <xf numFmtId="0" fontId="23" fillId="0" borderId="0" xfId="0" applyFont="1" applyAlignment="1">
      <alignment horizontal="left" vertical="center"/>
    </xf>
  </cellXfs>
  <cellStyles count="34">
    <cellStyle name="Comma 6 3" xfId="21"/>
    <cellStyle name="Comma_Stock Take KBM as of 01.10.2008" xfId="22"/>
    <cellStyle name="Normal 10" xfId="23"/>
    <cellStyle name="Normal 11" xfId="24"/>
    <cellStyle name="Normal_Stock Take KBM as of 01.10.2008" xfId="25"/>
    <cellStyle name="Style 1" xfId="5"/>
    <cellStyle name="Обычный" xfId="0" builtinId="0"/>
    <cellStyle name="Обычный 10 2" xfId="3"/>
    <cellStyle name="Обычный 10 2 2" xfId="9"/>
    <cellStyle name="Обычный 11" xfId="28"/>
    <cellStyle name="Обычный 14" xfId="31"/>
    <cellStyle name="Обычный 2" xfId="4"/>
    <cellStyle name="Обычный 2 2" xfId="2"/>
    <cellStyle name="Обычный 2 3" xfId="30"/>
    <cellStyle name="Обычный 23" xfId="12"/>
    <cellStyle name="Обычный 24" xfId="19"/>
    <cellStyle name="Обычный 25" xfId="26"/>
    <cellStyle name="Обычный 3" xfId="14"/>
    <cellStyle name="Обычный 4" xfId="20"/>
    <cellStyle name="Обычный 4 2" xfId="7"/>
    <cellStyle name="Обычный 4 2 2" xfId="17"/>
    <cellStyle name="Обычный 5" xfId="8"/>
    <cellStyle name="Обычный 6" xfId="32"/>
    <cellStyle name="Обычный 9" xfId="11"/>
    <cellStyle name="Обычный_Лист1" xfId="27"/>
    <cellStyle name="Обычный_Лист1 2" xfId="33"/>
    <cellStyle name="Стиль 1" xfId="6"/>
    <cellStyle name="Финансовый" xfId="1" builtinId="3"/>
    <cellStyle name="Финансовый 2" xfId="16"/>
    <cellStyle name="Финансовый 3" xfId="15"/>
    <cellStyle name="Финансовый 5" xfId="10"/>
    <cellStyle name="Финансовый 7" xfId="29"/>
    <cellStyle name="Финансовый 8" xfId="18"/>
    <cellStyle name="Финансовый 9" xfId="13"/>
  </cellStyles>
  <dxfs count="19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CC"/>
      <color rgb="FFFF3399"/>
      <color rgb="FFFF66CC"/>
      <color rgb="FFCC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Berdiyeva/Downloads/&#1069;&#1082;&#1089;&#1087;&#1086;&#1088;&#1090;%20&#1087;&#1083;&#1072;&#1085;&#1072;_120240021112_2020-1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Report"/>
    </sheetNames>
    <sheetDataSet>
      <sheetData sheetId="0">
        <row r="42">
          <cell r="B42">
            <v>20103577</v>
          </cell>
          <cell r="C42" t="str">
            <v>2924 Т</v>
          </cell>
        </row>
        <row r="43">
          <cell r="B43">
            <v>20103582</v>
          </cell>
          <cell r="C43" t="str">
            <v>2925 Т</v>
          </cell>
        </row>
        <row r="44">
          <cell r="B44">
            <v>20103581</v>
          </cell>
          <cell r="C44" t="str">
            <v>2926 Т</v>
          </cell>
        </row>
        <row r="45">
          <cell r="B45">
            <v>20103587</v>
          </cell>
          <cell r="C45" t="str">
            <v>2927 Т</v>
          </cell>
        </row>
        <row r="46">
          <cell r="B46">
            <v>20103588</v>
          </cell>
          <cell r="C46" t="str">
            <v>2928 Т</v>
          </cell>
        </row>
        <row r="47">
          <cell r="B47">
            <v>20103589</v>
          </cell>
          <cell r="C47" t="str">
            <v>2929 Т</v>
          </cell>
        </row>
        <row r="48">
          <cell r="B48">
            <v>20103583</v>
          </cell>
          <cell r="C48" t="str">
            <v>2930 Т</v>
          </cell>
        </row>
        <row r="49">
          <cell r="B49">
            <v>20103578</v>
          </cell>
          <cell r="C49" t="str">
            <v>2931 Т</v>
          </cell>
        </row>
        <row r="50">
          <cell r="B50">
            <v>20103579</v>
          </cell>
          <cell r="C50" t="str">
            <v>2932 Т</v>
          </cell>
        </row>
        <row r="51">
          <cell r="B51">
            <v>20103580</v>
          </cell>
          <cell r="C51" t="str">
            <v>2933 Т</v>
          </cell>
        </row>
        <row r="52">
          <cell r="B52">
            <v>20103586</v>
          </cell>
          <cell r="C52" t="str">
            <v>2934 Т</v>
          </cell>
        </row>
        <row r="53">
          <cell r="B53">
            <v>20103584</v>
          </cell>
          <cell r="C53" t="str">
            <v>2935 Т</v>
          </cell>
        </row>
        <row r="54">
          <cell r="B54">
            <v>20103585</v>
          </cell>
          <cell r="C54" t="str">
            <v>2936 Т</v>
          </cell>
        </row>
        <row r="55">
          <cell r="B55">
            <v>20103576</v>
          </cell>
          <cell r="C55" t="str">
            <v>2937 Т</v>
          </cell>
        </row>
        <row r="56">
          <cell r="B56" t="str">
            <v>-</v>
          </cell>
          <cell r="C56" t="str">
            <v>2938 Т</v>
          </cell>
        </row>
        <row r="57">
          <cell r="B57">
            <v>20103591</v>
          </cell>
          <cell r="C57" t="str">
            <v>2939 Т</v>
          </cell>
        </row>
        <row r="93">
          <cell r="B93">
            <v>20200912</v>
          </cell>
          <cell r="C93" t="str">
            <v>468 У</v>
          </cell>
        </row>
        <row r="94">
          <cell r="B94">
            <v>20200913</v>
          </cell>
          <cell r="C94" t="str">
            <v>469 У</v>
          </cell>
        </row>
        <row r="95">
          <cell r="B95">
            <v>20200911</v>
          </cell>
          <cell r="C95" t="str">
            <v>470 У</v>
          </cell>
        </row>
        <row r="96">
          <cell r="B96">
            <v>20200910</v>
          </cell>
          <cell r="C96" t="str">
            <v>471 У</v>
          </cell>
        </row>
        <row r="97">
          <cell r="B97">
            <v>20200909</v>
          </cell>
          <cell r="C97" t="str">
            <v>472 У</v>
          </cell>
        </row>
        <row r="98">
          <cell r="B98">
            <v>20200914</v>
          </cell>
          <cell r="C98" t="str">
            <v>473 У</v>
          </cell>
        </row>
        <row r="99">
          <cell r="B99">
            <v>20200916</v>
          </cell>
          <cell r="C99" t="str">
            <v>474 У</v>
          </cell>
        </row>
        <row r="100">
          <cell r="B100">
            <v>20200915</v>
          </cell>
          <cell r="C100" t="str">
            <v>475 У</v>
          </cell>
        </row>
        <row r="101">
          <cell r="B101">
            <v>20200923</v>
          </cell>
          <cell r="C101" t="str">
            <v>476 У</v>
          </cell>
        </row>
        <row r="102">
          <cell r="B102">
            <v>20200922</v>
          </cell>
          <cell r="C102" t="str">
            <v>477 У</v>
          </cell>
        </row>
        <row r="103">
          <cell r="B103">
            <v>20200921</v>
          </cell>
          <cell r="C103" t="str">
            <v>478 У</v>
          </cell>
        </row>
        <row r="104">
          <cell r="B104">
            <v>20200920</v>
          </cell>
          <cell r="C104" t="str">
            <v>479 У</v>
          </cell>
        </row>
        <row r="105">
          <cell r="B105">
            <v>20200919</v>
          </cell>
          <cell r="C105" t="str">
            <v>480 У</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9"/>
  <sheetViews>
    <sheetView tabSelected="1" zoomScale="73" zoomScaleNormal="73" workbookViewId="0">
      <pane ySplit="7" topLeftCell="A8" activePane="bottomLeft" state="frozen"/>
      <selection pane="bottomLeft" activeCell="I14" sqref="I14"/>
    </sheetView>
  </sheetViews>
  <sheetFormatPr defaultRowHeight="12.95" customHeight="1" outlineLevelRow="1" x14ac:dyDescent="0.25"/>
  <cols>
    <col min="1" max="1" width="10.85546875" style="30" customWidth="1"/>
    <col min="2" max="2" width="11.85546875" style="30" customWidth="1"/>
    <col min="3" max="3" width="13" style="30" customWidth="1"/>
    <col min="4" max="4" width="9.140625" style="30"/>
    <col min="5" max="5" width="9.42578125" style="30" customWidth="1"/>
    <col min="6" max="6" width="7.42578125" style="30" customWidth="1"/>
    <col min="7" max="7" width="17.28515625" style="30" customWidth="1"/>
    <col min="8" max="9" width="20.7109375" style="30" customWidth="1"/>
    <col min="10" max="10" width="7.140625" style="30" customWidth="1"/>
    <col min="11" max="11" width="8.5703125" style="30" customWidth="1"/>
    <col min="12" max="13" width="7.140625" style="30" customWidth="1"/>
    <col min="14" max="14" width="11.5703125" style="30" customWidth="1"/>
    <col min="15" max="15" width="23.140625" style="30" customWidth="1"/>
    <col min="16" max="16" width="9.85546875" style="30" customWidth="1"/>
    <col min="17" max="17" width="7.140625" style="30" customWidth="1"/>
    <col min="18" max="18" width="12.7109375" style="30" customWidth="1"/>
    <col min="19" max="19" width="49" style="30" customWidth="1"/>
    <col min="20" max="22" width="7.140625" style="30" customWidth="1"/>
    <col min="23" max="23" width="9.140625" style="30" customWidth="1"/>
    <col min="24" max="25" width="8.5703125" style="30" customWidth="1"/>
    <col min="26" max="30" width="7.140625" style="30" customWidth="1"/>
    <col min="31" max="33" width="18.5703125" style="31" customWidth="1"/>
    <col min="34" max="34" width="22.140625" style="31" customWidth="1"/>
    <col min="35" max="35" width="12.85546875" style="31" customWidth="1"/>
    <col min="36" max="36" width="16" style="31" customWidth="1"/>
    <col min="37" max="37" width="24.85546875" style="31" customWidth="1"/>
    <col min="38" max="38" width="17.7109375" style="30" customWidth="1"/>
    <col min="39" max="39" width="3.7109375" style="30" customWidth="1"/>
    <col min="40" max="40" width="63.28515625" style="30" customWidth="1"/>
    <col min="41" max="49" width="4.42578125" style="30" customWidth="1"/>
    <col min="50" max="50" width="15.140625" style="30" customWidth="1"/>
    <col min="51" max="51" width="35.7109375" style="30" customWidth="1"/>
    <col min="52" max="52" width="9.140625" style="13"/>
    <col min="53" max="54" width="11.42578125" style="13" bestFit="1" customWidth="1"/>
    <col min="55" max="16384" width="9.140625" style="13"/>
  </cols>
  <sheetData>
    <row r="1" spans="1:51" ht="12.9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1"/>
      <c r="AF1" s="21"/>
      <c r="AG1" s="21"/>
      <c r="AH1" s="64" t="s">
        <v>0</v>
      </c>
      <c r="AI1" s="21"/>
      <c r="AJ1" s="21"/>
      <c r="AK1" s="21"/>
      <c r="AL1" s="12"/>
      <c r="AM1" s="2"/>
      <c r="AN1" s="2"/>
      <c r="AO1" s="2"/>
      <c r="AP1" s="2"/>
      <c r="AQ1" s="2"/>
      <c r="AR1" s="2"/>
      <c r="AS1" s="2"/>
      <c r="AT1" s="2"/>
      <c r="AU1" s="2"/>
      <c r="AV1" s="2"/>
      <c r="AW1" s="2"/>
      <c r="AX1" s="13"/>
      <c r="AY1" s="2"/>
    </row>
    <row r="2" spans="1:51" ht="12.95" customHeight="1" x14ac:dyDescent="0.25">
      <c r="A2" s="2"/>
      <c r="B2" s="2"/>
      <c r="C2" s="2"/>
      <c r="D2" s="2"/>
      <c r="E2" s="2"/>
      <c r="G2" s="3" t="s">
        <v>194</v>
      </c>
      <c r="H2" s="3"/>
      <c r="I2" s="3"/>
      <c r="J2" s="3"/>
      <c r="K2" s="3"/>
      <c r="L2" s="3"/>
      <c r="M2" s="3"/>
      <c r="N2" s="3"/>
      <c r="O2" s="3"/>
      <c r="P2" s="3"/>
      <c r="Q2" s="3"/>
      <c r="R2" s="3"/>
      <c r="S2" s="3"/>
      <c r="T2" s="3"/>
      <c r="U2" s="3"/>
      <c r="V2" s="3"/>
      <c r="W2" s="3"/>
      <c r="X2" s="3"/>
      <c r="Y2" s="3"/>
      <c r="Z2" s="3"/>
      <c r="AA2" s="3"/>
      <c r="AB2" s="3"/>
      <c r="AC2" s="3"/>
      <c r="AD2" s="3"/>
      <c r="AE2" s="22"/>
      <c r="AF2" s="22"/>
      <c r="AG2" s="22"/>
      <c r="AH2" s="64" t="s">
        <v>109</v>
      </c>
      <c r="AI2" s="22"/>
      <c r="AJ2" s="22"/>
      <c r="AK2" s="22"/>
      <c r="AL2" s="3"/>
      <c r="AM2" s="2"/>
      <c r="AN2" s="2"/>
      <c r="AO2" s="2"/>
      <c r="AP2" s="2"/>
      <c r="AQ2" s="2"/>
      <c r="AR2" s="2"/>
      <c r="AS2" s="2"/>
      <c r="AT2" s="2"/>
      <c r="AU2" s="2"/>
      <c r="AV2" s="2"/>
      <c r="AW2" s="2"/>
      <c r="AX2" s="2"/>
      <c r="AY2" s="2"/>
    </row>
    <row r="3" spans="1:51" ht="12.9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1"/>
      <c r="AF3" s="21"/>
      <c r="AG3" s="21"/>
      <c r="AH3" s="21"/>
      <c r="AI3" s="21"/>
      <c r="AJ3" s="21"/>
      <c r="AK3" s="21"/>
      <c r="AL3" s="12"/>
      <c r="AM3" s="2"/>
      <c r="AN3" s="2"/>
      <c r="AO3" s="2"/>
      <c r="AP3" s="2"/>
      <c r="AQ3" s="2"/>
      <c r="AR3" s="2"/>
      <c r="AS3" s="2"/>
      <c r="AT3" s="2"/>
      <c r="AU3" s="2"/>
      <c r="AV3" s="2"/>
      <c r="AW3" s="2"/>
      <c r="AX3" s="2"/>
      <c r="AY3" s="2"/>
    </row>
    <row r="4" spans="1:51" ht="12.95" customHeight="1" x14ac:dyDescent="0.25">
      <c r="A4" s="4" t="s">
        <v>1</v>
      </c>
      <c r="B4" s="4" t="s">
        <v>108</v>
      </c>
      <c r="C4" s="4" t="s">
        <v>2</v>
      </c>
      <c r="D4" s="4" t="s">
        <v>3</v>
      </c>
      <c r="E4" s="4" t="s">
        <v>4</v>
      </c>
      <c r="F4" s="4" t="s">
        <v>5</v>
      </c>
      <c r="G4" s="4" t="s">
        <v>6</v>
      </c>
      <c r="H4" s="4" t="s">
        <v>7</v>
      </c>
      <c r="I4" s="4" t="s">
        <v>8</v>
      </c>
      <c r="J4" s="4" t="s">
        <v>9</v>
      </c>
      <c r="K4" s="4" t="s">
        <v>10</v>
      </c>
      <c r="L4" s="4" t="s">
        <v>11</v>
      </c>
      <c r="M4" s="4" t="s">
        <v>12</v>
      </c>
      <c r="N4" s="4" t="s">
        <v>13</v>
      </c>
      <c r="O4" s="4" t="s">
        <v>14</v>
      </c>
      <c r="P4" s="4" t="s">
        <v>15</v>
      </c>
      <c r="Q4" s="4" t="s">
        <v>16</v>
      </c>
      <c r="R4" s="4" t="s">
        <v>17</v>
      </c>
      <c r="S4" s="4" t="s">
        <v>18</v>
      </c>
      <c r="T4" s="4" t="s">
        <v>19</v>
      </c>
      <c r="U4" s="4" t="s">
        <v>20</v>
      </c>
      <c r="V4" s="4"/>
      <c r="W4" s="4"/>
      <c r="X4" s="4"/>
      <c r="Y4" s="4"/>
      <c r="Z4" s="4" t="s">
        <v>21</v>
      </c>
      <c r="AA4" s="4"/>
      <c r="AB4" s="4"/>
      <c r="AC4" s="4" t="s">
        <v>22</v>
      </c>
      <c r="AD4" s="4" t="s">
        <v>23</v>
      </c>
      <c r="AE4" s="23" t="s">
        <v>24</v>
      </c>
      <c r="AF4" s="23"/>
      <c r="AG4" s="23"/>
      <c r="AH4" s="23"/>
      <c r="AI4" s="23" t="s">
        <v>25</v>
      </c>
      <c r="AJ4" s="23"/>
      <c r="AK4" s="23"/>
      <c r="AL4" s="5" t="s">
        <v>26</v>
      </c>
      <c r="AM4" s="4" t="s">
        <v>27</v>
      </c>
      <c r="AN4" s="4"/>
      <c r="AO4" s="4" t="s">
        <v>28</v>
      </c>
      <c r="AP4" s="4"/>
      <c r="AQ4" s="4"/>
      <c r="AR4" s="4"/>
      <c r="AS4" s="4"/>
      <c r="AT4" s="4"/>
      <c r="AU4" s="4"/>
      <c r="AV4" s="4"/>
      <c r="AW4" s="4"/>
      <c r="AX4" s="4" t="s">
        <v>29</v>
      </c>
      <c r="AY4" s="23" t="s">
        <v>113</v>
      </c>
    </row>
    <row r="5" spans="1:51" ht="12.95" customHeight="1" x14ac:dyDescent="0.25">
      <c r="A5" s="4"/>
      <c r="B5" s="4"/>
      <c r="C5" s="4"/>
      <c r="D5" s="4"/>
      <c r="E5" s="4"/>
      <c r="F5" s="4"/>
      <c r="G5" s="4"/>
      <c r="H5" s="4"/>
      <c r="I5" s="4"/>
      <c r="J5" s="4"/>
      <c r="K5" s="4"/>
      <c r="L5" s="4"/>
      <c r="M5" s="4"/>
      <c r="N5" s="4"/>
      <c r="O5" s="4"/>
      <c r="P5" s="4"/>
      <c r="Q5" s="4"/>
      <c r="R5" s="4"/>
      <c r="S5" s="4"/>
      <c r="T5" s="4"/>
      <c r="U5" s="4" t="s">
        <v>30</v>
      </c>
      <c r="V5" s="4"/>
      <c r="W5" s="4" t="s">
        <v>31</v>
      </c>
      <c r="X5" s="4" t="s">
        <v>32</v>
      </c>
      <c r="Y5" s="4"/>
      <c r="Z5" s="4"/>
      <c r="AA5" s="4"/>
      <c r="AB5" s="4"/>
      <c r="AC5" s="4"/>
      <c r="AD5" s="4"/>
      <c r="AE5" s="23" t="s">
        <v>33</v>
      </c>
      <c r="AF5" s="23" t="s">
        <v>34</v>
      </c>
      <c r="AG5" s="23" t="s">
        <v>35</v>
      </c>
      <c r="AH5" s="23" t="s">
        <v>36</v>
      </c>
      <c r="AI5" s="23" t="s">
        <v>33</v>
      </c>
      <c r="AJ5" s="23" t="s">
        <v>35</v>
      </c>
      <c r="AK5" s="23" t="s">
        <v>36</v>
      </c>
      <c r="AL5" s="5"/>
      <c r="AM5" s="4" t="s">
        <v>37</v>
      </c>
      <c r="AN5" s="4" t="s">
        <v>38</v>
      </c>
      <c r="AO5" s="4" t="s">
        <v>39</v>
      </c>
      <c r="AP5" s="4"/>
      <c r="AQ5" s="4"/>
      <c r="AR5" s="4" t="s">
        <v>40</v>
      </c>
      <c r="AS5" s="4"/>
      <c r="AT5" s="4"/>
      <c r="AU5" s="4" t="s">
        <v>41</v>
      </c>
      <c r="AV5" s="4"/>
      <c r="AW5" s="4"/>
      <c r="AX5" s="4"/>
      <c r="AY5" s="7"/>
    </row>
    <row r="6" spans="1:51" ht="12.95" customHeight="1" x14ac:dyDescent="0.25">
      <c r="A6" s="4"/>
      <c r="B6" s="4"/>
      <c r="C6" s="4"/>
      <c r="D6" s="4"/>
      <c r="E6" s="4"/>
      <c r="F6" s="4"/>
      <c r="G6" s="4"/>
      <c r="H6" s="4"/>
      <c r="I6" s="4"/>
      <c r="J6" s="4"/>
      <c r="K6" s="4"/>
      <c r="L6" s="4"/>
      <c r="M6" s="4"/>
      <c r="N6" s="4"/>
      <c r="O6" s="4"/>
      <c r="P6" s="4"/>
      <c r="Q6" s="4"/>
      <c r="R6" s="4"/>
      <c r="S6" s="4"/>
      <c r="T6" s="4"/>
      <c r="U6" s="4" t="s">
        <v>42</v>
      </c>
      <c r="V6" s="4" t="s">
        <v>43</v>
      </c>
      <c r="W6" s="4" t="s">
        <v>44</v>
      </c>
      <c r="X6" s="4" t="s">
        <v>45</v>
      </c>
      <c r="Y6" s="4" t="s">
        <v>44</v>
      </c>
      <c r="Z6" s="4" t="s">
        <v>46</v>
      </c>
      <c r="AA6" s="4" t="s">
        <v>47</v>
      </c>
      <c r="AB6" s="4" t="s">
        <v>48</v>
      </c>
      <c r="AC6" s="4"/>
      <c r="AD6" s="4"/>
      <c r="AE6" s="23"/>
      <c r="AF6" s="23"/>
      <c r="AG6" s="23"/>
      <c r="AH6" s="23"/>
      <c r="AI6" s="23"/>
      <c r="AJ6" s="23"/>
      <c r="AK6" s="23"/>
      <c r="AL6" s="5"/>
      <c r="AM6" s="4"/>
      <c r="AN6" s="4"/>
      <c r="AO6" s="4" t="s">
        <v>49</v>
      </c>
      <c r="AP6" s="4" t="s">
        <v>50</v>
      </c>
      <c r="AQ6" s="4" t="s">
        <v>51</v>
      </c>
      <c r="AR6" s="4" t="s">
        <v>49</v>
      </c>
      <c r="AS6" s="4" t="s">
        <v>50</v>
      </c>
      <c r="AT6" s="4" t="s">
        <v>51</v>
      </c>
      <c r="AU6" s="4" t="s">
        <v>49</v>
      </c>
      <c r="AV6" s="4" t="s">
        <v>50</v>
      </c>
      <c r="AW6" s="4" t="s">
        <v>51</v>
      </c>
      <c r="AX6" s="4"/>
      <c r="AY6" s="4"/>
    </row>
    <row r="7" spans="1:51" ht="12.95" customHeight="1" x14ac:dyDescent="0.25">
      <c r="A7" s="4"/>
      <c r="B7" s="4"/>
      <c r="C7" s="4"/>
      <c r="D7" s="4"/>
      <c r="E7" s="4"/>
      <c r="F7" s="4" t="s">
        <v>52</v>
      </c>
      <c r="G7" s="4" t="s">
        <v>53</v>
      </c>
      <c r="H7" s="4" t="s">
        <v>54</v>
      </c>
      <c r="I7" s="4" t="s">
        <v>55</v>
      </c>
      <c r="J7" s="4" t="s">
        <v>56</v>
      </c>
      <c r="K7" s="4" t="s">
        <v>57</v>
      </c>
      <c r="L7" s="4" t="s">
        <v>58</v>
      </c>
      <c r="M7" s="4" t="s">
        <v>59</v>
      </c>
      <c r="N7" s="4" t="s">
        <v>60</v>
      </c>
      <c r="O7" s="4" t="s">
        <v>61</v>
      </c>
      <c r="P7" s="4" t="s">
        <v>62</v>
      </c>
      <c r="Q7" s="4" t="s">
        <v>63</v>
      </c>
      <c r="R7" s="4" t="s">
        <v>64</v>
      </c>
      <c r="S7" s="4" t="s">
        <v>65</v>
      </c>
      <c r="T7" s="4" t="s">
        <v>66</v>
      </c>
      <c r="U7" s="4" t="s">
        <v>67</v>
      </c>
      <c r="V7" s="4" t="s">
        <v>68</v>
      </c>
      <c r="W7" s="4" t="s">
        <v>69</v>
      </c>
      <c r="X7" s="4" t="s">
        <v>70</v>
      </c>
      <c r="Y7" s="4" t="s">
        <v>71</v>
      </c>
      <c r="Z7" s="4" t="s">
        <v>72</v>
      </c>
      <c r="AA7" s="4" t="s">
        <v>73</v>
      </c>
      <c r="AB7" s="4" t="s">
        <v>74</v>
      </c>
      <c r="AC7" s="4" t="s">
        <v>75</v>
      </c>
      <c r="AD7" s="4" t="s">
        <v>76</v>
      </c>
      <c r="AE7" s="23" t="s">
        <v>77</v>
      </c>
      <c r="AF7" s="23" t="s">
        <v>78</v>
      </c>
      <c r="AG7" s="23" t="s">
        <v>79</v>
      </c>
      <c r="AH7" s="23" t="s">
        <v>80</v>
      </c>
      <c r="AI7" s="23" t="s">
        <v>81</v>
      </c>
      <c r="AJ7" s="23" t="s">
        <v>82</v>
      </c>
      <c r="AK7" s="23" t="s">
        <v>83</v>
      </c>
      <c r="AL7" s="5" t="s">
        <v>84</v>
      </c>
      <c r="AM7" s="4" t="s">
        <v>85</v>
      </c>
      <c r="AN7" s="4" t="s">
        <v>86</v>
      </c>
      <c r="AO7" s="4" t="s">
        <v>87</v>
      </c>
      <c r="AP7" s="4" t="s">
        <v>88</v>
      </c>
      <c r="AQ7" s="4" t="s">
        <v>89</v>
      </c>
      <c r="AR7" s="4" t="s">
        <v>90</v>
      </c>
      <c r="AS7" s="4" t="s">
        <v>91</v>
      </c>
      <c r="AT7" s="4" t="s">
        <v>92</v>
      </c>
      <c r="AU7" s="4" t="s">
        <v>93</v>
      </c>
      <c r="AV7" s="4" t="s">
        <v>94</v>
      </c>
      <c r="AW7" s="4" t="s">
        <v>95</v>
      </c>
      <c r="AX7" s="4" t="s">
        <v>96</v>
      </c>
      <c r="AY7" s="4"/>
    </row>
    <row r="8" spans="1:51" s="2" customFormat="1" ht="12.95" customHeight="1" outlineLevel="1" x14ac:dyDescent="0.25">
      <c r="A8" s="6"/>
      <c r="B8" s="6"/>
      <c r="C8" s="6"/>
      <c r="D8" s="4" t="s">
        <v>97</v>
      </c>
      <c r="E8" s="7"/>
      <c r="F8" s="4"/>
      <c r="G8" s="6"/>
      <c r="H8" s="6"/>
      <c r="I8" s="6"/>
      <c r="J8" s="6"/>
      <c r="K8" s="6"/>
      <c r="L8" s="7"/>
      <c r="M8" s="6"/>
      <c r="N8" s="6"/>
      <c r="O8" s="8"/>
      <c r="P8" s="7"/>
      <c r="Q8" s="7"/>
      <c r="R8" s="6"/>
      <c r="S8" s="8"/>
      <c r="T8" s="7"/>
      <c r="U8" s="7"/>
      <c r="V8" s="7"/>
      <c r="W8" s="7"/>
      <c r="X8" s="7"/>
      <c r="Y8" s="7"/>
      <c r="Z8" s="24"/>
      <c r="AA8" s="7"/>
      <c r="AB8" s="24"/>
      <c r="AC8" s="7"/>
      <c r="AD8" s="7"/>
      <c r="AE8" s="25"/>
      <c r="AF8" s="25"/>
      <c r="AG8" s="65"/>
      <c r="AH8" s="25"/>
      <c r="AI8" s="25"/>
      <c r="AJ8" s="25"/>
      <c r="AK8" s="25"/>
      <c r="AL8" s="9"/>
      <c r="AM8" s="10"/>
      <c r="AN8" s="10"/>
      <c r="AO8" s="7"/>
      <c r="AP8" s="7"/>
      <c r="AQ8" s="7"/>
      <c r="AR8" s="7"/>
      <c r="AS8" s="7"/>
      <c r="AT8" s="7"/>
      <c r="AU8" s="7"/>
      <c r="AV8" s="7"/>
      <c r="AW8" s="7"/>
      <c r="AX8" s="7"/>
      <c r="AY8" s="7"/>
    </row>
    <row r="9" spans="1:51" s="2" customFormat="1" ht="12.95" customHeight="1" outlineLevel="1" x14ac:dyDescent="0.25">
      <c r="A9" s="6"/>
      <c r="B9" s="6"/>
      <c r="C9" s="6"/>
      <c r="D9" s="4" t="s">
        <v>98</v>
      </c>
      <c r="E9" s="7"/>
      <c r="F9" s="4"/>
      <c r="G9" s="6"/>
      <c r="H9" s="6"/>
      <c r="I9" s="6"/>
      <c r="J9" s="6"/>
      <c r="K9" s="6"/>
      <c r="L9" s="7"/>
      <c r="M9" s="6"/>
      <c r="N9" s="6"/>
      <c r="O9" s="8"/>
      <c r="P9" s="7"/>
      <c r="Q9" s="7"/>
      <c r="R9" s="6"/>
      <c r="S9" s="8"/>
      <c r="T9" s="7"/>
      <c r="U9" s="7"/>
      <c r="V9" s="7"/>
      <c r="W9" s="7"/>
      <c r="X9" s="7"/>
      <c r="Y9" s="7"/>
      <c r="Z9" s="24"/>
      <c r="AA9" s="7"/>
      <c r="AB9" s="24"/>
      <c r="AC9" s="7"/>
      <c r="AD9" s="7"/>
      <c r="AE9" s="25"/>
      <c r="AF9" s="25"/>
      <c r="AG9" s="65"/>
      <c r="AH9" s="25"/>
      <c r="AI9" s="25"/>
      <c r="AJ9" s="25"/>
      <c r="AK9" s="25"/>
      <c r="AL9" s="9"/>
      <c r="AM9" s="10"/>
      <c r="AN9" s="10"/>
      <c r="AO9" s="7"/>
      <c r="AP9" s="7"/>
      <c r="AQ9" s="7"/>
      <c r="AR9" s="7"/>
      <c r="AS9" s="7"/>
      <c r="AT9" s="7"/>
      <c r="AU9" s="7"/>
      <c r="AV9" s="7"/>
      <c r="AW9" s="7"/>
      <c r="AX9" s="7"/>
      <c r="AY9" s="7"/>
    </row>
    <row r="10" spans="1:51" s="30" customFormat="1" ht="15" customHeight="1" x14ac:dyDescent="0.25">
      <c r="A10" s="66" t="s">
        <v>155</v>
      </c>
      <c r="B10" s="67"/>
      <c r="C10" s="66" t="s">
        <v>176</v>
      </c>
      <c r="D10" s="67" t="s">
        <v>372</v>
      </c>
      <c r="E10" s="66" t="s">
        <v>181</v>
      </c>
      <c r="F10" s="67"/>
      <c r="G10" s="67" t="s">
        <v>177</v>
      </c>
      <c r="H10" s="67" t="s">
        <v>178</v>
      </c>
      <c r="I10" s="67" t="s">
        <v>179</v>
      </c>
      <c r="J10" s="67" t="s">
        <v>174</v>
      </c>
      <c r="K10" s="66" t="s">
        <v>175</v>
      </c>
      <c r="L10" s="67" t="s">
        <v>143</v>
      </c>
      <c r="M10" s="66" t="s">
        <v>81</v>
      </c>
      <c r="N10" s="66" t="s">
        <v>154</v>
      </c>
      <c r="O10" s="67" t="s">
        <v>132</v>
      </c>
      <c r="P10" s="66" t="s">
        <v>130</v>
      </c>
      <c r="Q10" s="67" t="s">
        <v>110</v>
      </c>
      <c r="R10" s="66" t="s">
        <v>126</v>
      </c>
      <c r="S10" s="67" t="s">
        <v>145</v>
      </c>
      <c r="T10" s="67" t="s">
        <v>146</v>
      </c>
      <c r="U10" s="66">
        <v>60</v>
      </c>
      <c r="V10" s="67" t="s">
        <v>147</v>
      </c>
      <c r="W10" s="66"/>
      <c r="X10" s="66"/>
      <c r="Y10" s="66"/>
      <c r="Z10" s="68">
        <v>30</v>
      </c>
      <c r="AA10" s="67">
        <v>60</v>
      </c>
      <c r="AB10" s="67">
        <v>10</v>
      </c>
      <c r="AC10" s="69" t="s">
        <v>149</v>
      </c>
      <c r="AD10" s="67" t="s">
        <v>111</v>
      </c>
      <c r="AE10" s="69">
        <v>304</v>
      </c>
      <c r="AF10" s="70">
        <v>1228.5</v>
      </c>
      <c r="AG10" s="70">
        <v>373464</v>
      </c>
      <c r="AH10" s="70">
        <v>418279.67999999999</v>
      </c>
      <c r="AI10" s="69"/>
      <c r="AJ10" s="70"/>
      <c r="AK10" s="70"/>
      <c r="AL10" s="66" t="s">
        <v>112</v>
      </c>
      <c r="AM10" s="67"/>
      <c r="AN10" s="67"/>
      <c r="AO10" s="67"/>
      <c r="AP10" s="67"/>
      <c r="AQ10" s="67" t="s">
        <v>180</v>
      </c>
      <c r="AR10" s="67"/>
      <c r="AS10" s="67"/>
      <c r="AT10" s="67"/>
      <c r="AU10" s="67"/>
      <c r="AV10" s="67"/>
      <c r="AW10" s="67"/>
      <c r="AX10" s="66" t="s">
        <v>98</v>
      </c>
      <c r="AY10" s="66" t="s">
        <v>148</v>
      </c>
    </row>
    <row r="11" spans="1:51" s="30" customFormat="1" ht="15" customHeight="1" x14ac:dyDescent="0.25">
      <c r="A11" s="66" t="s">
        <v>155</v>
      </c>
      <c r="B11" s="67"/>
      <c r="C11" s="66" t="s">
        <v>182</v>
      </c>
      <c r="D11" s="67" t="s">
        <v>371</v>
      </c>
      <c r="E11" s="66" t="s">
        <v>188</v>
      </c>
      <c r="F11" s="67"/>
      <c r="G11" s="67" t="s">
        <v>183</v>
      </c>
      <c r="H11" s="67" t="s">
        <v>184</v>
      </c>
      <c r="I11" s="67" t="s">
        <v>185</v>
      </c>
      <c r="J11" s="67" t="s">
        <v>174</v>
      </c>
      <c r="K11" s="66" t="s">
        <v>175</v>
      </c>
      <c r="L11" s="67" t="s">
        <v>143</v>
      </c>
      <c r="M11" s="66" t="s">
        <v>81</v>
      </c>
      <c r="N11" s="66" t="s">
        <v>154</v>
      </c>
      <c r="O11" s="67" t="s">
        <v>132</v>
      </c>
      <c r="P11" s="66" t="s">
        <v>130</v>
      </c>
      <c r="Q11" s="67" t="s">
        <v>110</v>
      </c>
      <c r="R11" s="66" t="s">
        <v>126</v>
      </c>
      <c r="S11" s="67" t="s">
        <v>145</v>
      </c>
      <c r="T11" s="67" t="s">
        <v>146</v>
      </c>
      <c r="U11" s="66">
        <v>60</v>
      </c>
      <c r="V11" s="67" t="s">
        <v>147</v>
      </c>
      <c r="W11" s="66"/>
      <c r="X11" s="66"/>
      <c r="Y11" s="66"/>
      <c r="Z11" s="68">
        <v>30</v>
      </c>
      <c r="AA11" s="67">
        <v>60</v>
      </c>
      <c r="AB11" s="67">
        <v>10</v>
      </c>
      <c r="AC11" s="69" t="s">
        <v>186</v>
      </c>
      <c r="AD11" s="67" t="s">
        <v>111</v>
      </c>
      <c r="AE11" s="69">
        <v>237</v>
      </c>
      <c r="AF11" s="70">
        <v>2526.4</v>
      </c>
      <c r="AG11" s="70">
        <v>598756.80000000005</v>
      </c>
      <c r="AH11" s="70">
        <v>670607.62</v>
      </c>
      <c r="AI11" s="69"/>
      <c r="AJ11" s="70"/>
      <c r="AK11" s="70"/>
      <c r="AL11" s="66" t="s">
        <v>112</v>
      </c>
      <c r="AM11" s="67"/>
      <c r="AN11" s="67"/>
      <c r="AO11" s="67"/>
      <c r="AP11" s="67"/>
      <c r="AQ11" s="67" t="s">
        <v>187</v>
      </c>
      <c r="AR11" s="67"/>
      <c r="AS11" s="67"/>
      <c r="AT11" s="67"/>
      <c r="AU11" s="67"/>
      <c r="AV11" s="67"/>
      <c r="AW11" s="67"/>
      <c r="AX11" s="66" t="s">
        <v>98</v>
      </c>
      <c r="AY11" s="66" t="s">
        <v>148</v>
      </c>
    </row>
    <row r="12" spans="1:51" s="30" customFormat="1" ht="15" customHeight="1" x14ac:dyDescent="0.25">
      <c r="A12" s="66" t="s">
        <v>152</v>
      </c>
      <c r="B12" s="67"/>
      <c r="C12" s="66" t="s">
        <v>284</v>
      </c>
      <c r="D12" s="67" t="s">
        <v>285</v>
      </c>
      <c r="E12" s="66" t="s">
        <v>291</v>
      </c>
      <c r="F12" s="67"/>
      <c r="G12" s="67" t="s">
        <v>286</v>
      </c>
      <c r="H12" s="67" t="s">
        <v>287</v>
      </c>
      <c r="I12" s="67" t="s">
        <v>288</v>
      </c>
      <c r="J12" s="67" t="s">
        <v>128</v>
      </c>
      <c r="K12" s="66" t="s">
        <v>142</v>
      </c>
      <c r="L12" s="67" t="s">
        <v>143</v>
      </c>
      <c r="M12" s="66" t="s">
        <v>81</v>
      </c>
      <c r="N12" s="66" t="s">
        <v>126</v>
      </c>
      <c r="O12" s="67" t="s">
        <v>144</v>
      </c>
      <c r="P12" s="66" t="s">
        <v>130</v>
      </c>
      <c r="Q12" s="67" t="s">
        <v>110</v>
      </c>
      <c r="R12" s="66" t="s">
        <v>126</v>
      </c>
      <c r="S12" s="67" t="s">
        <v>145</v>
      </c>
      <c r="T12" s="67" t="s">
        <v>146</v>
      </c>
      <c r="U12" s="66">
        <v>60</v>
      </c>
      <c r="V12" s="67" t="s">
        <v>147</v>
      </c>
      <c r="W12" s="66"/>
      <c r="X12" s="66"/>
      <c r="Y12" s="66"/>
      <c r="Z12" s="68">
        <v>30</v>
      </c>
      <c r="AA12" s="67">
        <v>60</v>
      </c>
      <c r="AB12" s="67">
        <v>10</v>
      </c>
      <c r="AC12" s="69" t="s">
        <v>289</v>
      </c>
      <c r="AD12" s="67" t="s">
        <v>111</v>
      </c>
      <c r="AE12" s="69">
        <v>2.7E-2</v>
      </c>
      <c r="AF12" s="70">
        <v>3021593</v>
      </c>
      <c r="AG12" s="70">
        <v>81583.009999999995</v>
      </c>
      <c r="AH12" s="70">
        <v>91372.97</v>
      </c>
      <c r="AI12" s="69"/>
      <c r="AJ12" s="70"/>
      <c r="AK12" s="70"/>
      <c r="AL12" s="66" t="s">
        <v>112</v>
      </c>
      <c r="AM12" s="67"/>
      <c r="AN12" s="67"/>
      <c r="AO12" s="67"/>
      <c r="AP12" s="67"/>
      <c r="AQ12" s="67" t="s">
        <v>290</v>
      </c>
      <c r="AR12" s="67"/>
      <c r="AS12" s="67"/>
      <c r="AT12" s="67"/>
      <c r="AU12" s="67"/>
      <c r="AV12" s="67"/>
      <c r="AW12" s="67"/>
      <c r="AX12" s="66" t="s">
        <v>98</v>
      </c>
      <c r="AY12" s="66" t="s">
        <v>148</v>
      </c>
    </row>
    <row r="13" spans="1:51" s="30" customFormat="1" ht="15" customHeight="1" x14ac:dyDescent="0.25">
      <c r="A13" s="66" t="s">
        <v>123</v>
      </c>
      <c r="B13" s="67"/>
      <c r="C13" s="66" t="s">
        <v>292</v>
      </c>
      <c r="D13" s="67" t="s">
        <v>293</v>
      </c>
      <c r="E13" s="66" t="s">
        <v>298</v>
      </c>
      <c r="F13" s="67"/>
      <c r="G13" s="67" t="s">
        <v>294</v>
      </c>
      <c r="H13" s="67" t="s">
        <v>295</v>
      </c>
      <c r="I13" s="67" t="s">
        <v>296</v>
      </c>
      <c r="J13" s="67" t="s">
        <v>128</v>
      </c>
      <c r="K13" s="66" t="s">
        <v>142</v>
      </c>
      <c r="L13" s="67"/>
      <c r="M13" s="66" t="s">
        <v>150</v>
      </c>
      <c r="N13" s="66" t="s">
        <v>126</v>
      </c>
      <c r="O13" s="67" t="s">
        <v>144</v>
      </c>
      <c r="P13" s="66" t="s">
        <v>125</v>
      </c>
      <c r="Q13" s="67" t="s">
        <v>110</v>
      </c>
      <c r="R13" s="66" t="s">
        <v>126</v>
      </c>
      <c r="S13" s="67" t="s">
        <v>145</v>
      </c>
      <c r="T13" s="67" t="s">
        <v>146</v>
      </c>
      <c r="U13" s="66">
        <v>40</v>
      </c>
      <c r="V13" s="67" t="s">
        <v>147</v>
      </c>
      <c r="W13" s="66"/>
      <c r="X13" s="66"/>
      <c r="Y13" s="66"/>
      <c r="Z13" s="68"/>
      <c r="AA13" s="67">
        <v>90</v>
      </c>
      <c r="AB13" s="67">
        <v>10</v>
      </c>
      <c r="AC13" s="69" t="s">
        <v>149</v>
      </c>
      <c r="AD13" s="67" t="s">
        <v>111</v>
      </c>
      <c r="AE13" s="69">
        <v>1</v>
      </c>
      <c r="AF13" s="70">
        <v>165000</v>
      </c>
      <c r="AG13" s="70">
        <v>165000</v>
      </c>
      <c r="AH13" s="70">
        <v>184800</v>
      </c>
      <c r="AI13" s="69"/>
      <c r="AJ13" s="70"/>
      <c r="AK13" s="70"/>
      <c r="AL13" s="66" t="s">
        <v>112</v>
      </c>
      <c r="AM13" s="67"/>
      <c r="AN13" s="67"/>
      <c r="AO13" s="67"/>
      <c r="AP13" s="67"/>
      <c r="AQ13" s="67" t="s">
        <v>297</v>
      </c>
      <c r="AR13" s="67"/>
      <c r="AS13" s="67"/>
      <c r="AT13" s="67"/>
      <c r="AU13" s="67"/>
      <c r="AV13" s="67"/>
      <c r="AW13" s="67"/>
      <c r="AX13" s="66" t="s">
        <v>98</v>
      </c>
      <c r="AY13" s="66" t="s">
        <v>148</v>
      </c>
    </row>
    <row r="14" spans="1:51" s="30" customFormat="1" ht="15" customHeight="1" x14ac:dyDescent="0.25">
      <c r="A14" s="66" t="s">
        <v>123</v>
      </c>
      <c r="B14" s="67"/>
      <c r="C14" s="59">
        <v>220023426</v>
      </c>
      <c r="D14" s="59" t="s">
        <v>299</v>
      </c>
      <c r="E14" s="71"/>
      <c r="F14" s="60"/>
      <c r="G14" s="60" t="s">
        <v>300</v>
      </c>
      <c r="H14" s="60" t="s">
        <v>301</v>
      </c>
      <c r="I14" s="60" t="s">
        <v>302</v>
      </c>
      <c r="J14" s="60" t="s">
        <v>128</v>
      </c>
      <c r="K14" s="56" t="s">
        <v>142</v>
      </c>
      <c r="L14" s="60"/>
      <c r="M14" s="56" t="s">
        <v>150</v>
      </c>
      <c r="N14" s="56" t="s">
        <v>126</v>
      </c>
      <c r="O14" s="60" t="s">
        <v>144</v>
      </c>
      <c r="P14" s="56" t="s">
        <v>125</v>
      </c>
      <c r="Q14" s="60" t="s">
        <v>110</v>
      </c>
      <c r="R14" s="56" t="s">
        <v>126</v>
      </c>
      <c r="S14" s="60" t="s">
        <v>145</v>
      </c>
      <c r="T14" s="60" t="s">
        <v>146</v>
      </c>
      <c r="U14" s="56" t="s">
        <v>91</v>
      </c>
      <c r="V14" s="60" t="s">
        <v>147</v>
      </c>
      <c r="W14" s="56"/>
      <c r="X14" s="56"/>
      <c r="Y14" s="56"/>
      <c r="Z14" s="61">
        <v>0</v>
      </c>
      <c r="AA14" s="60">
        <v>90</v>
      </c>
      <c r="AB14" s="60">
        <v>10</v>
      </c>
      <c r="AC14" s="62" t="s">
        <v>149</v>
      </c>
      <c r="AD14" s="60" t="s">
        <v>111</v>
      </c>
      <c r="AE14" s="62">
        <v>1</v>
      </c>
      <c r="AF14" s="63">
        <v>25000</v>
      </c>
      <c r="AG14" s="63">
        <f>AF14*AE14</f>
        <v>25000</v>
      </c>
      <c r="AH14" s="63">
        <f>AG14*1.12</f>
        <v>28000.000000000004</v>
      </c>
      <c r="AI14" s="62"/>
      <c r="AJ14" s="63"/>
      <c r="AK14" s="63"/>
      <c r="AL14" s="56" t="s">
        <v>112</v>
      </c>
      <c r="AM14" s="60"/>
      <c r="AN14" s="60"/>
      <c r="AO14" s="60"/>
      <c r="AP14" s="60"/>
      <c r="AQ14" s="60" t="s">
        <v>303</v>
      </c>
      <c r="AR14" s="60"/>
      <c r="AS14" s="60"/>
      <c r="AT14" s="60"/>
      <c r="AU14" s="60"/>
      <c r="AV14" s="60"/>
      <c r="AW14" s="60"/>
      <c r="AX14" s="66" t="s">
        <v>98</v>
      </c>
      <c r="AY14" s="66" t="s">
        <v>148</v>
      </c>
    </row>
    <row r="15" spans="1:51" s="30" customFormat="1" ht="14.25" customHeight="1" x14ac:dyDescent="0.25">
      <c r="A15" s="66" t="s">
        <v>304</v>
      </c>
      <c r="B15" s="66"/>
      <c r="C15" s="66" t="s">
        <v>315</v>
      </c>
      <c r="D15" s="67" t="s">
        <v>316</v>
      </c>
      <c r="E15" s="30" t="s">
        <v>326</v>
      </c>
      <c r="F15" s="67"/>
      <c r="G15" s="67" t="s">
        <v>317</v>
      </c>
      <c r="H15" s="67" t="s">
        <v>318</v>
      </c>
      <c r="I15" s="66" t="s">
        <v>319</v>
      </c>
      <c r="J15" s="67" t="s">
        <v>320</v>
      </c>
      <c r="K15" s="66" t="s">
        <v>142</v>
      </c>
      <c r="L15" s="66" t="s">
        <v>143</v>
      </c>
      <c r="M15" s="67" t="s">
        <v>81</v>
      </c>
      <c r="N15" s="66" t="s">
        <v>126</v>
      </c>
      <c r="O15" s="67" t="s">
        <v>144</v>
      </c>
      <c r="P15" s="66" t="s">
        <v>321</v>
      </c>
      <c r="Q15" s="67" t="s">
        <v>110</v>
      </c>
      <c r="R15" s="67" t="s">
        <v>322</v>
      </c>
      <c r="S15" s="66" t="s">
        <v>323</v>
      </c>
      <c r="T15" s="67" t="s">
        <v>146</v>
      </c>
      <c r="U15" s="66">
        <v>90</v>
      </c>
      <c r="V15" s="66" t="s">
        <v>147</v>
      </c>
      <c r="W15" s="66"/>
      <c r="X15" s="68"/>
      <c r="Y15" s="67"/>
      <c r="Z15" s="67">
        <v>30</v>
      </c>
      <c r="AA15" s="69">
        <v>60</v>
      </c>
      <c r="AB15" s="67">
        <v>10</v>
      </c>
      <c r="AC15" s="69" t="s">
        <v>324</v>
      </c>
      <c r="AD15" s="70" t="s">
        <v>111</v>
      </c>
      <c r="AE15" s="70">
        <v>1</v>
      </c>
      <c r="AF15" s="70">
        <v>59000000</v>
      </c>
      <c r="AG15" s="69">
        <v>59000000</v>
      </c>
      <c r="AH15" s="70">
        <v>66080000</v>
      </c>
      <c r="AI15" s="70"/>
      <c r="AJ15" s="66"/>
      <c r="AK15" s="67"/>
      <c r="AL15" s="67" t="s">
        <v>112</v>
      </c>
      <c r="AM15" s="67"/>
      <c r="AN15" s="67"/>
      <c r="AO15" s="67"/>
      <c r="AP15" s="67"/>
      <c r="AQ15" s="67" t="s">
        <v>325</v>
      </c>
      <c r="AR15" s="67"/>
      <c r="AS15" s="67"/>
      <c r="AT15" s="67"/>
      <c r="AU15" s="67"/>
      <c r="AV15" s="66"/>
      <c r="AW15" s="66"/>
      <c r="AX15" s="66" t="s">
        <v>98</v>
      </c>
      <c r="AY15" s="30" t="s">
        <v>148</v>
      </c>
    </row>
    <row r="16" spans="1:51" s="30" customFormat="1" ht="14.25" customHeight="1" x14ac:dyDescent="0.25">
      <c r="A16" s="66" t="s">
        <v>304</v>
      </c>
      <c r="B16" s="66"/>
      <c r="C16" s="66" t="s">
        <v>327</v>
      </c>
      <c r="D16" s="67" t="s">
        <v>328</v>
      </c>
      <c r="E16" s="30" t="s">
        <v>335</v>
      </c>
      <c r="F16" s="67"/>
      <c r="G16" s="67" t="s">
        <v>329</v>
      </c>
      <c r="H16" s="67" t="s">
        <v>330</v>
      </c>
      <c r="I16" s="66" t="s">
        <v>331</v>
      </c>
      <c r="J16" s="67" t="s">
        <v>320</v>
      </c>
      <c r="K16" s="66" t="s">
        <v>142</v>
      </c>
      <c r="L16" s="66" t="s">
        <v>143</v>
      </c>
      <c r="M16" s="67" t="s">
        <v>81</v>
      </c>
      <c r="N16" s="66" t="s">
        <v>126</v>
      </c>
      <c r="O16" s="67" t="s">
        <v>144</v>
      </c>
      <c r="P16" s="66" t="s">
        <v>321</v>
      </c>
      <c r="Q16" s="67" t="s">
        <v>110</v>
      </c>
      <c r="R16" s="67" t="s">
        <v>332</v>
      </c>
      <c r="S16" s="66" t="s">
        <v>333</v>
      </c>
      <c r="T16" s="67" t="s">
        <v>146</v>
      </c>
      <c r="U16" s="66">
        <v>90</v>
      </c>
      <c r="V16" s="66" t="s">
        <v>147</v>
      </c>
      <c r="W16" s="66"/>
      <c r="X16" s="68"/>
      <c r="Y16" s="67"/>
      <c r="Z16" s="67">
        <v>30</v>
      </c>
      <c r="AA16" s="69">
        <v>60</v>
      </c>
      <c r="AB16" s="67">
        <v>10</v>
      </c>
      <c r="AC16" s="69" t="s">
        <v>324</v>
      </c>
      <c r="AD16" s="70" t="s">
        <v>111</v>
      </c>
      <c r="AE16" s="70">
        <v>2</v>
      </c>
      <c r="AF16" s="70">
        <v>5301922.5</v>
      </c>
      <c r="AG16" s="69">
        <v>10603845</v>
      </c>
      <c r="AH16" s="70">
        <v>11876306.4</v>
      </c>
      <c r="AI16" s="70"/>
      <c r="AJ16" s="66"/>
      <c r="AK16" s="67"/>
      <c r="AL16" s="67" t="s">
        <v>112</v>
      </c>
      <c r="AM16" s="67"/>
      <c r="AN16" s="67"/>
      <c r="AO16" s="67"/>
      <c r="AP16" s="67"/>
      <c r="AQ16" s="67" t="s">
        <v>334</v>
      </c>
      <c r="AR16" s="67"/>
      <c r="AS16" s="67"/>
      <c r="AT16" s="67"/>
      <c r="AU16" s="67"/>
      <c r="AV16" s="66"/>
      <c r="AW16" s="66"/>
      <c r="AX16" s="66" t="s">
        <v>98</v>
      </c>
      <c r="AY16" s="30" t="s">
        <v>148</v>
      </c>
    </row>
    <row r="17" spans="1:256" s="30" customFormat="1" ht="14.25" customHeight="1" x14ac:dyDescent="0.25">
      <c r="A17" s="66" t="s">
        <v>304</v>
      </c>
      <c r="B17" s="66"/>
      <c r="C17" s="66" t="s">
        <v>327</v>
      </c>
      <c r="D17" s="67" t="s">
        <v>336</v>
      </c>
      <c r="E17" s="30" t="s">
        <v>339</v>
      </c>
      <c r="F17" s="67"/>
      <c r="G17" s="67" t="s">
        <v>329</v>
      </c>
      <c r="H17" s="67" t="s">
        <v>330</v>
      </c>
      <c r="I17" s="66" t="s">
        <v>331</v>
      </c>
      <c r="J17" s="67" t="s">
        <v>320</v>
      </c>
      <c r="K17" s="66" t="s">
        <v>142</v>
      </c>
      <c r="L17" s="66" t="s">
        <v>143</v>
      </c>
      <c r="M17" s="67" t="s">
        <v>81</v>
      </c>
      <c r="N17" s="66" t="s">
        <v>126</v>
      </c>
      <c r="O17" s="67" t="s">
        <v>144</v>
      </c>
      <c r="P17" s="66" t="s">
        <v>321</v>
      </c>
      <c r="Q17" s="67" t="s">
        <v>110</v>
      </c>
      <c r="R17" s="67" t="s">
        <v>337</v>
      </c>
      <c r="S17" s="66" t="s">
        <v>338</v>
      </c>
      <c r="T17" s="67" t="s">
        <v>146</v>
      </c>
      <c r="U17" s="66">
        <v>90</v>
      </c>
      <c r="V17" s="66" t="s">
        <v>147</v>
      </c>
      <c r="W17" s="66"/>
      <c r="X17" s="68"/>
      <c r="Y17" s="67"/>
      <c r="Z17" s="67">
        <v>30</v>
      </c>
      <c r="AA17" s="69">
        <v>60</v>
      </c>
      <c r="AB17" s="67">
        <v>10</v>
      </c>
      <c r="AC17" s="69" t="s">
        <v>324</v>
      </c>
      <c r="AD17" s="70" t="s">
        <v>111</v>
      </c>
      <c r="AE17" s="70">
        <v>4</v>
      </c>
      <c r="AF17" s="70">
        <v>5301922.5</v>
      </c>
      <c r="AG17" s="69">
        <v>21207690</v>
      </c>
      <c r="AH17" s="70">
        <v>23752612.800000001</v>
      </c>
      <c r="AI17" s="70"/>
      <c r="AJ17" s="66"/>
      <c r="AK17" s="67"/>
      <c r="AL17" s="67" t="s">
        <v>112</v>
      </c>
      <c r="AM17" s="67"/>
      <c r="AN17" s="67"/>
      <c r="AO17" s="67"/>
      <c r="AP17" s="67"/>
      <c r="AQ17" s="67" t="s">
        <v>334</v>
      </c>
      <c r="AR17" s="67"/>
      <c r="AS17" s="67"/>
      <c r="AT17" s="67"/>
      <c r="AU17" s="67"/>
      <c r="AV17" s="66"/>
      <c r="AW17" s="66"/>
      <c r="AX17" s="66" t="s">
        <v>98</v>
      </c>
      <c r="AY17" s="30" t="s">
        <v>148</v>
      </c>
    </row>
    <row r="18" spans="1:256" s="30" customFormat="1" ht="14.25" customHeight="1" x14ac:dyDescent="0.25">
      <c r="A18" s="66" t="s">
        <v>304</v>
      </c>
      <c r="B18" s="66"/>
      <c r="C18" s="66" t="s">
        <v>327</v>
      </c>
      <c r="D18" s="67" t="s">
        <v>340</v>
      </c>
      <c r="E18" s="30" t="s">
        <v>341</v>
      </c>
      <c r="F18" s="67"/>
      <c r="G18" s="67" t="s">
        <v>329</v>
      </c>
      <c r="H18" s="67" t="s">
        <v>330</v>
      </c>
      <c r="I18" s="66" t="s">
        <v>331</v>
      </c>
      <c r="J18" s="67" t="s">
        <v>320</v>
      </c>
      <c r="K18" s="66" t="s">
        <v>142</v>
      </c>
      <c r="L18" s="66" t="s">
        <v>143</v>
      </c>
      <c r="M18" s="67" t="s">
        <v>81</v>
      </c>
      <c r="N18" s="66" t="s">
        <v>126</v>
      </c>
      <c r="O18" s="67" t="s">
        <v>144</v>
      </c>
      <c r="P18" s="66" t="s">
        <v>321</v>
      </c>
      <c r="Q18" s="67" t="s">
        <v>110</v>
      </c>
      <c r="R18" s="67" t="s">
        <v>322</v>
      </c>
      <c r="S18" s="66" t="s">
        <v>323</v>
      </c>
      <c r="T18" s="67" t="s">
        <v>146</v>
      </c>
      <c r="U18" s="66">
        <v>90</v>
      </c>
      <c r="V18" s="66" t="s">
        <v>147</v>
      </c>
      <c r="W18" s="66"/>
      <c r="X18" s="68"/>
      <c r="Y18" s="67"/>
      <c r="Z18" s="67">
        <v>30</v>
      </c>
      <c r="AA18" s="69">
        <v>60</v>
      </c>
      <c r="AB18" s="67">
        <v>10</v>
      </c>
      <c r="AC18" s="69" t="s">
        <v>324</v>
      </c>
      <c r="AD18" s="70" t="s">
        <v>111</v>
      </c>
      <c r="AE18" s="70">
        <v>5</v>
      </c>
      <c r="AF18" s="70">
        <v>5301922.5</v>
      </c>
      <c r="AG18" s="69">
        <v>26509612.5</v>
      </c>
      <c r="AH18" s="70">
        <v>29690766</v>
      </c>
      <c r="AI18" s="70"/>
      <c r="AJ18" s="66"/>
      <c r="AK18" s="67"/>
      <c r="AL18" s="67" t="s">
        <v>112</v>
      </c>
      <c r="AM18" s="67"/>
      <c r="AN18" s="67"/>
      <c r="AO18" s="67"/>
      <c r="AP18" s="67"/>
      <c r="AQ18" s="67" t="s">
        <v>334</v>
      </c>
      <c r="AR18" s="67"/>
      <c r="AS18" s="67"/>
      <c r="AT18" s="67"/>
      <c r="AU18" s="67"/>
      <c r="AV18" s="66"/>
      <c r="AW18" s="66"/>
      <c r="AX18" s="66" t="s">
        <v>98</v>
      </c>
      <c r="AY18" s="30" t="s">
        <v>148</v>
      </c>
    </row>
    <row r="19" spans="1:256" s="73" customFormat="1" ht="14.25" customHeight="1" x14ac:dyDescent="0.25">
      <c r="A19" s="66"/>
      <c r="B19" s="72"/>
      <c r="C19" s="66"/>
      <c r="D19" s="67"/>
      <c r="E19" s="66"/>
      <c r="F19" s="67"/>
      <c r="G19" s="67"/>
      <c r="H19" s="67"/>
      <c r="I19" s="67"/>
      <c r="J19" s="67"/>
      <c r="K19" s="66"/>
      <c r="L19" s="67"/>
      <c r="M19" s="66"/>
      <c r="N19" s="66"/>
      <c r="O19" s="67"/>
      <c r="P19" s="66"/>
      <c r="Q19" s="67"/>
      <c r="R19" s="66"/>
      <c r="S19" s="67"/>
      <c r="T19" s="67"/>
      <c r="U19" s="66"/>
      <c r="V19" s="67"/>
      <c r="W19" s="66"/>
      <c r="X19" s="66"/>
      <c r="Y19" s="66"/>
      <c r="Z19" s="68"/>
      <c r="AA19" s="67"/>
      <c r="AB19" s="67"/>
      <c r="AC19" s="69"/>
      <c r="AD19" s="67"/>
      <c r="AE19" s="69"/>
      <c r="AF19" s="70"/>
      <c r="AG19" s="70"/>
      <c r="AH19" s="70"/>
      <c r="AI19" s="69"/>
      <c r="AJ19" s="70"/>
      <c r="AK19" s="70"/>
      <c r="AL19" s="66"/>
      <c r="AM19" s="67"/>
      <c r="AN19" s="67"/>
      <c r="AO19" s="67"/>
      <c r="AP19" s="67"/>
      <c r="AQ19" s="67"/>
      <c r="AR19" s="67"/>
      <c r="AS19" s="67"/>
      <c r="AT19" s="67"/>
      <c r="AU19" s="67"/>
      <c r="AV19" s="67"/>
      <c r="AW19" s="67"/>
      <c r="AX19" s="66"/>
      <c r="AY19" s="66"/>
    </row>
    <row r="20" spans="1:256" s="2" customFormat="1" ht="12.95" customHeight="1" outlineLevel="1" x14ac:dyDescent="0.25">
      <c r="A20" s="6"/>
      <c r="B20" s="6"/>
      <c r="C20" s="6"/>
      <c r="D20" s="4" t="s">
        <v>99</v>
      </c>
      <c r="E20" s="7"/>
      <c r="F20" s="4"/>
      <c r="G20" s="6"/>
      <c r="H20" s="6"/>
      <c r="I20" s="6"/>
      <c r="J20" s="6"/>
      <c r="K20" s="6"/>
      <c r="L20" s="7"/>
      <c r="M20" s="6"/>
      <c r="N20" s="6"/>
      <c r="O20" s="8"/>
      <c r="P20" s="7"/>
      <c r="Q20" s="7"/>
      <c r="R20" s="6"/>
      <c r="S20" s="8"/>
      <c r="T20" s="7"/>
      <c r="U20" s="7"/>
      <c r="V20" s="7"/>
      <c r="W20" s="7"/>
      <c r="X20" s="7"/>
      <c r="Y20" s="7"/>
      <c r="Z20" s="24"/>
      <c r="AA20" s="7"/>
      <c r="AB20" s="24"/>
      <c r="AC20" s="7"/>
      <c r="AD20" s="7"/>
      <c r="AE20" s="23"/>
      <c r="AF20" s="23"/>
      <c r="AG20" s="11">
        <f>SUM(AG10:AG19)</f>
        <v>118564951.31</v>
      </c>
      <c r="AH20" s="11">
        <f>SUM(AH10:AH19)</f>
        <v>132792745.47</v>
      </c>
      <c r="AI20" s="11"/>
      <c r="AJ20" s="11"/>
      <c r="AK20" s="11"/>
      <c r="AL20" s="10"/>
      <c r="AM20" s="10"/>
      <c r="AN20" s="10"/>
      <c r="AO20" s="7"/>
      <c r="AP20" s="7"/>
      <c r="AQ20" s="7"/>
      <c r="AR20" s="7"/>
      <c r="AS20" s="7"/>
      <c r="AT20" s="7"/>
      <c r="AU20" s="7"/>
      <c r="AV20" s="7"/>
      <c r="AW20" s="7"/>
      <c r="AX20" s="7"/>
      <c r="AY20" s="7"/>
    </row>
    <row r="21" spans="1:256" s="2" customFormat="1" ht="12.95" customHeight="1" outlineLevel="1" x14ac:dyDescent="0.25">
      <c r="A21" s="6"/>
      <c r="B21" s="6"/>
      <c r="C21" s="6"/>
      <c r="D21" s="4" t="s">
        <v>100</v>
      </c>
      <c r="E21" s="7"/>
      <c r="F21" s="4"/>
      <c r="G21" s="6"/>
      <c r="H21" s="6"/>
      <c r="I21" s="6"/>
      <c r="J21" s="6"/>
      <c r="K21" s="6"/>
      <c r="L21" s="7"/>
      <c r="M21" s="6"/>
      <c r="N21" s="6"/>
      <c r="O21" s="8"/>
      <c r="P21" s="7"/>
      <c r="Q21" s="7"/>
      <c r="R21" s="6"/>
      <c r="S21" s="8"/>
      <c r="T21" s="7"/>
      <c r="U21" s="7"/>
      <c r="V21" s="7"/>
      <c r="W21" s="7"/>
      <c r="X21" s="7"/>
      <c r="Y21" s="7"/>
      <c r="Z21" s="24"/>
      <c r="AA21" s="7"/>
      <c r="AB21" s="24"/>
      <c r="AC21" s="7"/>
      <c r="AD21" s="7"/>
      <c r="AE21" s="25"/>
      <c r="AF21" s="25"/>
      <c r="AG21" s="25"/>
      <c r="AH21" s="11"/>
      <c r="AI21" s="25"/>
      <c r="AJ21" s="11"/>
      <c r="AK21" s="11"/>
      <c r="AL21" s="10"/>
      <c r="AM21" s="10"/>
      <c r="AN21" s="10"/>
      <c r="AO21" s="7"/>
      <c r="AP21" s="7"/>
      <c r="AQ21" s="7"/>
      <c r="AR21" s="7"/>
      <c r="AS21" s="7"/>
      <c r="AT21" s="7"/>
      <c r="AU21" s="7"/>
      <c r="AV21" s="7"/>
      <c r="AW21" s="7"/>
      <c r="AX21" s="7"/>
      <c r="AY21" s="7"/>
    </row>
    <row r="22" spans="1:256" s="30" customFormat="1" ht="15" customHeight="1" x14ac:dyDescent="0.25">
      <c r="A22" s="66" t="s">
        <v>304</v>
      </c>
      <c r="B22" s="67"/>
      <c r="C22" s="66" t="s">
        <v>305</v>
      </c>
      <c r="D22" s="67" t="s">
        <v>374</v>
      </c>
      <c r="E22" s="30" t="s">
        <v>311</v>
      </c>
      <c r="F22" s="67"/>
      <c r="G22" s="67" t="s">
        <v>306</v>
      </c>
      <c r="H22" s="67" t="s">
        <v>307</v>
      </c>
      <c r="I22" s="66" t="s">
        <v>308</v>
      </c>
      <c r="J22" s="67" t="s">
        <v>174</v>
      </c>
      <c r="K22" s="66" t="s">
        <v>312</v>
      </c>
      <c r="L22" s="66"/>
      <c r="M22" s="67" t="s">
        <v>150</v>
      </c>
      <c r="N22" s="66" t="s">
        <v>126</v>
      </c>
      <c r="O22" s="67" t="s">
        <v>144</v>
      </c>
      <c r="P22" s="66" t="s">
        <v>127</v>
      </c>
      <c r="Q22" s="67" t="s">
        <v>110</v>
      </c>
      <c r="R22" s="67" t="s">
        <v>126</v>
      </c>
      <c r="S22" s="66" t="s">
        <v>309</v>
      </c>
      <c r="T22" s="67" t="s">
        <v>146</v>
      </c>
      <c r="U22" s="66">
        <v>40</v>
      </c>
      <c r="V22" s="66" t="s">
        <v>147</v>
      </c>
      <c r="W22" s="66"/>
      <c r="X22" s="68"/>
      <c r="Y22" s="67"/>
      <c r="Z22" s="67"/>
      <c r="AA22" s="69">
        <v>90</v>
      </c>
      <c r="AB22" s="67">
        <v>10</v>
      </c>
      <c r="AC22" s="69" t="s">
        <v>149</v>
      </c>
      <c r="AD22" s="70" t="s">
        <v>111</v>
      </c>
      <c r="AE22" s="70">
        <v>30</v>
      </c>
      <c r="AF22" s="70">
        <v>27600</v>
      </c>
      <c r="AG22" s="69">
        <v>828000</v>
      </c>
      <c r="AH22" s="70">
        <v>927360</v>
      </c>
      <c r="AI22" s="70"/>
      <c r="AJ22" s="66"/>
      <c r="AK22" s="67"/>
      <c r="AL22" s="67" t="s">
        <v>112</v>
      </c>
      <c r="AM22" s="67"/>
      <c r="AN22" s="67"/>
      <c r="AO22" s="67"/>
      <c r="AP22" s="67"/>
      <c r="AQ22" s="67" t="s">
        <v>310</v>
      </c>
      <c r="AR22" s="67"/>
      <c r="AS22" s="67"/>
      <c r="AT22" s="67"/>
      <c r="AU22" s="67"/>
      <c r="AV22" s="66"/>
      <c r="AW22" s="66"/>
      <c r="AX22" s="66" t="s">
        <v>142</v>
      </c>
      <c r="AY22" s="30" t="s">
        <v>142</v>
      </c>
    </row>
    <row r="23" spans="1:256" s="73" customFormat="1" ht="15.75" customHeight="1" x14ac:dyDescent="0.25">
      <c r="A23" s="74"/>
      <c r="B23" s="67"/>
      <c r="C23" s="74"/>
      <c r="D23" s="75"/>
      <c r="E23" s="74"/>
      <c r="F23" s="75"/>
      <c r="G23" s="75"/>
      <c r="H23" s="75"/>
      <c r="I23" s="75"/>
      <c r="J23" s="75"/>
      <c r="K23" s="74"/>
      <c r="L23" s="75"/>
      <c r="M23" s="74"/>
      <c r="N23" s="74"/>
      <c r="O23" s="75"/>
      <c r="P23" s="74"/>
      <c r="Q23" s="75"/>
      <c r="R23" s="74"/>
      <c r="S23" s="75"/>
      <c r="T23" s="75"/>
      <c r="U23" s="74"/>
      <c r="V23" s="75"/>
      <c r="W23" s="74"/>
      <c r="X23" s="74"/>
      <c r="Y23" s="74"/>
      <c r="Z23" s="76"/>
      <c r="AA23" s="75"/>
      <c r="AB23" s="75"/>
      <c r="AC23" s="77"/>
      <c r="AD23" s="75"/>
      <c r="AE23" s="77"/>
      <c r="AF23" s="78"/>
      <c r="AG23" s="78"/>
      <c r="AH23" s="78"/>
      <c r="AI23" s="77"/>
      <c r="AJ23" s="78"/>
      <c r="AK23" s="78"/>
      <c r="AL23" s="74"/>
      <c r="AM23" s="75"/>
      <c r="AN23" s="75"/>
      <c r="AO23" s="75"/>
      <c r="AP23" s="75"/>
      <c r="AQ23" s="75"/>
      <c r="AR23" s="75"/>
      <c r="AS23" s="75"/>
      <c r="AT23" s="75"/>
      <c r="AU23" s="75"/>
      <c r="AV23" s="75"/>
      <c r="AW23" s="75"/>
      <c r="AX23" s="74"/>
      <c r="AY23" s="74"/>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c r="IU23" s="79"/>
      <c r="IV23" s="79"/>
    </row>
    <row r="24" spans="1:256" s="2" customFormat="1" ht="12.95" customHeight="1" outlineLevel="1" x14ac:dyDescent="0.25">
      <c r="A24" s="14"/>
      <c r="B24" s="14"/>
      <c r="C24" s="14"/>
      <c r="D24" s="4" t="s">
        <v>101</v>
      </c>
      <c r="E24" s="14"/>
      <c r="F24" s="10"/>
      <c r="G24" s="10"/>
      <c r="H24" s="10"/>
      <c r="I24" s="10"/>
      <c r="J24" s="10"/>
      <c r="K24" s="14"/>
      <c r="L24" s="10"/>
      <c r="M24" s="14"/>
      <c r="N24" s="14"/>
      <c r="O24" s="10"/>
      <c r="P24" s="14"/>
      <c r="Q24" s="10"/>
      <c r="R24" s="14"/>
      <c r="S24" s="10"/>
      <c r="T24" s="10"/>
      <c r="U24" s="14"/>
      <c r="V24" s="10"/>
      <c r="W24" s="14"/>
      <c r="X24" s="14"/>
      <c r="Y24" s="14"/>
      <c r="Z24" s="26"/>
      <c r="AA24" s="10"/>
      <c r="AB24" s="10"/>
      <c r="AC24" s="15"/>
      <c r="AD24" s="10"/>
      <c r="AE24" s="27"/>
      <c r="AF24" s="28"/>
      <c r="AG24" s="27">
        <f>SUM(AG22:AG23)</f>
        <v>828000</v>
      </c>
      <c r="AH24" s="27">
        <f>SUM(AH22:AH23)</f>
        <v>927360</v>
      </c>
      <c r="AI24" s="27"/>
      <c r="AJ24" s="27"/>
      <c r="AK24" s="27"/>
      <c r="AL24" s="14"/>
      <c r="AM24" s="10"/>
      <c r="AN24" s="10"/>
      <c r="AO24" s="10"/>
      <c r="AP24" s="10"/>
      <c r="AQ24" s="10"/>
      <c r="AR24" s="10"/>
      <c r="AS24" s="10"/>
      <c r="AT24" s="10"/>
      <c r="AU24" s="10"/>
      <c r="AV24" s="10"/>
      <c r="AW24" s="10"/>
      <c r="AX24" s="14"/>
      <c r="AY24" s="7"/>
    </row>
    <row r="25" spans="1:256" s="2" customFormat="1" ht="12.95" customHeight="1" x14ac:dyDescent="0.25">
      <c r="A25" s="6"/>
      <c r="B25" s="6"/>
      <c r="C25" s="6"/>
      <c r="D25" s="4" t="s">
        <v>102</v>
      </c>
      <c r="E25" s="7"/>
      <c r="F25" s="10"/>
      <c r="G25" s="10"/>
      <c r="H25" s="6"/>
      <c r="I25" s="6"/>
      <c r="J25" s="6"/>
      <c r="K25" s="6"/>
      <c r="L25" s="7"/>
      <c r="M25" s="6"/>
      <c r="N25" s="6"/>
      <c r="O25" s="8"/>
      <c r="P25" s="7"/>
      <c r="Q25" s="7"/>
      <c r="R25" s="6"/>
      <c r="S25" s="8"/>
      <c r="T25" s="7"/>
      <c r="U25" s="7"/>
      <c r="V25" s="7"/>
      <c r="W25" s="7"/>
      <c r="X25" s="7"/>
      <c r="Y25" s="7"/>
      <c r="Z25" s="24"/>
      <c r="AA25" s="7"/>
      <c r="AB25" s="24"/>
      <c r="AC25" s="7"/>
      <c r="AD25" s="7"/>
      <c r="AE25" s="25"/>
      <c r="AF25" s="25"/>
      <c r="AG25" s="11"/>
      <c r="AH25" s="11"/>
      <c r="AI25" s="11"/>
      <c r="AJ25" s="11"/>
      <c r="AK25" s="11"/>
      <c r="AL25" s="11"/>
      <c r="AM25" s="10"/>
      <c r="AN25" s="10"/>
      <c r="AO25" s="7"/>
      <c r="AP25" s="7"/>
      <c r="AQ25" s="7"/>
      <c r="AR25" s="7"/>
      <c r="AS25" s="7"/>
      <c r="AT25" s="7"/>
      <c r="AU25" s="7"/>
      <c r="AV25" s="7"/>
      <c r="AW25" s="7"/>
      <c r="AX25" s="7"/>
      <c r="AY25" s="7"/>
    </row>
    <row r="26" spans="1:256" s="2" customFormat="1" ht="12.95" customHeight="1" x14ac:dyDescent="0.25">
      <c r="A26" s="6"/>
      <c r="B26" s="6"/>
      <c r="C26" s="6"/>
      <c r="D26" s="4" t="s">
        <v>98</v>
      </c>
      <c r="E26" s="7"/>
      <c r="F26" s="10"/>
      <c r="G26" s="10"/>
      <c r="H26" s="6"/>
      <c r="I26" s="6"/>
      <c r="J26" s="6"/>
      <c r="K26" s="6"/>
      <c r="L26" s="7"/>
      <c r="M26" s="6"/>
      <c r="N26" s="6"/>
      <c r="O26" s="8"/>
      <c r="P26" s="7"/>
      <c r="Q26" s="7"/>
      <c r="R26" s="6"/>
      <c r="S26" s="8"/>
      <c r="T26" s="7"/>
      <c r="U26" s="7"/>
      <c r="V26" s="7"/>
      <c r="W26" s="7"/>
      <c r="X26" s="7"/>
      <c r="Y26" s="7"/>
      <c r="Z26" s="24"/>
      <c r="AA26" s="7"/>
      <c r="AB26" s="24"/>
      <c r="AC26" s="7"/>
      <c r="AD26" s="7"/>
      <c r="AE26" s="25"/>
      <c r="AF26" s="25"/>
      <c r="AG26" s="65"/>
      <c r="AH26" s="25"/>
      <c r="AI26" s="25"/>
      <c r="AJ26" s="25"/>
      <c r="AK26" s="25"/>
      <c r="AL26" s="10"/>
      <c r="AM26" s="10"/>
      <c r="AN26" s="10"/>
      <c r="AO26" s="7"/>
      <c r="AP26" s="7"/>
      <c r="AQ26" s="7"/>
      <c r="AR26" s="7"/>
      <c r="AS26" s="7"/>
      <c r="AT26" s="7"/>
      <c r="AU26" s="7"/>
      <c r="AV26" s="7"/>
      <c r="AW26" s="7"/>
      <c r="AX26" s="7"/>
      <c r="AY26" s="7"/>
    </row>
    <row r="27" spans="1:256" s="47" customFormat="1" ht="12.95" customHeight="1" x14ac:dyDescent="0.25">
      <c r="A27" s="33" t="s">
        <v>141</v>
      </c>
      <c r="B27" s="53" t="s">
        <v>115</v>
      </c>
      <c r="C27" s="46"/>
      <c r="D27" s="1" t="s">
        <v>208</v>
      </c>
      <c r="E27" s="53"/>
      <c r="F27" s="1" t="s">
        <v>209</v>
      </c>
      <c r="G27" s="1" t="s">
        <v>196</v>
      </c>
      <c r="H27" s="1" t="s">
        <v>197</v>
      </c>
      <c r="I27" s="1" t="s">
        <v>197</v>
      </c>
      <c r="J27" s="20" t="s">
        <v>121</v>
      </c>
      <c r="K27" s="1" t="s">
        <v>198</v>
      </c>
      <c r="L27" s="1"/>
      <c r="M27" s="80">
        <v>100</v>
      </c>
      <c r="N27" s="1">
        <v>231010000</v>
      </c>
      <c r="O27" s="1" t="s">
        <v>138</v>
      </c>
      <c r="P27" s="1" t="s">
        <v>127</v>
      </c>
      <c r="Q27" s="33" t="s">
        <v>110</v>
      </c>
      <c r="R27" s="20">
        <v>230000000</v>
      </c>
      <c r="S27" s="81" t="s">
        <v>210</v>
      </c>
      <c r="T27" s="1"/>
      <c r="U27" s="1"/>
      <c r="V27" s="1"/>
      <c r="W27" s="1" t="s">
        <v>114</v>
      </c>
      <c r="X27" s="1"/>
      <c r="Y27" s="1"/>
      <c r="Z27" s="80">
        <v>100</v>
      </c>
      <c r="AA27" s="80">
        <v>0</v>
      </c>
      <c r="AB27" s="80">
        <v>0</v>
      </c>
      <c r="AC27" s="1"/>
      <c r="AD27" s="1" t="s">
        <v>111</v>
      </c>
      <c r="AE27" s="36"/>
      <c r="AF27" s="82"/>
      <c r="AG27" s="83">
        <v>1100000</v>
      </c>
      <c r="AH27" s="83">
        <f>AG27*1.12</f>
        <v>1232000.0000000002</v>
      </c>
      <c r="AI27" s="83"/>
      <c r="AJ27" s="83">
        <v>0</v>
      </c>
      <c r="AK27" s="83">
        <f>AJ27*1.12</f>
        <v>0</v>
      </c>
      <c r="AL27" s="80">
        <v>120240021112</v>
      </c>
      <c r="AM27" s="1" t="s">
        <v>211</v>
      </c>
      <c r="AN27" s="1" t="s">
        <v>211</v>
      </c>
      <c r="AO27" s="1"/>
      <c r="AP27" s="1"/>
      <c r="AQ27" s="1"/>
      <c r="AR27" s="1"/>
      <c r="AS27" s="1"/>
      <c r="AT27" s="1"/>
      <c r="AU27" s="1"/>
      <c r="AV27" s="1"/>
      <c r="AW27" s="1"/>
      <c r="AX27" s="1" t="s">
        <v>212</v>
      </c>
      <c r="AY27" s="83" t="s">
        <v>213</v>
      </c>
      <c r="BA27" s="52"/>
      <c r="BB27" s="84"/>
    </row>
    <row r="28" spans="1:256" s="47" customFormat="1" ht="12.95" customHeight="1" x14ac:dyDescent="0.25">
      <c r="A28" s="1" t="s">
        <v>141</v>
      </c>
      <c r="B28" s="1"/>
      <c r="C28" s="1"/>
      <c r="D28" s="20" t="s">
        <v>190</v>
      </c>
      <c r="E28" s="20"/>
      <c r="F28" s="20" t="s">
        <v>158</v>
      </c>
      <c r="G28" s="42" t="s">
        <v>156</v>
      </c>
      <c r="H28" s="43" t="s">
        <v>140</v>
      </c>
      <c r="I28" s="43" t="s">
        <v>140</v>
      </c>
      <c r="J28" s="33" t="s">
        <v>117</v>
      </c>
      <c r="K28" s="1" t="s">
        <v>118</v>
      </c>
      <c r="L28" s="1"/>
      <c r="M28" s="44">
        <v>80</v>
      </c>
      <c r="N28" s="20" t="s">
        <v>126</v>
      </c>
      <c r="O28" s="35" t="s">
        <v>116</v>
      </c>
      <c r="P28" s="1" t="s">
        <v>127</v>
      </c>
      <c r="Q28" s="1" t="s">
        <v>110</v>
      </c>
      <c r="R28" s="20">
        <v>230000000</v>
      </c>
      <c r="S28" s="35" t="s">
        <v>159</v>
      </c>
      <c r="T28" s="33"/>
      <c r="U28" s="1"/>
      <c r="V28" s="1"/>
      <c r="W28" s="33" t="s">
        <v>114</v>
      </c>
      <c r="X28" s="1"/>
      <c r="Y28" s="1"/>
      <c r="Z28" s="33">
        <v>0</v>
      </c>
      <c r="AA28" s="20">
        <v>100</v>
      </c>
      <c r="AB28" s="33">
        <v>0</v>
      </c>
      <c r="AC28" s="20"/>
      <c r="AD28" s="1" t="s">
        <v>111</v>
      </c>
      <c r="AE28" s="1"/>
      <c r="AF28" s="36"/>
      <c r="AG28" s="83">
        <v>25000000</v>
      </c>
      <c r="AH28" s="83">
        <f>AG28*1.12</f>
        <v>28000000.000000004</v>
      </c>
      <c r="AI28" s="45"/>
      <c r="AJ28" s="45"/>
      <c r="AK28" s="45"/>
      <c r="AL28" s="1" t="s">
        <v>112</v>
      </c>
      <c r="AM28" s="41" t="s">
        <v>160</v>
      </c>
      <c r="AN28" s="41" t="s">
        <v>161</v>
      </c>
      <c r="AO28" s="1"/>
      <c r="AP28" s="1"/>
      <c r="AQ28" s="1"/>
      <c r="AR28" s="1"/>
      <c r="AS28" s="1"/>
      <c r="AT28" s="1"/>
      <c r="AU28" s="1"/>
      <c r="AV28" s="1"/>
      <c r="AW28" s="1"/>
      <c r="AX28" s="1" t="s">
        <v>62</v>
      </c>
      <c r="AY28" s="1"/>
      <c r="BA28" s="79"/>
      <c r="BB28" s="79"/>
    </row>
    <row r="29" spans="1:256" s="47" customFormat="1" ht="12.95" customHeight="1" x14ac:dyDescent="0.25">
      <c r="A29" s="1" t="s">
        <v>131</v>
      </c>
      <c r="B29" s="33" t="s">
        <v>115</v>
      </c>
      <c r="C29" s="34"/>
      <c r="D29" s="1" t="s">
        <v>214</v>
      </c>
      <c r="E29" s="34">
        <v>20200860</v>
      </c>
      <c r="F29" s="1" t="s">
        <v>215</v>
      </c>
      <c r="G29" s="34" t="s">
        <v>216</v>
      </c>
      <c r="H29" s="34" t="s">
        <v>217</v>
      </c>
      <c r="I29" s="34" t="s">
        <v>217</v>
      </c>
      <c r="J29" s="85" t="s">
        <v>117</v>
      </c>
      <c r="K29" s="33" t="s">
        <v>118</v>
      </c>
      <c r="L29" s="85"/>
      <c r="M29" s="1">
        <v>100</v>
      </c>
      <c r="N29" s="1">
        <v>230000000</v>
      </c>
      <c r="O29" s="56" t="s">
        <v>138</v>
      </c>
      <c r="P29" s="56" t="s">
        <v>151</v>
      </c>
      <c r="Q29" s="1" t="s">
        <v>110</v>
      </c>
      <c r="R29" s="1">
        <v>230000000</v>
      </c>
      <c r="S29" s="33" t="s">
        <v>218</v>
      </c>
      <c r="T29" s="1"/>
      <c r="U29" s="1"/>
      <c r="V29" s="1"/>
      <c r="W29" s="1" t="s">
        <v>134</v>
      </c>
      <c r="X29" s="34"/>
      <c r="Y29" s="34"/>
      <c r="Z29" s="1">
        <v>0</v>
      </c>
      <c r="AA29" s="1">
        <v>100</v>
      </c>
      <c r="AB29" s="1">
        <v>0</v>
      </c>
      <c r="AC29" s="1"/>
      <c r="AD29" s="33" t="s">
        <v>111</v>
      </c>
      <c r="AE29" s="85"/>
      <c r="AF29" s="85"/>
      <c r="AG29" s="86">
        <v>19967500</v>
      </c>
      <c r="AH29" s="86">
        <v>22363600.000000004</v>
      </c>
      <c r="AI29" s="85"/>
      <c r="AJ29" s="85"/>
      <c r="AK29" s="85"/>
      <c r="AL29" s="33" t="s">
        <v>112</v>
      </c>
      <c r="AM29" s="1" t="s">
        <v>219</v>
      </c>
      <c r="AN29" s="85" t="s">
        <v>220</v>
      </c>
      <c r="AO29" s="85"/>
      <c r="AP29" s="85"/>
      <c r="AQ29" s="85"/>
      <c r="AR29" s="85"/>
      <c r="AS29" s="85"/>
      <c r="AT29" s="85"/>
      <c r="AU29" s="85"/>
      <c r="AV29" s="85"/>
      <c r="AW29" s="85"/>
      <c r="AX29" s="1" t="s">
        <v>221</v>
      </c>
      <c r="AY29" s="34"/>
      <c r="BB29" s="84"/>
    </row>
    <row r="30" spans="1:256" s="47" customFormat="1" ht="12.95" customHeight="1" x14ac:dyDescent="0.25">
      <c r="A30" s="1" t="s">
        <v>131</v>
      </c>
      <c r="B30" s="33" t="s">
        <v>115</v>
      </c>
      <c r="C30" s="34"/>
      <c r="D30" s="1" t="s">
        <v>222</v>
      </c>
      <c r="E30" s="34">
        <v>20200861</v>
      </c>
      <c r="F30" s="1" t="s">
        <v>223</v>
      </c>
      <c r="G30" s="34" t="s">
        <v>216</v>
      </c>
      <c r="H30" s="34" t="s">
        <v>217</v>
      </c>
      <c r="I30" s="34" t="s">
        <v>217</v>
      </c>
      <c r="J30" s="85" t="s">
        <v>117</v>
      </c>
      <c r="K30" s="33" t="s">
        <v>118</v>
      </c>
      <c r="L30" s="85"/>
      <c r="M30" s="1">
        <v>100</v>
      </c>
      <c r="N30" s="1">
        <v>230000000</v>
      </c>
      <c r="O30" s="56" t="s">
        <v>138</v>
      </c>
      <c r="P30" s="56" t="s">
        <v>151</v>
      </c>
      <c r="Q30" s="1" t="s">
        <v>110</v>
      </c>
      <c r="R30" s="1">
        <v>230000000</v>
      </c>
      <c r="S30" s="33" t="s">
        <v>224</v>
      </c>
      <c r="T30" s="1"/>
      <c r="U30" s="1"/>
      <c r="V30" s="1"/>
      <c r="W30" s="1" t="s">
        <v>134</v>
      </c>
      <c r="X30" s="34"/>
      <c r="Y30" s="34"/>
      <c r="Z30" s="1">
        <v>0</v>
      </c>
      <c r="AA30" s="1">
        <v>100</v>
      </c>
      <c r="AB30" s="1">
        <v>0</v>
      </c>
      <c r="AC30" s="1"/>
      <c r="AD30" s="33" t="s">
        <v>111</v>
      </c>
      <c r="AE30" s="85"/>
      <c r="AF30" s="85"/>
      <c r="AG30" s="86">
        <v>23400750</v>
      </c>
      <c r="AH30" s="86">
        <v>26208840.000000004</v>
      </c>
      <c r="AI30" s="85"/>
      <c r="AJ30" s="85"/>
      <c r="AK30" s="85"/>
      <c r="AL30" s="33" t="s">
        <v>112</v>
      </c>
      <c r="AM30" s="1" t="s">
        <v>225</v>
      </c>
      <c r="AN30" s="85" t="s">
        <v>226</v>
      </c>
      <c r="AO30" s="85"/>
      <c r="AP30" s="85"/>
      <c r="AQ30" s="85"/>
      <c r="AR30" s="85"/>
      <c r="AS30" s="85"/>
      <c r="AT30" s="85"/>
      <c r="AU30" s="85"/>
      <c r="AV30" s="85"/>
      <c r="AW30" s="85"/>
      <c r="AX30" s="1" t="s">
        <v>221</v>
      </c>
      <c r="AY30" s="34"/>
      <c r="BB30" s="84"/>
    </row>
    <row r="31" spans="1:256" s="47" customFormat="1" ht="12.95" customHeight="1" x14ac:dyDescent="0.25">
      <c r="A31" s="1" t="s">
        <v>131</v>
      </c>
      <c r="B31" s="33" t="s">
        <v>115</v>
      </c>
      <c r="C31" s="34"/>
      <c r="D31" s="1" t="s">
        <v>227</v>
      </c>
      <c r="E31" s="34">
        <v>20200862</v>
      </c>
      <c r="F31" s="1" t="s">
        <v>228</v>
      </c>
      <c r="G31" s="34" t="s">
        <v>216</v>
      </c>
      <c r="H31" s="34" t="s">
        <v>217</v>
      </c>
      <c r="I31" s="34" t="s">
        <v>217</v>
      </c>
      <c r="J31" s="85" t="s">
        <v>117</v>
      </c>
      <c r="K31" s="33" t="s">
        <v>118</v>
      </c>
      <c r="L31" s="85"/>
      <c r="M31" s="1">
        <v>100</v>
      </c>
      <c r="N31" s="1">
        <v>230000000</v>
      </c>
      <c r="O31" s="56" t="s">
        <v>138</v>
      </c>
      <c r="P31" s="56" t="s">
        <v>151</v>
      </c>
      <c r="Q31" s="1" t="s">
        <v>110</v>
      </c>
      <c r="R31" s="1">
        <v>230000000</v>
      </c>
      <c r="S31" s="33" t="s">
        <v>229</v>
      </c>
      <c r="T31" s="1"/>
      <c r="U31" s="1"/>
      <c r="V31" s="1"/>
      <c r="W31" s="1" t="s">
        <v>134</v>
      </c>
      <c r="X31" s="34"/>
      <c r="Y31" s="34"/>
      <c r="Z31" s="1">
        <v>0</v>
      </c>
      <c r="AA31" s="1">
        <v>100</v>
      </c>
      <c r="AB31" s="1">
        <v>0</v>
      </c>
      <c r="AC31" s="1"/>
      <c r="AD31" s="33" t="s">
        <v>111</v>
      </c>
      <c r="AE31" s="85"/>
      <c r="AF31" s="85"/>
      <c r="AG31" s="86">
        <v>33700500</v>
      </c>
      <c r="AH31" s="86">
        <v>37744560</v>
      </c>
      <c r="AI31" s="85"/>
      <c r="AJ31" s="85"/>
      <c r="AK31" s="85"/>
      <c r="AL31" s="33" t="s">
        <v>112</v>
      </c>
      <c r="AM31" s="1" t="s">
        <v>230</v>
      </c>
      <c r="AN31" s="85" t="s">
        <v>231</v>
      </c>
      <c r="AO31" s="85"/>
      <c r="AP31" s="85"/>
      <c r="AQ31" s="85"/>
      <c r="AR31" s="85"/>
      <c r="AS31" s="85"/>
      <c r="AT31" s="85"/>
      <c r="AU31" s="85"/>
      <c r="AV31" s="85"/>
      <c r="AW31" s="85"/>
      <c r="AX31" s="1" t="s">
        <v>221</v>
      </c>
      <c r="AY31" s="34"/>
      <c r="BB31" s="84"/>
    </row>
    <row r="32" spans="1:256" s="47" customFormat="1" ht="12.95" customHeight="1" x14ac:dyDescent="0.25">
      <c r="A32" s="1" t="s">
        <v>131</v>
      </c>
      <c r="B32" s="33" t="s">
        <v>115</v>
      </c>
      <c r="C32" s="34"/>
      <c r="D32" s="1" t="s">
        <v>232</v>
      </c>
      <c r="E32" s="34">
        <v>20200863</v>
      </c>
      <c r="F32" s="1" t="s">
        <v>233</v>
      </c>
      <c r="G32" s="34" t="s">
        <v>216</v>
      </c>
      <c r="H32" s="34" t="s">
        <v>217</v>
      </c>
      <c r="I32" s="34" t="s">
        <v>217</v>
      </c>
      <c r="J32" s="85" t="s">
        <v>117</v>
      </c>
      <c r="K32" s="33" t="s">
        <v>118</v>
      </c>
      <c r="L32" s="85"/>
      <c r="M32" s="1">
        <v>100</v>
      </c>
      <c r="N32" s="1" t="s">
        <v>126</v>
      </c>
      <c r="O32" s="56" t="s">
        <v>138</v>
      </c>
      <c r="P32" s="56" t="s">
        <v>151</v>
      </c>
      <c r="Q32" s="1" t="s">
        <v>110</v>
      </c>
      <c r="R32" s="1">
        <v>230000000</v>
      </c>
      <c r="S32" s="1" t="s">
        <v>234</v>
      </c>
      <c r="T32" s="1"/>
      <c r="U32" s="1"/>
      <c r="V32" s="1"/>
      <c r="W32" s="1" t="s">
        <v>134</v>
      </c>
      <c r="X32" s="34"/>
      <c r="Y32" s="34"/>
      <c r="Z32" s="1">
        <v>0</v>
      </c>
      <c r="AA32" s="1">
        <v>100</v>
      </c>
      <c r="AB32" s="1">
        <v>0</v>
      </c>
      <c r="AC32" s="1"/>
      <c r="AD32" s="33" t="s">
        <v>111</v>
      </c>
      <c r="AE32" s="85"/>
      <c r="AF32" s="85"/>
      <c r="AG32" s="86">
        <v>65761250</v>
      </c>
      <c r="AH32" s="86">
        <v>73652600</v>
      </c>
      <c r="AI32" s="85"/>
      <c r="AJ32" s="85"/>
      <c r="AK32" s="85"/>
      <c r="AL32" s="33" t="s">
        <v>112</v>
      </c>
      <c r="AM32" s="1" t="s">
        <v>235</v>
      </c>
      <c r="AN32" s="85" t="s">
        <v>236</v>
      </c>
      <c r="AO32" s="85"/>
      <c r="AP32" s="85"/>
      <c r="AQ32" s="85"/>
      <c r="AR32" s="85"/>
      <c r="AS32" s="85"/>
      <c r="AT32" s="85"/>
      <c r="AU32" s="85"/>
      <c r="AV32" s="85"/>
      <c r="AW32" s="85"/>
      <c r="AX32" s="1" t="s">
        <v>221</v>
      </c>
      <c r="AY32" s="34"/>
      <c r="BB32" s="84"/>
    </row>
    <row r="33" spans="1:229" s="47" customFormat="1" ht="12.95" customHeight="1" x14ac:dyDescent="0.25">
      <c r="A33" s="33" t="s">
        <v>131</v>
      </c>
      <c r="B33" s="33" t="s">
        <v>115</v>
      </c>
      <c r="C33" s="33"/>
      <c r="D33" s="1" t="s">
        <v>240</v>
      </c>
      <c r="E33" s="20">
        <v>20200251</v>
      </c>
      <c r="F33" s="33"/>
      <c r="G33" s="33" t="s">
        <v>237</v>
      </c>
      <c r="H33" s="33" t="s">
        <v>238</v>
      </c>
      <c r="I33" s="33" t="s">
        <v>238</v>
      </c>
      <c r="J33" s="33" t="s">
        <v>117</v>
      </c>
      <c r="K33" s="33" t="s">
        <v>118</v>
      </c>
      <c r="L33" s="33"/>
      <c r="M33" s="54">
        <v>100</v>
      </c>
      <c r="N33" s="33">
        <v>230000000</v>
      </c>
      <c r="O33" s="1" t="s">
        <v>116</v>
      </c>
      <c r="P33" s="33" t="s">
        <v>133</v>
      </c>
      <c r="Q33" s="33" t="s">
        <v>110</v>
      </c>
      <c r="R33" s="33">
        <v>230000000</v>
      </c>
      <c r="S33" s="33" t="s">
        <v>241</v>
      </c>
      <c r="T33" s="33"/>
      <c r="U33" s="33"/>
      <c r="V33" s="33"/>
      <c r="W33" s="33" t="s">
        <v>134</v>
      </c>
      <c r="X33" s="33"/>
      <c r="Y33" s="33"/>
      <c r="Z33" s="80">
        <v>0</v>
      </c>
      <c r="AA33" s="54">
        <v>100</v>
      </c>
      <c r="AB33" s="80">
        <v>0</v>
      </c>
      <c r="AC33" s="33"/>
      <c r="AD33" s="34" t="s">
        <v>111</v>
      </c>
      <c r="AE33" s="87">
        <v>2</v>
      </c>
      <c r="AF33" s="88">
        <v>6248942</v>
      </c>
      <c r="AG33" s="86">
        <v>12497884</v>
      </c>
      <c r="AH33" s="86">
        <v>13997630.080000002</v>
      </c>
      <c r="AI33" s="87"/>
      <c r="AJ33" s="88"/>
      <c r="AK33" s="88"/>
      <c r="AL33" s="89" t="s">
        <v>112</v>
      </c>
      <c r="AM33" s="33" t="s">
        <v>239</v>
      </c>
      <c r="AN33" s="34" t="s">
        <v>242</v>
      </c>
      <c r="AO33" s="53"/>
      <c r="AP33" s="33"/>
      <c r="AQ33" s="33"/>
      <c r="AR33" s="33"/>
      <c r="AS33" s="33"/>
      <c r="AT33" s="33"/>
      <c r="AU33" s="33"/>
      <c r="AV33" s="33"/>
      <c r="AW33" s="33"/>
      <c r="AX33" s="33"/>
      <c r="AY33" s="33"/>
      <c r="BB33" s="84"/>
    </row>
    <row r="34" spans="1:229" s="47" customFormat="1" ht="12.95" customHeight="1" x14ac:dyDescent="0.25">
      <c r="A34" s="33" t="s">
        <v>131</v>
      </c>
      <c r="B34" s="33" t="s">
        <v>115</v>
      </c>
      <c r="C34" s="33"/>
      <c r="D34" s="1" t="s">
        <v>243</v>
      </c>
      <c r="E34" s="20">
        <v>20200252</v>
      </c>
      <c r="F34" s="33"/>
      <c r="G34" s="33" t="s">
        <v>237</v>
      </c>
      <c r="H34" s="33" t="s">
        <v>238</v>
      </c>
      <c r="I34" s="33" t="s">
        <v>238</v>
      </c>
      <c r="J34" s="33" t="s">
        <v>117</v>
      </c>
      <c r="K34" s="33" t="s">
        <v>118</v>
      </c>
      <c r="L34" s="33"/>
      <c r="M34" s="54">
        <v>100</v>
      </c>
      <c r="N34" s="33">
        <v>230000000</v>
      </c>
      <c r="O34" s="1" t="s">
        <v>116</v>
      </c>
      <c r="P34" s="33" t="s">
        <v>133</v>
      </c>
      <c r="Q34" s="33" t="s">
        <v>110</v>
      </c>
      <c r="R34" s="33">
        <v>230000000</v>
      </c>
      <c r="S34" s="33" t="s">
        <v>244</v>
      </c>
      <c r="T34" s="33"/>
      <c r="U34" s="33"/>
      <c r="V34" s="33"/>
      <c r="W34" s="33" t="s">
        <v>134</v>
      </c>
      <c r="X34" s="33"/>
      <c r="Y34" s="33"/>
      <c r="Z34" s="80">
        <v>0</v>
      </c>
      <c r="AA34" s="54">
        <v>100</v>
      </c>
      <c r="AB34" s="1">
        <v>0</v>
      </c>
      <c r="AC34" s="33"/>
      <c r="AD34" s="34" t="s">
        <v>111</v>
      </c>
      <c r="AE34" s="87">
        <v>2</v>
      </c>
      <c r="AF34" s="90">
        <v>6248942</v>
      </c>
      <c r="AG34" s="86">
        <v>12497884</v>
      </c>
      <c r="AH34" s="86">
        <v>13997630.080000002</v>
      </c>
      <c r="AI34" s="33"/>
      <c r="AJ34" s="89"/>
      <c r="AK34" s="33"/>
      <c r="AL34" s="89" t="s">
        <v>112</v>
      </c>
      <c r="AM34" s="33" t="s">
        <v>239</v>
      </c>
      <c r="AN34" s="34" t="s">
        <v>245</v>
      </c>
      <c r="AO34" s="33"/>
      <c r="AP34" s="33"/>
      <c r="AQ34" s="33"/>
      <c r="AR34" s="33"/>
      <c r="AS34" s="33"/>
      <c r="AT34" s="33"/>
      <c r="AU34" s="33"/>
      <c r="AV34" s="33"/>
      <c r="AW34" s="33"/>
      <c r="AX34" s="33"/>
      <c r="AY34" s="33"/>
      <c r="BB34" s="84"/>
    </row>
    <row r="35" spans="1:229" s="47" customFormat="1" ht="12.95" customHeight="1" x14ac:dyDescent="0.25">
      <c r="A35" s="33" t="s">
        <v>131</v>
      </c>
      <c r="B35" s="33" t="s">
        <v>115</v>
      </c>
      <c r="C35" s="33"/>
      <c r="D35" s="1" t="s">
        <v>246</v>
      </c>
      <c r="E35" s="20">
        <v>20200253</v>
      </c>
      <c r="F35" s="33"/>
      <c r="G35" s="33" t="s">
        <v>237</v>
      </c>
      <c r="H35" s="33" t="s">
        <v>238</v>
      </c>
      <c r="I35" s="33" t="s">
        <v>238</v>
      </c>
      <c r="J35" s="33" t="s">
        <v>117</v>
      </c>
      <c r="K35" s="33" t="s">
        <v>118</v>
      </c>
      <c r="L35" s="33"/>
      <c r="M35" s="54">
        <v>100</v>
      </c>
      <c r="N35" s="33">
        <v>230000000</v>
      </c>
      <c r="O35" s="1" t="s">
        <v>116</v>
      </c>
      <c r="P35" s="33" t="s">
        <v>133</v>
      </c>
      <c r="Q35" s="33" t="s">
        <v>110</v>
      </c>
      <c r="R35" s="33">
        <v>230000000</v>
      </c>
      <c r="S35" s="33" t="s">
        <v>247</v>
      </c>
      <c r="T35" s="33"/>
      <c r="U35" s="33"/>
      <c r="V35" s="33"/>
      <c r="W35" s="33" t="s">
        <v>134</v>
      </c>
      <c r="X35" s="33"/>
      <c r="Y35" s="33"/>
      <c r="Z35" s="80">
        <v>0</v>
      </c>
      <c r="AA35" s="54">
        <v>100</v>
      </c>
      <c r="AB35" s="80">
        <v>0</v>
      </c>
      <c r="AC35" s="33"/>
      <c r="AD35" s="34" t="s">
        <v>111</v>
      </c>
      <c r="AE35" s="87">
        <v>2</v>
      </c>
      <c r="AF35" s="88">
        <v>3124471</v>
      </c>
      <c r="AG35" s="86">
        <v>6248942</v>
      </c>
      <c r="AH35" s="86">
        <v>6998815.040000001</v>
      </c>
      <c r="AI35" s="87"/>
      <c r="AJ35" s="88"/>
      <c r="AK35" s="88"/>
      <c r="AL35" s="89" t="s">
        <v>112</v>
      </c>
      <c r="AM35" s="33" t="s">
        <v>239</v>
      </c>
      <c r="AN35" s="34" t="s">
        <v>248</v>
      </c>
      <c r="AO35" s="53"/>
      <c r="AP35" s="33"/>
      <c r="AQ35" s="33"/>
      <c r="AR35" s="33"/>
      <c r="AS35" s="33"/>
      <c r="AT35" s="33"/>
      <c r="AU35" s="33"/>
      <c r="AV35" s="33"/>
      <c r="AW35" s="33"/>
      <c r="AX35" s="33"/>
      <c r="AY35" s="33"/>
      <c r="BB35" s="84"/>
    </row>
    <row r="36" spans="1:229" s="47" customFormat="1" ht="12.95" customHeight="1" x14ac:dyDescent="0.25">
      <c r="A36" s="33" t="s">
        <v>131</v>
      </c>
      <c r="B36" s="33" t="s">
        <v>115</v>
      </c>
      <c r="C36" s="33"/>
      <c r="D36" s="1" t="s">
        <v>249</v>
      </c>
      <c r="E36" s="20">
        <v>20200254</v>
      </c>
      <c r="F36" s="33"/>
      <c r="G36" s="33" t="s">
        <v>237</v>
      </c>
      <c r="H36" s="33" t="s">
        <v>238</v>
      </c>
      <c r="I36" s="33" t="s">
        <v>238</v>
      </c>
      <c r="J36" s="33" t="s">
        <v>117</v>
      </c>
      <c r="K36" s="33" t="s">
        <v>118</v>
      </c>
      <c r="L36" s="33"/>
      <c r="M36" s="54">
        <v>100</v>
      </c>
      <c r="N36" s="33">
        <v>230000000</v>
      </c>
      <c r="O36" s="1" t="s">
        <v>116</v>
      </c>
      <c r="P36" s="33" t="s">
        <v>133</v>
      </c>
      <c r="Q36" s="33" t="s">
        <v>110</v>
      </c>
      <c r="R36" s="33">
        <v>230000000</v>
      </c>
      <c r="S36" s="33" t="s">
        <v>247</v>
      </c>
      <c r="T36" s="33"/>
      <c r="U36" s="33"/>
      <c r="V36" s="33"/>
      <c r="W36" s="33" t="s">
        <v>134</v>
      </c>
      <c r="X36" s="33"/>
      <c r="Y36" s="33"/>
      <c r="Z36" s="80">
        <v>0</v>
      </c>
      <c r="AA36" s="54">
        <v>100</v>
      </c>
      <c r="AB36" s="80">
        <v>0</v>
      </c>
      <c r="AC36" s="33"/>
      <c r="AD36" s="34" t="s">
        <v>111</v>
      </c>
      <c r="AE36" s="87">
        <v>1</v>
      </c>
      <c r="AF36" s="88">
        <v>6248942</v>
      </c>
      <c r="AG36" s="86">
        <v>6248942</v>
      </c>
      <c r="AH36" s="86">
        <v>6998815.040000001</v>
      </c>
      <c r="AI36" s="87"/>
      <c r="AJ36" s="88"/>
      <c r="AK36" s="88"/>
      <c r="AL36" s="89" t="s">
        <v>112</v>
      </c>
      <c r="AM36" s="33" t="s">
        <v>239</v>
      </c>
      <c r="AN36" s="34" t="s">
        <v>250</v>
      </c>
      <c r="AO36" s="53"/>
      <c r="AP36" s="33"/>
      <c r="AQ36" s="33"/>
      <c r="AR36" s="33"/>
      <c r="AS36" s="33"/>
      <c r="AT36" s="33"/>
      <c r="AU36" s="33"/>
      <c r="AV36" s="33"/>
      <c r="AW36" s="33"/>
      <c r="AX36" s="33"/>
      <c r="AY36" s="33"/>
      <c r="BB36" s="84"/>
    </row>
    <row r="37" spans="1:229" s="47" customFormat="1" ht="12.95" customHeight="1" x14ac:dyDescent="0.25">
      <c r="A37" s="1" t="s">
        <v>342</v>
      </c>
      <c r="B37" s="33" t="s">
        <v>115</v>
      </c>
      <c r="C37" s="85"/>
      <c r="D37" s="34" t="s">
        <v>343</v>
      </c>
      <c r="E37" s="85">
        <v>20200012</v>
      </c>
      <c r="F37" s="82" t="s">
        <v>344</v>
      </c>
      <c r="G37" s="20" t="s">
        <v>345</v>
      </c>
      <c r="H37" s="20" t="s">
        <v>346</v>
      </c>
      <c r="I37" s="20" t="s">
        <v>347</v>
      </c>
      <c r="J37" s="20" t="s">
        <v>320</v>
      </c>
      <c r="K37" s="1"/>
      <c r="L37" s="20"/>
      <c r="M37" s="20">
        <v>100</v>
      </c>
      <c r="N37" s="20">
        <v>230000000</v>
      </c>
      <c r="O37" s="1" t="s">
        <v>116</v>
      </c>
      <c r="P37" s="1" t="s">
        <v>280</v>
      </c>
      <c r="Q37" s="1" t="s">
        <v>110</v>
      </c>
      <c r="R37" s="20">
        <v>230000000</v>
      </c>
      <c r="S37" s="20" t="s">
        <v>348</v>
      </c>
      <c r="T37" s="1"/>
      <c r="U37" s="1"/>
      <c r="V37" s="1"/>
      <c r="W37" s="1" t="s">
        <v>114</v>
      </c>
      <c r="X37" s="1"/>
      <c r="Y37" s="1"/>
      <c r="Z37" s="80">
        <v>0</v>
      </c>
      <c r="AA37" s="80">
        <v>90</v>
      </c>
      <c r="AB37" s="80">
        <v>10</v>
      </c>
      <c r="AC37" s="1"/>
      <c r="AD37" s="34" t="s">
        <v>111</v>
      </c>
      <c r="AE37" s="20"/>
      <c r="AF37" s="20"/>
      <c r="AG37" s="91">
        <v>7100000</v>
      </c>
      <c r="AH37" s="91">
        <f>IF(AD37="С НДС",AG37*1.12,AG37)</f>
        <v>7952000.0000000009</v>
      </c>
      <c r="AI37" s="36"/>
      <c r="AJ37" s="82"/>
      <c r="AK37" s="82"/>
      <c r="AL37" s="1" t="s">
        <v>112</v>
      </c>
      <c r="AM37" s="1" t="s">
        <v>349</v>
      </c>
      <c r="AN37" s="1" t="s">
        <v>350</v>
      </c>
      <c r="AO37" s="53"/>
      <c r="AP37" s="34"/>
      <c r="AQ37" s="34"/>
      <c r="AR37" s="34"/>
      <c r="AS37" s="34"/>
      <c r="AT37" s="34"/>
      <c r="AU37" s="34"/>
      <c r="AV37" s="34"/>
      <c r="AW37" s="34"/>
      <c r="AX37" s="33"/>
      <c r="AY37" s="1"/>
      <c r="BB37" s="84">
        <v>5491</v>
      </c>
    </row>
    <row r="38" spans="1:229" s="2" customFormat="1" ht="12.95" customHeight="1" x14ac:dyDescent="0.25">
      <c r="A38" s="6"/>
      <c r="B38" s="6"/>
      <c r="C38" s="6"/>
      <c r="D38" s="4" t="s">
        <v>103</v>
      </c>
      <c r="E38" s="7"/>
      <c r="F38" s="6"/>
      <c r="G38" s="6"/>
      <c r="H38" s="6"/>
      <c r="I38" s="6"/>
      <c r="J38" s="6"/>
      <c r="K38" s="6"/>
      <c r="L38" s="7"/>
      <c r="M38" s="6"/>
      <c r="N38" s="6"/>
      <c r="O38" s="8"/>
      <c r="P38" s="7"/>
      <c r="Q38" s="7"/>
      <c r="R38" s="6"/>
      <c r="S38" s="8"/>
      <c r="T38" s="7"/>
      <c r="U38" s="7"/>
      <c r="V38" s="7"/>
      <c r="W38" s="7"/>
      <c r="X38" s="7"/>
      <c r="Y38" s="7"/>
      <c r="Z38" s="24"/>
      <c r="AA38" s="7"/>
      <c r="AB38" s="24"/>
      <c r="AC38" s="7"/>
      <c r="AD38" s="7"/>
      <c r="AE38" s="25"/>
      <c r="AF38" s="25"/>
      <c r="AG38" s="11">
        <f>SUM(AG27:AG36)</f>
        <v>206423652</v>
      </c>
      <c r="AH38" s="11">
        <f>SUM(AH27:AH36)</f>
        <v>231194490.24000001</v>
      </c>
      <c r="AI38" s="11"/>
      <c r="AJ38" s="11"/>
      <c r="AK38" s="11"/>
      <c r="AL38" s="11"/>
      <c r="AM38" s="11"/>
      <c r="AN38" s="10"/>
      <c r="AO38" s="32"/>
      <c r="AP38" s="7"/>
      <c r="AQ38" s="7"/>
      <c r="AR38" s="7"/>
      <c r="AS38" s="7"/>
      <c r="AT38" s="7"/>
      <c r="AU38" s="7"/>
      <c r="AV38" s="7"/>
      <c r="AW38" s="7"/>
      <c r="AX38" s="7"/>
      <c r="AY38" s="7"/>
    </row>
    <row r="39" spans="1:229" s="2" customFormat="1" ht="12" customHeight="1" x14ac:dyDescent="0.25">
      <c r="A39" s="6"/>
      <c r="B39" s="6"/>
      <c r="C39" s="6"/>
      <c r="D39" s="4" t="s">
        <v>100</v>
      </c>
      <c r="E39" s="7"/>
      <c r="F39" s="6"/>
      <c r="G39" s="6"/>
      <c r="H39" s="6"/>
      <c r="I39" s="6"/>
      <c r="J39" s="6"/>
      <c r="K39" s="6"/>
      <c r="L39" s="7"/>
      <c r="M39" s="6"/>
      <c r="N39" s="6"/>
      <c r="O39" s="8"/>
      <c r="P39" s="7"/>
      <c r="Q39" s="7"/>
      <c r="R39" s="6"/>
      <c r="S39" s="8"/>
      <c r="T39" s="7"/>
      <c r="U39" s="7"/>
      <c r="V39" s="7"/>
      <c r="W39" s="7"/>
      <c r="X39" s="7"/>
      <c r="Y39" s="7"/>
      <c r="Z39" s="24"/>
      <c r="AA39" s="7"/>
      <c r="AB39" s="24"/>
      <c r="AC39" s="7"/>
      <c r="AD39" s="7"/>
      <c r="AE39" s="25"/>
      <c r="AF39" s="25"/>
      <c r="AG39" s="65"/>
      <c r="AH39" s="65"/>
      <c r="AI39" s="25"/>
      <c r="AJ39" s="25"/>
      <c r="AK39" s="25"/>
      <c r="AL39" s="10"/>
      <c r="AM39" s="10"/>
      <c r="AN39" s="10"/>
      <c r="AO39" s="32"/>
      <c r="AP39" s="7"/>
      <c r="AQ39" s="7"/>
      <c r="AR39" s="7"/>
      <c r="AS39" s="7"/>
      <c r="AT39" s="7"/>
      <c r="AU39" s="7"/>
      <c r="AV39" s="7"/>
      <c r="AW39" s="7"/>
      <c r="AX39" s="7"/>
      <c r="AY39" s="7"/>
    </row>
    <row r="40" spans="1:229" s="47" customFormat="1" ht="12.75" customHeight="1" x14ac:dyDescent="0.25">
      <c r="A40" s="49" t="s">
        <v>141</v>
      </c>
      <c r="B40" s="92" t="s">
        <v>207</v>
      </c>
      <c r="C40" s="93"/>
      <c r="D40" s="50" t="s">
        <v>355</v>
      </c>
      <c r="E40" s="93"/>
      <c r="F40" s="94"/>
      <c r="G40" s="95" t="s">
        <v>196</v>
      </c>
      <c r="H40" s="49" t="s">
        <v>197</v>
      </c>
      <c r="I40" s="49" t="s">
        <v>197</v>
      </c>
      <c r="J40" s="50" t="s">
        <v>121</v>
      </c>
      <c r="K40" s="96" t="s">
        <v>198</v>
      </c>
      <c r="L40" s="49"/>
      <c r="M40" s="97">
        <v>100</v>
      </c>
      <c r="N40" s="49">
        <v>231010000</v>
      </c>
      <c r="O40" s="49" t="s">
        <v>138</v>
      </c>
      <c r="P40" s="96" t="s">
        <v>127</v>
      </c>
      <c r="Q40" s="33" t="s">
        <v>110</v>
      </c>
      <c r="R40" s="98">
        <v>230000000</v>
      </c>
      <c r="S40" s="99" t="s">
        <v>199</v>
      </c>
      <c r="T40" s="49"/>
      <c r="U40" s="49"/>
      <c r="V40" s="49"/>
      <c r="W40" s="49" t="s">
        <v>114</v>
      </c>
      <c r="X40" s="96"/>
      <c r="Y40" s="49"/>
      <c r="Z40" s="97">
        <v>100</v>
      </c>
      <c r="AA40" s="97">
        <v>0</v>
      </c>
      <c r="AB40" s="97">
        <v>0</v>
      </c>
      <c r="AC40" s="49"/>
      <c r="AD40" s="49" t="s">
        <v>111</v>
      </c>
      <c r="AE40" s="100"/>
      <c r="AF40" s="94"/>
      <c r="AG40" s="101">
        <v>1300000</v>
      </c>
      <c r="AH40" s="102">
        <f t="shared" ref="AH40:AH43" si="0">AG40*1.12</f>
        <v>1456000.0000000002</v>
      </c>
      <c r="AI40" s="101"/>
      <c r="AJ40" s="101">
        <v>0</v>
      </c>
      <c r="AK40" s="102">
        <f>AJ40*1.12</f>
        <v>0</v>
      </c>
      <c r="AL40" s="103">
        <v>120240021112</v>
      </c>
      <c r="AM40" s="104" t="s">
        <v>200</v>
      </c>
      <c r="AN40" s="104" t="s">
        <v>200</v>
      </c>
      <c r="AO40" s="95"/>
      <c r="AP40" s="49"/>
      <c r="AQ40" s="49"/>
      <c r="AR40" s="49"/>
      <c r="AS40" s="49"/>
      <c r="AT40" s="49"/>
      <c r="AU40" s="49"/>
      <c r="AV40" s="105"/>
      <c r="AW40" s="49"/>
      <c r="AX40" s="96" t="s">
        <v>139</v>
      </c>
      <c r="AY40" s="106"/>
    </row>
    <row r="41" spans="1:229" s="47" customFormat="1" ht="12.95" customHeight="1" x14ac:dyDescent="0.25">
      <c r="A41" s="49" t="s">
        <v>141</v>
      </c>
      <c r="B41" s="92" t="s">
        <v>207</v>
      </c>
      <c r="C41" s="49"/>
      <c r="D41" s="50" t="s">
        <v>354</v>
      </c>
      <c r="E41" s="50"/>
      <c r="F41" s="51"/>
      <c r="G41" s="95" t="s">
        <v>196</v>
      </c>
      <c r="H41" s="49" t="s">
        <v>197</v>
      </c>
      <c r="I41" s="49" t="s">
        <v>197</v>
      </c>
      <c r="J41" s="50" t="s">
        <v>121</v>
      </c>
      <c r="K41" s="96" t="s">
        <v>198</v>
      </c>
      <c r="L41" s="49"/>
      <c r="M41" s="97">
        <v>100</v>
      </c>
      <c r="N41" s="49">
        <v>231010000</v>
      </c>
      <c r="O41" s="49" t="s">
        <v>138</v>
      </c>
      <c r="P41" s="96" t="s">
        <v>127</v>
      </c>
      <c r="Q41" s="33" t="s">
        <v>110</v>
      </c>
      <c r="R41" s="98">
        <v>230000000</v>
      </c>
      <c r="S41" s="99" t="s">
        <v>201</v>
      </c>
      <c r="T41" s="49"/>
      <c r="U41" s="49"/>
      <c r="V41" s="49"/>
      <c r="W41" s="49" t="s">
        <v>114</v>
      </c>
      <c r="X41" s="96"/>
      <c r="Y41" s="49"/>
      <c r="Z41" s="97">
        <v>100</v>
      </c>
      <c r="AA41" s="97">
        <v>0</v>
      </c>
      <c r="AB41" s="97">
        <v>0</v>
      </c>
      <c r="AC41" s="49"/>
      <c r="AD41" s="49" t="s">
        <v>111</v>
      </c>
      <c r="AE41" s="100"/>
      <c r="AF41" s="94"/>
      <c r="AG41" s="101">
        <v>1400000</v>
      </c>
      <c r="AH41" s="102">
        <f t="shared" si="0"/>
        <v>1568000.0000000002</v>
      </c>
      <c r="AI41" s="101"/>
      <c r="AJ41" s="101">
        <v>0</v>
      </c>
      <c r="AK41" s="102">
        <f>AJ41*1.12</f>
        <v>0</v>
      </c>
      <c r="AL41" s="103">
        <v>120240021112</v>
      </c>
      <c r="AM41" s="104" t="s">
        <v>202</v>
      </c>
      <c r="AN41" s="104" t="s">
        <v>202</v>
      </c>
      <c r="AO41" s="95"/>
      <c r="AP41" s="49"/>
      <c r="AQ41" s="49"/>
      <c r="AR41" s="49"/>
      <c r="AS41" s="49"/>
      <c r="AT41" s="49"/>
      <c r="AU41" s="49"/>
      <c r="AV41" s="105"/>
      <c r="AW41" s="49"/>
      <c r="AX41" s="96" t="s">
        <v>139</v>
      </c>
      <c r="AY41" s="49"/>
      <c r="BB41" s="84"/>
    </row>
    <row r="42" spans="1:229" s="47" customFormat="1" ht="12.95" customHeight="1" x14ac:dyDescent="0.25">
      <c r="A42" s="49" t="s">
        <v>141</v>
      </c>
      <c r="B42" s="92" t="s">
        <v>207</v>
      </c>
      <c r="C42" s="93"/>
      <c r="D42" s="49" t="s">
        <v>353</v>
      </c>
      <c r="E42" s="106"/>
      <c r="F42" s="51"/>
      <c r="G42" s="95" t="s">
        <v>196</v>
      </c>
      <c r="H42" s="49" t="s">
        <v>197</v>
      </c>
      <c r="I42" s="49" t="s">
        <v>197</v>
      </c>
      <c r="J42" s="50" t="s">
        <v>121</v>
      </c>
      <c r="K42" s="96" t="s">
        <v>198</v>
      </c>
      <c r="L42" s="49"/>
      <c r="M42" s="97">
        <v>100</v>
      </c>
      <c r="N42" s="49">
        <v>231010000</v>
      </c>
      <c r="O42" s="49" t="s">
        <v>138</v>
      </c>
      <c r="P42" s="96" t="s">
        <v>127</v>
      </c>
      <c r="Q42" s="33" t="s">
        <v>110</v>
      </c>
      <c r="R42" s="98">
        <v>230000000</v>
      </c>
      <c r="S42" s="99" t="s">
        <v>203</v>
      </c>
      <c r="T42" s="49"/>
      <c r="U42" s="49"/>
      <c r="V42" s="49"/>
      <c r="W42" s="49" t="s">
        <v>114</v>
      </c>
      <c r="X42" s="96"/>
      <c r="Y42" s="49"/>
      <c r="Z42" s="97">
        <v>100</v>
      </c>
      <c r="AA42" s="97">
        <v>0</v>
      </c>
      <c r="AB42" s="97">
        <v>0</v>
      </c>
      <c r="AC42" s="49"/>
      <c r="AD42" s="49" t="s">
        <v>111</v>
      </c>
      <c r="AE42" s="100"/>
      <c r="AF42" s="94"/>
      <c r="AG42" s="101">
        <v>300000</v>
      </c>
      <c r="AH42" s="102">
        <f t="shared" si="0"/>
        <v>336000.00000000006</v>
      </c>
      <c r="AI42" s="101"/>
      <c r="AJ42" s="101">
        <v>0</v>
      </c>
      <c r="AK42" s="102">
        <f>AJ42*1.12</f>
        <v>0</v>
      </c>
      <c r="AL42" s="103">
        <v>120240021112</v>
      </c>
      <c r="AM42" s="104" t="s">
        <v>204</v>
      </c>
      <c r="AN42" s="104" t="s">
        <v>204</v>
      </c>
      <c r="AO42" s="95"/>
      <c r="AP42" s="49"/>
      <c r="AQ42" s="49"/>
      <c r="AR42" s="49"/>
      <c r="AS42" s="49"/>
      <c r="AT42" s="49"/>
      <c r="AU42" s="49"/>
      <c r="AV42" s="105"/>
      <c r="AW42" s="49"/>
      <c r="AX42" s="96" t="s">
        <v>139</v>
      </c>
      <c r="AY42" s="107"/>
      <c r="BB42" s="84"/>
      <c r="HR42" s="108"/>
      <c r="HS42" s="108"/>
      <c r="HT42" s="108"/>
      <c r="HU42" s="108"/>
    </row>
    <row r="43" spans="1:229" s="47" customFormat="1" ht="12.75" customHeight="1" x14ac:dyDescent="0.25">
      <c r="A43" s="49" t="s">
        <v>141</v>
      </c>
      <c r="B43" s="92" t="s">
        <v>207</v>
      </c>
      <c r="C43" s="109"/>
      <c r="D43" s="95" t="s">
        <v>352</v>
      </c>
      <c r="E43" s="106"/>
      <c r="F43" s="49"/>
      <c r="G43" s="95" t="s">
        <v>196</v>
      </c>
      <c r="H43" s="49" t="s">
        <v>197</v>
      </c>
      <c r="I43" s="49" t="s">
        <v>197</v>
      </c>
      <c r="J43" s="50" t="s">
        <v>121</v>
      </c>
      <c r="K43" s="96" t="s">
        <v>198</v>
      </c>
      <c r="L43" s="49"/>
      <c r="M43" s="97">
        <v>100</v>
      </c>
      <c r="N43" s="49">
        <v>231010000</v>
      </c>
      <c r="O43" s="49" t="s">
        <v>138</v>
      </c>
      <c r="P43" s="96" t="s">
        <v>127</v>
      </c>
      <c r="Q43" s="33" t="s">
        <v>110</v>
      </c>
      <c r="R43" s="98">
        <v>230000000</v>
      </c>
      <c r="S43" s="99" t="s">
        <v>205</v>
      </c>
      <c r="T43" s="49"/>
      <c r="U43" s="49"/>
      <c r="V43" s="49"/>
      <c r="W43" s="49" t="s">
        <v>114</v>
      </c>
      <c r="X43" s="96"/>
      <c r="Y43" s="49"/>
      <c r="Z43" s="97">
        <v>100</v>
      </c>
      <c r="AA43" s="97">
        <v>0</v>
      </c>
      <c r="AB43" s="97">
        <v>0</v>
      </c>
      <c r="AC43" s="49"/>
      <c r="AD43" s="49" t="s">
        <v>111</v>
      </c>
      <c r="AE43" s="100"/>
      <c r="AF43" s="94"/>
      <c r="AG43" s="101">
        <v>1500000</v>
      </c>
      <c r="AH43" s="102">
        <f t="shared" si="0"/>
        <v>1680000.0000000002</v>
      </c>
      <c r="AI43" s="101"/>
      <c r="AJ43" s="101">
        <v>0</v>
      </c>
      <c r="AK43" s="102">
        <f>AJ43*1.12</f>
        <v>0</v>
      </c>
      <c r="AL43" s="110">
        <v>120240021112</v>
      </c>
      <c r="AM43" s="111" t="s">
        <v>206</v>
      </c>
      <c r="AN43" s="111" t="s">
        <v>206</v>
      </c>
      <c r="AO43" s="95"/>
      <c r="AP43" s="49"/>
      <c r="AQ43" s="49"/>
      <c r="AR43" s="49"/>
      <c r="AS43" s="49"/>
      <c r="AT43" s="49"/>
      <c r="AU43" s="49"/>
      <c r="AV43" s="105"/>
      <c r="AW43" s="49"/>
      <c r="AX43" s="96" t="s">
        <v>139</v>
      </c>
      <c r="AY43" s="101"/>
    </row>
    <row r="44" spans="1:229" s="47" customFormat="1" ht="12.95" customHeight="1" x14ac:dyDescent="0.25">
      <c r="A44" s="33" t="s">
        <v>141</v>
      </c>
      <c r="B44" s="53" t="s">
        <v>115</v>
      </c>
      <c r="C44" s="46"/>
      <c r="D44" s="1" t="s">
        <v>357</v>
      </c>
      <c r="E44" s="53"/>
      <c r="F44" s="1" t="s">
        <v>209</v>
      </c>
      <c r="G44" s="1" t="s">
        <v>196</v>
      </c>
      <c r="H44" s="1" t="s">
        <v>197</v>
      </c>
      <c r="I44" s="1" t="s">
        <v>197</v>
      </c>
      <c r="J44" s="20" t="s">
        <v>121</v>
      </c>
      <c r="K44" s="1" t="s">
        <v>198</v>
      </c>
      <c r="L44" s="1"/>
      <c r="M44" s="80">
        <v>100</v>
      </c>
      <c r="N44" s="1">
        <v>231010000</v>
      </c>
      <c r="O44" s="1" t="s">
        <v>138</v>
      </c>
      <c r="P44" s="1" t="s">
        <v>127</v>
      </c>
      <c r="Q44" s="33" t="s">
        <v>110</v>
      </c>
      <c r="R44" s="20">
        <v>230000000</v>
      </c>
      <c r="S44" s="81" t="s">
        <v>210</v>
      </c>
      <c r="T44" s="1"/>
      <c r="U44" s="1"/>
      <c r="V44" s="1"/>
      <c r="W44" s="1" t="s">
        <v>114</v>
      </c>
      <c r="X44" s="1"/>
      <c r="Y44" s="1"/>
      <c r="Z44" s="80">
        <v>100</v>
      </c>
      <c r="AA44" s="80">
        <v>0</v>
      </c>
      <c r="AB44" s="80">
        <v>0</v>
      </c>
      <c r="AC44" s="1"/>
      <c r="AD44" s="1" t="s">
        <v>111</v>
      </c>
      <c r="AE44" s="36"/>
      <c r="AF44" s="82"/>
      <c r="AG44" s="112">
        <v>1300000</v>
      </c>
      <c r="AH44" s="112">
        <v>1456000.0000000002</v>
      </c>
      <c r="AI44" s="83"/>
      <c r="AJ44" s="83">
        <v>0</v>
      </c>
      <c r="AK44" s="83">
        <f>AJ44*1.12</f>
        <v>0</v>
      </c>
      <c r="AL44" s="80">
        <v>120240021112</v>
      </c>
      <c r="AM44" s="1" t="s">
        <v>211</v>
      </c>
      <c r="AN44" s="1" t="s">
        <v>211</v>
      </c>
      <c r="AO44" s="1"/>
      <c r="AP44" s="1"/>
      <c r="AQ44" s="1"/>
      <c r="AR44" s="1"/>
      <c r="AS44" s="1"/>
      <c r="AT44" s="1"/>
      <c r="AU44" s="1"/>
      <c r="AV44" s="1"/>
      <c r="AW44" s="1"/>
      <c r="AX44" s="1" t="s">
        <v>195</v>
      </c>
      <c r="AY44" s="83"/>
      <c r="BA44" s="52"/>
      <c r="BB44" s="84"/>
    </row>
    <row r="45" spans="1:229" s="47" customFormat="1" ht="12.95" customHeight="1" x14ac:dyDescent="0.25">
      <c r="A45" s="1" t="s">
        <v>141</v>
      </c>
      <c r="B45" s="53" t="s">
        <v>115</v>
      </c>
      <c r="C45" s="1"/>
      <c r="D45" s="20" t="s">
        <v>366</v>
      </c>
      <c r="E45" s="20"/>
      <c r="F45" s="20" t="s">
        <v>158</v>
      </c>
      <c r="G45" s="42" t="s">
        <v>156</v>
      </c>
      <c r="H45" s="43" t="s">
        <v>140</v>
      </c>
      <c r="I45" s="43" t="s">
        <v>140</v>
      </c>
      <c r="J45" s="33" t="s">
        <v>117</v>
      </c>
      <c r="K45" s="1" t="s">
        <v>118</v>
      </c>
      <c r="L45" s="1"/>
      <c r="M45" s="44">
        <v>80</v>
      </c>
      <c r="N45" s="20" t="s">
        <v>126</v>
      </c>
      <c r="O45" s="35" t="s">
        <v>116</v>
      </c>
      <c r="P45" s="1" t="s">
        <v>127</v>
      </c>
      <c r="Q45" s="1" t="s">
        <v>110</v>
      </c>
      <c r="R45" s="20">
        <v>230000000</v>
      </c>
      <c r="S45" s="35" t="s">
        <v>159</v>
      </c>
      <c r="T45" s="33"/>
      <c r="U45" s="1"/>
      <c r="V45" s="1"/>
      <c r="W45" s="33" t="s">
        <v>114</v>
      </c>
      <c r="X45" s="1"/>
      <c r="Y45" s="1"/>
      <c r="Z45" s="33">
        <v>0</v>
      </c>
      <c r="AA45" s="20">
        <v>100</v>
      </c>
      <c r="AB45" s="33">
        <v>0</v>
      </c>
      <c r="AC45" s="20"/>
      <c r="AD45" s="1" t="s">
        <v>111</v>
      </c>
      <c r="AE45" s="1"/>
      <c r="AF45" s="36"/>
      <c r="AG45" s="112">
        <v>48457000</v>
      </c>
      <c r="AH45" s="112">
        <v>54271840.000000007</v>
      </c>
      <c r="AI45" s="45"/>
      <c r="AJ45" s="45"/>
      <c r="AK45" s="45"/>
      <c r="AL45" s="1" t="s">
        <v>112</v>
      </c>
      <c r="AM45" s="41" t="s">
        <v>160</v>
      </c>
      <c r="AN45" s="41" t="s">
        <v>161</v>
      </c>
      <c r="AO45" s="1"/>
      <c r="AP45" s="1"/>
      <c r="AQ45" s="1"/>
      <c r="AR45" s="1"/>
      <c r="AS45" s="1"/>
      <c r="AT45" s="1"/>
      <c r="AU45" s="1"/>
      <c r="AV45" s="1"/>
      <c r="AW45" s="1"/>
      <c r="AX45" s="1" t="s">
        <v>195</v>
      </c>
      <c r="AY45" s="1"/>
      <c r="BA45" s="79"/>
      <c r="BB45" s="79"/>
    </row>
    <row r="46" spans="1:229" s="47" customFormat="1" ht="12.95" customHeight="1" x14ac:dyDescent="0.25">
      <c r="A46" s="1" t="s">
        <v>131</v>
      </c>
      <c r="B46" s="33" t="s">
        <v>115</v>
      </c>
      <c r="C46" s="34"/>
      <c r="D46" s="1" t="s">
        <v>358</v>
      </c>
      <c r="E46" s="34">
        <v>20200860</v>
      </c>
      <c r="F46" s="1" t="s">
        <v>215</v>
      </c>
      <c r="G46" s="34" t="s">
        <v>216</v>
      </c>
      <c r="H46" s="34" t="s">
        <v>217</v>
      </c>
      <c r="I46" s="34" t="s">
        <v>217</v>
      </c>
      <c r="J46" s="85" t="s">
        <v>117</v>
      </c>
      <c r="K46" s="33" t="s">
        <v>118</v>
      </c>
      <c r="L46" s="85"/>
      <c r="M46" s="1">
        <v>100</v>
      </c>
      <c r="N46" s="1">
        <v>230000000</v>
      </c>
      <c r="O46" s="56" t="s">
        <v>138</v>
      </c>
      <c r="P46" s="56" t="s">
        <v>151</v>
      </c>
      <c r="Q46" s="1" t="s">
        <v>110</v>
      </c>
      <c r="R46" s="1">
        <v>230000000</v>
      </c>
      <c r="S46" s="33" t="s">
        <v>218</v>
      </c>
      <c r="T46" s="1"/>
      <c r="U46" s="1"/>
      <c r="V46" s="1"/>
      <c r="W46" s="1" t="s">
        <v>134</v>
      </c>
      <c r="X46" s="34"/>
      <c r="Y46" s="34"/>
      <c r="Z46" s="1">
        <v>0</v>
      </c>
      <c r="AA46" s="1">
        <v>100</v>
      </c>
      <c r="AB46" s="1">
        <v>0</v>
      </c>
      <c r="AC46" s="1"/>
      <c r="AD46" s="33" t="s">
        <v>111</v>
      </c>
      <c r="AE46" s="85"/>
      <c r="AF46" s="85"/>
      <c r="AG46" s="113">
        <v>18976659.061569996</v>
      </c>
      <c r="AH46" s="113">
        <v>21253858.148958396</v>
      </c>
      <c r="AI46" s="85"/>
      <c r="AJ46" s="85"/>
      <c r="AK46" s="85"/>
      <c r="AL46" s="33" t="s">
        <v>112</v>
      </c>
      <c r="AM46" s="1" t="s">
        <v>219</v>
      </c>
      <c r="AN46" s="85" t="s">
        <v>220</v>
      </c>
      <c r="AO46" s="85"/>
      <c r="AP46" s="85"/>
      <c r="AQ46" s="85"/>
      <c r="AR46" s="85"/>
      <c r="AS46" s="85"/>
      <c r="AT46" s="85"/>
      <c r="AU46" s="85"/>
      <c r="AV46" s="85"/>
      <c r="AW46" s="85"/>
      <c r="AX46" s="1" t="s">
        <v>195</v>
      </c>
      <c r="AY46" s="34"/>
      <c r="BB46" s="84"/>
    </row>
    <row r="47" spans="1:229" s="47" customFormat="1" ht="12.95" customHeight="1" x14ac:dyDescent="0.25">
      <c r="A47" s="1" t="s">
        <v>131</v>
      </c>
      <c r="B47" s="33" t="s">
        <v>115</v>
      </c>
      <c r="C47" s="34"/>
      <c r="D47" s="1" t="s">
        <v>359</v>
      </c>
      <c r="E47" s="34">
        <v>20200861</v>
      </c>
      <c r="F47" s="1" t="s">
        <v>223</v>
      </c>
      <c r="G47" s="34" t="s">
        <v>216</v>
      </c>
      <c r="H47" s="34" t="s">
        <v>217</v>
      </c>
      <c r="I47" s="34" t="s">
        <v>217</v>
      </c>
      <c r="J47" s="85" t="s">
        <v>117</v>
      </c>
      <c r="K47" s="33" t="s">
        <v>118</v>
      </c>
      <c r="L47" s="85"/>
      <c r="M47" s="1">
        <v>100</v>
      </c>
      <c r="N47" s="1">
        <v>230000000</v>
      </c>
      <c r="O47" s="56" t="s">
        <v>138</v>
      </c>
      <c r="P47" s="56" t="s">
        <v>151</v>
      </c>
      <c r="Q47" s="1" t="s">
        <v>110</v>
      </c>
      <c r="R47" s="1">
        <v>230000000</v>
      </c>
      <c r="S47" s="33" t="s">
        <v>224</v>
      </c>
      <c r="T47" s="1"/>
      <c r="U47" s="1"/>
      <c r="V47" s="1"/>
      <c r="W47" s="1" t="s">
        <v>134</v>
      </c>
      <c r="X47" s="34"/>
      <c r="Y47" s="34"/>
      <c r="Z47" s="1">
        <v>0</v>
      </c>
      <c r="AA47" s="1">
        <v>100</v>
      </c>
      <c r="AB47" s="1">
        <v>0</v>
      </c>
      <c r="AC47" s="1"/>
      <c r="AD47" s="33" t="s">
        <v>111</v>
      </c>
      <c r="AE47" s="85"/>
      <c r="AF47" s="85"/>
      <c r="AG47" s="113">
        <v>21977151.138179995</v>
      </c>
      <c r="AH47" s="113">
        <v>24614409.274761599</v>
      </c>
      <c r="AI47" s="85"/>
      <c r="AJ47" s="85"/>
      <c r="AK47" s="85"/>
      <c r="AL47" s="33" t="s">
        <v>112</v>
      </c>
      <c r="AM47" s="1" t="s">
        <v>225</v>
      </c>
      <c r="AN47" s="85" t="s">
        <v>226</v>
      </c>
      <c r="AO47" s="85"/>
      <c r="AP47" s="85"/>
      <c r="AQ47" s="85"/>
      <c r="AR47" s="85"/>
      <c r="AS47" s="85"/>
      <c r="AT47" s="85"/>
      <c r="AU47" s="85"/>
      <c r="AV47" s="85"/>
      <c r="AW47" s="85"/>
      <c r="AX47" s="1" t="s">
        <v>195</v>
      </c>
      <c r="AY47" s="34"/>
      <c r="BB47" s="84"/>
    </row>
    <row r="48" spans="1:229" s="47" customFormat="1" ht="12.95" customHeight="1" x14ac:dyDescent="0.25">
      <c r="A48" s="1" t="s">
        <v>131</v>
      </c>
      <c r="B48" s="33" t="s">
        <v>115</v>
      </c>
      <c r="C48" s="34"/>
      <c r="D48" s="1" t="s">
        <v>360</v>
      </c>
      <c r="E48" s="34">
        <v>20200862</v>
      </c>
      <c r="F48" s="1" t="s">
        <v>228</v>
      </c>
      <c r="G48" s="34" t="s">
        <v>216</v>
      </c>
      <c r="H48" s="34" t="s">
        <v>217</v>
      </c>
      <c r="I48" s="34" t="s">
        <v>217</v>
      </c>
      <c r="J48" s="85" t="s">
        <v>117</v>
      </c>
      <c r="K48" s="33" t="s">
        <v>118</v>
      </c>
      <c r="L48" s="85"/>
      <c r="M48" s="1">
        <v>100</v>
      </c>
      <c r="N48" s="1">
        <v>230000000</v>
      </c>
      <c r="O48" s="56" t="s">
        <v>138</v>
      </c>
      <c r="P48" s="56" t="s">
        <v>151</v>
      </c>
      <c r="Q48" s="1" t="s">
        <v>110</v>
      </c>
      <c r="R48" s="1">
        <v>230000000</v>
      </c>
      <c r="S48" s="33" t="s">
        <v>229</v>
      </c>
      <c r="T48" s="1"/>
      <c r="U48" s="1"/>
      <c r="V48" s="1"/>
      <c r="W48" s="1" t="s">
        <v>134</v>
      </c>
      <c r="X48" s="34"/>
      <c r="Y48" s="34"/>
      <c r="Z48" s="1">
        <v>0</v>
      </c>
      <c r="AA48" s="1">
        <v>100</v>
      </c>
      <c r="AB48" s="1">
        <v>0</v>
      </c>
      <c r="AC48" s="1"/>
      <c r="AD48" s="33" t="s">
        <v>111</v>
      </c>
      <c r="AE48" s="85"/>
      <c r="AF48" s="85"/>
      <c r="AG48" s="113">
        <v>30399545.803809993</v>
      </c>
      <c r="AH48" s="113">
        <v>34047491.300267197</v>
      </c>
      <c r="AI48" s="85"/>
      <c r="AJ48" s="85"/>
      <c r="AK48" s="85"/>
      <c r="AL48" s="33" t="s">
        <v>112</v>
      </c>
      <c r="AM48" s="1" t="s">
        <v>230</v>
      </c>
      <c r="AN48" s="85" t="s">
        <v>231</v>
      </c>
      <c r="AO48" s="85"/>
      <c r="AP48" s="85"/>
      <c r="AQ48" s="85"/>
      <c r="AR48" s="85"/>
      <c r="AS48" s="85"/>
      <c r="AT48" s="85"/>
      <c r="AU48" s="85"/>
      <c r="AV48" s="85"/>
      <c r="AW48" s="85"/>
      <c r="AX48" s="1" t="s">
        <v>195</v>
      </c>
      <c r="AY48" s="34"/>
      <c r="BB48" s="84"/>
    </row>
    <row r="49" spans="1:229" s="47" customFormat="1" ht="12.75" customHeight="1" x14ac:dyDescent="0.25">
      <c r="A49" s="1" t="s">
        <v>131</v>
      </c>
      <c r="B49" s="33" t="s">
        <v>115</v>
      </c>
      <c r="C49" s="34"/>
      <c r="D49" s="1" t="s">
        <v>361</v>
      </c>
      <c r="E49" s="34">
        <v>20200863</v>
      </c>
      <c r="F49" s="1" t="s">
        <v>233</v>
      </c>
      <c r="G49" s="34" t="s">
        <v>216</v>
      </c>
      <c r="H49" s="34" t="s">
        <v>217</v>
      </c>
      <c r="I49" s="34" t="s">
        <v>217</v>
      </c>
      <c r="J49" s="85" t="s">
        <v>117</v>
      </c>
      <c r="K49" s="33" t="s">
        <v>118</v>
      </c>
      <c r="L49" s="85"/>
      <c r="M49" s="1">
        <v>100</v>
      </c>
      <c r="N49" s="1" t="s">
        <v>126</v>
      </c>
      <c r="O49" s="56" t="s">
        <v>138</v>
      </c>
      <c r="P49" s="56" t="s">
        <v>151</v>
      </c>
      <c r="Q49" s="1" t="s">
        <v>110</v>
      </c>
      <c r="R49" s="1">
        <v>230000000</v>
      </c>
      <c r="S49" s="1" t="s">
        <v>234</v>
      </c>
      <c r="T49" s="1"/>
      <c r="U49" s="1"/>
      <c r="V49" s="1"/>
      <c r="W49" s="1" t="s">
        <v>134</v>
      </c>
      <c r="X49" s="34"/>
      <c r="Y49" s="34"/>
      <c r="Z49" s="1">
        <v>0</v>
      </c>
      <c r="AA49" s="1">
        <v>100</v>
      </c>
      <c r="AB49" s="1">
        <v>0</v>
      </c>
      <c r="AC49" s="1"/>
      <c r="AD49" s="33" t="s">
        <v>111</v>
      </c>
      <c r="AE49" s="85"/>
      <c r="AF49" s="85"/>
      <c r="AG49" s="113">
        <v>57693515.27539999</v>
      </c>
      <c r="AH49" s="113">
        <v>64616737.108447999</v>
      </c>
      <c r="AI49" s="85"/>
      <c r="AJ49" s="85"/>
      <c r="AK49" s="85"/>
      <c r="AL49" s="33" t="s">
        <v>112</v>
      </c>
      <c r="AM49" s="1" t="s">
        <v>235</v>
      </c>
      <c r="AN49" s="85" t="s">
        <v>236</v>
      </c>
      <c r="AO49" s="85"/>
      <c r="AP49" s="85"/>
      <c r="AQ49" s="85"/>
      <c r="AR49" s="85"/>
      <c r="AS49" s="85"/>
      <c r="AT49" s="85"/>
      <c r="AU49" s="85"/>
      <c r="AV49" s="85"/>
      <c r="AW49" s="85"/>
      <c r="AX49" s="1" t="s">
        <v>195</v>
      </c>
      <c r="AY49" s="34"/>
      <c r="BB49" s="84"/>
    </row>
    <row r="50" spans="1:229" s="47" customFormat="1" ht="12.95" customHeight="1" x14ac:dyDescent="0.25">
      <c r="A50" s="33" t="s">
        <v>131</v>
      </c>
      <c r="B50" s="33" t="s">
        <v>115</v>
      </c>
      <c r="C50" s="33"/>
      <c r="D50" s="1" t="s">
        <v>362</v>
      </c>
      <c r="E50" s="20">
        <v>20200251</v>
      </c>
      <c r="F50" s="33"/>
      <c r="G50" s="33" t="s">
        <v>237</v>
      </c>
      <c r="H50" s="33" t="s">
        <v>238</v>
      </c>
      <c r="I50" s="33" t="s">
        <v>238</v>
      </c>
      <c r="J50" s="33" t="s">
        <v>117</v>
      </c>
      <c r="K50" s="33" t="s">
        <v>118</v>
      </c>
      <c r="L50" s="33"/>
      <c r="M50" s="54">
        <v>100</v>
      </c>
      <c r="N50" s="33">
        <v>230000000</v>
      </c>
      <c r="O50" s="1" t="s">
        <v>116</v>
      </c>
      <c r="P50" s="33" t="s">
        <v>133</v>
      </c>
      <c r="Q50" s="33" t="s">
        <v>110</v>
      </c>
      <c r="R50" s="33">
        <v>230000000</v>
      </c>
      <c r="S50" s="33" t="s">
        <v>241</v>
      </c>
      <c r="T50" s="33"/>
      <c r="U50" s="33"/>
      <c r="V50" s="33"/>
      <c r="W50" s="33" t="s">
        <v>134</v>
      </c>
      <c r="X50" s="33"/>
      <c r="Y50" s="33"/>
      <c r="Z50" s="80">
        <v>0</v>
      </c>
      <c r="AA50" s="54">
        <v>100</v>
      </c>
      <c r="AB50" s="80">
        <v>0</v>
      </c>
      <c r="AC50" s="33"/>
      <c r="AD50" s="34" t="s">
        <v>111</v>
      </c>
      <c r="AE50" s="87">
        <v>4</v>
      </c>
      <c r="AF50" s="88">
        <v>3749465.1</v>
      </c>
      <c r="AG50" s="113">
        <v>14997860.4</v>
      </c>
      <c r="AH50" s="113">
        <v>16797603.648000002</v>
      </c>
      <c r="AI50" s="87"/>
      <c r="AJ50" s="88"/>
      <c r="AK50" s="88"/>
      <c r="AL50" s="89" t="s">
        <v>112</v>
      </c>
      <c r="AM50" s="33" t="s">
        <v>239</v>
      </c>
      <c r="AN50" s="34" t="s">
        <v>242</v>
      </c>
      <c r="AO50" s="53"/>
      <c r="AP50" s="33"/>
      <c r="AQ50" s="33"/>
      <c r="AR50" s="33"/>
      <c r="AS50" s="33"/>
      <c r="AT50" s="33"/>
      <c r="AU50" s="33"/>
      <c r="AV50" s="33"/>
      <c r="AW50" s="33"/>
      <c r="AX50" s="1" t="s">
        <v>195</v>
      </c>
      <c r="AY50" s="33"/>
      <c r="BB50" s="84"/>
    </row>
    <row r="51" spans="1:229" s="47" customFormat="1" ht="12.95" customHeight="1" x14ac:dyDescent="0.25">
      <c r="A51" s="33" t="s">
        <v>131</v>
      </c>
      <c r="B51" s="33" t="s">
        <v>115</v>
      </c>
      <c r="C51" s="33"/>
      <c r="D51" s="1" t="s">
        <v>363</v>
      </c>
      <c r="E51" s="20">
        <v>20200252</v>
      </c>
      <c r="F51" s="33"/>
      <c r="G51" s="33" t="s">
        <v>237</v>
      </c>
      <c r="H51" s="33" t="s">
        <v>238</v>
      </c>
      <c r="I51" s="33" t="s">
        <v>238</v>
      </c>
      <c r="J51" s="33" t="s">
        <v>117</v>
      </c>
      <c r="K51" s="33" t="s">
        <v>118</v>
      </c>
      <c r="L51" s="33"/>
      <c r="M51" s="54">
        <v>100</v>
      </c>
      <c r="N51" s="33">
        <v>230000000</v>
      </c>
      <c r="O51" s="1" t="s">
        <v>116</v>
      </c>
      <c r="P51" s="33" t="s">
        <v>133</v>
      </c>
      <c r="Q51" s="33" t="s">
        <v>110</v>
      </c>
      <c r="R51" s="33">
        <v>230000000</v>
      </c>
      <c r="S51" s="33" t="s">
        <v>244</v>
      </c>
      <c r="T51" s="33"/>
      <c r="U51" s="33"/>
      <c r="V51" s="33"/>
      <c r="W51" s="33" t="s">
        <v>134</v>
      </c>
      <c r="X51" s="33"/>
      <c r="Y51" s="33"/>
      <c r="Z51" s="80">
        <v>0</v>
      </c>
      <c r="AA51" s="54">
        <v>100</v>
      </c>
      <c r="AB51" s="1">
        <v>0</v>
      </c>
      <c r="AC51" s="33"/>
      <c r="AD51" s="34" t="s">
        <v>111</v>
      </c>
      <c r="AE51" s="87">
        <v>3</v>
      </c>
      <c r="AF51" s="90">
        <v>3749465.1</v>
      </c>
      <c r="AG51" s="113">
        <v>11248395.300000001</v>
      </c>
      <c r="AH51" s="113">
        <v>12598202.736000001</v>
      </c>
      <c r="AI51" s="33"/>
      <c r="AJ51" s="89"/>
      <c r="AK51" s="33"/>
      <c r="AL51" s="89" t="s">
        <v>112</v>
      </c>
      <c r="AM51" s="33" t="s">
        <v>239</v>
      </c>
      <c r="AN51" s="34" t="s">
        <v>245</v>
      </c>
      <c r="AO51" s="33"/>
      <c r="AP51" s="33"/>
      <c r="AQ51" s="33"/>
      <c r="AR51" s="33"/>
      <c r="AS51" s="33"/>
      <c r="AT51" s="33"/>
      <c r="AU51" s="33"/>
      <c r="AV51" s="33"/>
      <c r="AW51" s="33"/>
      <c r="AX51" s="1" t="s">
        <v>195</v>
      </c>
      <c r="AY51" s="33"/>
      <c r="BB51" s="84"/>
    </row>
    <row r="52" spans="1:229" s="47" customFormat="1" ht="12.95" customHeight="1" x14ac:dyDescent="0.25">
      <c r="A52" s="33" t="s">
        <v>131</v>
      </c>
      <c r="B52" s="33" t="s">
        <v>115</v>
      </c>
      <c r="C52" s="33"/>
      <c r="D52" s="1" t="s">
        <v>364</v>
      </c>
      <c r="E52" s="20">
        <v>20200253</v>
      </c>
      <c r="F52" s="33"/>
      <c r="G52" s="33" t="s">
        <v>237</v>
      </c>
      <c r="H52" s="33" t="s">
        <v>238</v>
      </c>
      <c r="I52" s="33" t="s">
        <v>238</v>
      </c>
      <c r="J52" s="33" t="s">
        <v>117</v>
      </c>
      <c r="K52" s="33" t="s">
        <v>118</v>
      </c>
      <c r="L52" s="33"/>
      <c r="M52" s="54">
        <v>100</v>
      </c>
      <c r="N52" s="33">
        <v>230000000</v>
      </c>
      <c r="O52" s="1" t="s">
        <v>116</v>
      </c>
      <c r="P52" s="33" t="s">
        <v>133</v>
      </c>
      <c r="Q52" s="33" t="s">
        <v>110</v>
      </c>
      <c r="R52" s="33">
        <v>230000000</v>
      </c>
      <c r="S52" s="33" t="s">
        <v>247</v>
      </c>
      <c r="T52" s="33"/>
      <c r="U52" s="33"/>
      <c r="V52" s="33"/>
      <c r="W52" s="33" t="s">
        <v>134</v>
      </c>
      <c r="X52" s="33"/>
      <c r="Y52" s="33"/>
      <c r="Z52" s="80">
        <v>0</v>
      </c>
      <c r="AA52" s="54">
        <v>100</v>
      </c>
      <c r="AB52" s="80">
        <v>0</v>
      </c>
      <c r="AC52" s="33"/>
      <c r="AD52" s="34" t="s">
        <v>111</v>
      </c>
      <c r="AE52" s="87">
        <v>2</v>
      </c>
      <c r="AF52" s="88">
        <v>3749465.1</v>
      </c>
      <c r="AG52" s="113">
        <v>7498930.2000000002</v>
      </c>
      <c r="AH52" s="113">
        <v>8398801.824000001</v>
      </c>
      <c r="AI52" s="87"/>
      <c r="AJ52" s="88"/>
      <c r="AK52" s="88"/>
      <c r="AL52" s="89" t="s">
        <v>112</v>
      </c>
      <c r="AM52" s="33" t="s">
        <v>239</v>
      </c>
      <c r="AN52" s="34" t="s">
        <v>248</v>
      </c>
      <c r="AO52" s="53"/>
      <c r="AP52" s="33"/>
      <c r="AQ52" s="33"/>
      <c r="AR52" s="33"/>
      <c r="AS52" s="33"/>
      <c r="AT52" s="33"/>
      <c r="AU52" s="33"/>
      <c r="AV52" s="33"/>
      <c r="AW52" s="33"/>
      <c r="AX52" s="1" t="s">
        <v>195</v>
      </c>
      <c r="AY52" s="33"/>
      <c r="BB52" s="84"/>
    </row>
    <row r="53" spans="1:229" s="47" customFormat="1" ht="12.95" customHeight="1" x14ac:dyDescent="0.25">
      <c r="A53" s="33" t="s">
        <v>131</v>
      </c>
      <c r="B53" s="33" t="s">
        <v>115</v>
      </c>
      <c r="C53" s="33"/>
      <c r="D53" s="1" t="s">
        <v>365</v>
      </c>
      <c r="E53" s="20">
        <v>20200254</v>
      </c>
      <c r="F53" s="33"/>
      <c r="G53" s="33" t="s">
        <v>237</v>
      </c>
      <c r="H53" s="33" t="s">
        <v>238</v>
      </c>
      <c r="I53" s="33" t="s">
        <v>238</v>
      </c>
      <c r="J53" s="33" t="s">
        <v>117</v>
      </c>
      <c r="K53" s="33" t="s">
        <v>118</v>
      </c>
      <c r="L53" s="33"/>
      <c r="M53" s="54">
        <v>100</v>
      </c>
      <c r="N53" s="33">
        <v>230000000</v>
      </c>
      <c r="O53" s="1" t="s">
        <v>116</v>
      </c>
      <c r="P53" s="33" t="s">
        <v>133</v>
      </c>
      <c r="Q53" s="33" t="s">
        <v>110</v>
      </c>
      <c r="R53" s="33">
        <v>230000000</v>
      </c>
      <c r="S53" s="33" t="s">
        <v>247</v>
      </c>
      <c r="T53" s="33"/>
      <c r="U53" s="33"/>
      <c r="V53" s="33"/>
      <c r="W53" s="33" t="s">
        <v>134</v>
      </c>
      <c r="X53" s="33"/>
      <c r="Y53" s="33"/>
      <c r="Z53" s="80">
        <v>0</v>
      </c>
      <c r="AA53" s="54">
        <v>100</v>
      </c>
      <c r="AB53" s="80">
        <v>0</v>
      </c>
      <c r="AC53" s="33"/>
      <c r="AD53" s="34" t="s">
        <v>111</v>
      </c>
      <c r="AE53" s="87">
        <v>1</v>
      </c>
      <c r="AF53" s="88">
        <v>3749465.1</v>
      </c>
      <c r="AG53" s="113">
        <v>3749465.1</v>
      </c>
      <c r="AH53" s="113">
        <v>4199400.9120000005</v>
      </c>
      <c r="AI53" s="87"/>
      <c r="AJ53" s="88"/>
      <c r="AK53" s="88"/>
      <c r="AL53" s="89" t="s">
        <v>112</v>
      </c>
      <c r="AM53" s="33" t="s">
        <v>239</v>
      </c>
      <c r="AN53" s="34" t="s">
        <v>250</v>
      </c>
      <c r="AO53" s="53"/>
      <c r="AP53" s="33"/>
      <c r="AQ53" s="33"/>
      <c r="AR53" s="33"/>
      <c r="AS53" s="33"/>
      <c r="AT53" s="33"/>
      <c r="AU53" s="33"/>
      <c r="AV53" s="33"/>
      <c r="AW53" s="33"/>
      <c r="AX53" s="1" t="s">
        <v>195</v>
      </c>
      <c r="AY53" s="33"/>
      <c r="BB53" s="84"/>
    </row>
    <row r="54" spans="1:229" s="47" customFormat="1" ht="12.95" customHeight="1" x14ac:dyDescent="0.25">
      <c r="A54" s="1" t="s">
        <v>342</v>
      </c>
      <c r="B54" s="33" t="s">
        <v>115</v>
      </c>
      <c r="C54" s="85"/>
      <c r="D54" s="34" t="s">
        <v>351</v>
      </c>
      <c r="E54" s="85">
        <v>20200012</v>
      </c>
      <c r="F54" s="82" t="s">
        <v>344</v>
      </c>
      <c r="G54" s="20" t="s">
        <v>345</v>
      </c>
      <c r="H54" s="20" t="s">
        <v>346</v>
      </c>
      <c r="I54" s="20" t="s">
        <v>347</v>
      </c>
      <c r="J54" s="20" t="s">
        <v>320</v>
      </c>
      <c r="K54" s="1"/>
      <c r="L54" s="20"/>
      <c r="M54" s="20">
        <v>100</v>
      </c>
      <c r="N54" s="20">
        <v>230000000</v>
      </c>
      <c r="O54" s="1" t="s">
        <v>116</v>
      </c>
      <c r="P54" s="1" t="s">
        <v>280</v>
      </c>
      <c r="Q54" s="1" t="s">
        <v>110</v>
      </c>
      <c r="R54" s="20">
        <v>230000000</v>
      </c>
      <c r="S54" s="20" t="s">
        <v>348</v>
      </c>
      <c r="T54" s="1"/>
      <c r="U54" s="1"/>
      <c r="V54" s="1"/>
      <c r="W54" s="1" t="s">
        <v>114</v>
      </c>
      <c r="X54" s="1"/>
      <c r="Y54" s="1"/>
      <c r="Z54" s="80">
        <v>0</v>
      </c>
      <c r="AA54" s="80">
        <v>90</v>
      </c>
      <c r="AB54" s="80">
        <v>10</v>
      </c>
      <c r="AC54" s="1"/>
      <c r="AD54" s="34" t="s">
        <v>111</v>
      </c>
      <c r="AE54" s="20"/>
      <c r="AF54" s="20"/>
      <c r="AG54" s="91">
        <v>12400000</v>
      </c>
      <c r="AH54" s="91">
        <f>IF(AD54="С НДС",AG54*1.12,AG54)</f>
        <v>13888000.000000002</v>
      </c>
      <c r="AI54" s="36"/>
      <c r="AJ54" s="82"/>
      <c r="AK54" s="82"/>
      <c r="AL54" s="1" t="s">
        <v>112</v>
      </c>
      <c r="AM54" s="1" t="s">
        <v>349</v>
      </c>
      <c r="AN54" s="1" t="s">
        <v>350</v>
      </c>
      <c r="AO54" s="53"/>
      <c r="AP54" s="34"/>
      <c r="AQ54" s="34"/>
      <c r="AR54" s="34"/>
      <c r="AS54" s="34"/>
      <c r="AT54" s="34"/>
      <c r="AU54" s="34"/>
      <c r="AV54" s="34"/>
      <c r="AW54" s="34"/>
      <c r="AX54" s="1" t="s">
        <v>195</v>
      </c>
      <c r="AY54" s="1"/>
      <c r="BB54" s="84">
        <v>5491</v>
      </c>
    </row>
    <row r="55" spans="1:229" s="47" customFormat="1" ht="12.75" customHeight="1" x14ac:dyDescent="0.25">
      <c r="A55" s="1"/>
      <c r="B55" s="53"/>
      <c r="C55" s="46"/>
      <c r="D55" s="114"/>
      <c r="E55" s="53"/>
      <c r="F55" s="1"/>
      <c r="G55" s="115"/>
      <c r="H55" s="116"/>
      <c r="I55" s="116"/>
      <c r="J55" s="117"/>
      <c r="K55" s="118"/>
      <c r="L55" s="116"/>
      <c r="M55" s="119"/>
      <c r="N55" s="116"/>
      <c r="O55" s="116"/>
      <c r="P55" s="120"/>
      <c r="Q55" s="116"/>
      <c r="R55" s="121"/>
      <c r="S55" s="122"/>
      <c r="T55" s="116"/>
      <c r="U55" s="116"/>
      <c r="V55" s="116"/>
      <c r="W55" s="116"/>
      <c r="X55" s="118"/>
      <c r="Y55" s="116"/>
      <c r="Z55" s="119"/>
      <c r="AA55" s="119"/>
      <c r="AB55" s="119"/>
      <c r="AC55" s="116"/>
      <c r="AD55" s="116"/>
      <c r="AE55" s="123"/>
      <c r="AF55" s="124"/>
      <c r="AG55" s="125"/>
      <c r="AH55" s="126"/>
      <c r="AI55" s="125"/>
      <c r="AJ55" s="125"/>
      <c r="AK55" s="126"/>
      <c r="AL55" s="119"/>
      <c r="AM55" s="116"/>
      <c r="AN55" s="116"/>
      <c r="AO55" s="115"/>
      <c r="AP55" s="116"/>
      <c r="AQ55" s="116"/>
      <c r="AR55" s="116"/>
      <c r="AS55" s="116"/>
      <c r="AT55" s="116"/>
      <c r="AU55" s="116"/>
      <c r="AV55" s="127"/>
      <c r="AW55" s="116"/>
      <c r="AX55" s="118"/>
      <c r="AY55" s="83"/>
    </row>
    <row r="56" spans="1:229" s="47" customFormat="1" ht="12.75" customHeight="1" x14ac:dyDescent="0.25">
      <c r="A56" s="1"/>
      <c r="B56" s="53"/>
      <c r="C56" s="46"/>
      <c r="D56" s="114"/>
      <c r="E56" s="53"/>
      <c r="F56" s="1"/>
      <c r="G56" s="115"/>
      <c r="H56" s="116"/>
      <c r="I56" s="116"/>
      <c r="J56" s="117"/>
      <c r="K56" s="118"/>
      <c r="L56" s="116"/>
      <c r="M56" s="119"/>
      <c r="N56" s="116"/>
      <c r="O56" s="116"/>
      <c r="P56" s="120"/>
      <c r="Q56" s="116"/>
      <c r="R56" s="121"/>
      <c r="S56" s="122"/>
      <c r="T56" s="116"/>
      <c r="U56" s="116"/>
      <c r="V56" s="116"/>
      <c r="W56" s="116"/>
      <c r="X56" s="118"/>
      <c r="Y56" s="116"/>
      <c r="Z56" s="119"/>
      <c r="AA56" s="119"/>
      <c r="AB56" s="119"/>
      <c r="AC56" s="116"/>
      <c r="AD56" s="116"/>
      <c r="AE56" s="123"/>
      <c r="AF56" s="124"/>
      <c r="AG56" s="125"/>
      <c r="AH56" s="126"/>
      <c r="AI56" s="125"/>
      <c r="AJ56" s="125"/>
      <c r="AK56" s="126"/>
      <c r="AL56" s="119"/>
      <c r="AM56" s="116"/>
      <c r="AN56" s="116"/>
      <c r="AO56" s="115"/>
      <c r="AP56" s="116"/>
      <c r="AQ56" s="116"/>
      <c r="AR56" s="116"/>
      <c r="AS56" s="116"/>
      <c r="AT56" s="116"/>
      <c r="AU56" s="116"/>
      <c r="AV56" s="127"/>
      <c r="AW56" s="116"/>
      <c r="AX56" s="118"/>
      <c r="AY56" s="83"/>
    </row>
    <row r="57" spans="1:229" s="47" customFormat="1" ht="12.75" customHeight="1" x14ac:dyDescent="0.25">
      <c r="A57" s="1"/>
      <c r="B57" s="53"/>
      <c r="C57" s="46"/>
      <c r="D57" s="114"/>
      <c r="E57" s="53"/>
      <c r="F57" s="1"/>
      <c r="G57" s="115"/>
      <c r="H57" s="116"/>
      <c r="I57" s="116"/>
      <c r="J57" s="117"/>
      <c r="K57" s="118"/>
      <c r="L57" s="116"/>
      <c r="M57" s="119"/>
      <c r="N57" s="116"/>
      <c r="O57" s="116"/>
      <c r="P57" s="120"/>
      <c r="Q57" s="116"/>
      <c r="R57" s="121"/>
      <c r="S57" s="122"/>
      <c r="T57" s="116"/>
      <c r="U57" s="116"/>
      <c r="V57" s="116"/>
      <c r="W57" s="116"/>
      <c r="X57" s="118"/>
      <c r="Y57" s="116"/>
      <c r="Z57" s="119"/>
      <c r="AA57" s="119"/>
      <c r="AB57" s="119"/>
      <c r="AC57" s="116"/>
      <c r="AD57" s="116"/>
      <c r="AE57" s="123"/>
      <c r="AF57" s="124"/>
      <c r="AG57" s="125"/>
      <c r="AH57" s="126"/>
      <c r="AI57" s="125"/>
      <c r="AJ57" s="125"/>
      <c r="AK57" s="126"/>
      <c r="AL57" s="119"/>
      <c r="AM57" s="116"/>
      <c r="AN57" s="116"/>
      <c r="AO57" s="115"/>
      <c r="AP57" s="116"/>
      <c r="AQ57" s="116"/>
      <c r="AR57" s="116"/>
      <c r="AS57" s="116"/>
      <c r="AT57" s="116"/>
      <c r="AU57" s="116"/>
      <c r="AV57" s="127"/>
      <c r="AW57" s="116"/>
      <c r="AX57" s="118"/>
      <c r="AY57" s="83"/>
    </row>
    <row r="58" spans="1:229" s="47" customFormat="1" ht="12.95" customHeight="1" x14ac:dyDescent="0.25">
      <c r="A58" s="1"/>
      <c r="B58" s="53"/>
      <c r="C58" s="46"/>
      <c r="D58" s="114"/>
      <c r="E58" s="53"/>
      <c r="F58" s="1"/>
      <c r="G58" s="115"/>
      <c r="H58" s="116"/>
      <c r="I58" s="116"/>
      <c r="J58" s="117"/>
      <c r="K58" s="118"/>
      <c r="L58" s="116"/>
      <c r="M58" s="119"/>
      <c r="N58" s="116"/>
      <c r="O58" s="116"/>
      <c r="P58" s="120"/>
      <c r="Q58" s="116"/>
      <c r="R58" s="121"/>
      <c r="S58" s="122"/>
      <c r="T58" s="116"/>
      <c r="U58" s="116"/>
      <c r="V58" s="116"/>
      <c r="W58" s="116"/>
      <c r="X58" s="118"/>
      <c r="Y58" s="116"/>
      <c r="Z58" s="119"/>
      <c r="AA58" s="119"/>
      <c r="AB58" s="119"/>
      <c r="AC58" s="116"/>
      <c r="AD58" s="116"/>
      <c r="AE58" s="123"/>
      <c r="AF58" s="124"/>
      <c r="AG58" s="125"/>
      <c r="AH58" s="126"/>
      <c r="AI58" s="125"/>
      <c r="AJ58" s="125"/>
      <c r="AK58" s="126"/>
      <c r="AL58" s="119"/>
      <c r="AM58" s="116"/>
      <c r="AN58" s="116"/>
      <c r="AO58" s="115"/>
      <c r="AP58" s="116"/>
      <c r="AQ58" s="116"/>
      <c r="AR58" s="116"/>
      <c r="AS58" s="116"/>
      <c r="AT58" s="116"/>
      <c r="AU58" s="116"/>
      <c r="AV58" s="127"/>
      <c r="AW58" s="116"/>
      <c r="AX58" s="118"/>
      <c r="AY58" s="83"/>
    </row>
    <row r="59" spans="1:229" s="47" customFormat="1" ht="12.95" customHeight="1" x14ac:dyDescent="0.25">
      <c r="A59" s="1"/>
      <c r="B59" s="53"/>
      <c r="C59" s="46"/>
      <c r="D59" s="114"/>
      <c r="E59" s="53"/>
      <c r="F59" s="1"/>
      <c r="G59" s="115"/>
      <c r="H59" s="116"/>
      <c r="I59" s="116"/>
      <c r="J59" s="117"/>
      <c r="K59" s="118"/>
      <c r="L59" s="116"/>
      <c r="M59" s="119"/>
      <c r="N59" s="116"/>
      <c r="O59" s="116"/>
      <c r="P59" s="120"/>
      <c r="Q59" s="116"/>
      <c r="R59" s="121"/>
      <c r="S59" s="122"/>
      <c r="T59" s="116"/>
      <c r="U59" s="116"/>
      <c r="V59" s="116"/>
      <c r="W59" s="116"/>
      <c r="X59" s="118"/>
      <c r="Y59" s="116"/>
      <c r="Z59" s="119"/>
      <c r="AA59" s="119"/>
      <c r="AB59" s="119"/>
      <c r="AC59" s="116"/>
      <c r="AD59" s="116"/>
      <c r="AE59" s="123"/>
      <c r="AF59" s="124"/>
      <c r="AG59" s="125"/>
      <c r="AH59" s="126"/>
      <c r="AI59" s="125"/>
      <c r="AJ59" s="125"/>
      <c r="AK59" s="126"/>
      <c r="AL59" s="119"/>
      <c r="AM59" s="116"/>
      <c r="AN59" s="116"/>
      <c r="AO59" s="115"/>
      <c r="AP59" s="116"/>
      <c r="AQ59" s="116"/>
      <c r="AR59" s="116"/>
      <c r="AS59" s="116"/>
      <c r="AT59" s="116"/>
      <c r="AU59" s="116"/>
      <c r="AV59" s="127"/>
      <c r="AW59" s="116"/>
      <c r="AX59" s="118"/>
      <c r="AY59" s="83"/>
    </row>
    <row r="60" spans="1:229" s="2" customFormat="1" ht="12.95" customHeight="1" x14ac:dyDescent="0.25">
      <c r="A60" s="6"/>
      <c r="B60" s="6"/>
      <c r="C60" s="6"/>
      <c r="D60" s="4" t="s">
        <v>104</v>
      </c>
      <c r="E60" s="7"/>
      <c r="F60" s="4"/>
      <c r="G60" s="6"/>
      <c r="H60" s="6"/>
      <c r="I60" s="6"/>
      <c r="J60" s="6"/>
      <c r="K60" s="6"/>
      <c r="L60" s="7"/>
      <c r="M60" s="6"/>
      <c r="N60" s="6"/>
      <c r="O60" s="8"/>
      <c r="P60" s="7"/>
      <c r="Q60" s="7"/>
      <c r="R60" s="6"/>
      <c r="S60" s="8"/>
      <c r="T60" s="7"/>
      <c r="U60" s="7"/>
      <c r="V60" s="7"/>
      <c r="W60" s="7"/>
      <c r="X60" s="7"/>
      <c r="Y60" s="7"/>
      <c r="Z60" s="24"/>
      <c r="AA60" s="7"/>
      <c r="AB60" s="24"/>
      <c r="AC60" s="7"/>
      <c r="AD60" s="7"/>
      <c r="AE60" s="25"/>
      <c r="AF60" s="25"/>
      <c r="AG60" s="11">
        <f>SUM(AG40:AG54)</f>
        <v>233198522.27895996</v>
      </c>
      <c r="AH60" s="11">
        <f>SUM(AH40:AH54)</f>
        <v>261182344.9524352</v>
      </c>
      <c r="AI60" s="128">
        <f>SUM(AI40:AI43)</f>
        <v>0</v>
      </c>
      <c r="AJ60" s="128">
        <f>SUM(AJ40:AJ43)</f>
        <v>0</v>
      </c>
      <c r="AK60" s="128">
        <f>SUM(AK40:AK43)</f>
        <v>0</v>
      </c>
      <c r="AL60" s="4"/>
      <c r="AM60" s="16"/>
      <c r="AN60" s="4"/>
      <c r="AO60" s="4"/>
      <c r="AP60" s="4"/>
      <c r="AQ60" s="4"/>
      <c r="AR60" s="4"/>
      <c r="AS60" s="4"/>
      <c r="AT60" s="4"/>
      <c r="AU60" s="4"/>
      <c r="AV60" s="4"/>
      <c r="AW60" s="7"/>
      <c r="AX60" s="7"/>
      <c r="AY60" s="7"/>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row>
    <row r="61" spans="1:229" s="2" customFormat="1" ht="12.95" customHeight="1" x14ac:dyDescent="0.25">
      <c r="A61" s="4"/>
      <c r="B61" s="4"/>
      <c r="C61" s="4"/>
      <c r="D61" s="4" t="s">
        <v>105</v>
      </c>
      <c r="E61" s="4"/>
      <c r="F61" s="4"/>
      <c r="G61" s="4"/>
      <c r="H61" s="4"/>
      <c r="I61" s="4"/>
      <c r="J61" s="4"/>
      <c r="K61" s="4"/>
      <c r="L61" s="4"/>
      <c r="M61" s="4"/>
      <c r="N61" s="4"/>
      <c r="O61" s="4"/>
      <c r="P61" s="4"/>
      <c r="Q61" s="4"/>
      <c r="R61" s="4"/>
      <c r="S61" s="4"/>
      <c r="T61" s="4"/>
      <c r="U61" s="4"/>
      <c r="V61" s="4"/>
      <c r="W61" s="4"/>
      <c r="X61" s="4"/>
      <c r="Y61" s="4"/>
      <c r="Z61" s="29"/>
      <c r="AA61" s="4"/>
      <c r="AB61" s="4"/>
      <c r="AC61" s="4"/>
      <c r="AD61" s="4"/>
      <c r="AE61" s="23"/>
      <c r="AF61" s="23"/>
      <c r="AG61" s="23"/>
      <c r="AH61" s="23"/>
      <c r="AI61" s="23"/>
      <c r="AJ61" s="23"/>
      <c r="AK61" s="23"/>
      <c r="AL61" s="4"/>
      <c r="AM61" s="16"/>
      <c r="AN61" s="4"/>
      <c r="AO61" s="4"/>
      <c r="AP61" s="4"/>
      <c r="AQ61" s="4"/>
      <c r="AR61" s="4"/>
      <c r="AS61" s="4"/>
      <c r="AT61" s="4"/>
      <c r="AU61" s="4"/>
      <c r="AV61" s="7"/>
      <c r="AW61" s="7"/>
      <c r="AX61" s="7"/>
      <c r="AY61" s="7"/>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row>
    <row r="62" spans="1:229" s="2" customFormat="1" ht="12.95" customHeight="1" x14ac:dyDescent="0.25">
      <c r="A62" s="4"/>
      <c r="B62" s="4"/>
      <c r="C62" s="4"/>
      <c r="D62" s="4" t="s">
        <v>98</v>
      </c>
      <c r="E62" s="4"/>
      <c r="F62" s="4"/>
      <c r="G62" s="4"/>
      <c r="H62" s="4"/>
      <c r="I62" s="4"/>
      <c r="J62" s="4"/>
      <c r="K62" s="4"/>
      <c r="L62" s="4"/>
      <c r="M62" s="4"/>
      <c r="N62" s="4"/>
      <c r="O62" s="4"/>
      <c r="P62" s="4"/>
      <c r="Q62" s="4"/>
      <c r="R62" s="4"/>
      <c r="S62" s="4"/>
      <c r="T62" s="4"/>
      <c r="U62" s="4"/>
      <c r="V62" s="4"/>
      <c r="W62" s="4"/>
      <c r="X62" s="4"/>
      <c r="Y62" s="4"/>
      <c r="Z62" s="29"/>
      <c r="AA62" s="4"/>
      <c r="AB62" s="4"/>
      <c r="AC62" s="4"/>
      <c r="AD62" s="4"/>
      <c r="AE62" s="23"/>
      <c r="AF62" s="23"/>
      <c r="AG62" s="23"/>
      <c r="AH62" s="23"/>
      <c r="AI62" s="23"/>
      <c r="AJ62" s="23"/>
      <c r="AK62" s="23"/>
      <c r="AL62" s="7"/>
      <c r="AM62" s="17"/>
      <c r="AN62" s="7"/>
      <c r="AO62" s="7"/>
      <c r="AP62" s="7"/>
      <c r="AQ62" s="7"/>
      <c r="AR62" s="7"/>
      <c r="AS62" s="7"/>
      <c r="AT62" s="7"/>
      <c r="AU62" s="7"/>
      <c r="AV62" s="7"/>
      <c r="AW62" s="7"/>
      <c r="AX62" s="7"/>
      <c r="AY62" s="6"/>
    </row>
    <row r="63" spans="1:229" s="47" customFormat="1" ht="12.95" customHeight="1" x14ac:dyDescent="0.25">
      <c r="A63" s="33" t="s">
        <v>162</v>
      </c>
      <c r="B63" s="33" t="s">
        <v>207</v>
      </c>
      <c r="C63" s="33"/>
      <c r="D63" s="34" t="s">
        <v>163</v>
      </c>
      <c r="E63" s="20"/>
      <c r="F63" s="34"/>
      <c r="G63" s="53" t="s">
        <v>164</v>
      </c>
      <c r="H63" s="53" t="s">
        <v>165</v>
      </c>
      <c r="I63" s="53" t="s">
        <v>165</v>
      </c>
      <c r="J63" s="33" t="s">
        <v>121</v>
      </c>
      <c r="K63" s="33" t="s">
        <v>153</v>
      </c>
      <c r="L63" s="33"/>
      <c r="M63" s="54">
        <v>0</v>
      </c>
      <c r="N63" s="55">
        <v>230000000</v>
      </c>
      <c r="O63" s="56" t="s">
        <v>138</v>
      </c>
      <c r="P63" s="56" t="s">
        <v>127</v>
      </c>
      <c r="Q63" s="55" t="s">
        <v>110</v>
      </c>
      <c r="R63" s="57">
        <v>230000000</v>
      </c>
      <c r="S63" s="33" t="s">
        <v>122</v>
      </c>
      <c r="T63" s="1"/>
      <c r="U63" s="1"/>
      <c r="V63" s="1"/>
      <c r="W63" s="33" t="s">
        <v>114</v>
      </c>
      <c r="X63" s="33"/>
      <c r="Y63" s="33"/>
      <c r="Z63" s="33">
        <v>0</v>
      </c>
      <c r="AA63" s="33">
        <v>100</v>
      </c>
      <c r="AB63" s="33">
        <v>0</v>
      </c>
      <c r="AC63" s="1"/>
      <c r="AD63" s="1" t="s">
        <v>111</v>
      </c>
      <c r="AE63" s="1"/>
      <c r="AF63" s="58"/>
      <c r="AG63" s="129">
        <v>18481320</v>
      </c>
      <c r="AH63" s="129">
        <f>AG63*1.12</f>
        <v>20699078.400000002</v>
      </c>
      <c r="AI63" s="1"/>
      <c r="AJ63" s="1"/>
      <c r="AK63" s="1"/>
      <c r="AL63" s="1" t="s">
        <v>112</v>
      </c>
      <c r="AM63" s="33" t="s">
        <v>166</v>
      </c>
      <c r="AN63" s="33" t="s">
        <v>167</v>
      </c>
      <c r="AO63" s="33"/>
      <c r="AP63" s="33"/>
      <c r="AQ63" s="33"/>
      <c r="AR63" s="33"/>
      <c r="AS63" s="33"/>
      <c r="AU63" s="33"/>
      <c r="AV63" s="33"/>
      <c r="AW63" s="33"/>
      <c r="AX63" s="33"/>
      <c r="AY63" s="33"/>
      <c r="AZ63" s="48"/>
      <c r="BA63" s="48"/>
      <c r="BB63" s="84"/>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c r="HQ63" s="48"/>
      <c r="HR63" s="13"/>
      <c r="HS63" s="13"/>
      <c r="HT63" s="13"/>
      <c r="HU63" s="13"/>
    </row>
    <row r="64" spans="1:229" s="47" customFormat="1" ht="12.95" customHeight="1" x14ac:dyDescent="0.25">
      <c r="A64" s="33" t="s">
        <v>162</v>
      </c>
      <c r="B64" s="33" t="s">
        <v>207</v>
      </c>
      <c r="C64" s="33"/>
      <c r="D64" s="34" t="s">
        <v>168</v>
      </c>
      <c r="E64" s="20"/>
      <c r="F64" s="34"/>
      <c r="G64" s="53" t="s">
        <v>164</v>
      </c>
      <c r="H64" s="53" t="s">
        <v>165</v>
      </c>
      <c r="I64" s="53" t="s">
        <v>165</v>
      </c>
      <c r="J64" s="33" t="s">
        <v>121</v>
      </c>
      <c r="K64" s="33" t="s">
        <v>153</v>
      </c>
      <c r="L64" s="33"/>
      <c r="M64" s="54">
        <v>0</v>
      </c>
      <c r="N64" s="55">
        <v>230000000</v>
      </c>
      <c r="O64" s="56" t="s">
        <v>138</v>
      </c>
      <c r="P64" s="56" t="s">
        <v>127</v>
      </c>
      <c r="Q64" s="55" t="s">
        <v>110</v>
      </c>
      <c r="R64" s="57">
        <v>230000000</v>
      </c>
      <c r="S64" s="33" t="s">
        <v>122</v>
      </c>
      <c r="T64" s="1"/>
      <c r="U64" s="1"/>
      <c r="V64" s="1"/>
      <c r="W64" s="33" t="s">
        <v>114</v>
      </c>
      <c r="X64" s="33"/>
      <c r="Y64" s="33"/>
      <c r="Z64" s="33">
        <v>0</v>
      </c>
      <c r="AA64" s="33">
        <v>100</v>
      </c>
      <c r="AB64" s="33">
        <v>0</v>
      </c>
      <c r="AC64" s="1"/>
      <c r="AD64" s="1" t="s">
        <v>111</v>
      </c>
      <c r="AE64" s="1"/>
      <c r="AF64" s="58"/>
      <c r="AG64" s="129">
        <v>14896050</v>
      </c>
      <c r="AH64" s="129">
        <f t="shared" ref="AH64:AH65" si="1">AG64*1.12</f>
        <v>16683576.000000002</v>
      </c>
      <c r="AI64" s="1"/>
      <c r="AJ64" s="1"/>
      <c r="AK64" s="1"/>
      <c r="AL64" s="1" t="s">
        <v>112</v>
      </c>
      <c r="AM64" s="33" t="s">
        <v>169</v>
      </c>
      <c r="AN64" s="33" t="s">
        <v>170</v>
      </c>
      <c r="AO64" s="33"/>
      <c r="AP64" s="33"/>
      <c r="AQ64" s="33"/>
      <c r="AR64" s="33"/>
      <c r="AS64" s="33"/>
      <c r="AU64" s="33"/>
      <c r="AV64" s="33"/>
      <c r="AW64" s="33"/>
      <c r="AX64" s="33"/>
      <c r="AY64" s="33"/>
      <c r="AZ64" s="48"/>
      <c r="BA64" s="48"/>
      <c r="BB64" s="84"/>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c r="HQ64" s="48"/>
      <c r="HR64" s="13"/>
      <c r="HS64" s="13"/>
      <c r="HT64" s="13"/>
      <c r="HU64" s="13"/>
    </row>
    <row r="65" spans="1:256" ht="12.95" customHeight="1" x14ac:dyDescent="0.25">
      <c r="A65" s="33" t="s">
        <v>162</v>
      </c>
      <c r="B65" s="33" t="s">
        <v>207</v>
      </c>
      <c r="C65" s="33"/>
      <c r="D65" s="34" t="s">
        <v>171</v>
      </c>
      <c r="E65" s="20"/>
      <c r="F65" s="34"/>
      <c r="G65" s="53" t="s">
        <v>164</v>
      </c>
      <c r="H65" s="53" t="s">
        <v>165</v>
      </c>
      <c r="I65" s="53" t="s">
        <v>165</v>
      </c>
      <c r="J65" s="33" t="s">
        <v>121</v>
      </c>
      <c r="K65" s="33" t="s">
        <v>153</v>
      </c>
      <c r="L65" s="33"/>
      <c r="M65" s="54">
        <v>0</v>
      </c>
      <c r="N65" s="55">
        <v>230000000</v>
      </c>
      <c r="O65" s="56" t="s">
        <v>138</v>
      </c>
      <c r="P65" s="56" t="s">
        <v>127</v>
      </c>
      <c r="Q65" s="55" t="s">
        <v>110</v>
      </c>
      <c r="R65" s="57">
        <v>230000000</v>
      </c>
      <c r="S65" s="33" t="s">
        <v>122</v>
      </c>
      <c r="T65" s="1"/>
      <c r="U65" s="1"/>
      <c r="V65" s="1"/>
      <c r="W65" s="33" t="s">
        <v>114</v>
      </c>
      <c r="X65" s="33"/>
      <c r="Y65" s="33"/>
      <c r="Z65" s="33">
        <v>0</v>
      </c>
      <c r="AA65" s="33">
        <v>100</v>
      </c>
      <c r="AB65" s="33">
        <v>0</v>
      </c>
      <c r="AC65" s="1"/>
      <c r="AD65" s="1" t="s">
        <v>111</v>
      </c>
      <c r="AE65" s="1"/>
      <c r="AF65" s="58"/>
      <c r="AG65" s="129">
        <v>46135440</v>
      </c>
      <c r="AH65" s="129">
        <f t="shared" si="1"/>
        <v>51671692.800000004</v>
      </c>
      <c r="AI65" s="1"/>
      <c r="AJ65" s="1"/>
      <c r="AK65" s="1"/>
      <c r="AL65" s="1" t="s">
        <v>112</v>
      </c>
      <c r="AM65" s="33" t="s">
        <v>172</v>
      </c>
      <c r="AN65" s="33" t="s">
        <v>173</v>
      </c>
      <c r="AO65" s="33"/>
      <c r="AP65" s="33"/>
      <c r="AQ65" s="33"/>
      <c r="AR65" s="33"/>
      <c r="AS65" s="33"/>
      <c r="AT65" s="13"/>
      <c r="AU65" s="33"/>
      <c r="AV65" s="33"/>
      <c r="AW65" s="33"/>
      <c r="AX65" s="33"/>
      <c r="AY65" s="33"/>
      <c r="AZ65" s="48"/>
      <c r="BA65" s="48"/>
      <c r="BB65" s="84"/>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c r="HQ65" s="48"/>
    </row>
    <row r="66" spans="1:256" s="2" customFormat="1" ht="12.95" customHeight="1" x14ac:dyDescent="0.25">
      <c r="A66" s="1" t="s">
        <v>257</v>
      </c>
      <c r="B66" s="33" t="s">
        <v>115</v>
      </c>
      <c r="C66" s="33"/>
      <c r="D66" s="33" t="s">
        <v>258</v>
      </c>
      <c r="E66" s="130">
        <v>20200138</v>
      </c>
      <c r="F66" s="20" t="s">
        <v>259</v>
      </c>
      <c r="G66" s="20" t="s">
        <v>260</v>
      </c>
      <c r="H66" s="20" t="s">
        <v>261</v>
      </c>
      <c r="I66" s="20" t="s">
        <v>261</v>
      </c>
      <c r="J66" s="20" t="s">
        <v>117</v>
      </c>
      <c r="K66" s="1" t="s">
        <v>262</v>
      </c>
      <c r="L66" s="20"/>
      <c r="M66" s="20">
        <v>100</v>
      </c>
      <c r="N66" s="20">
        <v>230000000</v>
      </c>
      <c r="O66" s="1" t="s">
        <v>116</v>
      </c>
      <c r="P66" s="1" t="s">
        <v>263</v>
      </c>
      <c r="Q66" s="1" t="s">
        <v>264</v>
      </c>
      <c r="R66" s="20">
        <v>396653000</v>
      </c>
      <c r="S66" s="20" t="s">
        <v>265</v>
      </c>
      <c r="T66" s="1"/>
      <c r="U66" s="1"/>
      <c r="V66" s="1"/>
      <c r="W66" s="1"/>
      <c r="X66" s="1" t="s">
        <v>120</v>
      </c>
      <c r="Y66" s="1" t="s">
        <v>114</v>
      </c>
      <c r="Z66" s="80">
        <v>100</v>
      </c>
      <c r="AA66" s="80">
        <v>0</v>
      </c>
      <c r="AB66" s="80">
        <v>0</v>
      </c>
      <c r="AC66" s="1"/>
      <c r="AD66" s="34" t="s">
        <v>266</v>
      </c>
      <c r="AE66" s="20"/>
      <c r="AF66" s="20"/>
      <c r="AG66" s="83">
        <v>12349336233.57</v>
      </c>
      <c r="AH66" s="86">
        <v>12349336233.57</v>
      </c>
      <c r="AI66" s="36"/>
      <c r="AJ66" s="82">
        <v>0</v>
      </c>
      <c r="AK66" s="82">
        <v>0</v>
      </c>
      <c r="AL66" s="131" t="s">
        <v>112</v>
      </c>
      <c r="AM66" s="1" t="s">
        <v>267</v>
      </c>
      <c r="AN66" s="1" t="s">
        <v>268</v>
      </c>
      <c r="AO66" s="53"/>
      <c r="AP66" s="34"/>
      <c r="AQ66" s="34"/>
      <c r="AR66" s="34"/>
      <c r="AS66" s="34"/>
      <c r="AT66" s="1"/>
      <c r="AU66" s="1"/>
      <c r="AV66" s="1"/>
      <c r="AW66" s="1"/>
      <c r="AX66" s="1"/>
      <c r="AY66" s="1"/>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c r="HG66" s="47"/>
      <c r="HH66" s="47"/>
      <c r="HI66" s="47"/>
      <c r="HJ66" s="47"/>
      <c r="HK66" s="47"/>
      <c r="HL66" s="47"/>
      <c r="HM66" s="47"/>
      <c r="HN66" s="47"/>
      <c r="HO66" s="47"/>
      <c r="HP66" s="47"/>
      <c r="HQ66" s="47"/>
      <c r="HR66" s="47"/>
      <c r="HS66" s="47"/>
      <c r="HT66" s="47"/>
      <c r="HU66" s="47"/>
      <c r="HV66" s="47"/>
      <c r="HW66" s="47"/>
      <c r="HX66" s="47"/>
      <c r="HY66" s="47"/>
      <c r="HZ66" s="47"/>
      <c r="IA66" s="47"/>
      <c r="IB66" s="47"/>
      <c r="IC66" s="47"/>
      <c r="ID66" s="47"/>
      <c r="IE66" s="47"/>
      <c r="IF66" s="47"/>
      <c r="IG66" s="47"/>
      <c r="IH66" s="47"/>
      <c r="II66" s="47"/>
      <c r="IJ66" s="47"/>
      <c r="IK66" s="47"/>
      <c r="IL66" s="47"/>
      <c r="IM66" s="47"/>
      <c r="IN66" s="47"/>
      <c r="IO66" s="47"/>
      <c r="IP66" s="47"/>
      <c r="IQ66" s="47"/>
      <c r="IR66" s="47"/>
      <c r="IS66" s="47"/>
      <c r="IT66" s="47"/>
      <c r="IU66" s="47"/>
    </row>
    <row r="67" spans="1:256" s="137" customFormat="1" ht="12.75" x14ac:dyDescent="0.25">
      <c r="A67" s="132" t="s">
        <v>257</v>
      </c>
      <c r="B67" s="34" t="s">
        <v>115</v>
      </c>
      <c r="C67" s="1"/>
      <c r="D67" s="34" t="s">
        <v>269</v>
      </c>
      <c r="E67" s="34">
        <v>20200139</v>
      </c>
      <c r="F67" s="34" t="s">
        <v>270</v>
      </c>
      <c r="G67" s="133" t="s">
        <v>260</v>
      </c>
      <c r="H67" s="1" t="s">
        <v>261</v>
      </c>
      <c r="I67" s="1" t="s">
        <v>261</v>
      </c>
      <c r="J67" s="1" t="s">
        <v>117</v>
      </c>
      <c r="K67" s="33" t="s">
        <v>262</v>
      </c>
      <c r="L67" s="1"/>
      <c r="M67" s="1">
        <v>100</v>
      </c>
      <c r="N67" s="1">
        <v>230000000</v>
      </c>
      <c r="O67" s="35" t="s">
        <v>116</v>
      </c>
      <c r="P67" s="33" t="s">
        <v>263</v>
      </c>
      <c r="Q67" s="1" t="s">
        <v>110</v>
      </c>
      <c r="R67" s="1" t="s">
        <v>154</v>
      </c>
      <c r="S67" s="85" t="s">
        <v>271</v>
      </c>
      <c r="T67" s="33"/>
      <c r="U67" s="1"/>
      <c r="V67" s="1"/>
      <c r="W67" s="33"/>
      <c r="X67" s="1" t="s">
        <v>120</v>
      </c>
      <c r="Y67" s="1" t="s">
        <v>114</v>
      </c>
      <c r="Z67" s="34">
        <v>100</v>
      </c>
      <c r="AA67" s="1">
        <v>0</v>
      </c>
      <c r="AB67" s="1">
        <v>0</v>
      </c>
      <c r="AC67" s="1"/>
      <c r="AD67" s="85" t="s">
        <v>111</v>
      </c>
      <c r="AE67" s="1"/>
      <c r="AF67" s="134"/>
      <c r="AG67" s="86">
        <v>65461819.200000003</v>
      </c>
      <c r="AH67" s="135">
        <v>73317237.504000008</v>
      </c>
      <c r="AI67" s="33"/>
      <c r="AJ67" s="33">
        <v>0</v>
      </c>
      <c r="AK67" s="33">
        <v>0</v>
      </c>
      <c r="AL67" s="33" t="s">
        <v>112</v>
      </c>
      <c r="AM67" s="33" t="s">
        <v>272</v>
      </c>
      <c r="AN67" s="33" t="s">
        <v>273</v>
      </c>
      <c r="AO67" s="85"/>
      <c r="AP67" s="33"/>
      <c r="AQ67" s="33"/>
      <c r="AR67" s="33"/>
      <c r="AS67" s="33"/>
      <c r="AT67" s="33"/>
      <c r="AU67" s="33"/>
      <c r="AV67" s="33"/>
      <c r="AW67" s="33"/>
      <c r="AX67" s="33"/>
      <c r="AY67" s="135"/>
      <c r="AZ67" s="2"/>
      <c r="BA67" s="2"/>
      <c r="BB67" s="84"/>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47"/>
      <c r="HN67" s="47"/>
      <c r="HO67" s="47"/>
      <c r="HP67" s="47"/>
      <c r="HQ67" s="47"/>
      <c r="HR67" s="47"/>
      <c r="HS67" s="47"/>
      <c r="HT67" s="47"/>
      <c r="HU67" s="47"/>
      <c r="HV67" s="136"/>
      <c r="HW67" s="136"/>
      <c r="HX67" s="136"/>
      <c r="HY67" s="136"/>
      <c r="HZ67" s="136"/>
      <c r="IA67" s="136"/>
      <c r="IB67" s="136"/>
      <c r="IC67" s="136"/>
      <c r="ID67" s="136"/>
      <c r="IE67" s="136"/>
      <c r="IF67" s="136"/>
      <c r="IG67" s="136"/>
      <c r="IH67" s="136"/>
      <c r="II67" s="136"/>
      <c r="IJ67" s="136"/>
      <c r="IK67" s="136"/>
      <c r="IL67" s="136"/>
      <c r="IM67" s="136"/>
      <c r="IN67" s="136"/>
      <c r="IO67" s="136"/>
      <c r="IP67" s="136"/>
      <c r="IQ67" s="136"/>
      <c r="IR67" s="136"/>
      <c r="IS67" s="136"/>
      <c r="IT67" s="136"/>
      <c r="IU67" s="136"/>
      <c r="IV67" s="136"/>
    </row>
    <row r="68" spans="1:256" s="47" customFormat="1" ht="12.95" customHeight="1" x14ac:dyDescent="0.25">
      <c r="A68" s="1" t="s">
        <v>257</v>
      </c>
      <c r="B68" s="33" t="s">
        <v>115</v>
      </c>
      <c r="C68" s="33"/>
      <c r="D68" s="33" t="s">
        <v>274</v>
      </c>
      <c r="E68" s="130">
        <v>20200141</v>
      </c>
      <c r="F68" s="34" t="s">
        <v>275</v>
      </c>
      <c r="G68" s="34" t="s">
        <v>276</v>
      </c>
      <c r="H68" s="133" t="s">
        <v>277</v>
      </c>
      <c r="I68" s="133" t="s">
        <v>277</v>
      </c>
      <c r="J68" s="20" t="s">
        <v>121</v>
      </c>
      <c r="K68" s="1" t="s">
        <v>278</v>
      </c>
      <c r="L68" s="20" t="s">
        <v>279</v>
      </c>
      <c r="M68" s="20">
        <v>100</v>
      </c>
      <c r="N68" s="20">
        <v>230000000</v>
      </c>
      <c r="O68" s="1" t="s">
        <v>116</v>
      </c>
      <c r="P68" s="1" t="s">
        <v>280</v>
      </c>
      <c r="Q68" s="1" t="s">
        <v>110</v>
      </c>
      <c r="R68" s="20">
        <v>230000000</v>
      </c>
      <c r="S68" s="20" t="s">
        <v>122</v>
      </c>
      <c r="T68" s="1"/>
      <c r="U68" s="1"/>
      <c r="V68" s="1"/>
      <c r="W68" s="1"/>
      <c r="X68" s="1" t="s">
        <v>120</v>
      </c>
      <c r="Y68" s="1" t="s">
        <v>114</v>
      </c>
      <c r="Z68" s="80"/>
      <c r="AA68" s="80">
        <v>100</v>
      </c>
      <c r="AB68" s="80"/>
      <c r="AC68" s="1"/>
      <c r="AD68" s="34" t="s">
        <v>111</v>
      </c>
      <c r="AE68" s="20"/>
      <c r="AF68" s="20"/>
      <c r="AG68" s="83">
        <v>643878013.95000005</v>
      </c>
      <c r="AH68" s="86">
        <v>721143375.62400007</v>
      </c>
      <c r="AI68" s="36"/>
      <c r="AJ68" s="82">
        <v>0</v>
      </c>
      <c r="AK68" s="82">
        <v>0</v>
      </c>
      <c r="AL68" s="131" t="s">
        <v>112</v>
      </c>
      <c r="AM68" s="1" t="s">
        <v>281</v>
      </c>
      <c r="AN68" s="1" t="s">
        <v>282</v>
      </c>
      <c r="AO68" s="53"/>
      <c r="AP68" s="34"/>
      <c r="AQ68" s="34"/>
      <c r="AR68" s="34"/>
      <c r="AS68" s="34"/>
      <c r="AT68" s="1"/>
      <c r="AU68" s="1"/>
      <c r="AV68" s="1"/>
      <c r="AW68" s="1"/>
      <c r="AX68" s="1"/>
      <c r="AY68" s="1"/>
    </row>
    <row r="69" spans="1:256" s="47" customFormat="1" ht="12.95" customHeight="1" x14ac:dyDescent="0.25">
      <c r="A69" s="1" t="s">
        <v>189</v>
      </c>
      <c r="B69" s="33" t="s">
        <v>135</v>
      </c>
      <c r="C69" s="33"/>
      <c r="D69" s="33" t="s">
        <v>283</v>
      </c>
      <c r="E69" s="34">
        <v>20200909</v>
      </c>
      <c r="F69" s="85"/>
      <c r="G69" s="20" t="s">
        <v>136</v>
      </c>
      <c r="H69" s="20" t="s">
        <v>137</v>
      </c>
      <c r="I69" s="20" t="s">
        <v>137</v>
      </c>
      <c r="J69" s="20" t="s">
        <v>121</v>
      </c>
      <c r="K69" s="1" t="s">
        <v>124</v>
      </c>
      <c r="L69" s="20"/>
      <c r="M69" s="20">
        <v>100</v>
      </c>
      <c r="N69" s="20">
        <v>230000000</v>
      </c>
      <c r="O69" s="1" t="s">
        <v>138</v>
      </c>
      <c r="P69" s="1" t="s">
        <v>125</v>
      </c>
      <c r="Q69" s="1" t="s">
        <v>110</v>
      </c>
      <c r="R69" s="20">
        <v>230000000</v>
      </c>
      <c r="S69" s="20" t="s">
        <v>122</v>
      </c>
      <c r="T69" s="1"/>
      <c r="U69" s="1"/>
      <c r="V69" s="1"/>
      <c r="W69" s="1" t="s">
        <v>114</v>
      </c>
      <c r="X69" s="1"/>
      <c r="Y69" s="1"/>
      <c r="Z69" s="80">
        <v>100</v>
      </c>
      <c r="AA69" s="80">
        <v>0</v>
      </c>
      <c r="AB69" s="80">
        <v>0</v>
      </c>
      <c r="AC69" s="1"/>
      <c r="AD69" s="34" t="s">
        <v>111</v>
      </c>
      <c r="AE69" s="20" t="s">
        <v>53</v>
      </c>
      <c r="AF69" s="20"/>
      <c r="AG69" s="91">
        <v>9257144</v>
      </c>
      <c r="AH69" s="58">
        <f t="shared" ref="AH69" si="2">AG69*1.12</f>
        <v>10368001.280000001</v>
      </c>
      <c r="AI69" s="36"/>
      <c r="AJ69" s="82"/>
      <c r="AK69" s="82"/>
      <c r="AL69" s="131" t="s">
        <v>112</v>
      </c>
      <c r="AM69" s="1" t="s">
        <v>313</v>
      </c>
      <c r="AN69" s="1" t="s">
        <v>314</v>
      </c>
      <c r="AO69" s="53"/>
      <c r="AP69" s="34"/>
      <c r="AQ69" s="34"/>
      <c r="AR69" s="34"/>
      <c r="AS69" s="34"/>
      <c r="AT69" s="1"/>
      <c r="AU69" s="1"/>
      <c r="AV69" s="1"/>
      <c r="AW69" s="1"/>
      <c r="AX69" s="1" t="s">
        <v>139</v>
      </c>
      <c r="AY69" s="1" t="s">
        <v>139</v>
      </c>
      <c r="BB69" s="84">
        <v>7651</v>
      </c>
    </row>
    <row r="70" spans="1:256" s="73" customFormat="1" ht="12.95" customHeight="1" x14ac:dyDescent="0.25">
      <c r="A70" s="1"/>
      <c r="B70" s="1"/>
      <c r="C70" s="1"/>
      <c r="D70" s="130"/>
      <c r="E70" s="34"/>
      <c r="F70" s="34"/>
      <c r="G70" s="34"/>
      <c r="H70" s="34"/>
      <c r="I70" s="34"/>
      <c r="J70" s="34"/>
      <c r="K70" s="1"/>
      <c r="L70" s="34"/>
      <c r="M70" s="1"/>
      <c r="N70" s="1"/>
      <c r="O70" s="34"/>
      <c r="P70" s="1"/>
      <c r="Q70" s="34"/>
      <c r="R70" s="1"/>
      <c r="S70" s="34"/>
      <c r="T70" s="34"/>
      <c r="U70" s="1"/>
      <c r="V70" s="34"/>
      <c r="W70" s="1"/>
      <c r="X70" s="1"/>
      <c r="Y70" s="1"/>
      <c r="Z70" s="82"/>
      <c r="AA70" s="34"/>
      <c r="AB70" s="34"/>
      <c r="AC70" s="138"/>
      <c r="AD70" s="34"/>
      <c r="AE70" s="138"/>
      <c r="AF70" s="139"/>
      <c r="AG70" s="129"/>
      <c r="AH70" s="83"/>
      <c r="AI70" s="138"/>
      <c r="AJ70" s="83"/>
      <c r="AK70" s="83"/>
      <c r="AL70" s="1"/>
      <c r="AM70" s="34"/>
      <c r="AN70" s="34"/>
      <c r="AO70" s="34"/>
      <c r="AP70" s="34"/>
      <c r="AQ70" s="34"/>
      <c r="AR70" s="34"/>
      <c r="AS70" s="34"/>
      <c r="AT70" s="34"/>
      <c r="AU70" s="34"/>
      <c r="AV70" s="34"/>
      <c r="AW70" s="34"/>
      <c r="AX70" s="1"/>
      <c r="AY70" s="33"/>
      <c r="AZ70" s="1"/>
    </row>
    <row r="71" spans="1:256" s="47" customFormat="1" ht="12.95" customHeight="1" x14ac:dyDescent="0.25">
      <c r="A71" s="33"/>
      <c r="B71" s="33"/>
      <c r="C71" s="33"/>
      <c r="D71" s="34"/>
      <c r="E71" s="53"/>
      <c r="F71" s="34"/>
      <c r="G71" s="20"/>
      <c r="H71" s="20"/>
      <c r="I71" s="20"/>
      <c r="J71" s="33"/>
      <c r="K71" s="33"/>
      <c r="L71" s="33"/>
      <c r="M71" s="54"/>
      <c r="N71" s="55"/>
      <c r="O71" s="33"/>
      <c r="P71" s="56"/>
      <c r="Q71" s="55"/>
      <c r="R71" s="57"/>
      <c r="S71" s="33"/>
      <c r="T71" s="33"/>
      <c r="U71" s="33"/>
      <c r="V71" s="33"/>
      <c r="W71" s="33"/>
      <c r="X71" s="33"/>
      <c r="Y71" s="33"/>
      <c r="Z71" s="33"/>
      <c r="AA71" s="33"/>
      <c r="AB71" s="33"/>
      <c r="AC71" s="33"/>
      <c r="AD71" s="34"/>
      <c r="AE71" s="58"/>
      <c r="AF71" s="58"/>
      <c r="AG71" s="86"/>
      <c r="AH71" s="135"/>
      <c r="AI71" s="87"/>
      <c r="AJ71" s="88"/>
      <c r="AK71" s="88"/>
      <c r="AL71" s="1"/>
      <c r="AM71" s="33"/>
      <c r="AN71" s="33"/>
      <c r="AO71" s="53"/>
      <c r="AP71" s="33"/>
      <c r="AQ71" s="33"/>
      <c r="AR71" s="33"/>
      <c r="AS71" s="33"/>
      <c r="AT71" s="33"/>
      <c r="AU71" s="33"/>
      <c r="AV71" s="1"/>
      <c r="AW71" s="1"/>
      <c r="AX71" s="33"/>
      <c r="AY71" s="85"/>
      <c r="AZ71" s="48"/>
      <c r="BA71" s="48"/>
      <c r="BB71" s="84"/>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48"/>
      <c r="HC71" s="48"/>
      <c r="HD71" s="48"/>
      <c r="HE71" s="48"/>
      <c r="HF71" s="48"/>
      <c r="HG71" s="48"/>
      <c r="HH71" s="48"/>
      <c r="HI71" s="48"/>
      <c r="HJ71" s="48"/>
      <c r="HK71" s="48"/>
      <c r="HL71" s="48"/>
      <c r="HM71" s="48"/>
      <c r="HN71" s="48"/>
      <c r="HO71" s="48"/>
      <c r="HP71" s="48"/>
      <c r="HQ71" s="48"/>
      <c r="HR71" s="13"/>
      <c r="HS71" s="13"/>
      <c r="HT71" s="13"/>
      <c r="HU71" s="13"/>
    </row>
    <row r="72" spans="1:256" s="3" customFormat="1" ht="12.95" customHeight="1" x14ac:dyDescent="0.25">
      <c r="A72" s="18"/>
      <c r="B72" s="18"/>
      <c r="C72" s="18"/>
      <c r="D72" s="18" t="s">
        <v>106</v>
      </c>
      <c r="E72" s="4"/>
      <c r="F72" s="18"/>
      <c r="G72" s="18"/>
      <c r="H72" s="18"/>
      <c r="I72" s="18"/>
      <c r="J72" s="18"/>
      <c r="K72" s="18"/>
      <c r="L72" s="4"/>
      <c r="M72" s="18"/>
      <c r="N72" s="18"/>
      <c r="O72" s="19"/>
      <c r="P72" s="4"/>
      <c r="Q72" s="4"/>
      <c r="R72" s="18"/>
      <c r="S72" s="19"/>
      <c r="T72" s="4"/>
      <c r="U72" s="4"/>
      <c r="V72" s="4"/>
      <c r="W72" s="4"/>
      <c r="X72" s="4"/>
      <c r="Y72" s="4"/>
      <c r="Z72" s="29"/>
      <c r="AA72" s="4"/>
      <c r="AB72" s="29"/>
      <c r="AC72" s="4"/>
      <c r="AD72" s="4"/>
      <c r="AE72" s="23"/>
      <c r="AF72" s="23"/>
      <c r="AG72" s="11">
        <f>SUM(AG63:AG71)</f>
        <v>13147446020.720001</v>
      </c>
      <c r="AH72" s="11">
        <f>SUM(AH63:AH71)</f>
        <v>13243219195.178001</v>
      </c>
      <c r="AI72" s="11"/>
      <c r="AJ72" s="11"/>
      <c r="AK72" s="11"/>
      <c r="AL72" s="4"/>
      <c r="AM72" s="16"/>
      <c r="AN72" s="4"/>
      <c r="AO72" s="4"/>
      <c r="AP72" s="4"/>
      <c r="AQ72" s="4"/>
      <c r="AR72" s="4"/>
      <c r="AS72" s="4"/>
      <c r="AT72" s="4"/>
      <c r="AU72" s="4"/>
      <c r="AV72" s="4"/>
      <c r="AW72" s="4"/>
      <c r="AX72" s="4"/>
      <c r="AY72" s="4"/>
    </row>
    <row r="73" spans="1:256" ht="12.95" customHeight="1" x14ac:dyDescent="0.25">
      <c r="A73" s="18"/>
      <c r="B73" s="18"/>
      <c r="C73" s="18"/>
      <c r="D73" s="18" t="s">
        <v>100</v>
      </c>
      <c r="E73" s="4"/>
      <c r="F73" s="18"/>
      <c r="G73" s="18"/>
      <c r="H73" s="18"/>
      <c r="I73" s="18"/>
      <c r="J73" s="18"/>
      <c r="K73" s="18"/>
      <c r="L73" s="4"/>
      <c r="M73" s="18"/>
      <c r="N73" s="18"/>
      <c r="O73" s="19"/>
      <c r="P73" s="4"/>
      <c r="Q73" s="4"/>
      <c r="R73" s="18"/>
      <c r="S73" s="19"/>
      <c r="T73" s="4"/>
      <c r="U73" s="4"/>
      <c r="V73" s="4"/>
      <c r="W73" s="4"/>
      <c r="X73" s="4"/>
      <c r="Y73" s="4"/>
      <c r="Z73" s="29"/>
      <c r="AA73" s="4"/>
      <c r="AB73" s="29"/>
      <c r="AC73" s="4"/>
      <c r="AD73" s="4"/>
      <c r="AE73" s="23"/>
      <c r="AF73" s="23"/>
      <c r="AG73" s="11"/>
      <c r="AH73" s="11"/>
      <c r="AI73" s="11"/>
      <c r="AJ73" s="11"/>
      <c r="AK73" s="11"/>
      <c r="AL73" s="4"/>
      <c r="AM73" s="16"/>
      <c r="AN73" s="4"/>
      <c r="AO73" s="4"/>
      <c r="AP73" s="4"/>
      <c r="AQ73" s="4"/>
      <c r="AR73" s="4"/>
      <c r="AS73" s="4"/>
      <c r="AT73" s="4"/>
      <c r="AU73" s="4"/>
      <c r="AV73" s="4"/>
      <c r="AW73" s="4"/>
      <c r="AX73" s="4"/>
      <c r="AY73" s="4"/>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row>
    <row r="74" spans="1:256" s="137" customFormat="1" ht="12.95" customHeight="1" x14ac:dyDescent="0.25">
      <c r="A74" s="51" t="s">
        <v>157</v>
      </c>
      <c r="B74" s="49" t="s">
        <v>115</v>
      </c>
      <c r="C74" s="51"/>
      <c r="D74" s="51" t="s">
        <v>356</v>
      </c>
      <c r="E74" s="50"/>
      <c r="F74" s="51"/>
      <c r="G74" s="140" t="s">
        <v>251</v>
      </c>
      <c r="H74" s="141" t="s">
        <v>252</v>
      </c>
      <c r="I74" s="141" t="s">
        <v>253</v>
      </c>
      <c r="J74" s="92" t="s">
        <v>121</v>
      </c>
      <c r="K74" s="49" t="s">
        <v>254</v>
      </c>
      <c r="L74" s="49"/>
      <c r="M74" s="142">
        <v>80</v>
      </c>
      <c r="N74" s="50">
        <v>230000000</v>
      </c>
      <c r="O74" s="143" t="s">
        <v>129</v>
      </c>
      <c r="P74" s="49" t="s">
        <v>127</v>
      </c>
      <c r="Q74" s="49" t="s">
        <v>110</v>
      </c>
      <c r="R74" s="50">
        <v>230000000</v>
      </c>
      <c r="S74" s="143" t="s">
        <v>119</v>
      </c>
      <c r="T74" s="92"/>
      <c r="U74" s="49"/>
      <c r="V74" s="49"/>
      <c r="W74" s="92" t="s">
        <v>114</v>
      </c>
      <c r="X74" s="49"/>
      <c r="Y74" s="49"/>
      <c r="Z74" s="92">
        <v>0</v>
      </c>
      <c r="AA74" s="50">
        <v>100</v>
      </c>
      <c r="AB74" s="92">
        <v>0</v>
      </c>
      <c r="AC74" s="50"/>
      <c r="AD74" s="49" t="s">
        <v>111</v>
      </c>
      <c r="AE74" s="49"/>
      <c r="AF74" s="100"/>
      <c r="AG74" s="101">
        <v>15000000</v>
      </c>
      <c r="AH74" s="101">
        <f>AG74*1.12</f>
        <v>16800000</v>
      </c>
      <c r="AI74" s="144"/>
      <c r="AJ74" s="100"/>
      <c r="AK74" s="94"/>
      <c r="AL74" s="49" t="s">
        <v>112</v>
      </c>
      <c r="AM74" s="145" t="s">
        <v>255</v>
      </c>
      <c r="AN74" s="145" t="s">
        <v>256</v>
      </c>
      <c r="AO74" s="146"/>
      <c r="AP74" s="146"/>
      <c r="AQ74" s="146"/>
      <c r="AR74" s="146"/>
      <c r="AS74" s="146"/>
      <c r="AT74" s="146"/>
      <c r="AU74" s="146"/>
      <c r="AV74" s="146"/>
      <c r="AW74" s="146"/>
      <c r="AX74" s="96" t="s">
        <v>139</v>
      </c>
      <c r="AY74" s="146"/>
    </row>
    <row r="75" spans="1:256" s="47" customFormat="1" ht="12.75" customHeight="1" x14ac:dyDescent="0.25">
      <c r="A75" s="33" t="s">
        <v>162</v>
      </c>
      <c r="B75" s="33" t="s">
        <v>207</v>
      </c>
      <c r="C75" s="33"/>
      <c r="D75" s="33" t="s">
        <v>191</v>
      </c>
      <c r="E75" s="130"/>
      <c r="F75" s="85"/>
      <c r="G75" s="53" t="s">
        <v>164</v>
      </c>
      <c r="H75" s="53" t="s">
        <v>165</v>
      </c>
      <c r="I75" s="53" t="s">
        <v>165</v>
      </c>
      <c r="J75" s="33" t="s">
        <v>121</v>
      </c>
      <c r="K75" s="33" t="s">
        <v>153</v>
      </c>
      <c r="L75" s="33"/>
      <c r="M75" s="54">
        <v>0</v>
      </c>
      <c r="N75" s="55">
        <v>230000000</v>
      </c>
      <c r="O75" s="56" t="s">
        <v>138</v>
      </c>
      <c r="P75" s="56" t="s">
        <v>127</v>
      </c>
      <c r="Q75" s="55" t="s">
        <v>110</v>
      </c>
      <c r="R75" s="57">
        <v>230000000</v>
      </c>
      <c r="S75" s="33" t="s">
        <v>122</v>
      </c>
      <c r="T75" s="1"/>
      <c r="U75" s="1"/>
      <c r="V75" s="1"/>
      <c r="W75" s="33" t="s">
        <v>114</v>
      </c>
      <c r="X75" s="33"/>
      <c r="Y75" s="33"/>
      <c r="Z75" s="33">
        <v>0</v>
      </c>
      <c r="AA75" s="33">
        <v>100</v>
      </c>
      <c r="AB75" s="33">
        <v>0</v>
      </c>
      <c r="AC75" s="1"/>
      <c r="AD75" s="1" t="s">
        <v>111</v>
      </c>
      <c r="AE75" s="1"/>
      <c r="AF75" s="58"/>
      <c r="AG75" s="147">
        <v>20613780</v>
      </c>
      <c r="AH75" s="147">
        <f>AG75*1.12</f>
        <v>23087433.600000001</v>
      </c>
      <c r="AI75" s="1"/>
      <c r="AJ75" s="1"/>
      <c r="AK75" s="1"/>
      <c r="AL75" s="1" t="s">
        <v>112</v>
      </c>
      <c r="AM75" s="33" t="s">
        <v>166</v>
      </c>
      <c r="AN75" s="33" t="s">
        <v>167</v>
      </c>
      <c r="AP75" s="33"/>
      <c r="AQ75" s="1"/>
      <c r="AR75" s="1"/>
      <c r="AS75" s="1"/>
      <c r="AT75" s="1"/>
      <c r="AU75" s="1"/>
      <c r="AV75" s="148"/>
      <c r="AW75" s="1"/>
      <c r="AX75" s="1" t="s">
        <v>195</v>
      </c>
      <c r="AY75" s="1"/>
    </row>
    <row r="76" spans="1:256" s="48" customFormat="1" ht="12.95" customHeight="1" outlineLevel="1" x14ac:dyDescent="0.25">
      <c r="A76" s="33" t="s">
        <v>162</v>
      </c>
      <c r="B76" s="33" t="s">
        <v>207</v>
      </c>
      <c r="C76" s="46"/>
      <c r="D76" s="34" t="s">
        <v>192</v>
      </c>
      <c r="E76" s="46"/>
      <c r="F76" s="46"/>
      <c r="G76" s="53" t="s">
        <v>164</v>
      </c>
      <c r="H76" s="53" t="s">
        <v>165</v>
      </c>
      <c r="I76" s="53" t="s">
        <v>165</v>
      </c>
      <c r="J76" s="33" t="s">
        <v>121</v>
      </c>
      <c r="K76" s="33" t="s">
        <v>153</v>
      </c>
      <c r="L76" s="33"/>
      <c r="M76" s="54">
        <v>0</v>
      </c>
      <c r="N76" s="55">
        <v>230000000</v>
      </c>
      <c r="O76" s="56" t="s">
        <v>138</v>
      </c>
      <c r="P76" s="56" t="s">
        <v>127</v>
      </c>
      <c r="Q76" s="55" t="s">
        <v>110</v>
      </c>
      <c r="R76" s="57">
        <v>230000000</v>
      </c>
      <c r="S76" s="33" t="s">
        <v>122</v>
      </c>
      <c r="T76" s="1"/>
      <c r="U76" s="1"/>
      <c r="V76" s="1"/>
      <c r="W76" s="33" t="s">
        <v>114</v>
      </c>
      <c r="X76" s="33"/>
      <c r="Y76" s="33"/>
      <c r="Z76" s="33">
        <v>0</v>
      </c>
      <c r="AA76" s="33">
        <v>100</v>
      </c>
      <c r="AB76" s="33">
        <v>0</v>
      </c>
      <c r="AC76" s="1"/>
      <c r="AD76" s="1" t="s">
        <v>111</v>
      </c>
      <c r="AE76" s="1"/>
      <c r="AF76" s="58"/>
      <c r="AG76" s="147">
        <v>16614825</v>
      </c>
      <c r="AH76" s="147">
        <f t="shared" ref="AH76:AH77" si="3">AG76*1.12</f>
        <v>18608604</v>
      </c>
      <c r="AI76" s="1"/>
      <c r="AJ76" s="1"/>
      <c r="AK76" s="1"/>
      <c r="AL76" s="1" t="s">
        <v>112</v>
      </c>
      <c r="AM76" s="33" t="s">
        <v>169</v>
      </c>
      <c r="AN76" s="33" t="s">
        <v>170</v>
      </c>
      <c r="AP76" s="33"/>
      <c r="AQ76" s="1"/>
      <c r="AR76" s="1"/>
      <c r="AS76" s="46"/>
      <c r="AT76" s="46"/>
      <c r="AU76" s="33"/>
      <c r="AV76" s="33"/>
      <c r="AW76" s="33"/>
      <c r="AX76" s="1" t="s">
        <v>195</v>
      </c>
      <c r="AY76" s="33"/>
      <c r="AZ76" s="47"/>
      <c r="BA76" s="73"/>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7"/>
      <c r="CY76" s="47"/>
      <c r="CZ76" s="47"/>
      <c r="DA76" s="47"/>
      <c r="DB76" s="47"/>
      <c r="DC76" s="47"/>
      <c r="DD76" s="47"/>
      <c r="DE76" s="47"/>
      <c r="DF76" s="47"/>
      <c r="DG76" s="47"/>
      <c r="DH76" s="47"/>
      <c r="DI76" s="47"/>
      <c r="DJ76" s="47"/>
      <c r="DK76" s="47"/>
      <c r="DL76" s="47"/>
      <c r="DM76" s="47"/>
      <c r="DN76" s="47"/>
      <c r="DO76" s="47"/>
      <c r="DP76" s="47"/>
      <c r="DQ76" s="47"/>
      <c r="DR76" s="47"/>
      <c r="DS76" s="47"/>
      <c r="DT76" s="47"/>
      <c r="DU76" s="47"/>
      <c r="DV76" s="47"/>
      <c r="DW76" s="47"/>
      <c r="DX76" s="47"/>
      <c r="DY76" s="47"/>
      <c r="DZ76" s="47"/>
      <c r="EA76" s="47"/>
      <c r="EB76" s="47"/>
      <c r="EC76" s="47"/>
      <c r="ED76" s="47"/>
      <c r="EE76" s="47"/>
      <c r="EF76" s="47"/>
      <c r="EG76" s="47"/>
      <c r="EH76" s="47"/>
      <c r="EI76" s="47"/>
      <c r="EJ76" s="47"/>
      <c r="EK76" s="47"/>
      <c r="EL76" s="47"/>
      <c r="EM76" s="47"/>
      <c r="EN76" s="47"/>
      <c r="EO76" s="47"/>
      <c r="EP76" s="47"/>
      <c r="EQ76" s="47"/>
      <c r="ER76" s="47"/>
      <c r="ES76" s="47"/>
      <c r="ET76" s="47"/>
      <c r="EU76" s="47"/>
      <c r="EV76" s="47"/>
      <c r="EW76" s="47"/>
      <c r="EX76" s="47"/>
      <c r="EY76" s="47"/>
      <c r="EZ76" s="47"/>
      <c r="FA76" s="47"/>
      <c r="FB76" s="47"/>
      <c r="FC76" s="47"/>
      <c r="FD76" s="47"/>
      <c r="FE76" s="47"/>
      <c r="FF76" s="47"/>
      <c r="FG76" s="47"/>
      <c r="FH76" s="47"/>
      <c r="FI76" s="47"/>
      <c r="FJ76" s="47"/>
      <c r="FK76" s="47"/>
      <c r="FL76" s="47"/>
      <c r="FM76" s="47"/>
      <c r="FN76" s="47"/>
      <c r="FO76" s="47"/>
      <c r="FP76" s="47"/>
      <c r="FQ76" s="47"/>
      <c r="FR76" s="47"/>
      <c r="FS76" s="47"/>
      <c r="FT76" s="47"/>
      <c r="FU76" s="47"/>
      <c r="FV76" s="47"/>
      <c r="FW76" s="47"/>
      <c r="FX76" s="47"/>
      <c r="FY76" s="47"/>
      <c r="FZ76" s="47"/>
      <c r="GA76" s="47"/>
      <c r="GB76" s="47"/>
      <c r="GC76" s="47"/>
      <c r="GD76" s="47"/>
      <c r="GE76" s="47"/>
      <c r="GF76" s="47"/>
      <c r="GG76" s="47"/>
      <c r="GH76" s="47"/>
      <c r="GI76" s="47"/>
      <c r="GJ76" s="47"/>
      <c r="GK76" s="47"/>
      <c r="GL76" s="47"/>
      <c r="GM76" s="47"/>
      <c r="GN76" s="47"/>
      <c r="GO76" s="47"/>
      <c r="GP76" s="47"/>
      <c r="GQ76" s="47"/>
      <c r="GR76" s="47"/>
      <c r="GS76" s="47"/>
      <c r="GT76" s="47"/>
      <c r="GU76" s="47"/>
      <c r="GV76" s="47"/>
      <c r="GW76" s="47"/>
      <c r="GX76" s="47"/>
      <c r="GY76" s="47"/>
      <c r="GZ76" s="47"/>
      <c r="HA76" s="47"/>
      <c r="HB76" s="47"/>
      <c r="HC76" s="47"/>
      <c r="HD76" s="47"/>
      <c r="HE76" s="47"/>
      <c r="HF76" s="47"/>
      <c r="HG76" s="47"/>
      <c r="HH76" s="47"/>
      <c r="HI76" s="47"/>
      <c r="HJ76" s="47"/>
      <c r="HK76" s="47"/>
      <c r="HL76" s="47"/>
      <c r="HM76" s="47"/>
      <c r="HN76" s="47"/>
      <c r="HO76" s="47"/>
      <c r="HP76" s="47"/>
      <c r="HQ76" s="47"/>
      <c r="HR76" s="47"/>
      <c r="HS76" s="47"/>
      <c r="HT76" s="47"/>
      <c r="HU76" s="47"/>
      <c r="HV76" s="47"/>
      <c r="HW76" s="47"/>
      <c r="HX76" s="47"/>
      <c r="HY76" s="47"/>
      <c r="HZ76" s="47"/>
    </row>
    <row r="77" spans="1:256" s="48" customFormat="1" ht="12.95" customHeight="1" outlineLevel="1" x14ac:dyDescent="0.25">
      <c r="A77" s="33" t="s">
        <v>162</v>
      </c>
      <c r="B77" s="33" t="s">
        <v>207</v>
      </c>
      <c r="C77" s="46"/>
      <c r="D77" s="34" t="s">
        <v>193</v>
      </c>
      <c r="E77" s="46"/>
      <c r="F77" s="46"/>
      <c r="G77" s="53" t="s">
        <v>164</v>
      </c>
      <c r="H77" s="53" t="s">
        <v>165</v>
      </c>
      <c r="I77" s="53" t="s">
        <v>165</v>
      </c>
      <c r="J77" s="33" t="s">
        <v>121</v>
      </c>
      <c r="K77" s="33" t="s">
        <v>153</v>
      </c>
      <c r="L77" s="33"/>
      <c r="M77" s="54">
        <v>0</v>
      </c>
      <c r="N77" s="55">
        <v>230000000</v>
      </c>
      <c r="O77" s="56" t="s">
        <v>138</v>
      </c>
      <c r="P77" s="56" t="s">
        <v>127</v>
      </c>
      <c r="Q77" s="55" t="s">
        <v>110</v>
      </c>
      <c r="R77" s="57">
        <v>230000000</v>
      </c>
      <c r="S77" s="33" t="s">
        <v>122</v>
      </c>
      <c r="T77" s="1"/>
      <c r="U77" s="1"/>
      <c r="V77" s="1"/>
      <c r="W77" s="33" t="s">
        <v>114</v>
      </c>
      <c r="X77" s="33"/>
      <c r="Y77" s="33"/>
      <c r="Z77" s="33">
        <v>0</v>
      </c>
      <c r="AA77" s="33">
        <v>100</v>
      </c>
      <c r="AB77" s="33">
        <v>0</v>
      </c>
      <c r="AC77" s="1"/>
      <c r="AD77" s="1" t="s">
        <v>111</v>
      </c>
      <c r="AE77" s="1"/>
      <c r="AF77" s="58"/>
      <c r="AG77" s="147">
        <v>51458760</v>
      </c>
      <c r="AH77" s="147">
        <f t="shared" si="3"/>
        <v>57633811.200000003</v>
      </c>
      <c r="AI77" s="1"/>
      <c r="AJ77" s="1"/>
      <c r="AK77" s="1"/>
      <c r="AL77" s="1" t="s">
        <v>112</v>
      </c>
      <c r="AM77" s="33" t="s">
        <v>172</v>
      </c>
      <c r="AN77" s="33" t="s">
        <v>173</v>
      </c>
      <c r="AP77" s="33"/>
      <c r="AQ77" s="1"/>
      <c r="AR77" s="1"/>
      <c r="AS77" s="46"/>
      <c r="AT77" s="46"/>
      <c r="AU77" s="33"/>
      <c r="AV77" s="33"/>
      <c r="AW77" s="33"/>
      <c r="AX77" s="1" t="s">
        <v>195</v>
      </c>
      <c r="AY77" s="33"/>
      <c r="AZ77" s="47"/>
      <c r="BA77" s="73"/>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7"/>
      <c r="DG77" s="47"/>
      <c r="DH77" s="47"/>
      <c r="DI77" s="47"/>
      <c r="DJ77" s="47"/>
      <c r="DK77" s="47"/>
      <c r="DL77" s="47"/>
      <c r="DM77" s="47"/>
      <c r="DN77" s="47"/>
      <c r="DO77" s="47"/>
      <c r="DP77" s="47"/>
      <c r="DQ77" s="47"/>
      <c r="DR77" s="47"/>
      <c r="DS77" s="47"/>
      <c r="DT77" s="47"/>
      <c r="DU77" s="47"/>
      <c r="DV77" s="47"/>
      <c r="DW77" s="47"/>
      <c r="DX77" s="47"/>
      <c r="DY77" s="47"/>
      <c r="DZ77" s="47"/>
      <c r="EA77" s="47"/>
      <c r="EB77" s="47"/>
      <c r="EC77" s="47"/>
      <c r="ED77" s="47"/>
      <c r="EE77" s="47"/>
      <c r="EF77" s="47"/>
      <c r="EG77" s="47"/>
      <c r="EH77" s="47"/>
      <c r="EI77" s="47"/>
      <c r="EJ77" s="47"/>
      <c r="EK77" s="47"/>
      <c r="EL77" s="47"/>
      <c r="EM77" s="47"/>
      <c r="EN77" s="47"/>
      <c r="EO77" s="47"/>
      <c r="EP77" s="47"/>
      <c r="EQ77" s="47"/>
      <c r="ER77" s="47"/>
      <c r="ES77" s="47"/>
      <c r="ET77" s="47"/>
      <c r="EU77" s="47"/>
      <c r="EV77" s="47"/>
      <c r="EW77" s="47"/>
      <c r="EX77" s="47"/>
      <c r="EY77" s="47"/>
      <c r="EZ77" s="47"/>
      <c r="FA77" s="47"/>
      <c r="FB77" s="47"/>
      <c r="FC77" s="47"/>
      <c r="FD77" s="47"/>
      <c r="FE77" s="47"/>
      <c r="FF77" s="47"/>
      <c r="FG77" s="47"/>
      <c r="FH77" s="47"/>
      <c r="FI77" s="47"/>
      <c r="FJ77" s="47"/>
      <c r="FK77" s="47"/>
      <c r="FL77" s="47"/>
      <c r="FM77" s="47"/>
      <c r="FN77" s="47"/>
      <c r="FO77" s="47"/>
      <c r="FP77" s="47"/>
      <c r="FQ77" s="47"/>
      <c r="FR77" s="47"/>
      <c r="FS77" s="47"/>
      <c r="FT77" s="47"/>
      <c r="FU77" s="47"/>
      <c r="FV77" s="47"/>
      <c r="FW77" s="47"/>
      <c r="FX77" s="47"/>
      <c r="FY77" s="47"/>
      <c r="FZ77" s="47"/>
      <c r="GA77" s="47"/>
      <c r="GB77" s="47"/>
      <c r="GC77" s="47"/>
      <c r="GD77" s="47"/>
      <c r="GE77" s="47"/>
      <c r="GF77" s="47"/>
      <c r="GG77" s="47"/>
      <c r="GH77" s="47"/>
      <c r="GI77" s="47"/>
      <c r="GJ77" s="47"/>
      <c r="GK77" s="47"/>
      <c r="GL77" s="47"/>
      <c r="GM77" s="47"/>
      <c r="GN77" s="47"/>
      <c r="GO77" s="47"/>
      <c r="GP77" s="47"/>
      <c r="GQ77" s="47"/>
      <c r="GR77" s="47"/>
      <c r="GS77" s="47"/>
      <c r="GT77" s="47"/>
      <c r="GU77" s="47"/>
      <c r="GV77" s="47"/>
      <c r="GW77" s="47"/>
      <c r="GX77" s="47"/>
      <c r="GY77" s="47"/>
      <c r="GZ77" s="47"/>
      <c r="HA77" s="47"/>
      <c r="HB77" s="47"/>
      <c r="HC77" s="47"/>
      <c r="HD77" s="47"/>
      <c r="HE77" s="47"/>
      <c r="HF77" s="47"/>
      <c r="HG77" s="47"/>
      <c r="HH77" s="47"/>
      <c r="HI77" s="47"/>
      <c r="HJ77" s="47"/>
      <c r="HK77" s="47"/>
      <c r="HL77" s="47"/>
      <c r="HM77" s="47"/>
      <c r="HN77" s="47"/>
      <c r="HO77" s="47"/>
      <c r="HP77" s="47"/>
      <c r="HQ77" s="47"/>
      <c r="HR77" s="47"/>
      <c r="HS77" s="47"/>
      <c r="HT77" s="47"/>
      <c r="HU77" s="47"/>
      <c r="HV77" s="47"/>
      <c r="HW77" s="47"/>
      <c r="HX77" s="47"/>
      <c r="HY77" s="47"/>
      <c r="HZ77" s="47"/>
    </row>
    <row r="78" spans="1:256" s="47" customFormat="1" ht="12.95" customHeight="1" x14ac:dyDescent="0.25">
      <c r="A78" s="33" t="s">
        <v>257</v>
      </c>
      <c r="B78" s="33" t="s">
        <v>115</v>
      </c>
      <c r="C78" s="33"/>
      <c r="D78" s="34" t="s">
        <v>367</v>
      </c>
      <c r="E78" s="20">
        <v>20200138</v>
      </c>
      <c r="F78" s="34" t="s">
        <v>259</v>
      </c>
      <c r="G78" s="85" t="s">
        <v>260</v>
      </c>
      <c r="H78" s="85" t="s">
        <v>261</v>
      </c>
      <c r="I78" s="85" t="s">
        <v>261</v>
      </c>
      <c r="J78" s="33" t="s">
        <v>117</v>
      </c>
      <c r="K78" s="1" t="s">
        <v>262</v>
      </c>
      <c r="L78" s="33"/>
      <c r="M78" s="33">
        <v>100</v>
      </c>
      <c r="N78" s="55">
        <v>230000000</v>
      </c>
      <c r="O78" s="1" t="s">
        <v>116</v>
      </c>
      <c r="P78" s="1" t="s">
        <v>263</v>
      </c>
      <c r="Q78" s="55" t="s">
        <v>264</v>
      </c>
      <c r="R78" s="57">
        <v>396653000</v>
      </c>
      <c r="S78" s="33" t="s">
        <v>265</v>
      </c>
      <c r="T78" s="33"/>
      <c r="U78" s="20"/>
      <c r="V78" s="20"/>
      <c r="W78" s="33"/>
      <c r="X78" s="33" t="s">
        <v>120</v>
      </c>
      <c r="Y78" s="33" t="s">
        <v>114</v>
      </c>
      <c r="Z78" s="33">
        <v>100</v>
      </c>
      <c r="AA78" s="33">
        <v>0</v>
      </c>
      <c r="AB78" s="33">
        <v>0</v>
      </c>
      <c r="AC78" s="33"/>
      <c r="AD78" s="34" t="s">
        <v>266</v>
      </c>
      <c r="AE78" s="86"/>
      <c r="AF78" s="86"/>
      <c r="AG78" s="113">
        <v>16601203949.028185</v>
      </c>
      <c r="AH78" s="113">
        <v>16601203949.028185</v>
      </c>
      <c r="AI78" s="135"/>
      <c r="AJ78" s="135">
        <v>0</v>
      </c>
      <c r="AK78" s="135">
        <v>0</v>
      </c>
      <c r="AL78" s="1" t="s">
        <v>112</v>
      </c>
      <c r="AM78" s="33" t="s">
        <v>267</v>
      </c>
      <c r="AN78" s="33" t="s">
        <v>268</v>
      </c>
      <c r="AO78" s="53"/>
      <c r="AP78" s="33"/>
      <c r="AQ78" s="33"/>
      <c r="AR78" s="33"/>
      <c r="AS78" s="33"/>
      <c r="AT78" s="33"/>
      <c r="AU78" s="33"/>
      <c r="AV78" s="33"/>
      <c r="AW78" s="33"/>
      <c r="AX78" s="1" t="s">
        <v>195</v>
      </c>
      <c r="AY78" s="1"/>
      <c r="AZ78" s="48"/>
      <c r="BA78" s="48"/>
      <c r="BB78" s="84"/>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48"/>
      <c r="HC78" s="48"/>
      <c r="HD78" s="48"/>
      <c r="HE78" s="48"/>
      <c r="HF78" s="48"/>
      <c r="HG78" s="48"/>
      <c r="HH78" s="48"/>
      <c r="HI78" s="48"/>
      <c r="HJ78" s="48"/>
      <c r="HK78" s="48"/>
      <c r="HL78" s="48"/>
      <c r="HM78" s="48"/>
      <c r="HN78" s="48"/>
      <c r="HO78" s="48"/>
      <c r="HP78" s="48"/>
      <c r="HQ78" s="48"/>
      <c r="HR78" s="13"/>
      <c r="HS78" s="13"/>
      <c r="HT78" s="13"/>
      <c r="HU78" s="13"/>
    </row>
    <row r="79" spans="1:256" s="47" customFormat="1" ht="12.95" customHeight="1" x14ac:dyDescent="0.25">
      <c r="A79" s="33" t="s">
        <v>257</v>
      </c>
      <c r="B79" s="33" t="s">
        <v>115</v>
      </c>
      <c r="C79" s="33"/>
      <c r="D79" s="34" t="s">
        <v>368</v>
      </c>
      <c r="E79" s="20">
        <v>20200139</v>
      </c>
      <c r="F79" s="34" t="s">
        <v>270</v>
      </c>
      <c r="G79" s="85" t="s">
        <v>260</v>
      </c>
      <c r="H79" s="85" t="s">
        <v>261</v>
      </c>
      <c r="I79" s="85" t="s">
        <v>261</v>
      </c>
      <c r="J79" s="33" t="s">
        <v>117</v>
      </c>
      <c r="K79" s="1" t="s">
        <v>262</v>
      </c>
      <c r="L79" s="33"/>
      <c r="M79" s="33">
        <v>100</v>
      </c>
      <c r="N79" s="55">
        <v>230000000</v>
      </c>
      <c r="O79" s="1" t="s">
        <v>116</v>
      </c>
      <c r="P79" s="1" t="s">
        <v>263</v>
      </c>
      <c r="Q79" s="55" t="s">
        <v>110</v>
      </c>
      <c r="R79" s="57" t="s">
        <v>154</v>
      </c>
      <c r="S79" s="33" t="s">
        <v>271</v>
      </c>
      <c r="T79" s="33"/>
      <c r="U79" s="20"/>
      <c r="V79" s="20"/>
      <c r="W79" s="33"/>
      <c r="X79" s="33" t="s">
        <v>120</v>
      </c>
      <c r="Y79" s="33" t="s">
        <v>114</v>
      </c>
      <c r="Z79" s="33">
        <v>100</v>
      </c>
      <c r="AA79" s="33">
        <v>0</v>
      </c>
      <c r="AB79" s="33">
        <v>0</v>
      </c>
      <c r="AC79" s="33"/>
      <c r="AD79" s="34" t="s">
        <v>111</v>
      </c>
      <c r="AE79" s="86"/>
      <c r="AF79" s="86"/>
      <c r="AG79" s="113">
        <v>94218502.136800006</v>
      </c>
      <c r="AH79" s="113">
        <v>105524722.39321601</v>
      </c>
      <c r="AI79" s="135"/>
      <c r="AJ79" s="135">
        <v>0</v>
      </c>
      <c r="AK79" s="135">
        <v>0</v>
      </c>
      <c r="AL79" s="1" t="s">
        <v>112</v>
      </c>
      <c r="AM79" s="33" t="s">
        <v>272</v>
      </c>
      <c r="AN79" s="33" t="s">
        <v>273</v>
      </c>
      <c r="AO79" s="53"/>
      <c r="AP79" s="33"/>
      <c r="AQ79" s="33"/>
      <c r="AR79" s="33"/>
      <c r="AS79" s="33"/>
      <c r="AT79" s="33"/>
      <c r="AU79" s="33"/>
      <c r="AV79" s="33"/>
      <c r="AW79" s="33"/>
      <c r="AX79" s="1" t="s">
        <v>195</v>
      </c>
      <c r="AY79" s="1"/>
      <c r="AZ79" s="48"/>
      <c r="BA79" s="48"/>
      <c r="BB79" s="84"/>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48"/>
      <c r="HC79" s="48"/>
      <c r="HD79" s="48"/>
      <c r="HE79" s="48"/>
      <c r="HF79" s="48"/>
      <c r="HG79" s="48"/>
      <c r="HH79" s="48"/>
      <c r="HI79" s="48"/>
      <c r="HJ79" s="48"/>
      <c r="HK79" s="48"/>
      <c r="HL79" s="48"/>
      <c r="HM79" s="48"/>
      <c r="HN79" s="48"/>
      <c r="HO79" s="48"/>
      <c r="HP79" s="48"/>
      <c r="HQ79" s="48"/>
      <c r="HR79" s="13"/>
      <c r="HS79" s="13"/>
      <c r="HT79" s="13"/>
      <c r="HU79" s="13"/>
    </row>
    <row r="80" spans="1:256" ht="12.95" customHeight="1" x14ac:dyDescent="0.25">
      <c r="A80" s="33" t="s">
        <v>257</v>
      </c>
      <c r="B80" s="33" t="s">
        <v>115</v>
      </c>
      <c r="C80" s="33"/>
      <c r="D80" s="34" t="s">
        <v>369</v>
      </c>
      <c r="E80" s="20">
        <v>20200141</v>
      </c>
      <c r="F80" s="34" t="s">
        <v>275</v>
      </c>
      <c r="G80" s="85" t="s">
        <v>276</v>
      </c>
      <c r="H80" s="85" t="s">
        <v>277</v>
      </c>
      <c r="I80" s="85" t="s">
        <v>277</v>
      </c>
      <c r="J80" s="33" t="s">
        <v>121</v>
      </c>
      <c r="K80" s="1" t="s">
        <v>278</v>
      </c>
      <c r="L80" s="33" t="s">
        <v>279</v>
      </c>
      <c r="M80" s="33">
        <v>100</v>
      </c>
      <c r="N80" s="55">
        <v>230000000</v>
      </c>
      <c r="O80" s="1" t="s">
        <v>116</v>
      </c>
      <c r="P80" s="1" t="s">
        <v>280</v>
      </c>
      <c r="Q80" s="55" t="s">
        <v>110</v>
      </c>
      <c r="R80" s="57">
        <v>230000000</v>
      </c>
      <c r="S80" s="33" t="s">
        <v>122</v>
      </c>
      <c r="T80" s="33"/>
      <c r="U80" s="20"/>
      <c r="V80" s="20"/>
      <c r="W80" s="33"/>
      <c r="X80" s="33" t="s">
        <v>120</v>
      </c>
      <c r="Y80" s="33" t="s">
        <v>114</v>
      </c>
      <c r="Z80" s="33" t="s">
        <v>150</v>
      </c>
      <c r="AA80" s="33">
        <v>100</v>
      </c>
      <c r="AB80" s="33" t="s">
        <v>150</v>
      </c>
      <c r="AC80" s="33"/>
      <c r="AD80" s="34" t="s">
        <v>111</v>
      </c>
      <c r="AE80" s="86"/>
      <c r="AF80" s="86"/>
      <c r="AG80" s="113">
        <v>562259572.45000005</v>
      </c>
      <c r="AH80" s="113">
        <v>629730721.14400017</v>
      </c>
      <c r="AI80" s="135"/>
      <c r="AJ80" s="135">
        <v>0</v>
      </c>
      <c r="AK80" s="135">
        <v>0</v>
      </c>
      <c r="AL80" s="1" t="s">
        <v>112</v>
      </c>
      <c r="AM80" s="33" t="s">
        <v>281</v>
      </c>
      <c r="AN80" s="33" t="s">
        <v>282</v>
      </c>
      <c r="AO80" s="53"/>
      <c r="AP80" s="33"/>
      <c r="AQ80" s="33"/>
      <c r="AR80" s="33"/>
      <c r="AS80" s="33"/>
      <c r="AT80" s="33"/>
      <c r="AU80" s="33"/>
      <c r="AV80" s="33"/>
      <c r="AW80" s="33"/>
      <c r="AX80" s="1" t="s">
        <v>195</v>
      </c>
      <c r="AY80" s="1"/>
      <c r="AZ80" s="48"/>
      <c r="BA80" s="48"/>
      <c r="BB80" s="84"/>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48"/>
      <c r="HC80" s="48"/>
      <c r="HD80" s="48"/>
      <c r="HE80" s="48"/>
      <c r="HF80" s="48"/>
      <c r="HG80" s="48"/>
      <c r="HH80" s="48"/>
      <c r="HI80" s="48"/>
      <c r="HJ80" s="48"/>
      <c r="HK80" s="48"/>
      <c r="HL80" s="48"/>
      <c r="HM80" s="48"/>
      <c r="HN80" s="48"/>
      <c r="HO80" s="48"/>
      <c r="HP80" s="48"/>
      <c r="HQ80" s="48"/>
    </row>
    <row r="81" spans="1:256" s="47" customFormat="1" ht="12.95" customHeight="1" x14ac:dyDescent="0.25">
      <c r="A81" s="1" t="s">
        <v>189</v>
      </c>
      <c r="B81" s="33" t="s">
        <v>135</v>
      </c>
      <c r="C81" s="33"/>
      <c r="D81" s="33" t="s">
        <v>370</v>
      </c>
      <c r="E81" s="34">
        <v>20200909</v>
      </c>
      <c r="F81" s="85"/>
      <c r="G81" s="20" t="s">
        <v>136</v>
      </c>
      <c r="H81" s="20" t="s">
        <v>137</v>
      </c>
      <c r="I81" s="20" t="s">
        <v>137</v>
      </c>
      <c r="J81" s="20" t="s">
        <v>121</v>
      </c>
      <c r="K81" s="1" t="s">
        <v>124</v>
      </c>
      <c r="L81" s="20"/>
      <c r="M81" s="20">
        <v>100</v>
      </c>
      <c r="N81" s="20">
        <v>230000000</v>
      </c>
      <c r="O81" s="1" t="s">
        <v>138</v>
      </c>
      <c r="P81" s="149" t="s">
        <v>127</v>
      </c>
      <c r="Q81" s="1" t="s">
        <v>110</v>
      </c>
      <c r="R81" s="20">
        <v>230000000</v>
      </c>
      <c r="S81" s="20" t="s">
        <v>122</v>
      </c>
      <c r="T81" s="1"/>
      <c r="U81" s="1"/>
      <c r="V81" s="1"/>
      <c r="W81" s="1" t="s">
        <v>114</v>
      </c>
      <c r="X81" s="1"/>
      <c r="Y81" s="1"/>
      <c r="Z81" s="80">
        <v>100</v>
      </c>
      <c r="AA81" s="80">
        <v>0</v>
      </c>
      <c r="AB81" s="80">
        <v>0</v>
      </c>
      <c r="AC81" s="1"/>
      <c r="AD81" s="34" t="s">
        <v>111</v>
      </c>
      <c r="AE81" s="20" t="s">
        <v>53</v>
      </c>
      <c r="AF81" s="20"/>
      <c r="AG81" s="150">
        <v>5135714.3</v>
      </c>
      <c r="AH81" s="150">
        <v>5752000.0160000008</v>
      </c>
      <c r="AI81" s="36"/>
      <c r="AJ81" s="82"/>
      <c r="AK81" s="82"/>
      <c r="AL81" s="131" t="s">
        <v>112</v>
      </c>
      <c r="AM81" s="1" t="s">
        <v>313</v>
      </c>
      <c r="AN81" s="1" t="s">
        <v>314</v>
      </c>
      <c r="AO81" s="53"/>
      <c r="AP81" s="34"/>
      <c r="AQ81" s="34"/>
      <c r="AR81" s="34"/>
      <c r="AS81" s="34"/>
      <c r="AT81" s="1"/>
      <c r="AU81" s="1"/>
      <c r="AV81" s="1"/>
      <c r="AW81" s="1"/>
      <c r="AX81" s="1" t="s">
        <v>373</v>
      </c>
      <c r="AY81" s="1"/>
      <c r="BB81" s="84">
        <v>7651</v>
      </c>
    </row>
    <row r="82" spans="1:256" s="137" customFormat="1" ht="12.75" x14ac:dyDescent="0.25">
      <c r="A82" s="132"/>
      <c r="B82" s="34"/>
      <c r="C82" s="1"/>
      <c r="D82" s="34"/>
      <c r="E82" s="34"/>
      <c r="F82" s="34"/>
      <c r="G82" s="133"/>
      <c r="H82" s="1"/>
      <c r="I82" s="1"/>
      <c r="J82" s="1"/>
      <c r="K82" s="33"/>
      <c r="L82" s="1"/>
      <c r="M82" s="1"/>
      <c r="N82" s="1"/>
      <c r="O82" s="35"/>
      <c r="P82" s="33"/>
      <c r="Q82" s="1"/>
      <c r="R82" s="1"/>
      <c r="S82" s="85"/>
      <c r="T82" s="33"/>
      <c r="U82" s="1"/>
      <c r="V82" s="1"/>
      <c r="W82" s="33"/>
      <c r="X82" s="1"/>
      <c r="Y82" s="1"/>
      <c r="Z82" s="34"/>
      <c r="AA82" s="1"/>
      <c r="AB82" s="1"/>
      <c r="AC82" s="1"/>
      <c r="AD82" s="85"/>
      <c r="AE82" s="1"/>
      <c r="AF82" s="134"/>
      <c r="AG82" s="86"/>
      <c r="AH82" s="135"/>
      <c r="AI82" s="33"/>
      <c r="AJ82" s="33"/>
      <c r="AK82" s="33"/>
      <c r="AL82" s="33"/>
      <c r="AM82" s="33"/>
      <c r="AN82" s="33"/>
      <c r="AO82" s="85"/>
      <c r="AP82" s="33"/>
      <c r="AQ82" s="33"/>
      <c r="AR82" s="33"/>
      <c r="AS82" s="33"/>
      <c r="AT82" s="33"/>
      <c r="AU82" s="33"/>
      <c r="AV82" s="33"/>
      <c r="AW82" s="33"/>
      <c r="AX82" s="135"/>
      <c r="AY82" s="135"/>
      <c r="AZ82" s="2"/>
      <c r="BA82" s="2"/>
      <c r="BB82" s="84"/>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47"/>
      <c r="HN82" s="47"/>
      <c r="HO82" s="47"/>
      <c r="HP82" s="47"/>
      <c r="HQ82" s="47"/>
      <c r="HR82" s="47"/>
      <c r="HS82" s="47"/>
      <c r="HT82" s="47"/>
      <c r="HU82" s="47"/>
      <c r="HV82" s="136"/>
      <c r="HW82" s="136"/>
      <c r="HX82" s="136"/>
      <c r="HY82" s="136"/>
      <c r="HZ82" s="136"/>
      <c r="IA82" s="136"/>
      <c r="IB82" s="136"/>
      <c r="IC82" s="136"/>
      <c r="ID82" s="136"/>
      <c r="IE82" s="136"/>
      <c r="IF82" s="136"/>
      <c r="IG82" s="136"/>
      <c r="IH82" s="136"/>
      <c r="II82" s="136"/>
      <c r="IJ82" s="136"/>
      <c r="IK82" s="136"/>
      <c r="IL82" s="136"/>
      <c r="IM82" s="136"/>
      <c r="IN82" s="136"/>
      <c r="IO82" s="136"/>
      <c r="IP82" s="136"/>
      <c r="IQ82" s="136"/>
      <c r="IR82" s="136"/>
      <c r="IS82" s="136"/>
      <c r="IT82" s="136"/>
      <c r="IU82" s="136"/>
      <c r="IV82" s="136"/>
    </row>
    <row r="83" spans="1:256" s="47" customFormat="1" ht="12.95" customHeight="1" x14ac:dyDescent="0.25">
      <c r="A83" s="1"/>
      <c r="B83" s="33"/>
      <c r="C83" s="33"/>
      <c r="D83" s="33"/>
      <c r="E83" s="130"/>
      <c r="F83" s="34"/>
      <c r="G83" s="34"/>
      <c r="H83" s="133"/>
      <c r="I83" s="133"/>
      <c r="J83" s="20"/>
      <c r="K83" s="1"/>
      <c r="L83" s="20"/>
      <c r="M83" s="20"/>
      <c r="N83" s="20"/>
      <c r="O83" s="1"/>
      <c r="P83" s="1"/>
      <c r="Q83" s="1"/>
      <c r="R83" s="20"/>
      <c r="S83" s="20"/>
      <c r="T83" s="1"/>
      <c r="U83" s="1"/>
      <c r="V83" s="1"/>
      <c r="W83" s="1"/>
      <c r="X83" s="1"/>
      <c r="Y83" s="1"/>
      <c r="Z83" s="80"/>
      <c r="AA83" s="80"/>
      <c r="AB83" s="80"/>
      <c r="AC83" s="1"/>
      <c r="AD83" s="34"/>
      <c r="AE83" s="20"/>
      <c r="AF83" s="20"/>
      <c r="AG83" s="83"/>
      <c r="AH83" s="86"/>
      <c r="AI83" s="36"/>
      <c r="AJ83" s="82"/>
      <c r="AK83" s="82"/>
      <c r="AL83" s="131"/>
      <c r="AM83" s="1"/>
      <c r="AN83" s="1"/>
      <c r="AO83" s="53"/>
      <c r="AP83" s="34"/>
      <c r="AQ83" s="34"/>
      <c r="AR83" s="34"/>
      <c r="AS83" s="34"/>
      <c r="AT83" s="1"/>
      <c r="AU83" s="1"/>
      <c r="AV83" s="1"/>
      <c r="AW83" s="1"/>
      <c r="AX83" s="1"/>
      <c r="AY83" s="1"/>
    </row>
    <row r="84" spans="1:256" s="47" customFormat="1" ht="12.95" customHeight="1" x14ac:dyDescent="0.25">
      <c r="A84" s="1"/>
      <c r="B84" s="33"/>
      <c r="C84" s="33"/>
      <c r="D84" s="33"/>
      <c r="E84" s="130"/>
      <c r="F84" s="34"/>
      <c r="G84" s="34"/>
      <c r="H84" s="133"/>
      <c r="I84" s="133"/>
      <c r="J84" s="20"/>
      <c r="K84" s="1"/>
      <c r="L84" s="20"/>
      <c r="M84" s="20"/>
      <c r="N84" s="20"/>
      <c r="O84" s="1"/>
      <c r="P84" s="1"/>
      <c r="Q84" s="1"/>
      <c r="R84" s="20"/>
      <c r="S84" s="20"/>
      <c r="T84" s="1"/>
      <c r="U84" s="1"/>
      <c r="V84" s="1"/>
      <c r="W84" s="1"/>
      <c r="X84" s="1"/>
      <c r="Y84" s="1"/>
      <c r="Z84" s="80"/>
      <c r="AA84" s="80"/>
      <c r="AB84" s="80"/>
      <c r="AC84" s="1"/>
      <c r="AD84" s="34"/>
      <c r="AE84" s="20"/>
      <c r="AF84" s="20"/>
      <c r="AG84" s="83"/>
      <c r="AH84" s="86"/>
      <c r="AI84" s="36"/>
      <c r="AJ84" s="82"/>
      <c r="AK84" s="82"/>
      <c r="AL84" s="131"/>
      <c r="AM84" s="1"/>
      <c r="AN84" s="1"/>
      <c r="AO84" s="53"/>
      <c r="AP84" s="34"/>
      <c r="AQ84" s="34"/>
      <c r="AR84" s="34"/>
      <c r="AS84" s="34"/>
      <c r="AT84" s="1"/>
      <c r="AU84" s="1"/>
      <c r="AV84" s="1"/>
      <c r="AW84" s="1"/>
      <c r="AX84" s="1"/>
      <c r="AY84" s="1"/>
    </row>
    <row r="85" spans="1:256" s="73" customFormat="1" ht="12.95" customHeight="1" x14ac:dyDescent="0.25">
      <c r="A85" s="1"/>
      <c r="B85" s="1"/>
      <c r="C85" s="1"/>
      <c r="D85" s="130"/>
      <c r="E85" s="34"/>
      <c r="F85" s="34"/>
      <c r="G85" s="34"/>
      <c r="H85" s="34"/>
      <c r="I85" s="34"/>
      <c r="J85" s="34"/>
      <c r="K85" s="1"/>
      <c r="L85" s="34"/>
      <c r="M85" s="1"/>
      <c r="N85" s="1"/>
      <c r="O85" s="34"/>
      <c r="P85" s="1"/>
      <c r="Q85" s="34"/>
      <c r="R85" s="1"/>
      <c r="S85" s="34"/>
      <c r="T85" s="34"/>
      <c r="U85" s="1"/>
      <c r="V85" s="34"/>
      <c r="W85" s="1"/>
      <c r="X85" s="1"/>
      <c r="Y85" s="1"/>
      <c r="Z85" s="82"/>
      <c r="AA85" s="34"/>
      <c r="AB85" s="34"/>
      <c r="AC85" s="138"/>
      <c r="AD85" s="34"/>
      <c r="AE85" s="138"/>
      <c r="AF85" s="139"/>
      <c r="AG85" s="129"/>
      <c r="AH85" s="83"/>
      <c r="AI85" s="138"/>
      <c r="AJ85" s="83"/>
      <c r="AK85" s="83"/>
      <c r="AL85" s="1"/>
      <c r="AM85" s="34"/>
      <c r="AN85" s="34"/>
      <c r="AO85" s="34"/>
      <c r="AP85" s="34"/>
      <c r="AQ85" s="34"/>
      <c r="AR85" s="34"/>
      <c r="AS85" s="34"/>
      <c r="AT85" s="34"/>
      <c r="AU85" s="34"/>
      <c r="AV85" s="34"/>
      <c r="AW85" s="34"/>
      <c r="AX85" s="33"/>
      <c r="AY85" s="33"/>
      <c r="AZ85" s="1"/>
    </row>
    <row r="86" spans="1:256" s="47" customFormat="1" ht="12.95" customHeight="1" x14ac:dyDescent="0.25">
      <c r="A86" s="33"/>
      <c r="B86" s="33"/>
      <c r="C86" s="33"/>
      <c r="D86" s="34"/>
      <c r="E86" s="53"/>
      <c r="F86" s="34"/>
      <c r="G86" s="20"/>
      <c r="H86" s="20"/>
      <c r="I86" s="20"/>
      <c r="J86" s="33"/>
      <c r="K86" s="33"/>
      <c r="L86" s="33"/>
      <c r="M86" s="54"/>
      <c r="N86" s="55"/>
      <c r="O86" s="33"/>
      <c r="P86" s="56"/>
      <c r="Q86" s="55"/>
      <c r="R86" s="57"/>
      <c r="S86" s="33"/>
      <c r="T86" s="33"/>
      <c r="U86" s="33"/>
      <c r="V86" s="33"/>
      <c r="W86" s="33"/>
      <c r="X86" s="33"/>
      <c r="Y86" s="33"/>
      <c r="Z86" s="33"/>
      <c r="AA86" s="33"/>
      <c r="AB86" s="33"/>
      <c r="AC86" s="33"/>
      <c r="AD86" s="34"/>
      <c r="AE86" s="58"/>
      <c r="AF86" s="58"/>
      <c r="AG86" s="129"/>
      <c r="AH86" s="129"/>
      <c r="AI86" s="87"/>
      <c r="AJ86" s="88"/>
      <c r="AK86" s="88"/>
      <c r="AL86" s="1"/>
      <c r="AM86" s="33"/>
      <c r="AN86" s="33"/>
      <c r="AO86" s="53"/>
      <c r="AP86" s="33"/>
      <c r="AQ86" s="33"/>
      <c r="AR86" s="33"/>
      <c r="AS86" s="33"/>
      <c r="AT86" s="33"/>
      <c r="AU86" s="33"/>
      <c r="AV86" s="1"/>
      <c r="AW86" s="1"/>
      <c r="AX86" s="85"/>
      <c r="AY86" s="85"/>
      <c r="AZ86" s="48"/>
      <c r="BA86" s="48"/>
      <c r="BB86" s="84"/>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c r="HR86" s="13"/>
      <c r="HS86" s="13"/>
      <c r="HT86" s="13"/>
      <c r="HU86" s="13"/>
    </row>
    <row r="87" spans="1:256" ht="12.95" customHeight="1" x14ac:dyDescent="0.25">
      <c r="A87" s="18"/>
      <c r="B87" s="18"/>
      <c r="C87" s="18"/>
      <c r="D87" s="4" t="s">
        <v>107</v>
      </c>
      <c r="E87" s="4"/>
      <c r="F87" s="4"/>
      <c r="G87" s="18"/>
      <c r="H87" s="18"/>
      <c r="I87" s="18"/>
      <c r="J87" s="18"/>
      <c r="K87" s="18"/>
      <c r="L87" s="4"/>
      <c r="M87" s="18"/>
      <c r="N87" s="18"/>
      <c r="O87" s="19"/>
      <c r="P87" s="4"/>
      <c r="Q87" s="4"/>
      <c r="R87" s="18"/>
      <c r="S87" s="19"/>
      <c r="T87" s="4"/>
      <c r="U87" s="4"/>
      <c r="V87" s="4"/>
      <c r="W87" s="4"/>
      <c r="X87" s="4"/>
      <c r="Y87" s="4"/>
      <c r="Z87" s="29"/>
      <c r="AA87" s="4"/>
      <c r="AB87" s="29"/>
      <c r="AC87" s="4"/>
      <c r="AD87" s="4"/>
      <c r="AE87" s="23"/>
      <c r="AF87" s="23"/>
      <c r="AG87" s="11">
        <f>SUM(AG74:AG86)</f>
        <v>17366505102.914986</v>
      </c>
      <c r="AH87" s="11">
        <f>SUM(AH74:AH86)</f>
        <v>17458341241.381397</v>
      </c>
      <c r="AI87" s="11"/>
      <c r="AJ87" s="11"/>
      <c r="AK87" s="11"/>
      <c r="AL87" s="4"/>
      <c r="AM87" s="16"/>
      <c r="AN87" s="4"/>
      <c r="AO87" s="4"/>
      <c r="AP87" s="4"/>
      <c r="AQ87" s="4"/>
      <c r="AR87" s="4"/>
      <c r="AS87" s="4"/>
      <c r="AT87" s="4"/>
      <c r="AU87" s="4"/>
      <c r="AV87" s="4"/>
      <c r="AW87" s="4"/>
      <c r="AX87" s="4"/>
      <c r="AY87" s="4"/>
    </row>
    <row r="88" spans="1:256" ht="12.95" customHeight="1" x14ac:dyDescent="0.25">
      <c r="AX88" s="2"/>
    </row>
    <row r="89" spans="1:256" ht="12.95" customHeight="1" x14ac:dyDescent="0.25">
      <c r="G89" s="151"/>
    </row>
  </sheetData>
  <protectedRanges>
    <protectedRange sqref="S40:S43 S55:S59" name="Диапазон3_19_1_1_1_1_1_1_1" securityDescriptor="O:WDG:WDD:(A;;CC;;;S-1-5-21-1281035640-548247933-376692995-11259)(A;;CC;;;S-1-5-21-1281035640-548247933-376692995-11258)(A;;CC;;;S-1-5-21-1281035640-548247933-376692995-5864)"/>
  </protectedRanges>
  <autoFilter ref="A7:AY88"/>
  <conditionalFormatting sqref="D88:D1048576 D1:D7">
    <cfRule type="duplicateValues" dxfId="189" priority="5028"/>
  </conditionalFormatting>
  <conditionalFormatting sqref="D67">
    <cfRule type="duplicateValues" dxfId="188" priority="314" stopIfTrue="1"/>
  </conditionalFormatting>
  <conditionalFormatting sqref="C67:D67">
    <cfRule type="duplicateValues" dxfId="187" priority="312" stopIfTrue="1"/>
  </conditionalFormatting>
  <conditionalFormatting sqref="C67:D67">
    <cfRule type="duplicateValues" dxfId="186" priority="313"/>
  </conditionalFormatting>
  <conditionalFormatting sqref="D82">
    <cfRule type="duplicateValues" dxfId="185" priority="311" stopIfTrue="1"/>
  </conditionalFormatting>
  <conditionalFormatting sqref="D82">
    <cfRule type="duplicateValues" dxfId="184" priority="310" stopIfTrue="1"/>
  </conditionalFormatting>
  <conditionalFormatting sqref="C82:D82">
    <cfRule type="duplicateValues" dxfId="183" priority="308" stopIfTrue="1"/>
  </conditionalFormatting>
  <conditionalFormatting sqref="C82:D82">
    <cfRule type="duplicateValues" dxfId="182" priority="309"/>
  </conditionalFormatting>
  <conditionalFormatting sqref="F40">
    <cfRule type="duplicateValues" dxfId="181" priority="297" stopIfTrue="1"/>
    <cfRule type="duplicateValues" dxfId="180" priority="298" stopIfTrue="1"/>
  </conditionalFormatting>
  <conditionalFormatting sqref="F40">
    <cfRule type="duplicateValues" dxfId="179" priority="299" stopIfTrue="1"/>
  </conditionalFormatting>
  <conditionalFormatting sqref="E40">
    <cfRule type="duplicateValues" dxfId="178" priority="296" stopIfTrue="1"/>
  </conditionalFormatting>
  <conditionalFormatting sqref="D40">
    <cfRule type="duplicateValues" dxfId="177" priority="295" stopIfTrue="1"/>
  </conditionalFormatting>
  <conditionalFormatting sqref="G40">
    <cfRule type="duplicateValues" dxfId="176" priority="292" stopIfTrue="1"/>
    <cfRule type="duplicateValues" dxfId="175" priority="293" stopIfTrue="1"/>
  </conditionalFormatting>
  <conditionalFormatting sqref="G40">
    <cfRule type="duplicateValues" dxfId="174" priority="294" stopIfTrue="1"/>
  </conditionalFormatting>
  <conditionalFormatting sqref="D55:D59 D43">
    <cfRule type="duplicateValues" dxfId="173" priority="5548" stopIfTrue="1"/>
  </conditionalFormatting>
  <conditionalFormatting sqref="D41">
    <cfRule type="duplicateValues" dxfId="172" priority="275" stopIfTrue="1"/>
  </conditionalFormatting>
  <conditionalFormatting sqref="D41">
    <cfRule type="duplicateValues" dxfId="171" priority="276" stopIfTrue="1"/>
  </conditionalFormatting>
  <conditionalFormatting sqref="D41">
    <cfRule type="duplicateValues" dxfId="170" priority="277" stopIfTrue="1"/>
  </conditionalFormatting>
  <conditionalFormatting sqref="D41">
    <cfRule type="duplicateValues" dxfId="169" priority="278" stopIfTrue="1"/>
  </conditionalFormatting>
  <conditionalFormatting sqref="D41">
    <cfRule type="duplicateValues" dxfId="168" priority="279" stopIfTrue="1"/>
  </conditionalFormatting>
  <conditionalFormatting sqref="D41">
    <cfRule type="duplicateValues" dxfId="167" priority="274" stopIfTrue="1"/>
  </conditionalFormatting>
  <conditionalFormatting sqref="C63:C65">
    <cfRule type="duplicateValues" dxfId="166" priority="264" stopIfTrue="1"/>
  </conditionalFormatting>
  <conditionalFormatting sqref="D63:D65">
    <cfRule type="duplicateValues" dxfId="165" priority="265" stopIfTrue="1"/>
  </conditionalFormatting>
  <conditionalFormatting sqref="D63:D65">
    <cfRule type="duplicateValues" dxfId="164" priority="266" stopIfTrue="1"/>
  </conditionalFormatting>
  <conditionalFormatting sqref="D63:D65">
    <cfRule type="duplicateValues" dxfId="163" priority="267" stopIfTrue="1"/>
  </conditionalFormatting>
  <conditionalFormatting sqref="D63:D65">
    <cfRule type="duplicateValues" dxfId="162" priority="262" stopIfTrue="1"/>
  </conditionalFormatting>
  <conditionalFormatting sqref="D70">
    <cfRule type="duplicateValues" dxfId="161" priority="261" stopIfTrue="1"/>
  </conditionalFormatting>
  <conditionalFormatting sqref="B70">
    <cfRule type="duplicateValues" dxfId="160" priority="260"/>
  </conditionalFormatting>
  <conditionalFormatting sqref="D85">
    <cfRule type="duplicateValues" dxfId="159" priority="259" stopIfTrue="1"/>
  </conditionalFormatting>
  <conditionalFormatting sqref="B85">
    <cfRule type="duplicateValues" dxfId="158" priority="258"/>
  </conditionalFormatting>
  <conditionalFormatting sqref="B78:B80">
    <cfRule type="duplicateValues" dxfId="157" priority="253" stopIfTrue="1"/>
  </conditionalFormatting>
  <conditionalFormatting sqref="C78:C80">
    <cfRule type="duplicateValues" dxfId="156" priority="254" stopIfTrue="1"/>
  </conditionalFormatting>
  <conditionalFormatting sqref="D78:D80">
    <cfRule type="duplicateValues" dxfId="155" priority="255" stopIfTrue="1"/>
  </conditionalFormatting>
  <conditionalFormatting sqref="D78:D80">
    <cfRule type="duplicateValues" dxfId="154" priority="256" stopIfTrue="1"/>
  </conditionalFormatting>
  <conditionalFormatting sqref="D78:D80">
    <cfRule type="duplicateValues" dxfId="153" priority="257" stopIfTrue="1"/>
  </conditionalFormatting>
  <conditionalFormatting sqref="D78:D80">
    <cfRule type="duplicateValues" dxfId="152" priority="252" stopIfTrue="1"/>
  </conditionalFormatting>
  <conditionalFormatting sqref="B71">
    <cfRule type="duplicateValues" dxfId="151" priority="240" stopIfTrue="1"/>
  </conditionalFormatting>
  <conditionalFormatting sqref="C71">
    <cfRule type="duplicateValues" dxfId="150" priority="241" stopIfTrue="1"/>
  </conditionalFormatting>
  <conditionalFormatting sqref="D71">
    <cfRule type="duplicateValues" dxfId="149" priority="242" stopIfTrue="1"/>
  </conditionalFormatting>
  <conditionalFormatting sqref="D71">
    <cfRule type="duplicateValues" dxfId="148" priority="243" stopIfTrue="1"/>
  </conditionalFormatting>
  <conditionalFormatting sqref="D71">
    <cfRule type="duplicateValues" dxfId="147" priority="244" stopIfTrue="1"/>
  </conditionalFormatting>
  <conditionalFormatting sqref="D71">
    <cfRule type="duplicateValues" dxfId="146" priority="239" stopIfTrue="1"/>
  </conditionalFormatting>
  <conditionalFormatting sqref="B86">
    <cfRule type="duplicateValues" dxfId="145" priority="234" stopIfTrue="1"/>
  </conditionalFormatting>
  <conditionalFormatting sqref="C86">
    <cfRule type="duplicateValues" dxfId="144" priority="235" stopIfTrue="1"/>
  </conditionalFormatting>
  <conditionalFormatting sqref="D86">
    <cfRule type="duplicateValues" dxfId="143" priority="236" stopIfTrue="1"/>
  </conditionalFormatting>
  <conditionalFormatting sqref="D86">
    <cfRule type="duplicateValues" dxfId="142" priority="237" stopIfTrue="1"/>
  </conditionalFormatting>
  <conditionalFormatting sqref="D86">
    <cfRule type="duplicateValues" dxfId="141" priority="238" stopIfTrue="1"/>
  </conditionalFormatting>
  <conditionalFormatting sqref="D86">
    <cfRule type="duplicateValues" dxfId="140" priority="233" stopIfTrue="1"/>
  </conditionalFormatting>
  <conditionalFormatting sqref="D42">
    <cfRule type="duplicateValues" dxfId="139" priority="202" stopIfTrue="1"/>
  </conditionalFormatting>
  <conditionalFormatting sqref="D42">
    <cfRule type="duplicateValues" dxfId="138" priority="203" stopIfTrue="1"/>
  </conditionalFormatting>
  <conditionalFormatting sqref="D42">
    <cfRule type="duplicateValues" dxfId="137" priority="204" stopIfTrue="1"/>
  </conditionalFormatting>
  <conditionalFormatting sqref="D42">
    <cfRule type="duplicateValues" dxfId="136" priority="205" stopIfTrue="1"/>
  </conditionalFormatting>
  <conditionalFormatting sqref="D42">
    <cfRule type="duplicateValues" dxfId="135" priority="206" stopIfTrue="1"/>
  </conditionalFormatting>
  <conditionalFormatting sqref="D42">
    <cfRule type="duplicateValues" dxfId="134" priority="207" stopIfTrue="1"/>
  </conditionalFormatting>
  <conditionalFormatting sqref="D42">
    <cfRule type="duplicateValues" dxfId="133" priority="208" stopIfTrue="1"/>
  </conditionalFormatting>
  <conditionalFormatting sqref="D42">
    <cfRule type="duplicateValues" dxfId="132" priority="209" stopIfTrue="1"/>
  </conditionalFormatting>
  <conditionalFormatting sqref="D42">
    <cfRule type="duplicateValues" dxfId="131" priority="210" stopIfTrue="1"/>
  </conditionalFormatting>
  <conditionalFormatting sqref="D42">
    <cfRule type="duplicateValues" dxfId="130" priority="211" stopIfTrue="1"/>
  </conditionalFormatting>
  <conditionalFormatting sqref="D42">
    <cfRule type="duplicateValues" dxfId="129" priority="212" stopIfTrue="1"/>
  </conditionalFormatting>
  <conditionalFormatting sqref="D42">
    <cfRule type="duplicateValues" dxfId="128" priority="213" stopIfTrue="1"/>
  </conditionalFormatting>
  <conditionalFormatting sqref="D42">
    <cfRule type="duplicateValues" dxfId="127" priority="214" stopIfTrue="1"/>
  </conditionalFormatting>
  <conditionalFormatting sqref="D42">
    <cfRule type="duplicateValues" dxfId="126" priority="215" stopIfTrue="1"/>
  </conditionalFormatting>
  <conditionalFormatting sqref="D42">
    <cfRule type="duplicateValues" dxfId="125" priority="216" stopIfTrue="1"/>
  </conditionalFormatting>
  <conditionalFormatting sqref="D42">
    <cfRule type="duplicateValues" dxfId="124" priority="201" stopIfTrue="1"/>
  </conditionalFormatting>
  <conditionalFormatting sqref="D77">
    <cfRule type="duplicateValues" dxfId="123" priority="160" stopIfTrue="1"/>
  </conditionalFormatting>
  <conditionalFormatting sqref="D77">
    <cfRule type="duplicateValues" dxfId="122" priority="161" stopIfTrue="1"/>
  </conditionalFormatting>
  <conditionalFormatting sqref="D77">
    <cfRule type="duplicateValues" dxfId="121" priority="162" stopIfTrue="1"/>
  </conditionalFormatting>
  <conditionalFormatting sqref="D77">
    <cfRule type="duplicateValues" dxfId="120" priority="163" stopIfTrue="1"/>
  </conditionalFormatting>
  <conditionalFormatting sqref="D77">
    <cfRule type="duplicateValues" dxfId="119" priority="164" stopIfTrue="1"/>
  </conditionalFormatting>
  <conditionalFormatting sqref="D77">
    <cfRule type="duplicateValues" dxfId="118" priority="159" stopIfTrue="1"/>
  </conditionalFormatting>
  <conditionalFormatting sqref="D77">
    <cfRule type="duplicateValues" dxfId="117" priority="158" stopIfTrue="1"/>
  </conditionalFormatting>
  <conditionalFormatting sqref="D77">
    <cfRule type="duplicateValues" dxfId="116" priority="157" stopIfTrue="1"/>
  </conditionalFormatting>
  <conditionalFormatting sqref="D77">
    <cfRule type="duplicateValues" dxfId="115" priority="156" stopIfTrue="1"/>
  </conditionalFormatting>
  <conditionalFormatting sqref="F77">
    <cfRule type="duplicateValues" dxfId="114" priority="151" stopIfTrue="1"/>
  </conditionalFormatting>
  <conditionalFormatting sqref="F77">
    <cfRule type="duplicateValues" dxfId="113" priority="152" stopIfTrue="1"/>
  </conditionalFormatting>
  <conditionalFormatting sqref="F77">
    <cfRule type="duplicateValues" dxfId="112" priority="153" stopIfTrue="1"/>
  </conditionalFormatting>
  <conditionalFormatting sqref="F77">
    <cfRule type="duplicateValues" dxfId="111" priority="154" stopIfTrue="1"/>
  </conditionalFormatting>
  <conditionalFormatting sqref="F77">
    <cfRule type="duplicateValues" dxfId="110" priority="155" stopIfTrue="1"/>
  </conditionalFormatting>
  <conditionalFormatting sqref="F77">
    <cfRule type="duplicateValues" dxfId="109" priority="150" stopIfTrue="1"/>
  </conditionalFormatting>
  <conditionalFormatting sqref="F77">
    <cfRule type="duplicateValues" dxfId="108" priority="149" stopIfTrue="1"/>
  </conditionalFormatting>
  <conditionalFormatting sqref="F77">
    <cfRule type="duplicateValues" dxfId="107" priority="148" stopIfTrue="1"/>
  </conditionalFormatting>
  <conditionalFormatting sqref="F77">
    <cfRule type="duplicateValues" dxfId="106" priority="147" stopIfTrue="1"/>
  </conditionalFormatting>
  <conditionalFormatting sqref="D76">
    <cfRule type="duplicateValues" dxfId="105" priority="142" stopIfTrue="1"/>
  </conditionalFormatting>
  <conditionalFormatting sqref="D76">
    <cfRule type="duplicateValues" dxfId="104" priority="143" stopIfTrue="1"/>
  </conditionalFormatting>
  <conditionalFormatting sqref="D76">
    <cfRule type="duplicateValues" dxfId="103" priority="144" stopIfTrue="1"/>
  </conditionalFormatting>
  <conditionalFormatting sqref="D76">
    <cfRule type="duplicateValues" dxfId="102" priority="145" stopIfTrue="1"/>
  </conditionalFormatting>
  <conditionalFormatting sqref="D76">
    <cfRule type="duplicateValues" dxfId="101" priority="146" stopIfTrue="1"/>
  </conditionalFormatting>
  <conditionalFormatting sqref="D76">
    <cfRule type="duplicateValues" dxfId="100" priority="141" stopIfTrue="1"/>
  </conditionalFormatting>
  <conditionalFormatting sqref="D76">
    <cfRule type="duplicateValues" dxfId="99" priority="140" stopIfTrue="1"/>
  </conditionalFormatting>
  <conditionalFormatting sqref="D76">
    <cfRule type="duplicateValues" dxfId="98" priority="139" stopIfTrue="1"/>
  </conditionalFormatting>
  <conditionalFormatting sqref="D76">
    <cfRule type="duplicateValues" dxfId="97" priority="138" stopIfTrue="1"/>
  </conditionalFormatting>
  <conditionalFormatting sqref="F76">
    <cfRule type="duplicateValues" dxfId="96" priority="133" stopIfTrue="1"/>
  </conditionalFormatting>
  <conditionalFormatting sqref="F76">
    <cfRule type="duplicateValues" dxfId="95" priority="134" stopIfTrue="1"/>
  </conditionalFormatting>
  <conditionalFormatting sqref="F76">
    <cfRule type="duplicateValues" dxfId="94" priority="135" stopIfTrue="1"/>
  </conditionalFormatting>
  <conditionalFormatting sqref="F76">
    <cfRule type="duplicateValues" dxfId="93" priority="136" stopIfTrue="1"/>
  </conditionalFormatting>
  <conditionalFormatting sqref="F76">
    <cfRule type="duplicateValues" dxfId="92" priority="137" stopIfTrue="1"/>
  </conditionalFormatting>
  <conditionalFormatting sqref="F76">
    <cfRule type="duplicateValues" dxfId="91" priority="132" stopIfTrue="1"/>
  </conditionalFormatting>
  <conditionalFormatting sqref="F76">
    <cfRule type="duplicateValues" dxfId="90" priority="131" stopIfTrue="1"/>
  </conditionalFormatting>
  <conditionalFormatting sqref="F76">
    <cfRule type="duplicateValues" dxfId="89" priority="130" stopIfTrue="1"/>
  </conditionalFormatting>
  <conditionalFormatting sqref="F76">
    <cfRule type="duplicateValues" dxfId="88" priority="129" stopIfTrue="1"/>
  </conditionalFormatting>
  <conditionalFormatting sqref="AR75:AR77">
    <cfRule type="duplicateValues" dxfId="87" priority="128" stopIfTrue="1"/>
  </conditionalFormatting>
  <conditionalFormatting sqref="D44">
    <cfRule type="duplicateValues" dxfId="86" priority="123" stopIfTrue="1"/>
  </conditionalFormatting>
  <conditionalFormatting sqref="D44">
    <cfRule type="duplicateValues" dxfId="85" priority="124" stopIfTrue="1"/>
  </conditionalFormatting>
  <conditionalFormatting sqref="D44">
    <cfRule type="duplicateValues" dxfId="84" priority="125" stopIfTrue="1"/>
  </conditionalFormatting>
  <conditionalFormatting sqref="D44">
    <cfRule type="duplicateValues" dxfId="83" priority="126" stopIfTrue="1"/>
  </conditionalFormatting>
  <conditionalFormatting sqref="D44">
    <cfRule type="duplicateValues" dxfId="82" priority="127" stopIfTrue="1"/>
  </conditionalFormatting>
  <conditionalFormatting sqref="D44">
    <cfRule type="duplicateValues" dxfId="81" priority="122" stopIfTrue="1"/>
  </conditionalFormatting>
  <conditionalFormatting sqref="D44">
    <cfRule type="duplicateValues" dxfId="80" priority="121" stopIfTrue="1"/>
  </conditionalFormatting>
  <conditionalFormatting sqref="D27">
    <cfRule type="duplicateValues" dxfId="79" priority="116" stopIfTrue="1"/>
  </conditionalFormatting>
  <conditionalFormatting sqref="D27">
    <cfRule type="duplicateValues" dxfId="78" priority="117" stopIfTrue="1"/>
  </conditionalFormatting>
  <conditionalFormatting sqref="D27">
    <cfRule type="duplicateValues" dxfId="77" priority="118" stopIfTrue="1"/>
  </conditionalFormatting>
  <conditionalFormatting sqref="D27">
    <cfRule type="duplicateValues" dxfId="76" priority="119" stopIfTrue="1"/>
  </conditionalFormatting>
  <conditionalFormatting sqref="D27">
    <cfRule type="duplicateValues" dxfId="75" priority="120" stopIfTrue="1"/>
  </conditionalFormatting>
  <conditionalFormatting sqref="D27">
    <cfRule type="duplicateValues" dxfId="74" priority="115" stopIfTrue="1"/>
  </conditionalFormatting>
  <conditionalFormatting sqref="D27">
    <cfRule type="duplicateValues" dxfId="73" priority="114" stopIfTrue="1"/>
  </conditionalFormatting>
  <conditionalFormatting sqref="D28">
    <cfRule type="duplicateValues" dxfId="72" priority="109" stopIfTrue="1"/>
  </conditionalFormatting>
  <conditionalFormatting sqref="D28">
    <cfRule type="duplicateValues" dxfId="71" priority="110" stopIfTrue="1"/>
  </conditionalFormatting>
  <conditionalFormatting sqref="D28">
    <cfRule type="duplicateValues" dxfId="70" priority="111" stopIfTrue="1"/>
  </conditionalFormatting>
  <conditionalFormatting sqref="D28">
    <cfRule type="duplicateValues" dxfId="69" priority="112" stopIfTrue="1"/>
  </conditionalFormatting>
  <conditionalFormatting sqref="D28">
    <cfRule type="duplicateValues" dxfId="68" priority="113" stopIfTrue="1"/>
  </conditionalFormatting>
  <conditionalFormatting sqref="D28">
    <cfRule type="duplicateValues" dxfId="67" priority="108" stopIfTrue="1"/>
  </conditionalFormatting>
  <conditionalFormatting sqref="D28">
    <cfRule type="duplicateValues" dxfId="66" priority="107" stopIfTrue="1"/>
  </conditionalFormatting>
  <conditionalFormatting sqref="D45">
    <cfRule type="duplicateValues" dxfId="65" priority="102" stopIfTrue="1"/>
  </conditionalFormatting>
  <conditionalFormatting sqref="D45">
    <cfRule type="duplicateValues" dxfId="64" priority="103" stopIfTrue="1"/>
  </conditionalFormatting>
  <conditionalFormatting sqref="D45">
    <cfRule type="duplicateValues" dxfId="63" priority="104" stopIfTrue="1"/>
  </conditionalFormatting>
  <conditionalFormatting sqref="D45">
    <cfRule type="duplicateValues" dxfId="62" priority="105" stopIfTrue="1"/>
  </conditionalFormatting>
  <conditionalFormatting sqref="D45">
    <cfRule type="duplicateValues" dxfId="61" priority="106" stopIfTrue="1"/>
  </conditionalFormatting>
  <conditionalFormatting sqref="D45">
    <cfRule type="duplicateValues" dxfId="60" priority="101" stopIfTrue="1"/>
  </conditionalFormatting>
  <conditionalFormatting sqref="D45">
    <cfRule type="duplicateValues" dxfId="59" priority="100" stopIfTrue="1"/>
  </conditionalFormatting>
  <conditionalFormatting sqref="D29:D32">
    <cfRule type="duplicateValues" dxfId="58" priority="93" stopIfTrue="1"/>
  </conditionalFormatting>
  <conditionalFormatting sqref="D29:D32">
    <cfRule type="duplicateValues" dxfId="57" priority="94" stopIfTrue="1"/>
  </conditionalFormatting>
  <conditionalFormatting sqref="D29:D32">
    <cfRule type="duplicateValues" dxfId="56" priority="95" stopIfTrue="1"/>
  </conditionalFormatting>
  <conditionalFormatting sqref="D29:D32">
    <cfRule type="duplicateValues" dxfId="55" priority="96" stopIfTrue="1"/>
  </conditionalFormatting>
  <conditionalFormatting sqref="D29:D32">
    <cfRule type="duplicateValues" dxfId="54" priority="97" stopIfTrue="1"/>
  </conditionalFormatting>
  <conditionalFormatting sqref="D29:D32">
    <cfRule type="duplicateValues" dxfId="53" priority="98" stopIfTrue="1"/>
  </conditionalFormatting>
  <conditionalFormatting sqref="D29:D32">
    <cfRule type="duplicateValues" dxfId="52" priority="99" stopIfTrue="1"/>
  </conditionalFormatting>
  <conditionalFormatting sqref="D29:D32">
    <cfRule type="duplicateValues" dxfId="51" priority="92" stopIfTrue="1"/>
  </conditionalFormatting>
  <conditionalFormatting sqref="D29:D32">
    <cfRule type="duplicateValues" dxfId="50" priority="91" stopIfTrue="1"/>
  </conditionalFormatting>
  <conditionalFormatting sqref="D46:D49">
    <cfRule type="duplicateValues" dxfId="49" priority="84" stopIfTrue="1"/>
  </conditionalFormatting>
  <conditionalFormatting sqref="D46:D49">
    <cfRule type="duplicateValues" dxfId="48" priority="85" stopIfTrue="1"/>
  </conditionalFormatting>
  <conditionalFormatting sqref="D46:D49">
    <cfRule type="duplicateValues" dxfId="47" priority="86" stopIfTrue="1"/>
  </conditionalFormatting>
  <conditionalFormatting sqref="D46:D49">
    <cfRule type="duplicateValues" dxfId="46" priority="87" stopIfTrue="1"/>
  </conditionalFormatting>
  <conditionalFormatting sqref="D46:D49">
    <cfRule type="duplicateValues" dxfId="45" priority="88" stopIfTrue="1"/>
  </conditionalFormatting>
  <conditionalFormatting sqref="D46:D49">
    <cfRule type="duplicateValues" dxfId="44" priority="89" stopIfTrue="1"/>
  </conditionalFormatting>
  <conditionalFormatting sqref="D46:D49">
    <cfRule type="duplicateValues" dxfId="43" priority="90" stopIfTrue="1"/>
  </conditionalFormatting>
  <conditionalFormatting sqref="D46:D49">
    <cfRule type="duplicateValues" dxfId="42" priority="83" stopIfTrue="1"/>
  </conditionalFormatting>
  <conditionalFormatting sqref="D46:D49">
    <cfRule type="duplicateValues" dxfId="41" priority="82" stopIfTrue="1"/>
  </conditionalFormatting>
  <conditionalFormatting sqref="C74">
    <cfRule type="duplicateValues" dxfId="40" priority="44" stopIfTrue="1"/>
  </conditionalFormatting>
  <conditionalFormatting sqref="C74">
    <cfRule type="duplicateValues" dxfId="39" priority="45"/>
  </conditionalFormatting>
  <conditionalFormatting sqref="C50:C53">
    <cfRule type="duplicateValues" dxfId="38" priority="5551"/>
  </conditionalFormatting>
  <conditionalFormatting sqref="D50:D53">
    <cfRule type="duplicateValues" dxfId="37" priority="5552" stopIfTrue="1"/>
  </conditionalFormatting>
  <conditionalFormatting sqref="C33:C36">
    <cfRule type="duplicateValues" dxfId="36" priority="5555"/>
  </conditionalFormatting>
  <conditionalFormatting sqref="D33:D36">
    <cfRule type="duplicateValues" dxfId="35" priority="5556" stopIfTrue="1"/>
  </conditionalFormatting>
  <conditionalFormatting sqref="D14:D18">
    <cfRule type="duplicateValues" dxfId="34" priority="35" stopIfTrue="1"/>
  </conditionalFormatting>
  <conditionalFormatting sqref="D37">
    <cfRule type="duplicateValues" dxfId="33" priority="20" stopIfTrue="1"/>
  </conditionalFormatting>
  <conditionalFormatting sqref="D37">
    <cfRule type="duplicateValues" dxfId="32" priority="21" stopIfTrue="1"/>
  </conditionalFormatting>
  <conditionalFormatting sqref="D37">
    <cfRule type="duplicateValues" dxfId="31" priority="22" stopIfTrue="1"/>
  </conditionalFormatting>
  <conditionalFormatting sqref="D37">
    <cfRule type="duplicateValues" dxfId="30" priority="23" stopIfTrue="1"/>
  </conditionalFormatting>
  <conditionalFormatting sqref="D37">
    <cfRule type="duplicateValues" dxfId="29" priority="24" stopIfTrue="1"/>
  </conditionalFormatting>
  <conditionalFormatting sqref="D37">
    <cfRule type="duplicateValues" dxfId="28" priority="25" stopIfTrue="1"/>
  </conditionalFormatting>
  <conditionalFormatting sqref="D37">
    <cfRule type="duplicateValues" dxfId="27" priority="26" stopIfTrue="1"/>
  </conditionalFormatting>
  <conditionalFormatting sqref="D37">
    <cfRule type="duplicateValues" dxfId="26" priority="27" stopIfTrue="1"/>
  </conditionalFormatting>
  <conditionalFormatting sqref="D37">
    <cfRule type="duplicateValues" dxfId="25" priority="28" stopIfTrue="1"/>
  </conditionalFormatting>
  <conditionalFormatting sqref="D37">
    <cfRule type="duplicateValues" dxfId="24" priority="29" stopIfTrue="1"/>
  </conditionalFormatting>
  <conditionalFormatting sqref="D37">
    <cfRule type="duplicateValues" dxfId="23" priority="30" stopIfTrue="1"/>
  </conditionalFormatting>
  <conditionalFormatting sqref="D37">
    <cfRule type="duplicateValues" dxfId="22" priority="31" stopIfTrue="1"/>
  </conditionalFormatting>
  <conditionalFormatting sqref="D37">
    <cfRule type="duplicateValues" dxfId="21" priority="32" stopIfTrue="1"/>
  </conditionalFormatting>
  <conditionalFormatting sqref="D37">
    <cfRule type="duplicateValues" dxfId="20" priority="33" stopIfTrue="1"/>
  </conditionalFormatting>
  <conditionalFormatting sqref="D37">
    <cfRule type="duplicateValues" dxfId="19" priority="34" stopIfTrue="1"/>
  </conditionalFormatting>
  <conditionalFormatting sqref="D37">
    <cfRule type="duplicateValues" dxfId="18" priority="19" stopIfTrue="1"/>
  </conditionalFormatting>
  <conditionalFormatting sqref="D37">
    <cfRule type="duplicateValues" dxfId="17" priority="18" stopIfTrue="1"/>
  </conditionalFormatting>
  <conditionalFormatting sqref="D54">
    <cfRule type="duplicateValues" dxfId="16" priority="3" stopIfTrue="1"/>
  </conditionalFormatting>
  <conditionalFormatting sqref="D54">
    <cfRule type="duplicateValues" dxfId="15" priority="4" stopIfTrue="1"/>
  </conditionalFormatting>
  <conditionalFormatting sqref="D54">
    <cfRule type="duplicateValues" dxfId="14" priority="5" stopIfTrue="1"/>
  </conditionalFormatting>
  <conditionalFormatting sqref="D54">
    <cfRule type="duplicateValues" dxfId="13" priority="6" stopIfTrue="1"/>
  </conditionalFormatting>
  <conditionalFormatting sqref="D54">
    <cfRule type="duplicateValues" dxfId="12" priority="7" stopIfTrue="1"/>
  </conditionalFormatting>
  <conditionalFormatting sqref="D54">
    <cfRule type="duplicateValues" dxfId="11" priority="8" stopIfTrue="1"/>
  </conditionalFormatting>
  <conditionalFormatting sqref="D54">
    <cfRule type="duplicateValues" dxfId="10" priority="9" stopIfTrue="1"/>
  </conditionalFormatting>
  <conditionalFormatting sqref="D54">
    <cfRule type="duplicateValues" dxfId="9" priority="10" stopIfTrue="1"/>
  </conditionalFormatting>
  <conditionalFormatting sqref="D54">
    <cfRule type="duplicateValues" dxfId="8" priority="11" stopIfTrue="1"/>
  </conditionalFormatting>
  <conditionalFormatting sqref="D54">
    <cfRule type="duplicateValues" dxfId="7" priority="12" stopIfTrue="1"/>
  </conditionalFormatting>
  <conditionalFormatting sqref="D54">
    <cfRule type="duplicateValues" dxfId="6" priority="13" stopIfTrue="1"/>
  </conditionalFormatting>
  <conditionalFormatting sqref="D54">
    <cfRule type="duplicateValues" dxfId="5" priority="14" stopIfTrue="1"/>
  </conditionalFormatting>
  <conditionalFormatting sqref="D54">
    <cfRule type="duplicateValues" dxfId="4" priority="15" stopIfTrue="1"/>
  </conditionalFormatting>
  <conditionalFormatting sqref="D54">
    <cfRule type="duplicateValues" dxfId="3" priority="16" stopIfTrue="1"/>
  </conditionalFormatting>
  <conditionalFormatting sqref="D54">
    <cfRule type="duplicateValues" dxfId="2" priority="17" stopIfTrue="1"/>
  </conditionalFormatting>
  <conditionalFormatting sqref="D54">
    <cfRule type="duplicateValues" dxfId="1" priority="2" stopIfTrue="1"/>
  </conditionalFormatting>
  <conditionalFormatting sqref="D54">
    <cfRule type="duplicateValues" dxfId="0" priority="1" stopIfTrue="1"/>
  </conditionalFormatting>
  <dataValidations count="10">
    <dataValidation type="list" allowBlank="1" showInputMessage="1" showErrorMessage="1" sqref="YW38:YW39 TQW38:TQW39 JBE38:JBE39 THA38:THA39 DTI38:DTI39 SXE38:SXE39 IRI38:IRI39 SNI38:SNI39 BCK38:BCK39 SDM38:SDM39 IHM38:IHM39 RTQ38:RTQ39 DJM38:DJM39 RJU38:RJU39 HXQ38:HXQ39 QZY38:QZY39 FE38:FE39 QQC38:QQC39 HNU38:HNU39 QGG38:QGG39 CZQ38:CZQ39 PWK38:PWK39 HDY38:HDY39 PMO38:PMO39 ASO38:ASO39 PCS38:PCS39 GUC38:GUC39 OSW38:OSW39 CPU38:CPU39 OJA38:OJA39 GKG38:GKG39 NZE38:NZE39 PA38:PA39 NPI38:NPI39 GAK38:GAK39 NFM38:NFM39 CFY38:CFY39 MVQ38:MVQ39 FQO38:FQO39 MLU38:MLU39 AIS38:AIS39 MBY38:MBY39 FGS38:FGS39 LSC38:LSC39 BWC38:BWC39 LIG38:LIG39 EWW38:EWW39 KYK38:KYK39 WRQ38:WRQ39 WHU38:WHU39 KOO38:KOO39 ENA38:ENA39 VXY38:VXY39 KES38:KES39 VOC38:VOC39 BMG38:BMG39 VEG38:VEG39 JUW38:JUW39 UUK38:UUK39 EDE38:EDE39 UKO38:UKO39 JLA38:JLA39 UAS38:UAS39 J40:J43 J55:J59">
      <formula1>Способ_закупок</formula1>
    </dataValidation>
    <dataValidation type="custom" allowBlank="1" showInputMessage="1" showErrorMessage="1" sqref="ZT38:ZT39 TRT38:TRT39 JCB38:JCB39 THX38:THX39 DUF38:DUF39 SYB38:SYB39 ISF38:ISF39 SOF38:SOF39 BDH38:BDH39 SEJ38:SEJ39 IIJ38:IIJ39 RUN38:RUN39 DKJ38:DKJ39 RKR38:RKR39 HYN38:HYN39 RAV38:RAV39 GB38:GB39 QQZ38:QQZ39 HOR38:HOR39 QHD38:QHD39 DAN38:DAN39 PXH38:PXH39 HEV38:HEV39 PNL38:PNL39 ATL38:ATL39 PDP38:PDP39 GUZ38:GUZ39 OTT38:OTT39 CQR38:CQR39 OJX38:OJX39 GLD38:GLD39 OAB38:OAB39 PX38:PX39 NQF38:NQF39 GBH38:GBH39 NGJ38:NGJ39 CGV38:CGV39 MWN38:MWN39 FRL38:FRL39 MMR38:MMR39 AJP38:AJP39 MCV38:MCV39 FHP38:FHP39 LSZ38:LSZ39 BWZ38:BWZ39 LJD38:LJD39 EXT38:EXT39 KZH38:KZH39 WSN38:WSN39 WIR38:WIR39 KPL38:KPL39 ENX38:ENX39 VYV38:VYV39 KFP38:KFP39 VOZ38:VOZ39 BND38:BND39 VFD38:VFD39 JVT38:JVT39 UVH38:UVH39 ULL38:ULL39 EEB38:EEB39 JLX38:JLX39 UBP38:UBP39 WWO33:WWO35 AG40:AG43 WMS50:WMS52 AG33:AG35 KC33:KC35 TY33:TY35 ADU33:ADU35 ANQ33:ANQ35 AXM33:AXM35 BHI33:BHI35 BRE33:BRE35 CBA33:CBA35 CKW33:CKW35 CUS33:CUS35 DEO33:DEO35 DOK33:DOK35 DYG33:DYG35 EIC33:EIC35 ERY33:ERY35 FBU33:FBU35 FLQ33:FLQ35 FVM33:FVM35 GFI33:GFI35 GPE33:GPE35 GZA33:GZA35 HIW33:HIW35 HSS33:HSS35 ICO33:ICO35 IMK33:IMK35 IWG33:IWG35 JGC33:JGC35 JPY33:JPY35 JZU33:JZU35 KJQ33:KJQ35 KTM33:KTM35 LDI33:LDI35 LNE33:LNE35 LXA33:LXA35 MGW33:MGW35 MQS33:MQS35 NAO33:NAO35 NKK33:NKK35 NUG33:NUG35 OEC33:OEC35 ONY33:ONY35 OXU33:OXU35 PHQ33:PHQ35 PRM33:PRM35 QBI33:QBI35 QLE33:QLE35 QVA33:QVA35 REW33:REW35 ROS33:ROS35 RYO33:RYO35 SIK33:SIK35 SSG33:SSG35 TCC33:TCC35 TLY33:TLY35 TVU33:TVU35 UFQ33:UFQ35 UPM33:UPM35 UZI33:UZI35 VJE33:VJE35 VTA33:VTA35 WCW33:WCW35 WMS33:WMS35 WWO50:WWO52 AG50:AG52 KC50:KC52 TY50:TY52 ADU50:ADU52 ANQ50:ANQ52 AXM50:AXM52 BHI50:BHI52 BRE50:BRE52 CBA50:CBA52 CKW50:CKW52 CUS50:CUS52 DEO50:DEO52 DOK50:DOK52 DYG50:DYG52 EIC50:EIC52 ERY50:ERY52 FBU50:FBU52 FLQ50:FLQ52 FVM50:FVM52 GFI50:GFI52 GPE50:GPE52 GZA50:GZA52 HIW50:HIW52 HSS50:HSS52 ICO50:ICO52 IMK50:IMK52 IWG50:IWG52 JGC50:JGC52 JPY50:JPY52 JZU50:JZU52 KJQ50:KJQ52 KTM50:KTM52 LDI50:LDI52 LNE50:LNE52 LXA50:LXA52 MGW50:MGW52 MQS50:MQS52 NAO50:NAO52 NKK50:NKK52 NUG50:NUG52 OEC50:OEC52 ONY50:ONY52 OXU50:OXU52 PHQ50:PHQ52 PRM50:PRM52 QBI50:QBI52 QLE50:QLE52 QVA50:QVA52 REW50:REW52 ROS50:ROS52 RYO50:RYO52 SIK50:SIK52 SSG50:SSG52 TCC50:TCC52 TLY50:TLY52 TVU50:TVU52 UFQ50:UFQ52 UPM50:UPM52 UZI50:UZI52 VJE50:VJE52 VTA50:VTA52 WCW50:WCW52 AG55:AG59">
      <formula1>AE33*AF33</formula1>
    </dataValidation>
    <dataValidation type="textLength" operator="equal" allowBlank="1" showInputMessage="1" showErrorMessage="1" error="БИН должен содержать 12 символов" sqref="QE38:QE39 TIE38:TIE39 ISM38:ISM39 SYI38:SYI39 DKQ38:DKQ39 SOM38:SOM39 IIQ38:IIQ39 SEQ38:SEQ39 ATS38:ATS39 RUU38:RUU39 HYU38:HYU39 RKY38:RKY39 DAU38:DAU39 RBC38:RBC39 HOY38:HOY39 QRG38:QRG39 WSU38:WSU39 QHK38:QHK39 HFC38:HFC39 PXO38:PXO39 CQY38:CQY39 PNS38:PNS39 GVG38:GVG39 PDW38:PDW39 AJW38:AJW39 OUA38:OUA39 GLK38:GLK39 OKE38:OKE39 CHC38:CHC39 OAI38:OAI39 GBO38:GBO39 NQM38:NQM39 GI38:GI39 NGQ38:NGQ39 FRS38:FRS39 MWU38:MWU39 BXG38:BXG39 MMY38:MMY39 FHW38:FHW39 MDC38:MDC39 AAA38:AAA39 LTG38:LTG39 EYA38:EYA39 LJK38:LJK39 BNK38:BNK39 KZO38:KZO39 EOE38:EOE39 KPS38:KPS39 WIY38:WIY39 KFW38:KFW39 VZC38:VZC39 EEI38:EEI39 VPG38:VPG39 JWA38:JWA39 VFK38:VFK39 BDO38:BDO39 UVO38:UVO39 JME38:JME39 ULS38:ULS39 DUM38:DUM39 UBW38:UBW39 JCI38:JCI39 TSA38:TSA39 WDD55:WDD59 VTH55:VTH59 VJL55:VJL59 UZP55:UZP59 UPT55:UPT59 UFX55:UFX59 TWB55:TWB59 TMF55:TMF59 TCJ55:TCJ59 SSN55:SSN59 SIR55:SIR59 RYV55:RYV59 ROZ55:ROZ59 RFD55:RFD59 QVH55:QVH59 QLL55:QLL59 QBP55:QBP59 PRT55:PRT59 PHX55:PHX59 OYB55:OYB59 OOF55:OOF59 OEJ55:OEJ59 NUN55:NUN59 NKR55:NKR59 NAV55:NAV59 MQZ55:MQZ59 MHD55:MHD59 LXH55:LXH59 LNL55:LNL59 LDP55:LDP59 KTT55:KTT59 KJX55:KJX59 KAB55:KAB59 JQF55:JQF59 JGJ55:JGJ59 IWN55:IWN59 IMR55:IMR59 ICV55:ICV59 HSZ55:HSZ59 HJD55:HJD59 GZH55:GZH59 GPL55:GPL59 GFP55:GFP59 FVT55:FVT59 FLX55:FLX59 FCB55:FCB59 ESF55:ESF59 EIJ55:EIJ59 DYN55:DYN59 DOR55:DOR59 DEV55:DEV59 CUZ55:CUZ59 CLD55:CLD59 CBH55:CBH59 BRL55:BRL59 BHP55:BHP59 AXT55:AXT59 ANX55:ANX59 AEB55:AEB59 UF55:UF59 AL55:AL59 KJ55:KJ59 WWV55:WWV59 AL40:AL43 UF43 AEB43 ANX43 AXT43 BHP43 BRL43 CBH43 CLD43 CUZ43 DEV43 DOR43 DYN43 EIJ43 ESF43 FCB43 FLX43 FVT43 GFP43 GPL43 GZH43 HJD43 HSZ43 ICV43 IMR43 IWN43 JGJ43 JQF43 KAB43 KJX43 KTT43 LDP43 LNL43 LXH43 MHD43 MQZ43 NAV43 NKR43 NUN43 OEJ43 OOF43 OYB43 PHX43 PRT43 QBP43 QLL43 QVH43 RFD43 ROZ43 RYV43 SIR43 SSN43 TCJ43 TMF43 TWB43 UFX43 UPT43 UZP43 VJL43 VTH43 WDD43 WMZ43 WWV43 KJ43 WMZ55:WMZ59">
      <formula1>12</formula1>
    </dataValidation>
    <dataValidation type="whole" allowBlank="1" showInputMessage="1" showErrorMessage="1" sqref="END38:END39 EWZ38:EWZ39 FGV38:FGV39 FQR38:FQR39 GAN38:GAN39 GKJ38:GKJ39 GUF38:GUF39 HEB38:HEB39 HNX38:HNX39 HXT38:HXT39 IHP38:IHP39 IRL38:IRL39 JBH38:JBH39 JLD38:JLD39 JUZ38:JUZ39 KEV38:KEV39 KOR38:KOR39 KYN38:KYN39 LIJ38:LIJ39 LSF38:LSF39 MCB38:MCB39 MLX38:MLX39 MVT38:MVT39 NFP38:NFP39 NPL38:NPL39 NZH38:NZH39 OJD38:OJD39 OSZ38:OSZ39 PCV38:PCV39 PMR38:PMR39 PWN38:PWN39 QGJ38:QGJ39 QQF38:QQF39 RAB38:RAB39 RJX38:RJX39 RTT38:RTT39 SDP38:SDP39 SNL38:SNL39 SXH38:SXH39 THD38:THD39 TQZ38:TQZ39 UAV38:UAV39 UKR38:UKR39 UUN38:UUN39 VEJ38:VEJ39 VOF38:VOF39 VYB38:VYB39 WHX38:WHX39 WRT38:WRT39 WSG38:WSI39 KFI38:KFK39 WIK38:WIM39 JVM38:JVO39 NPY38:NQA39 JLQ38:JLS39 VYO38:VYQ39 JBU38:JBW39 QGW38:QGY39 IRY38:ISA39 VOS38:VOU39 IIC38:IIE39 MCO38:MCQ39 HYG38:HYI39 VEW38:VEY39 HOK38:HOM39 PXA38:PXC39 HEO38:HEQ39 UVA38:UVC39 GUS38:GUU39 NGC38:NGE39 GKW38:GKY39 ULE38:ULG39 GBA38:GBC39 PNE38:PNG39 FRE38:FRG39 UBI38:UBK39 FHI38:FHK39 LIW38:LIY39 EXM38:EXO39 TRM38:TRO39 ENQ38:ENS39 PDI38:PDK39 EDU38:EDW39 THQ38:THS39 DTY38:DUA39 MWG38:MWI39 DKC38:DKE39 SXU38:SXW39 DAG38:DAI39 OTM38:OTO39 CQK38:CQM39 SNY38:SOA39 CGO38:CGQ39 LSS38:LSU39 BWS38:BWU39 SEC38:SEE39 BMW38:BMY39 OJQ38:OJS39 BDA38:BDC39 RUG38:RUI39 ATE38:ATG39 MMK38:MMM39 AJI38:AJK39 RKK38:RKM39 ZM38:ZO39 NZU38:NZW39 PQ38:PS39 RAO38:RAQ39 FU38:FW39 KZA38:KZC39 FH38:FH39 PD38:PD39 KPE38:KPG39 QQS38:QQU39 YZ38:YZ39 AIV38:AIV39 ASR38:ASR39 BCN38:BCN39 BMJ38:BMJ39 BWF38:BWF39 CGB38:CGB39 CZT38:CZT39 CPX38:CPX39 DJP38:DJP39 EDH38:EDH39 DTL38:DTL39 Z40:AB43 Z55:AB59 M40:M43 M55:M59">
      <formula1>0</formula1>
      <formula2>100</formula2>
    </dataValidation>
    <dataValidation type="textLength" operator="equal" allowBlank="1" showInputMessage="1" showErrorMessage="1" error="Код КАТО должен содержать 9 символов" sqref="AJA38:AJA39 UBA38:UBA39 JLI38:JLI39 TRE38:TRE39 EDM38:EDM39 THI38:THI39 JBM38:JBM39 SXM38:SXM39 BMO38:BMO39 SNQ38:SNQ39 IRQ38:IRQ39 SDU38:SDU39 DTQ38:DTQ39 RTY38:RTY39 IHU38:IHU39 RKC38:RKC39 PI38:PI39 RAG38:RAG39 HXY38:HXY39 QQK38:QQK39 DJU38:DJU39 QGO38:QGO39 HOC38:HOC39 PWS38:PWS39 BCS38:BCS39 PMW38:PMW39 HEG38:HEG39 PDA38:PDA39 CZY38:CZY39 OTE38:OTE39 GUK38:GUK39 OJI38:OJI39 ZE38:ZE39 NZM38:NZM39 GKO38:GKO39 NPQ38:NPQ39 CQC38:CQC39 NFU38:NFU39 GAS38:GAS39 MVY38:MVY39 ASW38:ASW39 MMC38:MMC39 FQW38:FQW39 MCG38:MCG39 CGG38:CGG39 LSK38:LSK39 FHA38:FHA39 LIO38:LIO39 FM38:FM39 KYS38:KYS39 WRY38:WRY39 EXE38:EXE39 WIC38:WIC39 KOW38:KOW39 VYG38:VYG39 BWK38:BWK39 VOK38:VOK39 KFA38:KFA39 VEO38:VEO39 ENI38:ENI39 UUS38:UUS39 JVE38:JVE39 UKW38:UKW39 R55:R59 R40:R43 N40:N43 N55:N59">
      <formula1>9</formula1>
    </dataValidation>
    <dataValidation type="list" allowBlank="1" showInputMessage="1" showErrorMessage="1" sqref="EWY38:EWY39 FGU38:FGU39 FQQ38:FQQ39 GAM38:GAM39 GKI38:GKI39 GUE38:GUE39 HEA38:HEA39 HNW38:HNW39 HXS38:HXS39 IHO38:IHO39 IRK38:IRK39 JBG38:JBG39 JLC38:JLC39 JUY38:JUY39 KEU38:KEU39 KOQ38:KOQ39 KYM38:KYM39 LII38:LII39 LSE38:LSE39 MCA38:MCA39 MLW38:MLW39 MVS38:MVS39 NFO38:NFO39 NPK38:NPK39 NZG38:NZG39 OJC38:OJC39 OSY38:OSY39 PCU38:PCU39 PMQ38:PMQ39 PWM38:PWM39 QGI38:QGI39 QQE38:QQE39 RAA38:RAA39 RJW38:RJW39 RTS38:RTS39 SDO38:SDO39 SNK38:SNK39 SXG38:SXG39 THC38:THC39 TQY38:TQY39 UAU38:UAU39 UKQ38:UKQ39 UUM38:UUM39 VEI38:VEI39 VOE38:VOE39 VYA38:VYA39 WHW38:WHW39 WRS38:WRS39 FG38:FG39 YY38:YY39 PC38:PC39 AIU38:AIU39 ASQ38:ASQ39 BCM38:BCM39 BMI38:BMI39 BWE38:BWE39 CGA38:CGA39 CPW38:CPW39 CZS38:CZS39 DJO38:DJO39 DTK38:DTK39 EDG38:EDG39 ENC38:ENC39 L40:L43 L55:L59">
      <formula1>Приоритет_закупок</formula1>
    </dataValidation>
    <dataValidation type="list" allowBlank="1" showInputMessage="1" showErrorMessage="1" sqref="JLU38:JLU39 TRQ38:TRQ39 EDY38:EDY39 THU38:THU39 JBY38:JBY39 SXY38:SXY39 BNA38:BNA39 SOC38:SOC39 ISC38:ISC39 SEG38:SEG39 DUC38:DUC39 RUK38:RUK39 IIG38:IIG39 RKO38:RKO39 PU38:PU39 RAS38:RAS39 HYK38:HYK39 QQW38:QQW39 DKG38:DKG39 QHA38:QHA39 HOO38:HOO39 PXE38:PXE39 BDE38:BDE39 PNI38:PNI39 HES38:HES39 PDM38:PDM39 DAK38:DAK39 OTQ38:OTQ39 GUW38:GUW39 OJU38:OJU39 ZQ38:ZQ39 NZY38:NZY39 GLA38:GLA39 NQC38:NQC39 CQO38:CQO39 NGG38:NGG39 GBE38:GBE39 MWK38:MWK39 ATI38:ATI39 MMO38:MMO39 FRI38:FRI39 MCS38:MCS39 CGS38:CGS39 LSW38:LSW39 FHM38:FHM39 LJA38:LJA39 FY38:FY39 KZE38:KZE39 EXQ38:EXQ39 WIO38:WIO39 WSK38:WSK39 KPI38:KPI39 VYS38:VYS39 BWW38:BWW39 VOW38:VOW39 KFM38:KFM39 VFA38:VFA39 ENU38:ENU39 UVE38:UVE39 JVQ38:JVQ39 ULI38:ULI39 AJM38:AJM39 UBM38:UBM39 AD63:AE65 AD40:AD43 AD75:AE77 AD55:AD59">
      <formula1>НДС</formula1>
    </dataValidation>
    <dataValidation type="list" allowBlank="1" showInputMessage="1" showErrorMessage="1" sqref="FGT38:FGT39 FQP38:FQP39 GAL38:GAL39 GKH38:GKH39 GUD38:GUD39 HDZ38:HDZ39 HNV38:HNV39 HXR38:HXR39 IHN38:IHN39 IRJ38:IRJ39 JBF38:JBF39 JLB38:JLB39 JUX38:JUX39 KET38:KET39 KOP38:KOP39 KYL38:KYL39 LIH38:LIH39 LSD38:LSD39 MBZ38:MBZ39 MLV38:MLV39 MVR38:MVR39 NFN38:NFN39 NPJ38:NPJ39 NZF38:NZF39 OJB38:OJB39 OSX38:OSX39 PCT38:PCT39 PMP38:PMP39 PWL38:PWL39 QGH38:QGH39 QQD38:QQD39 QZZ38:QZZ39 RJV38:RJV39 RTR38:RTR39 SDN38:SDN39 SNJ38:SNJ39 SXF38:SXF39 THB38:THB39 TQX38:TQX39 UAT38:UAT39 UKP38:UKP39 UUL38:UUL39 VEH38:VEH39 VOD38:VOD39 VXZ38:VXZ39 WHV38:WHV39 WRR38:WRR39 FF38:FF39 PB38:PB39 YX38:YX39 AIT38:AIT39 ASP38:ASP39 BCL38:BCL39 BMH38:BMH39 BWD38:BWD39 CFZ38:CFZ39 CPV38:CPV39 CZR38:CZR39 DJN38:DJN39 DTJ38:DTJ39 EDF38:EDF39 ENB38:ENB39 EWX38:EWX39">
      <formula1>осн</formula1>
    </dataValidation>
    <dataValidation type="list" allowBlank="1" showInputMessage="1" sqref="KQ82 UM82 AEI82 AOE82 AYA82 BHW82 BRS82 CBO82 CLK82 CVG82 DFC82 DOY82 DYU82 EIQ82 ESM82 FCI82 FME82 FWA82 GFW82 GPS82 GZO82 HJK82 HTG82 IDC82 IMY82 IWU82 JGQ82 JQM82 KAI82 KKE82 KUA82 LDW82 LNS82 LXO82 MHK82 MRG82 NBC82 NKY82 NUU82 OEQ82 OOM82 OYI82 PIE82 PSA82 QBW82 QLS82 QVO82 RFK82 RPG82 RZC82 SIY82 SSU82 TCQ82 TMM82 TWI82 UGE82 UQA82 UZW82 VJS82 VTO82 WDK82 WNG82 WXC82 AU66 AU55:AU59 AP75:AP77 AU75 AR55:AR59 AU82 AU40:AU43 AO40:AO43 AR40:AR43 AO55:AO59">
      <formula1>атр</formula1>
    </dataValidation>
    <dataValidation type="list" allowBlank="1" showInputMessage="1" showErrorMessage="1" sqref="T63 T75">
      <formula1>Инкотермс</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E30"/>
  <sheetViews>
    <sheetView workbookViewId="0">
      <selection activeCell="E18" sqref="E18:E30"/>
    </sheetView>
  </sheetViews>
  <sheetFormatPr defaultRowHeight="15" x14ac:dyDescent="0.25"/>
  <sheetData>
    <row r="4" spans="4:5" x14ac:dyDescent="0.25">
      <c r="D4" s="38">
        <v>20103577</v>
      </c>
      <c r="E4" t="str">
        <f>VLOOKUP(D4,'[7]Plan Report'!B$42:C$57,2,0)</f>
        <v>2924 Т</v>
      </c>
    </row>
    <row r="5" spans="4:5" x14ac:dyDescent="0.25">
      <c r="D5" s="38">
        <v>20103582</v>
      </c>
      <c r="E5" t="str">
        <f>VLOOKUP(D5,'[7]Plan Report'!B$42:C$57,2,0)</f>
        <v>2925 Т</v>
      </c>
    </row>
    <row r="6" spans="4:5" x14ac:dyDescent="0.25">
      <c r="D6" s="38">
        <v>20103581</v>
      </c>
      <c r="E6" t="str">
        <f>VLOOKUP(D6,'[7]Plan Report'!B$42:C$57,2,0)</f>
        <v>2926 Т</v>
      </c>
    </row>
    <row r="7" spans="4:5" x14ac:dyDescent="0.25">
      <c r="D7" s="38">
        <v>20103587</v>
      </c>
      <c r="E7" t="str">
        <f>VLOOKUP(D7,'[7]Plan Report'!B$42:C$57,2,0)</f>
        <v>2927 Т</v>
      </c>
    </row>
    <row r="8" spans="4:5" x14ac:dyDescent="0.25">
      <c r="D8" s="38">
        <v>20103588</v>
      </c>
      <c r="E8" t="str">
        <f>VLOOKUP(D8,'[7]Plan Report'!B$42:C$57,2,0)</f>
        <v>2928 Т</v>
      </c>
    </row>
    <row r="9" spans="4:5" x14ac:dyDescent="0.25">
      <c r="D9" s="38">
        <v>20103589</v>
      </c>
      <c r="E9" t="str">
        <f>VLOOKUP(D9,'[7]Plan Report'!B$42:C$57,2,0)</f>
        <v>2929 Т</v>
      </c>
    </row>
    <row r="10" spans="4:5" x14ac:dyDescent="0.25">
      <c r="D10" s="38">
        <v>20103583</v>
      </c>
      <c r="E10" t="str">
        <f>VLOOKUP(D10,'[7]Plan Report'!B$42:C$57,2,0)</f>
        <v>2930 Т</v>
      </c>
    </row>
    <row r="11" spans="4:5" x14ac:dyDescent="0.25">
      <c r="D11" s="38">
        <v>20103578</v>
      </c>
      <c r="E11" t="str">
        <f>VLOOKUP(D11,'[7]Plan Report'!B$42:C$57,2,0)</f>
        <v>2931 Т</v>
      </c>
    </row>
    <row r="12" spans="4:5" x14ac:dyDescent="0.25">
      <c r="D12" s="38">
        <v>20103579</v>
      </c>
      <c r="E12" t="str">
        <f>VLOOKUP(D12,'[7]Plan Report'!B$42:C$57,2,0)</f>
        <v>2932 Т</v>
      </c>
    </row>
    <row r="13" spans="4:5" x14ac:dyDescent="0.25">
      <c r="D13" s="38">
        <v>20103580</v>
      </c>
      <c r="E13" t="str">
        <f>VLOOKUP(D13,'[7]Plan Report'!B$42:C$57,2,0)</f>
        <v>2933 Т</v>
      </c>
    </row>
    <row r="14" spans="4:5" x14ac:dyDescent="0.25">
      <c r="D14" s="38">
        <v>20103586</v>
      </c>
      <c r="E14" t="str">
        <f>VLOOKUP(D14,'[7]Plan Report'!B$42:C$57,2,0)</f>
        <v>2934 Т</v>
      </c>
    </row>
    <row r="15" spans="4:5" x14ac:dyDescent="0.25">
      <c r="D15" s="37">
        <v>20103584</v>
      </c>
      <c r="E15" t="str">
        <f>VLOOKUP(D15,'[7]Plan Report'!B$42:C$57,2,0)</f>
        <v>2935 Т</v>
      </c>
    </row>
    <row r="16" spans="4:5" x14ac:dyDescent="0.25">
      <c r="D16" s="37">
        <v>20103585</v>
      </c>
      <c r="E16" t="str">
        <f>VLOOKUP(D16,'[7]Plan Report'!B$42:C$57,2,0)</f>
        <v>2936 Т</v>
      </c>
    </row>
    <row r="17" spans="4:5" x14ac:dyDescent="0.25">
      <c r="D17" s="37">
        <v>20103576</v>
      </c>
      <c r="E17" t="str">
        <f>VLOOKUP(D17,'[7]Plan Report'!B$42:C$57,2,0)</f>
        <v>2937 Т</v>
      </c>
    </row>
    <row r="18" spans="4:5" x14ac:dyDescent="0.25">
      <c r="D18" s="39">
        <v>20200909</v>
      </c>
      <c r="E18" t="str">
        <f>VLOOKUP(D18,'[7]Plan Report'!B$93:C$105,2,0)</f>
        <v>472 У</v>
      </c>
    </row>
    <row r="19" spans="4:5" x14ac:dyDescent="0.25">
      <c r="D19" s="39">
        <v>20200910</v>
      </c>
      <c r="E19" t="str">
        <f>VLOOKUP(D19,'[7]Plan Report'!B$93:C$105,2,0)</f>
        <v>471 У</v>
      </c>
    </row>
    <row r="20" spans="4:5" x14ac:dyDescent="0.25">
      <c r="D20" s="39">
        <v>20200911</v>
      </c>
      <c r="E20" t="str">
        <f>VLOOKUP(D20,'[7]Plan Report'!B$93:C$105,2,0)</f>
        <v>470 У</v>
      </c>
    </row>
    <row r="21" spans="4:5" x14ac:dyDescent="0.25">
      <c r="D21" s="39">
        <v>20200912</v>
      </c>
      <c r="E21" t="str">
        <f>VLOOKUP(D21,'[7]Plan Report'!B$93:C$105,2,0)</f>
        <v>468 У</v>
      </c>
    </row>
    <row r="22" spans="4:5" x14ac:dyDescent="0.25">
      <c r="D22" s="39">
        <v>20200913</v>
      </c>
      <c r="E22" t="str">
        <f>VLOOKUP(D22,'[7]Plan Report'!B$93:C$105,2,0)</f>
        <v>469 У</v>
      </c>
    </row>
    <row r="23" spans="4:5" x14ac:dyDescent="0.25">
      <c r="D23" s="39">
        <v>20200914</v>
      </c>
      <c r="E23" t="str">
        <f>VLOOKUP(D23,'[7]Plan Report'!B$93:C$105,2,0)</f>
        <v>473 У</v>
      </c>
    </row>
    <row r="24" spans="4:5" x14ac:dyDescent="0.25">
      <c r="D24" s="39">
        <v>20200915</v>
      </c>
      <c r="E24" t="str">
        <f>VLOOKUP(D24,'[7]Plan Report'!B$93:C$105,2,0)</f>
        <v>475 У</v>
      </c>
    </row>
    <row r="25" spans="4:5" x14ac:dyDescent="0.25">
      <c r="D25" s="39">
        <v>20200916</v>
      </c>
      <c r="E25" t="str">
        <f>VLOOKUP(D25,'[7]Plan Report'!B$93:C$105,2,0)</f>
        <v>474 У</v>
      </c>
    </row>
    <row r="26" spans="4:5" x14ac:dyDescent="0.25">
      <c r="D26" s="39">
        <v>20200919</v>
      </c>
      <c r="E26" t="str">
        <f>VLOOKUP(D26,'[7]Plan Report'!B$93:C$105,2,0)</f>
        <v>480 У</v>
      </c>
    </row>
    <row r="27" spans="4:5" x14ac:dyDescent="0.25">
      <c r="D27" s="39">
        <v>20200920</v>
      </c>
      <c r="E27" t="str">
        <f>VLOOKUP(D27,'[7]Plan Report'!B$93:C$105,2,0)</f>
        <v>479 У</v>
      </c>
    </row>
    <row r="28" spans="4:5" x14ac:dyDescent="0.25">
      <c r="D28" s="39">
        <v>20200921</v>
      </c>
      <c r="E28" t="str">
        <f>VLOOKUP(D28,'[7]Plan Report'!B$93:C$105,2,0)</f>
        <v>478 У</v>
      </c>
    </row>
    <row r="29" spans="4:5" x14ac:dyDescent="0.25">
      <c r="D29" s="39">
        <v>20200922</v>
      </c>
      <c r="E29" t="str">
        <f>VLOOKUP(D29,'[7]Plan Report'!B$93:C$105,2,0)</f>
        <v>477 У</v>
      </c>
    </row>
    <row r="30" spans="4:5" x14ac:dyDescent="0.25">
      <c r="D30" s="40">
        <v>20200923</v>
      </c>
      <c r="E30" t="str">
        <f>VLOOKUP(D30,'[7]Plan Report'!B$93:C$105,2,0)</f>
        <v>476 У</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2020-35</vt: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2020-03-26T10:27:54Z</dcterms:created>
  <dcterms:modified xsi:type="dcterms:W3CDTF">2020-11-23T08:43:38Z</dcterms:modified>
</cp:coreProperties>
</file>