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8800" windowHeight="11835"/>
  </bookViews>
  <sheets>
    <sheet name="№44" sheetId="14" r:id="rId1"/>
  </sheets>
  <definedNames>
    <definedName name="_xlnm._FilterDatabase" localSheetId="0" hidden="1">№44!$A$6:$AC$23</definedName>
  </definedNames>
  <calcPr calcId="144525"/>
</workbook>
</file>

<file path=xl/calcChain.xml><?xml version="1.0" encoding="utf-8"?>
<calcChain xmlns="http://schemas.openxmlformats.org/spreadsheetml/2006/main">
  <c r="X19" i="14" l="1"/>
  <c r="X16" i="14"/>
  <c r="X22" i="14" l="1"/>
  <c r="Y22" i="14" s="1"/>
  <c r="Y10" i="14" l="1"/>
  <c r="Y11" i="14"/>
  <c r="Y12" i="14"/>
  <c r="Y13" i="14"/>
  <c r="Y9" i="14"/>
  <c r="X17" i="14"/>
  <c r="Y17" i="14" s="1"/>
  <c r="X18" i="14"/>
  <c r="Y18" i="14" s="1"/>
  <c r="Y19" i="14"/>
  <c r="X20" i="14"/>
  <c r="Y20" i="14" s="1"/>
  <c r="X21" i="14"/>
  <c r="Y21" i="14" s="1"/>
  <c r="X23" i="14" l="1"/>
  <c r="Y16" i="14" l="1"/>
  <c r="Y23" i="14" s="1"/>
  <c r="X14" i="14"/>
  <c r="Y14" i="14"/>
</calcChain>
</file>

<file path=xl/sharedStrings.xml><?xml version="1.0" encoding="utf-8"?>
<sst xmlns="http://schemas.openxmlformats.org/spreadsheetml/2006/main" count="239" uniqueCount="131">
  <si>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</si>
  <si>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</si>
  <si>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</si>
  <si>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</si>
  <si>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</si>
  <si>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</si>
  <si>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</si>
  <si>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</si>
  <si>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</si>
  <si>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</si>
  <si>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</si>
  <si>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</si>
  <si>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</si>
  <si>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</si>
  <si>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</si>
  <si>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</si>
  <si>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</si>
  <si>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</si>
  <si>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</si>
  <si>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</si>
  <si>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</si>
  <si>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</si>
  <si>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</si>
  <si>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</si>
  <si>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</si>
  <si>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</si>
  <si>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</si>
  <si>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</si>
  <si>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</si>
  <si>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</si>
  <si>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</si>
  <si>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</si>
  <si>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</si>
  <si>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</si>
  <si>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</si>
  <si>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</si>
  <si>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</si>
  <si>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</si>
  <si>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</si>
  <si>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</si>
  <si>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</si>
  <si>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</si>
  <si>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</si>
  <si>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</si>
  <si>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</si>
  <si>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</si>
  <si>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</si>
  <si>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</si>
  <si>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март, апрель</t>
  </si>
  <si>
    <t>2019г.</t>
  </si>
  <si>
    <t>Атырауская область</t>
  </si>
  <si>
    <t>ЭОТ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</si>
  <si>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</si>
  <si>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</si>
  <si>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</si>
  <si>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</si>
  <si>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</si>
  <si>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область, Макатский район </t>
  </si>
  <si>
    <t>Атырауская область, Исатайский район</t>
  </si>
  <si>
    <t xml:space="preserve">Атырауская область, Кзылкугинский район </t>
  </si>
  <si>
    <t xml:space="preserve">г. Атырау </t>
  </si>
  <si>
    <t>2020г.</t>
  </si>
  <si>
    <t>март-апрель</t>
  </si>
  <si>
    <t>*</t>
  </si>
  <si>
    <t>апрель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</si>
  <si>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</si>
  <si>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</si>
  <si>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</si>
  <si>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</si>
  <si>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</si>
  <si>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</si>
  <si>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</si>
  <si>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</si>
  <si>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</si>
  <si>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</si>
  <si>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</si>
  <si>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</si>
  <si>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</si>
  <si>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</si>
  <si>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</si>
  <si>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</si>
  <si>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</si>
  <si>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</si>
  <si>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промежуточный платеж  100 % в течении 30 рабочих дней.</t>
  </si>
  <si>
    <t>у</t>
  </si>
  <si>
    <t>6,14,16,17</t>
  </si>
  <si>
    <t>97-5 У</t>
  </si>
  <si>
    <t>Услуги по аутсорсингу персонала (НГДУ "Жылыоймунайгаз") - 40</t>
  </si>
  <si>
    <t>98-5 У</t>
  </si>
  <si>
    <t>Услуги по аутсорсингу персонала (НГДУ "Доссормунайгаз") - 24</t>
  </si>
  <si>
    <t>99-6 У</t>
  </si>
  <si>
    <t>Услуги по аутсорсингу персонала (НГДУ "Жаикмунайгаз") - 27</t>
  </si>
  <si>
    <t>100-3 У</t>
  </si>
  <si>
    <t>Услуги по аутсорсингу персонала (для НГДУ "Кайнармунайгаз") - 24</t>
  </si>
  <si>
    <t>101-3 У</t>
  </si>
  <si>
    <t>Услуги по аутсорсингу персонала (Управления "Эмбамунайэнерго") - 9</t>
  </si>
  <si>
    <t>Приложение 1</t>
  </si>
  <si>
    <t>исключить</t>
  </si>
  <si>
    <t>включить</t>
  </si>
  <si>
    <t>3. Услуги</t>
  </si>
  <si>
    <t>Итого по услугам исключить</t>
  </si>
  <si>
    <t>Итого по услугам включить</t>
  </si>
  <si>
    <t>44 изменения и дополнения в План долгосрочных закупок товаров, работ и услуг АО "Эмбамунайгаз"</t>
  </si>
  <si>
    <t>84.25.19.000.000.00.0777.000000000000</t>
  </si>
  <si>
    <t>Услуги аварийно-спасательной службы</t>
  </si>
  <si>
    <t>Атырауская область, Жылыойский р-н ПРОРВА</t>
  </si>
  <si>
    <t>Услуги по аутсорсингу персонала (НГДУ "Жылыоймунайгаз") - 52</t>
  </si>
  <si>
    <t>Услуги по аутсорсингу персонала (НГДУ "Доссормунайгаз") - 36</t>
  </si>
  <si>
    <t>Услуги по аутсорсингу персонала (НГДУ "Жаикмунайгаз") - 31</t>
  </si>
  <si>
    <t>Услуги по аутсорсингу персонала (для НГДУ "Кайнармунайгаз") - 28</t>
  </si>
  <si>
    <t>Услуги по аутсорсингу персонала (Управления "Эмбамунайэнерго") - 10</t>
  </si>
  <si>
    <t>доп.сумма 9 307 929,00 тг без НДС</t>
  </si>
  <si>
    <t>доп.сумма 11 682 528,00 тг без НДС</t>
  </si>
  <si>
    <t>доп.сумма 2 952 100,00 тг без НДС</t>
  </si>
  <si>
    <t>доп.сумма 1 185 184,00тг без НДС</t>
  </si>
  <si>
    <t>доп.сумма 5 587 296,00 тг без НДС</t>
  </si>
  <si>
    <t>97-6 У</t>
  </si>
  <si>
    <t>98-6 У</t>
  </si>
  <si>
    <t>99-7 У</t>
  </si>
  <si>
    <t>100-4 У</t>
  </si>
  <si>
    <t>101-4 У</t>
  </si>
  <si>
    <t>промежуточный платеж  100 % в течении 30 календарных  дней</t>
  </si>
  <si>
    <t>62.02.20.000.000.00.0777.000000000000</t>
  </si>
  <si>
    <t>Услуги консультационные в области информационных технологий</t>
  </si>
  <si>
    <t xml:space="preserve">Услуги по технической поддержке ПО "Petrel" </t>
  </si>
  <si>
    <t>2016/2017</t>
  </si>
  <si>
    <r>
      <t xml:space="preserve">На оказание услуг </t>
    </r>
    <r>
      <rPr>
        <b/>
        <sz val="11"/>
        <color rgb="FF000000"/>
        <rFont val="Calibri"/>
        <family val="2"/>
        <charset val="204"/>
      </rPr>
      <t>газоспасательной и противопожарной службами на объекте "</t>
    </r>
    <r>
      <rPr>
        <b/>
        <sz val="11"/>
        <rFont val="Calibri"/>
        <family val="2"/>
        <charset val="204"/>
      </rPr>
      <t>Цеха подготовки газа и получение серы"</t>
    </r>
  </si>
  <si>
    <t>126 У</t>
  </si>
  <si>
    <t>127 У</t>
  </si>
  <si>
    <t>к приказу  АО Эмбамунайгаз №274 от 18 марта 2017г.</t>
  </si>
  <si>
    <t>Ф.И.О. и должность ответственного лица, заполнившего данную форму и контактный телефон.  Жоламанов Ж. Ж. Старший инженер (МТС) отдела планирования закупок и местного содержания тел.(87122) 993169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</si>
</sst>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р_._-;\-* #,##0.00\ _р_._-;_-* &quot;-&quot;??\ _р_._-;_-@_-"/>
    <numFmt numFmtId="165" formatCode="_-* #,##0.00_р_._-;\-* #,##0.00_р_._-;_-* &quot;-&quot;??_р_._-;_-@_-"/>
    <numFmt numFmtId="166" formatCode="&quot;€&quot;#,##0;[Red]\-&quot;€&quot;#,##0"/>
    <numFmt numFmtId="167" formatCode="_(* #,##0.00_);_(* \(#,##0.00\);_(* &quot;-&quot;??_);_(@_)"/>
    <numFmt numFmtId="168" formatCode="#,##0.00;[Red]#,##0.00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8" fillId="0" borderId="0"/>
    <xf numFmtId="0" fontId="16" fillId="0" borderId="0"/>
  </cellStyleXfs>
  <cellXfs count="108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4" fillId="0" borderId="0" xfId="21" applyFont="1" applyFill="1" applyAlignment="1">
      <alignment horizontal="center" vertical="center"/>
    </xf>
    <xf numFmtId="167" fontId="12" fillId="0" borderId="0" xfId="40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4" fontId="12" fillId="0" borderId="0" xfId="40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167" fontId="12" fillId="0" borderId="0" xfId="40" applyFont="1" applyFill="1" applyAlignment="1">
      <alignment horizontal="center" vertical="center" wrapText="1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2" fillId="0" borderId="0" xfId="40" applyNumberFormat="1" applyFont="1" applyFill="1" applyAlignment="1">
      <alignment horizontal="center" vertical="center" wrapText="1"/>
    </xf>
    <xf numFmtId="167" fontId="14" fillId="0" borderId="0" xfId="40" applyFont="1" applyFill="1" applyAlignment="1">
      <alignment horizontal="center" vertical="center" wrapText="1"/>
    </xf>
    <xf numFmtId="4" fontId="14" fillId="0" borderId="0" xfId="21" applyNumberFormat="1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22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/>
    </xf>
    <xf numFmtId="4" fontId="12" fillId="0" borderId="6" xfId="0" applyNumberFormat="1" applyFont="1" applyFill="1" applyBorder="1" applyAlignment="1">
      <alignment vertical="center"/>
    </xf>
    <xf numFmtId="4" fontId="12" fillId="0" borderId="6" xfId="22" applyNumberFormat="1" applyFont="1" applyFill="1" applyBorder="1" applyAlignment="1">
      <alignment vertical="center"/>
    </xf>
    <xf numFmtId="3" fontId="12" fillId="0" borderId="6" xfId="2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4" fontId="12" fillId="0" borderId="6" xfId="22" applyNumberFormat="1" applyFont="1" applyFill="1" applyBorder="1" applyAlignment="1">
      <alignment horizontal="left" vertical="center"/>
    </xf>
    <xf numFmtId="0" fontId="12" fillId="0" borderId="6" xfId="22" applyFont="1" applyFill="1" applyBorder="1" applyAlignment="1">
      <alignment horizontal="center" vertical="center"/>
    </xf>
    <xf numFmtId="4" fontId="14" fillId="0" borderId="6" xfId="22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21" applyFont="1" applyFill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21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4" fillId="0" borderId="0" xfId="22" applyFont="1" applyFill="1" applyAlignment="1">
      <alignment horizontal="left" vertical="center"/>
    </xf>
    <xf numFmtId="4" fontId="12" fillId="0" borderId="6" xfId="20" applyNumberFormat="1" applyFont="1" applyFill="1" applyBorder="1" applyAlignment="1">
      <alignment horizontal="left" vertical="center"/>
    </xf>
    <xf numFmtId="4" fontId="14" fillId="0" borderId="6" xfId="22" applyNumberFormat="1" applyFont="1" applyFill="1" applyBorder="1" applyAlignment="1">
      <alignment horizontal="left" vertical="center"/>
    </xf>
    <xf numFmtId="0" fontId="14" fillId="0" borderId="6" xfId="21" applyFont="1" applyFill="1" applyBorder="1" applyAlignment="1">
      <alignment horizontal="center" vertical="center"/>
    </xf>
    <xf numFmtId="0" fontId="14" fillId="0" borderId="6" xfId="21" applyFont="1" applyFill="1" applyBorder="1" applyAlignment="1">
      <alignment horizontal="center" vertical="center" wrapText="1"/>
    </xf>
    <xf numFmtId="0" fontId="14" fillId="0" borderId="6" xfId="21" applyFont="1" applyFill="1" applyBorder="1" applyAlignment="1">
      <alignment horizontal="center" wrapText="1"/>
    </xf>
    <xf numFmtId="0" fontId="14" fillId="0" borderId="6" xfId="21" applyFont="1" applyFill="1" applyBorder="1" applyAlignment="1">
      <alignment horizontal="left" vertical="center"/>
    </xf>
    <xf numFmtId="4" fontId="14" fillId="0" borderId="6" xfId="21" applyNumberFormat="1" applyFont="1" applyFill="1" applyBorder="1" applyAlignment="1">
      <alignment vertical="center"/>
    </xf>
    <xf numFmtId="0" fontId="14" fillId="0" borderId="0" xfId="21" applyFont="1" applyFill="1" applyAlignment="1">
      <alignment horizontal="center" vertical="center" wrapText="1"/>
    </xf>
    <xf numFmtId="0" fontId="14" fillId="0" borderId="0" xfId="21" applyFont="1" applyFill="1" applyBorder="1" applyAlignment="1">
      <alignment horizontal="center" vertical="center"/>
    </xf>
    <xf numFmtId="0" fontId="14" fillId="0" borderId="0" xfId="21" applyFont="1" applyFill="1" applyBorder="1" applyAlignment="1">
      <alignment horizontal="left" vertical="center"/>
    </xf>
    <xf numFmtId="0" fontId="14" fillId="0" borderId="0" xfId="21" applyFont="1" applyFill="1" applyBorder="1" applyAlignment="1">
      <alignment vertical="center"/>
    </xf>
    <xf numFmtId="0" fontId="20" fillId="0" borderId="0" xfId="2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0" applyFont="1" applyFill="1" applyAlignment="1"/>
    <xf numFmtId="0" fontId="12" fillId="0" borderId="0" xfId="60" applyFont="1" applyFill="1" applyAlignment="1">
      <alignment horizontal="center" vertical="center"/>
    </xf>
    <xf numFmtId="168" fontId="14" fillId="0" borderId="0" xfId="22" applyNumberFormat="1" applyFont="1" applyFill="1" applyAlignment="1">
      <alignment vertical="center"/>
    </xf>
    <xf numFmtId="167" fontId="20" fillId="0" borderId="0" xfId="40" applyFont="1" applyFill="1" applyAlignment="1">
      <alignment horizontal="center" vertical="center"/>
    </xf>
    <xf numFmtId="4" fontId="20" fillId="0" borderId="0" xfId="40" applyNumberFormat="1" applyFont="1" applyFill="1" applyAlignment="1">
      <alignment horizontal="center" vertical="center"/>
    </xf>
    <xf numFmtId="4" fontId="14" fillId="0" borderId="6" xfId="21" applyNumberFormat="1" applyFont="1" applyFill="1" applyBorder="1" applyAlignment="1">
      <alignment horizontal="center" vertical="center" wrapText="1"/>
    </xf>
    <xf numFmtId="3" fontId="14" fillId="0" borderId="6" xfId="22" applyNumberFormat="1" applyFont="1" applyFill="1" applyBorder="1" applyAlignment="1">
      <alignment horizontal="center" vertical="center"/>
    </xf>
    <xf numFmtId="0" fontId="14" fillId="0" borderId="6" xfId="21" applyFont="1" applyFill="1" applyBorder="1" applyAlignment="1">
      <alignment vertical="center"/>
    </xf>
    <xf numFmtId="4" fontId="12" fillId="0" borderId="0" xfId="22" applyNumberFormat="1" applyFont="1" applyFill="1" applyBorder="1" applyAlignment="1">
      <alignment vertical="center"/>
    </xf>
    <xf numFmtId="4" fontId="14" fillId="0" borderId="0" xfId="21" applyNumberFormat="1" applyFont="1" applyFill="1" applyBorder="1" applyAlignment="1">
      <alignment vertical="center"/>
    </xf>
    <xf numFmtId="4" fontId="14" fillId="0" borderId="0" xfId="22" applyNumberFormat="1" applyFont="1" applyFill="1" applyBorder="1" applyAlignment="1">
      <alignment vertical="center"/>
    </xf>
    <xf numFmtId="3" fontId="14" fillId="0" borderId="0" xfId="22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6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/>
    </xf>
    <xf numFmtId="4" fontId="14" fillId="0" borderId="7" xfId="21" applyNumberFormat="1" applyFont="1" applyFill="1" applyBorder="1" applyAlignment="1">
      <alignment vertical="center" wrapText="1"/>
    </xf>
    <xf numFmtId="4" fontId="14" fillId="0" borderId="8" xfId="21" applyNumberFormat="1" applyFont="1" applyFill="1" applyBorder="1" applyAlignment="1">
      <alignment vertical="center" wrapText="1"/>
    </xf>
    <xf numFmtId="0" fontId="12" fillId="0" borderId="6" xfId="38" applyNumberFormat="1" applyFont="1" applyFill="1" applyBorder="1" applyAlignment="1" applyProtection="1">
      <alignment horizontal="left" vertical="center"/>
      <protection hidden="1"/>
    </xf>
    <xf numFmtId="0" fontId="12" fillId="0" borderId="6" xfId="22" applyFont="1" applyFill="1" applyBorder="1" applyAlignment="1" applyProtection="1">
      <alignment horizontal="left" vertical="center"/>
      <protection hidden="1"/>
    </xf>
    <xf numFmtId="0" fontId="12" fillId="0" borderId="6" xfId="38" applyFont="1" applyFill="1" applyBorder="1" applyAlignment="1" applyProtection="1">
      <alignment horizontal="left" vertical="center"/>
      <protection hidden="1"/>
    </xf>
    <xf numFmtId="0" fontId="12" fillId="0" borderId="6" xfId="21" applyFont="1" applyFill="1" applyBorder="1" applyAlignment="1">
      <alignment horizontal="left" vertical="center"/>
    </xf>
    <xf numFmtId="167" fontId="12" fillId="0" borderId="6" xfId="40" applyFont="1" applyFill="1" applyBorder="1" applyAlignment="1">
      <alignment horizontal="center" vertical="center"/>
    </xf>
    <xf numFmtId="167" fontId="13" fillId="0" borderId="6" xfId="40" applyFont="1" applyFill="1" applyBorder="1" applyAlignment="1">
      <alignment horizontal="left" vertical="center"/>
    </xf>
    <xf numFmtId="4" fontId="12" fillId="0" borderId="6" xfId="40" applyNumberFormat="1" applyFont="1" applyFill="1" applyBorder="1" applyAlignment="1">
      <alignment vertical="center"/>
    </xf>
    <xf numFmtId="4" fontId="12" fillId="0" borderId="6" xfId="21" applyNumberFormat="1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6" xfId="22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9" xfId="21" applyFont="1" applyFill="1" applyBorder="1" applyAlignment="1">
      <alignment horizontal="left" vertical="center"/>
    </xf>
    <xf numFmtId="0" fontId="12" fillId="0" borderId="6" xfId="38" applyNumberFormat="1" applyFont="1" applyFill="1" applyBorder="1" applyAlignment="1">
      <alignment horizontal="left" vertical="center"/>
    </xf>
    <xf numFmtId="4" fontId="12" fillId="0" borderId="6" xfId="21" applyNumberFormat="1" applyFont="1" applyFill="1" applyBorder="1" applyAlignment="1">
      <alignment vertical="center"/>
    </xf>
    <xf numFmtId="3" fontId="12" fillId="0" borderId="6" xfId="22" applyNumberFormat="1" applyFont="1" applyFill="1" applyBorder="1" applyAlignment="1">
      <alignment horizontal="right" vertical="center"/>
    </xf>
    <xf numFmtId="1" fontId="12" fillId="0" borderId="6" xfId="21" applyNumberFormat="1" applyFont="1" applyFill="1" applyBorder="1" applyAlignment="1">
      <alignment horizontal="center" vertical="center"/>
    </xf>
    <xf numFmtId="4" fontId="12" fillId="0" borderId="6" xfId="40" applyNumberFormat="1" applyFont="1" applyFill="1" applyBorder="1" applyAlignment="1">
      <alignment horizontal="left" vertical="center"/>
    </xf>
    <xf numFmtId="4" fontId="12" fillId="0" borderId="6" xfId="21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left" vertical="center"/>
    </xf>
    <xf numFmtId="4" fontId="12" fillId="0" borderId="0" xfId="40" applyNumberFormat="1" applyFont="1" applyFill="1" applyAlignment="1">
      <alignment horizontal="left" vertical="center"/>
    </xf>
    <xf numFmtId="0" fontId="14" fillId="0" borderId="0" xfId="21" applyFont="1" applyFill="1" applyAlignment="1">
      <alignment horizontal="left" vertical="center"/>
    </xf>
    <xf numFmtId="4" fontId="14" fillId="0" borderId="0" xfId="21" applyNumberFormat="1" applyFont="1" applyFill="1" applyAlignment="1">
      <alignment horizontal="left" vertical="center"/>
    </xf>
    <xf numFmtId="0" fontId="14" fillId="0" borderId="7" xfId="21" applyFont="1" applyFill="1" applyBorder="1" applyAlignment="1">
      <alignment horizontal="center" vertical="center" wrapText="1"/>
    </xf>
    <xf numFmtId="0" fontId="14" fillId="0" borderId="8" xfId="21" applyFont="1" applyFill="1" applyBorder="1" applyAlignment="1">
      <alignment horizontal="center" vertical="center" wrapText="1"/>
    </xf>
    <xf numFmtId="4" fontId="14" fillId="0" borderId="4" xfId="21" applyNumberFormat="1" applyFont="1" applyFill="1" applyBorder="1" applyAlignment="1">
      <alignment horizontal="center" vertical="center" wrapText="1"/>
    </xf>
    <xf numFmtId="4" fontId="14" fillId="0" borderId="3" xfId="21" applyNumberFormat="1" applyFont="1" applyFill="1" applyBorder="1" applyAlignment="1">
      <alignment horizontal="center" vertical="center" wrapText="1"/>
    </xf>
    <xf numFmtId="0" fontId="14" fillId="0" borderId="4" xfId="21" applyFont="1" applyFill="1" applyBorder="1" applyAlignment="1">
      <alignment horizontal="center" vertical="center" wrapText="1"/>
    </xf>
    <xf numFmtId="0" fontId="14" fillId="0" borderId="3" xfId="21" applyFont="1" applyFill="1" applyBorder="1" applyAlignment="1">
      <alignment horizontal="center" vertical="center" wrapText="1"/>
    </xf>
    <xf numFmtId="0" fontId="14" fillId="0" borderId="4" xfId="21" applyFont="1" applyFill="1" applyBorder="1" applyAlignment="1">
      <alignment horizontal="center" wrapText="1"/>
    </xf>
    <xf numFmtId="0" fontId="14" fillId="0" borderId="3" xfId="2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2" fillId="0" borderId="0" xfId="0" applyNumberFormat="1" applyFont="1" applyFill="1" applyBorder="1" applyAlignment="1">
      <alignment horizontal="left" vertical="center" wrapText="1"/>
    </xf>
  </cellXfs>
  <cellStyles count="74">
    <cellStyle name=" 1" xfId="1"/>
    <cellStyle name="Comma 6 3" xfId="69"/>
    <cellStyle name="Comma_Stock Take KBM as of 01.10.2008" xfId="70"/>
    <cellStyle name="Normal 10" xfId="71"/>
    <cellStyle name="Normal 11" xfId="72"/>
    <cellStyle name="Normal 2" xfId="2"/>
    <cellStyle name="Normal 2 3 2" xfId="3"/>
    <cellStyle name="Normal 2 3 2 2" xfId="4"/>
    <cellStyle name="Normal 2 3 2 2 2" xfId="66"/>
    <cellStyle name="Normal 2 3 2 3" xfId="5"/>
    <cellStyle name="Normal 2 3 2 4" xfId="62"/>
    <cellStyle name="Normal 3" xfId="6"/>
    <cellStyle name="Normal 3 2" xfId="7"/>
    <cellStyle name="Normal_Stock Take KBM as of 01.10.2008" xfId="73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3"/>
    <cellStyle name="Обычный 11" xfId="15"/>
    <cellStyle name="Обычный 11 2" xfId="16"/>
    <cellStyle name="Обычный 12" xfId="17"/>
    <cellStyle name="Обычный 13" xfId="18"/>
    <cellStyle name="Обычный 14" xfId="60"/>
    <cellStyle name="Обычный 142" xfId="68"/>
    <cellStyle name="Обычный 15" xfId="19"/>
    <cellStyle name="Обычный 15 2" xfId="64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5"/>
    <cellStyle name="Обычный 4 2 2" xfId="67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Стиль 1" xfId="38"/>
    <cellStyle name="Стиль 1 2" xfId="39"/>
    <cellStyle name="Финансовый" xfId="40" builtinId="3"/>
    <cellStyle name="Финансовый 10" xfId="41"/>
    <cellStyle name="Финансовый 11" xfId="61"/>
    <cellStyle name="Финансовый 2" xfId="42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64"/>
  <sheetViews>
    <sheetView tabSelected="1" zoomScaleNormal="100" workbookViewId="0">
      <pane ySplit="6" topLeftCell="A7" activePane="bottomLeft" state="frozen"/>
      <selection pane="bottomLeft" activeCell="B27" sqref="B27"/>
    </sheetView>
  </sheetViews>
  <sheetFormatPr defaultColWidth="11.5703125" defaultRowHeight="12.75" x14ac:dyDescent="0.2"/>
  <cols>
    <col min="1" max="1" width="7.42578125" style="3" customWidth="1"/>
    <col min="2" max="2" width="8.85546875" style="3" customWidth="1"/>
    <col min="3" max="3" width="13.28515625" style="3" customWidth="1"/>
    <col min="4" max="6" width="8.85546875" style="3" customWidth="1"/>
    <col min="7" max="7" width="4.85546875" style="3" customWidth="1"/>
    <col min="8" max="8" width="4" style="3" customWidth="1"/>
    <col min="9" max="9" width="11.140625" style="3" customWidth="1"/>
    <col min="10" max="10" width="21" style="3" customWidth="1"/>
    <col min="11" max="11" width="5.7109375" style="3" customWidth="1"/>
    <col min="12" max="12" width="18.7109375" style="3" customWidth="1"/>
    <col min="13" max="13" width="4.85546875" style="3" hidden="1" customWidth="1"/>
    <col min="14" max="14" width="4" style="12" hidden="1" customWidth="1"/>
    <col min="15" max="15" width="4.42578125" style="12" hidden="1" customWidth="1"/>
    <col min="16" max="16" width="4.28515625" style="12" hidden="1" customWidth="1"/>
    <col min="17" max="17" width="5.140625" style="12" hidden="1" customWidth="1"/>
    <col min="18" max="18" width="13.85546875" style="12" customWidth="1"/>
    <col min="19" max="19" width="14.42578125" style="12" customWidth="1"/>
    <col min="20" max="20" width="14.140625" style="12" customWidth="1"/>
    <col min="21" max="21" width="15.42578125" style="12" customWidth="1"/>
    <col min="22" max="22" width="5.5703125" style="12" customWidth="1"/>
    <col min="23" max="23" width="6.7109375" style="12" customWidth="1"/>
    <col min="24" max="25" width="16.5703125" style="12" customWidth="1"/>
    <col min="26" max="26" width="7.42578125" style="2" customWidth="1"/>
    <col min="27" max="27" width="9.140625" style="29" customWidth="1"/>
    <col min="28" max="28" width="18.85546875" style="31" customWidth="1"/>
    <col min="29" max="29" width="2.5703125" style="5" customWidth="1"/>
    <col min="30" max="30" width="13.7109375" style="7" customWidth="1"/>
    <col min="31" max="31" width="22.28515625" style="2" customWidth="1"/>
    <col min="32" max="32" width="14" style="2" customWidth="1"/>
    <col min="33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s="45" customFormat="1" x14ac:dyDescent="0.2">
      <c r="A1" s="46"/>
      <c r="B1" s="47"/>
      <c r="C1" s="47"/>
      <c r="D1" s="47"/>
      <c r="E1" s="47"/>
      <c r="F1" s="48"/>
      <c r="G1" s="49"/>
      <c r="H1" s="48"/>
      <c r="I1" s="48"/>
      <c r="J1" s="48"/>
      <c r="K1" s="48"/>
      <c r="L1" s="48"/>
      <c r="M1" s="48"/>
      <c r="N1" s="48"/>
      <c r="O1" s="48"/>
      <c r="P1" s="48"/>
      <c r="Q1" s="48"/>
      <c r="R1" s="47"/>
      <c r="S1" s="47"/>
      <c r="U1" s="48"/>
      <c r="V1" s="48"/>
      <c r="W1" s="50" t="s">
        <v>96</v>
      </c>
      <c r="X1" s="47"/>
      <c r="Y1" s="47"/>
      <c r="AC1" s="51"/>
      <c r="AD1" s="52"/>
    </row>
    <row r="2" spans="1:225" s="45" customFormat="1" x14ac:dyDescent="0.2">
      <c r="A2" s="46"/>
      <c r="B2" s="47"/>
      <c r="C2" s="47"/>
      <c r="D2" s="47"/>
      <c r="E2" s="47"/>
      <c r="G2" s="33" t="s">
        <v>102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7"/>
      <c r="S2" s="47"/>
      <c r="U2" s="48"/>
      <c r="V2" s="48"/>
      <c r="W2" s="50" t="s">
        <v>129</v>
      </c>
      <c r="X2" s="47"/>
      <c r="Y2" s="47"/>
      <c r="AC2" s="51"/>
      <c r="AD2" s="52"/>
    </row>
    <row r="3" spans="1:225" x14ac:dyDescent="0.2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"/>
      <c r="AA3" s="1"/>
      <c r="AB3" s="9"/>
      <c r="AC3" s="10"/>
      <c r="AD3" s="1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ht="12.75" customHeight="1" x14ac:dyDescent="0.2">
      <c r="A4" s="101" t="s">
        <v>30</v>
      </c>
      <c r="B4" s="101" t="s">
        <v>5</v>
      </c>
      <c r="C4" s="101" t="s">
        <v>31</v>
      </c>
      <c r="D4" s="101" t="s">
        <v>32</v>
      </c>
      <c r="E4" s="101" t="s">
        <v>33</v>
      </c>
      <c r="F4" s="101" t="s">
        <v>34</v>
      </c>
      <c r="G4" s="101" t="s">
        <v>0</v>
      </c>
      <c r="H4" s="101" t="s">
        <v>35</v>
      </c>
      <c r="I4" s="101" t="s">
        <v>36</v>
      </c>
      <c r="J4" s="101" t="s">
        <v>1</v>
      </c>
      <c r="K4" s="101" t="s">
        <v>8</v>
      </c>
      <c r="L4" s="101" t="s">
        <v>6</v>
      </c>
      <c r="M4" s="101" t="s">
        <v>37</v>
      </c>
      <c r="N4" s="71" t="s">
        <v>2</v>
      </c>
      <c r="O4" s="72"/>
      <c r="P4" s="72"/>
      <c r="Q4" s="72"/>
      <c r="R4" s="72"/>
      <c r="S4" s="72"/>
      <c r="T4" s="72"/>
      <c r="U4" s="72"/>
      <c r="V4" s="72"/>
      <c r="W4" s="99" t="s">
        <v>3</v>
      </c>
      <c r="X4" s="99" t="s">
        <v>38</v>
      </c>
      <c r="Y4" s="99" t="s">
        <v>39</v>
      </c>
      <c r="Z4" s="101" t="s">
        <v>7</v>
      </c>
      <c r="AA4" s="103" t="s">
        <v>40</v>
      </c>
      <c r="AB4" s="101" t="s">
        <v>4</v>
      </c>
      <c r="AC4" s="14"/>
      <c r="AD4" s="13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</row>
    <row r="5" spans="1:225" ht="25.5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53" t="s">
        <v>41</v>
      </c>
      <c r="O5" s="53" t="s">
        <v>42</v>
      </c>
      <c r="P5" s="53" t="s">
        <v>43</v>
      </c>
      <c r="Q5" s="53" t="s">
        <v>44</v>
      </c>
      <c r="R5" s="53" t="s">
        <v>45</v>
      </c>
      <c r="S5" s="53" t="s">
        <v>46</v>
      </c>
      <c r="T5" s="53" t="s">
        <v>47</v>
      </c>
      <c r="U5" s="53" t="s">
        <v>49</v>
      </c>
      <c r="V5" s="53" t="s">
        <v>61</v>
      </c>
      <c r="W5" s="100"/>
      <c r="X5" s="100"/>
      <c r="Y5" s="100"/>
      <c r="Z5" s="102"/>
      <c r="AA5" s="104"/>
      <c r="AB5" s="102"/>
      <c r="AC5" s="14"/>
      <c r="AD5" s="13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</row>
    <row r="6" spans="1:225" x14ac:dyDescent="0.2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97">
        <v>14</v>
      </c>
      <c r="O6" s="98"/>
      <c r="P6" s="98"/>
      <c r="Q6" s="98"/>
      <c r="R6" s="98"/>
      <c r="S6" s="98"/>
      <c r="T6" s="98"/>
      <c r="U6" s="98"/>
      <c r="V6" s="98"/>
      <c r="W6" s="37">
        <v>15</v>
      </c>
      <c r="X6" s="37">
        <v>16</v>
      </c>
      <c r="Y6" s="37">
        <v>17</v>
      </c>
      <c r="Z6" s="37">
        <v>18</v>
      </c>
      <c r="AA6" s="38">
        <v>19</v>
      </c>
      <c r="AB6" s="37">
        <v>20</v>
      </c>
      <c r="AC6" s="14"/>
      <c r="AD6" s="13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</row>
    <row r="7" spans="1:225" x14ac:dyDescent="0.2">
      <c r="A7" s="39" t="s">
        <v>99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  <c r="O7" s="21"/>
      <c r="P7" s="21"/>
      <c r="Q7" s="21"/>
      <c r="R7" s="21"/>
      <c r="S7" s="21"/>
      <c r="T7" s="21"/>
      <c r="U7" s="21"/>
      <c r="V7" s="21"/>
      <c r="W7" s="21"/>
      <c r="X7" s="26"/>
      <c r="Y7" s="26"/>
      <c r="Z7" s="54"/>
      <c r="AA7" s="36"/>
      <c r="AB7" s="55"/>
      <c r="AC7" s="2" t="s">
        <v>84</v>
      </c>
      <c r="AD7" s="1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</row>
    <row r="8" spans="1:225" x14ac:dyDescent="0.2">
      <c r="A8" s="39" t="s">
        <v>97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21"/>
      <c r="P8" s="21"/>
      <c r="Q8" s="21"/>
      <c r="R8" s="21"/>
      <c r="S8" s="21"/>
      <c r="T8" s="21"/>
      <c r="U8" s="21"/>
      <c r="V8" s="21"/>
      <c r="W8" s="21"/>
      <c r="X8" s="26"/>
      <c r="Y8" s="26"/>
      <c r="Z8" s="54"/>
      <c r="AA8" s="36"/>
      <c r="AB8" s="55"/>
      <c r="AC8" s="2" t="s">
        <v>84</v>
      </c>
      <c r="AD8" s="15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</row>
    <row r="9" spans="1:225" x14ac:dyDescent="0.2">
      <c r="A9" s="17" t="s">
        <v>86</v>
      </c>
      <c r="B9" s="73" t="s">
        <v>9</v>
      </c>
      <c r="C9" s="73" t="s">
        <v>52</v>
      </c>
      <c r="D9" s="73" t="s">
        <v>53</v>
      </c>
      <c r="E9" s="73" t="s">
        <v>54</v>
      </c>
      <c r="F9" s="73" t="s">
        <v>87</v>
      </c>
      <c r="G9" s="73" t="s">
        <v>51</v>
      </c>
      <c r="H9" s="73">
        <v>100</v>
      </c>
      <c r="I9" s="74" t="s">
        <v>62</v>
      </c>
      <c r="J9" s="75" t="s">
        <v>55</v>
      </c>
      <c r="K9" s="75"/>
      <c r="L9" s="75" t="s">
        <v>56</v>
      </c>
      <c r="M9" s="76" t="s">
        <v>63</v>
      </c>
      <c r="N9" s="20"/>
      <c r="O9" s="20"/>
      <c r="P9" s="20"/>
      <c r="Q9" s="20"/>
      <c r="R9" s="77">
        <v>41369084.937292203</v>
      </c>
      <c r="S9" s="78">
        <v>76881427.299999997</v>
      </c>
      <c r="T9" s="79">
        <v>56174962.855938189</v>
      </c>
      <c r="U9" s="79">
        <v>56174962.855938189</v>
      </c>
      <c r="V9" s="79"/>
      <c r="W9" s="20"/>
      <c r="X9" s="80">
        <v>0</v>
      </c>
      <c r="Y9" s="80">
        <f>X9*1.12</f>
        <v>0</v>
      </c>
      <c r="Z9" s="27"/>
      <c r="AA9" s="81">
        <v>2016</v>
      </c>
      <c r="AB9" s="82" t="s">
        <v>85</v>
      </c>
      <c r="AC9" s="2" t="s">
        <v>84</v>
      </c>
      <c r="AD9" s="1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</row>
    <row r="10" spans="1:225" x14ac:dyDescent="0.2">
      <c r="A10" s="17" t="s">
        <v>88</v>
      </c>
      <c r="B10" s="73" t="s">
        <v>9</v>
      </c>
      <c r="C10" s="73" t="s">
        <v>52</v>
      </c>
      <c r="D10" s="73" t="s">
        <v>53</v>
      </c>
      <c r="E10" s="73" t="s">
        <v>53</v>
      </c>
      <c r="F10" s="73" t="s">
        <v>89</v>
      </c>
      <c r="G10" s="73" t="s">
        <v>51</v>
      </c>
      <c r="H10" s="73">
        <v>100</v>
      </c>
      <c r="I10" s="74" t="s">
        <v>62</v>
      </c>
      <c r="J10" s="75" t="s">
        <v>57</v>
      </c>
      <c r="K10" s="75"/>
      <c r="L10" s="75" t="s">
        <v>56</v>
      </c>
      <c r="M10" s="76" t="s">
        <v>63</v>
      </c>
      <c r="N10" s="20"/>
      <c r="O10" s="20"/>
      <c r="P10" s="20"/>
      <c r="Q10" s="20"/>
      <c r="R10" s="77">
        <v>26804541.975327902</v>
      </c>
      <c r="S10" s="78">
        <v>48592544.000000015</v>
      </c>
      <c r="T10" s="79">
        <v>39190942.447991893</v>
      </c>
      <c r="U10" s="79">
        <v>39190942.447991893</v>
      </c>
      <c r="V10" s="79"/>
      <c r="W10" s="20"/>
      <c r="X10" s="80">
        <v>0</v>
      </c>
      <c r="Y10" s="80">
        <f t="shared" ref="Y10:Y13" si="0">X10*1.12</f>
        <v>0</v>
      </c>
      <c r="Z10" s="81"/>
      <c r="AA10" s="81">
        <v>2016</v>
      </c>
      <c r="AB10" s="82" t="s">
        <v>85</v>
      </c>
      <c r="AC10" s="2" t="s">
        <v>84</v>
      </c>
      <c r="AD10" s="1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</row>
    <row r="11" spans="1:225" x14ac:dyDescent="0.2">
      <c r="A11" s="17" t="s">
        <v>90</v>
      </c>
      <c r="B11" s="73" t="s">
        <v>9</v>
      </c>
      <c r="C11" s="73" t="s">
        <v>52</v>
      </c>
      <c r="D11" s="73" t="s">
        <v>53</v>
      </c>
      <c r="E11" s="73" t="s">
        <v>53</v>
      </c>
      <c r="F11" s="73" t="s">
        <v>91</v>
      </c>
      <c r="G11" s="73" t="s">
        <v>51</v>
      </c>
      <c r="H11" s="73">
        <v>100</v>
      </c>
      <c r="I11" s="74" t="s">
        <v>62</v>
      </c>
      <c r="J11" s="75" t="s">
        <v>58</v>
      </c>
      <c r="K11" s="75"/>
      <c r="L11" s="75" t="s">
        <v>56</v>
      </c>
      <c r="M11" s="76" t="s">
        <v>63</v>
      </c>
      <c r="N11" s="20"/>
      <c r="O11" s="20"/>
      <c r="P11" s="20"/>
      <c r="Q11" s="20"/>
      <c r="R11" s="77">
        <v>27398843.354104202</v>
      </c>
      <c r="S11" s="78">
        <v>47629587.600000046</v>
      </c>
      <c r="T11" s="79">
        <v>34027614.651156284</v>
      </c>
      <c r="U11" s="79">
        <v>34027614.651156284</v>
      </c>
      <c r="V11" s="79"/>
      <c r="W11" s="20"/>
      <c r="X11" s="80">
        <v>0</v>
      </c>
      <c r="Y11" s="80">
        <f t="shared" si="0"/>
        <v>0</v>
      </c>
      <c r="Z11" s="81"/>
      <c r="AA11" s="83">
        <v>2016</v>
      </c>
      <c r="AB11" s="82" t="s">
        <v>85</v>
      </c>
      <c r="AC11" s="2" t="s">
        <v>84</v>
      </c>
      <c r="AD11" s="15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</row>
    <row r="12" spans="1:225" x14ac:dyDescent="0.2">
      <c r="A12" s="17" t="s">
        <v>92</v>
      </c>
      <c r="B12" s="73" t="s">
        <v>9</v>
      </c>
      <c r="C12" s="73" t="s">
        <v>52</v>
      </c>
      <c r="D12" s="73" t="s">
        <v>53</v>
      </c>
      <c r="E12" s="73" t="s">
        <v>53</v>
      </c>
      <c r="F12" s="73" t="s">
        <v>93</v>
      </c>
      <c r="G12" s="73" t="s">
        <v>51</v>
      </c>
      <c r="H12" s="73">
        <v>100</v>
      </c>
      <c r="I12" s="74" t="s">
        <v>62</v>
      </c>
      <c r="J12" s="75" t="s">
        <v>59</v>
      </c>
      <c r="K12" s="84"/>
      <c r="L12" s="75" t="s">
        <v>56</v>
      </c>
      <c r="M12" s="76" t="s">
        <v>63</v>
      </c>
      <c r="N12" s="20"/>
      <c r="O12" s="20"/>
      <c r="P12" s="20"/>
      <c r="Q12" s="20"/>
      <c r="R12" s="79">
        <v>33002898.903572075</v>
      </c>
      <c r="S12" s="78">
        <v>48761856</v>
      </c>
      <c r="T12" s="79">
        <v>49504348.355358176</v>
      </c>
      <c r="U12" s="79">
        <v>49504348.355358176</v>
      </c>
      <c r="V12" s="79"/>
      <c r="W12" s="20"/>
      <c r="X12" s="80">
        <v>0</v>
      </c>
      <c r="Y12" s="80">
        <f t="shared" si="0"/>
        <v>0</v>
      </c>
      <c r="Z12" s="85"/>
      <c r="AA12" s="85">
        <v>2016</v>
      </c>
      <c r="AB12" s="82" t="s">
        <v>85</v>
      </c>
      <c r="AC12" s="2" t="s">
        <v>84</v>
      </c>
      <c r="AD12" s="15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1:225" x14ac:dyDescent="0.2">
      <c r="A13" s="17" t="s">
        <v>94</v>
      </c>
      <c r="B13" s="73" t="s">
        <v>9</v>
      </c>
      <c r="C13" s="73" t="s">
        <v>52</v>
      </c>
      <c r="D13" s="73" t="s">
        <v>53</v>
      </c>
      <c r="E13" s="73" t="s">
        <v>53</v>
      </c>
      <c r="F13" s="73" t="s">
        <v>95</v>
      </c>
      <c r="G13" s="73" t="s">
        <v>51</v>
      </c>
      <c r="H13" s="73">
        <v>100</v>
      </c>
      <c r="I13" s="74" t="s">
        <v>62</v>
      </c>
      <c r="J13" s="75" t="s">
        <v>60</v>
      </c>
      <c r="K13" s="84"/>
      <c r="L13" s="75" t="s">
        <v>56</v>
      </c>
      <c r="M13" s="76" t="s">
        <v>63</v>
      </c>
      <c r="N13" s="20"/>
      <c r="O13" s="20"/>
      <c r="P13" s="20"/>
      <c r="Q13" s="20"/>
      <c r="R13" s="79">
        <v>8250724.725893043</v>
      </c>
      <c r="S13" s="78">
        <v>17777760</v>
      </c>
      <c r="T13" s="79">
        <v>12376087.088839544</v>
      </c>
      <c r="U13" s="79">
        <v>12376087.088839544</v>
      </c>
      <c r="V13" s="79"/>
      <c r="W13" s="20"/>
      <c r="X13" s="80">
        <v>0</v>
      </c>
      <c r="Y13" s="80">
        <f t="shared" si="0"/>
        <v>0</v>
      </c>
      <c r="Z13" s="85"/>
      <c r="AA13" s="85">
        <v>2016</v>
      </c>
      <c r="AB13" s="82" t="s">
        <v>85</v>
      </c>
      <c r="AC13" s="2" t="s">
        <v>84</v>
      </c>
      <c r="AD13" s="1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1:225" x14ac:dyDescent="0.2">
      <c r="A14" s="39" t="s">
        <v>100</v>
      </c>
      <c r="B14" s="19"/>
      <c r="C14" s="18"/>
      <c r="D14" s="18"/>
      <c r="E14" s="18"/>
      <c r="F14" s="18"/>
      <c r="G14" s="18"/>
      <c r="H14" s="18"/>
      <c r="I14" s="17"/>
      <c r="J14" s="18"/>
      <c r="K14" s="18"/>
      <c r="L14" s="18"/>
      <c r="M14" s="17"/>
      <c r="N14" s="24"/>
      <c r="O14" s="34"/>
      <c r="P14" s="34"/>
      <c r="Q14" s="35"/>
      <c r="R14" s="24"/>
      <c r="S14" s="24"/>
      <c r="T14" s="34"/>
      <c r="U14" s="34"/>
      <c r="V14" s="20"/>
      <c r="W14" s="20"/>
      <c r="X14" s="40">
        <f>SUM(X9:X13)</f>
        <v>0</v>
      </c>
      <c r="Y14" s="26">
        <f>SUM(Y9:Y13)</f>
        <v>0</v>
      </c>
      <c r="Z14" s="22"/>
      <c r="AA14" s="16"/>
      <c r="AB14" s="25"/>
      <c r="AC14" s="2" t="s">
        <v>84</v>
      </c>
      <c r="AD14" s="15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1:225" x14ac:dyDescent="0.2">
      <c r="A15" s="39" t="s">
        <v>98</v>
      </c>
      <c r="B15" s="19"/>
      <c r="C15" s="18"/>
      <c r="D15" s="18"/>
      <c r="E15" s="18"/>
      <c r="F15" s="18"/>
      <c r="G15" s="18"/>
      <c r="H15" s="18"/>
      <c r="I15" s="17"/>
      <c r="J15" s="18"/>
      <c r="K15" s="18"/>
      <c r="L15" s="18"/>
      <c r="M15" s="17"/>
      <c r="N15" s="24"/>
      <c r="O15" s="34"/>
      <c r="P15" s="34"/>
      <c r="Q15" s="35"/>
      <c r="R15" s="24"/>
      <c r="S15" s="24"/>
      <c r="T15" s="34"/>
      <c r="U15" s="34"/>
      <c r="V15" s="20"/>
      <c r="W15" s="20"/>
      <c r="X15" s="40"/>
      <c r="Y15" s="26"/>
      <c r="Z15" s="22"/>
      <c r="AA15" s="16"/>
      <c r="AB15" s="25"/>
      <c r="AC15" s="2" t="s">
        <v>84</v>
      </c>
      <c r="AD15" s="15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1:225" ht="15" x14ac:dyDescent="0.2">
      <c r="A16" s="86" t="s">
        <v>127</v>
      </c>
      <c r="B16" s="87" t="s">
        <v>9</v>
      </c>
      <c r="C16" s="18" t="s">
        <v>103</v>
      </c>
      <c r="D16" s="18" t="s">
        <v>104</v>
      </c>
      <c r="E16" s="18" t="s">
        <v>104</v>
      </c>
      <c r="F16" s="18" t="s">
        <v>126</v>
      </c>
      <c r="G16" s="16" t="s">
        <v>10</v>
      </c>
      <c r="H16" s="18">
        <v>100</v>
      </c>
      <c r="I16" s="18" t="s">
        <v>64</v>
      </c>
      <c r="J16" s="18" t="s">
        <v>105</v>
      </c>
      <c r="K16" s="76"/>
      <c r="L16" s="75" t="s">
        <v>121</v>
      </c>
      <c r="M16" s="76" t="s">
        <v>63</v>
      </c>
      <c r="N16" s="88"/>
      <c r="O16" s="88"/>
      <c r="P16" s="88"/>
      <c r="Q16" s="88"/>
      <c r="R16" s="88"/>
      <c r="S16" s="88">
        <v>105000000</v>
      </c>
      <c r="T16" s="88">
        <v>180000000</v>
      </c>
      <c r="U16" s="88">
        <v>180000000</v>
      </c>
      <c r="V16" s="88"/>
      <c r="W16" s="88"/>
      <c r="X16" s="88">
        <f t="shared" ref="X16:X21" si="1">SUM(N16:V16)</f>
        <v>465000000</v>
      </c>
      <c r="Y16" s="80">
        <f>X16*1.12</f>
        <v>520800000.00000006</v>
      </c>
      <c r="Z16" s="89"/>
      <c r="AA16" s="90">
        <v>2017</v>
      </c>
      <c r="AB16" s="17"/>
      <c r="AC16" s="2" t="s">
        <v>84</v>
      </c>
      <c r="AD16" s="15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1:225" x14ac:dyDescent="0.2">
      <c r="A17" s="17" t="s">
        <v>116</v>
      </c>
      <c r="B17" s="73" t="s">
        <v>9</v>
      </c>
      <c r="C17" s="73" t="s">
        <v>52</v>
      </c>
      <c r="D17" s="73" t="s">
        <v>53</v>
      </c>
      <c r="E17" s="73" t="s">
        <v>54</v>
      </c>
      <c r="F17" s="73" t="s">
        <v>106</v>
      </c>
      <c r="G17" s="73" t="s">
        <v>51</v>
      </c>
      <c r="H17" s="73">
        <v>100</v>
      </c>
      <c r="I17" s="74" t="s">
        <v>48</v>
      </c>
      <c r="J17" s="75" t="s">
        <v>55</v>
      </c>
      <c r="K17" s="75"/>
      <c r="L17" s="75" t="s">
        <v>56</v>
      </c>
      <c r="M17" s="76" t="s">
        <v>63</v>
      </c>
      <c r="N17" s="20"/>
      <c r="O17" s="20"/>
      <c r="P17" s="20"/>
      <c r="Q17" s="20"/>
      <c r="R17" s="77">
        <v>41369084.937292203</v>
      </c>
      <c r="S17" s="78">
        <v>86189356.299999997</v>
      </c>
      <c r="T17" s="79">
        <v>56174962.855938189</v>
      </c>
      <c r="U17" s="79">
        <v>56174962.855938189</v>
      </c>
      <c r="V17" s="79"/>
      <c r="W17" s="20"/>
      <c r="X17" s="88">
        <f t="shared" si="1"/>
        <v>239908366.94916859</v>
      </c>
      <c r="Y17" s="80">
        <f t="shared" ref="Y17:Y22" si="2">X17*1.12</f>
        <v>268697370.98306882</v>
      </c>
      <c r="Z17" s="27"/>
      <c r="AA17" s="81" t="s">
        <v>125</v>
      </c>
      <c r="AB17" s="82" t="s">
        <v>111</v>
      </c>
      <c r="AC17" s="2" t="s">
        <v>84</v>
      </c>
      <c r="AD17" s="15"/>
      <c r="AE17" s="15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1:225" x14ac:dyDescent="0.2">
      <c r="A18" s="17" t="s">
        <v>117</v>
      </c>
      <c r="B18" s="73" t="s">
        <v>9</v>
      </c>
      <c r="C18" s="73" t="s">
        <v>52</v>
      </c>
      <c r="D18" s="73" t="s">
        <v>53</v>
      </c>
      <c r="E18" s="73" t="s">
        <v>53</v>
      </c>
      <c r="F18" s="73" t="s">
        <v>107</v>
      </c>
      <c r="G18" s="73" t="s">
        <v>51</v>
      </c>
      <c r="H18" s="73">
        <v>100</v>
      </c>
      <c r="I18" s="74" t="s">
        <v>48</v>
      </c>
      <c r="J18" s="75" t="s">
        <v>57</v>
      </c>
      <c r="K18" s="75"/>
      <c r="L18" s="75" t="s">
        <v>56</v>
      </c>
      <c r="M18" s="76" t="s">
        <v>63</v>
      </c>
      <c r="N18" s="20"/>
      <c r="O18" s="20"/>
      <c r="P18" s="20"/>
      <c r="Q18" s="20"/>
      <c r="R18" s="77">
        <v>26804541.975327902</v>
      </c>
      <c r="S18" s="78">
        <v>60275072</v>
      </c>
      <c r="T18" s="79">
        <v>39190942.447991893</v>
      </c>
      <c r="U18" s="79">
        <v>39190942.447991893</v>
      </c>
      <c r="V18" s="79"/>
      <c r="W18" s="20"/>
      <c r="X18" s="88">
        <f t="shared" si="1"/>
        <v>165461498.87131169</v>
      </c>
      <c r="Y18" s="80">
        <f t="shared" si="2"/>
        <v>185316878.73586911</v>
      </c>
      <c r="Z18" s="81"/>
      <c r="AA18" s="81" t="s">
        <v>125</v>
      </c>
      <c r="AB18" s="82" t="s">
        <v>112</v>
      </c>
      <c r="AC18" s="2" t="s">
        <v>84</v>
      </c>
      <c r="AD18" s="15"/>
      <c r="AE18" s="1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1:225" x14ac:dyDescent="0.2">
      <c r="A19" s="17" t="s">
        <v>118</v>
      </c>
      <c r="B19" s="73" t="s">
        <v>9</v>
      </c>
      <c r="C19" s="73" t="s">
        <v>52</v>
      </c>
      <c r="D19" s="73" t="s">
        <v>53</v>
      </c>
      <c r="E19" s="73" t="s">
        <v>53</v>
      </c>
      <c r="F19" s="73" t="s">
        <v>108</v>
      </c>
      <c r="G19" s="73" t="s">
        <v>51</v>
      </c>
      <c r="H19" s="73">
        <v>100</v>
      </c>
      <c r="I19" s="74" t="s">
        <v>48</v>
      </c>
      <c r="J19" s="75" t="s">
        <v>58</v>
      </c>
      <c r="K19" s="75"/>
      <c r="L19" s="75" t="s">
        <v>56</v>
      </c>
      <c r="M19" s="76" t="s">
        <v>63</v>
      </c>
      <c r="N19" s="20"/>
      <c r="O19" s="20"/>
      <c r="P19" s="20"/>
      <c r="Q19" s="20"/>
      <c r="R19" s="77">
        <v>27398843.354104202</v>
      </c>
      <c r="S19" s="78">
        <v>50581687.600000001</v>
      </c>
      <c r="T19" s="79">
        <v>34027614.651156284</v>
      </c>
      <c r="U19" s="79">
        <v>34027614.651156284</v>
      </c>
      <c r="V19" s="79"/>
      <c r="W19" s="20"/>
      <c r="X19" s="88">
        <f t="shared" si="1"/>
        <v>146035760.25641677</v>
      </c>
      <c r="Y19" s="80">
        <f t="shared" si="2"/>
        <v>163560051.48718679</v>
      </c>
      <c r="Z19" s="81"/>
      <c r="AA19" s="81" t="s">
        <v>125</v>
      </c>
      <c r="AB19" s="82" t="s">
        <v>113</v>
      </c>
      <c r="AC19" s="2" t="s">
        <v>84</v>
      </c>
      <c r="AD19" s="15"/>
      <c r="AE19" s="15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1:225" x14ac:dyDescent="0.2">
      <c r="A20" s="17" t="s">
        <v>119</v>
      </c>
      <c r="B20" s="73" t="s">
        <v>9</v>
      </c>
      <c r="C20" s="73" t="s">
        <v>52</v>
      </c>
      <c r="D20" s="73" t="s">
        <v>53</v>
      </c>
      <c r="E20" s="73" t="s">
        <v>53</v>
      </c>
      <c r="F20" s="73" t="s">
        <v>109</v>
      </c>
      <c r="G20" s="73" t="s">
        <v>51</v>
      </c>
      <c r="H20" s="73">
        <v>100</v>
      </c>
      <c r="I20" s="74" t="s">
        <v>48</v>
      </c>
      <c r="J20" s="75" t="s">
        <v>59</v>
      </c>
      <c r="K20" s="84"/>
      <c r="L20" s="75" t="s">
        <v>56</v>
      </c>
      <c r="M20" s="76" t="s">
        <v>63</v>
      </c>
      <c r="N20" s="20"/>
      <c r="O20" s="20"/>
      <c r="P20" s="20"/>
      <c r="Q20" s="20"/>
      <c r="R20" s="79">
        <v>33002898.903572075</v>
      </c>
      <c r="S20" s="78">
        <v>54349152</v>
      </c>
      <c r="T20" s="79">
        <v>49504348.355358176</v>
      </c>
      <c r="U20" s="79">
        <v>49504348.355358176</v>
      </c>
      <c r="V20" s="79"/>
      <c r="W20" s="20"/>
      <c r="X20" s="88">
        <f t="shared" si="1"/>
        <v>186360747.61428845</v>
      </c>
      <c r="Y20" s="80">
        <f t="shared" si="2"/>
        <v>208724037.32800308</v>
      </c>
      <c r="Z20" s="85"/>
      <c r="AA20" s="81" t="s">
        <v>125</v>
      </c>
      <c r="AB20" s="82" t="s">
        <v>115</v>
      </c>
      <c r="AC20" s="2" t="s">
        <v>84</v>
      </c>
      <c r="AE20" s="15"/>
      <c r="AF20" s="15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1:225" x14ac:dyDescent="0.2">
      <c r="A21" s="17" t="s">
        <v>120</v>
      </c>
      <c r="B21" s="73" t="s">
        <v>9</v>
      </c>
      <c r="C21" s="73" t="s">
        <v>52</v>
      </c>
      <c r="D21" s="73" t="s">
        <v>53</v>
      </c>
      <c r="E21" s="73" t="s">
        <v>53</v>
      </c>
      <c r="F21" s="73" t="s">
        <v>110</v>
      </c>
      <c r="G21" s="73" t="s">
        <v>51</v>
      </c>
      <c r="H21" s="73">
        <v>100</v>
      </c>
      <c r="I21" s="74" t="s">
        <v>48</v>
      </c>
      <c r="J21" s="75" t="s">
        <v>60</v>
      </c>
      <c r="K21" s="84"/>
      <c r="L21" s="75" t="s">
        <v>56</v>
      </c>
      <c r="M21" s="76" t="s">
        <v>63</v>
      </c>
      <c r="N21" s="20"/>
      <c r="O21" s="20"/>
      <c r="P21" s="20"/>
      <c r="Q21" s="20"/>
      <c r="R21" s="79">
        <v>8250724.725893043</v>
      </c>
      <c r="S21" s="78">
        <v>18962944</v>
      </c>
      <c r="T21" s="79">
        <v>12376087.088839544</v>
      </c>
      <c r="U21" s="79">
        <v>12376087.088839544</v>
      </c>
      <c r="V21" s="79"/>
      <c r="W21" s="20"/>
      <c r="X21" s="88">
        <f t="shared" si="1"/>
        <v>51965842.903572135</v>
      </c>
      <c r="Y21" s="80">
        <f t="shared" si="2"/>
        <v>58201744.052000798</v>
      </c>
      <c r="Z21" s="85"/>
      <c r="AA21" s="81" t="s">
        <v>125</v>
      </c>
      <c r="AB21" s="82" t="s">
        <v>114</v>
      </c>
      <c r="AC21" s="2" t="s">
        <v>84</v>
      </c>
      <c r="AE21" s="15"/>
      <c r="AF21" s="15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1:225" s="3" customFormat="1" x14ac:dyDescent="0.2">
      <c r="A22" s="86" t="s">
        <v>128</v>
      </c>
      <c r="B22" s="73" t="s">
        <v>9</v>
      </c>
      <c r="C22" s="73" t="s">
        <v>122</v>
      </c>
      <c r="D22" s="73" t="s">
        <v>123</v>
      </c>
      <c r="E22" s="73" t="s">
        <v>123</v>
      </c>
      <c r="F22" s="73" t="s">
        <v>124</v>
      </c>
      <c r="G22" s="73" t="s">
        <v>10</v>
      </c>
      <c r="H22" s="73">
        <v>0</v>
      </c>
      <c r="I22" s="18" t="s">
        <v>64</v>
      </c>
      <c r="J22" s="18" t="s">
        <v>50</v>
      </c>
      <c r="K22" s="84"/>
      <c r="L22" s="75" t="s">
        <v>83</v>
      </c>
      <c r="M22" s="76" t="s">
        <v>63</v>
      </c>
      <c r="N22" s="27"/>
      <c r="O22" s="27"/>
      <c r="P22" s="27"/>
      <c r="Q22" s="27"/>
      <c r="R22" s="91"/>
      <c r="S22" s="92">
        <v>15876475.199999999</v>
      </c>
      <c r="T22" s="92">
        <v>16352769.6</v>
      </c>
      <c r="U22" s="92">
        <v>16843356</v>
      </c>
      <c r="V22" s="91"/>
      <c r="W22" s="27"/>
      <c r="X22" s="80">
        <f>S22+T22+U22</f>
        <v>49072600.799999997</v>
      </c>
      <c r="Y22" s="80">
        <f t="shared" si="2"/>
        <v>54961312.896000005</v>
      </c>
      <c r="Z22" s="93"/>
      <c r="AA22" s="90">
        <v>2017</v>
      </c>
      <c r="AB22" s="17"/>
      <c r="AC22" s="2" t="s">
        <v>84</v>
      </c>
      <c r="AD22" s="94"/>
      <c r="AE22" s="95"/>
      <c r="AF22" s="96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</row>
    <row r="23" spans="1:225" x14ac:dyDescent="0.2">
      <c r="A23" s="39" t="s">
        <v>101</v>
      </c>
      <c r="B23" s="19"/>
      <c r="C23" s="18"/>
      <c r="D23" s="18"/>
      <c r="E23" s="18"/>
      <c r="F23" s="18"/>
      <c r="G23" s="18"/>
      <c r="H23" s="18"/>
      <c r="I23" s="17"/>
      <c r="J23" s="18"/>
      <c r="K23" s="18"/>
      <c r="L23" s="18"/>
      <c r="M23" s="17"/>
      <c r="N23" s="24"/>
      <c r="O23" s="34"/>
      <c r="P23" s="34"/>
      <c r="Q23" s="35"/>
      <c r="R23" s="24"/>
      <c r="S23" s="24"/>
      <c r="T23" s="34"/>
      <c r="U23" s="34"/>
      <c r="V23" s="20"/>
      <c r="W23" s="20"/>
      <c r="X23" s="40">
        <f>SUM(X16:X22)</f>
        <v>1303804817.3947575</v>
      </c>
      <c r="Y23" s="26">
        <f>SUM(Y16:Y22)</f>
        <v>1460261395.4821286</v>
      </c>
      <c r="Z23" s="22"/>
      <c r="AA23" s="16"/>
      <c r="AB23" s="25"/>
      <c r="AC23" s="2" t="s">
        <v>84</v>
      </c>
      <c r="AD23" s="1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1:2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57"/>
      <c r="O24" s="56"/>
      <c r="P24" s="56"/>
      <c r="Q24" s="56"/>
      <c r="R24" s="56"/>
      <c r="S24" s="56"/>
      <c r="T24" s="56"/>
      <c r="U24" s="56"/>
      <c r="V24" s="56"/>
      <c r="W24" s="56"/>
      <c r="X24" s="58"/>
      <c r="Y24" s="58"/>
      <c r="Z24" s="59"/>
      <c r="AA24" s="42"/>
      <c r="AB24" s="44"/>
      <c r="AC24" s="4"/>
      <c r="AD24" s="15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6" spans="1:225" s="106" customFormat="1" ht="15.75" x14ac:dyDescent="0.25">
      <c r="A26" s="63"/>
      <c r="B26" s="62" t="s">
        <v>130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3"/>
      <c r="W26" s="63"/>
      <c r="X26" s="63"/>
      <c r="Y26" s="63"/>
      <c r="Z26" s="63"/>
      <c r="AA26" s="63"/>
      <c r="AB26" s="63"/>
      <c r="AC26" s="70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225" s="106" customFormat="1" ht="15.75" x14ac:dyDescent="0.25">
      <c r="A27" s="63"/>
      <c r="B27" s="62" t="s">
        <v>14</v>
      </c>
      <c r="C27" s="65"/>
      <c r="D27" s="64"/>
      <c r="E27" s="64"/>
      <c r="F27" s="64"/>
      <c r="G27" s="64"/>
      <c r="H27" s="65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3"/>
      <c r="W27" s="63"/>
      <c r="X27" s="63"/>
      <c r="Y27" s="63"/>
      <c r="Z27" s="63"/>
      <c r="AA27" s="63"/>
      <c r="AB27" s="63"/>
      <c r="AC27" s="70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</row>
    <row r="28" spans="1:225" s="106" customFormat="1" ht="15.75" x14ac:dyDescent="0.25">
      <c r="A28" s="63"/>
      <c r="B28" s="62" t="s">
        <v>15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3"/>
      <c r="W28" s="63"/>
      <c r="X28" s="63"/>
      <c r="Y28" s="63"/>
      <c r="Z28" s="63"/>
      <c r="AA28" s="63"/>
      <c r="AB28" s="63"/>
      <c r="AC28" s="70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</row>
    <row r="29" spans="1:225" s="106" customFormat="1" ht="15.75" x14ac:dyDescent="0.25">
      <c r="A29" s="64"/>
      <c r="B29" s="62" t="s">
        <v>16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3"/>
      <c r="W29" s="63"/>
      <c r="X29" s="63"/>
      <c r="Y29" s="63"/>
      <c r="Z29" s="63"/>
      <c r="AA29" s="63"/>
      <c r="AB29" s="63"/>
      <c r="AC29" s="70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</row>
    <row r="30" spans="1:225" s="106" customFormat="1" ht="15.75" x14ac:dyDescent="0.25">
      <c r="A30" s="63"/>
      <c r="B30" s="66" t="s">
        <v>65</v>
      </c>
      <c r="C30" s="65"/>
      <c r="D30" s="65"/>
      <c r="E30" s="65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3"/>
      <c r="W30" s="63"/>
      <c r="X30" s="63"/>
      <c r="Y30" s="63"/>
      <c r="Z30" s="63"/>
      <c r="AA30" s="63"/>
      <c r="AB30" s="63"/>
      <c r="AC30" s="70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</row>
    <row r="31" spans="1:225" s="106" customFormat="1" ht="15.75" x14ac:dyDescent="0.25">
      <c r="A31" s="65">
        <v>1</v>
      </c>
      <c r="B31" s="62" t="s">
        <v>17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63"/>
      <c r="X31" s="63"/>
      <c r="Y31" s="63"/>
      <c r="Z31" s="63"/>
      <c r="AA31" s="63"/>
      <c r="AB31" s="63"/>
      <c r="AC31" s="70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</row>
    <row r="32" spans="1:225" s="106" customFormat="1" ht="15.75" x14ac:dyDescent="0.25">
      <c r="A32" s="65"/>
      <c r="B32" s="61" t="s">
        <v>18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63"/>
      <c r="X32" s="63"/>
      <c r="Y32" s="63"/>
      <c r="Z32" s="63"/>
      <c r="AA32" s="63"/>
      <c r="AB32" s="63"/>
      <c r="AC32" s="70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pans="1:40" s="106" customFormat="1" ht="15.75" x14ac:dyDescent="0.25">
      <c r="A33" s="65"/>
      <c r="B33" s="62" t="s">
        <v>19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63"/>
      <c r="X33" s="63"/>
      <c r="Y33" s="63"/>
      <c r="Z33" s="63"/>
      <c r="AA33" s="63"/>
      <c r="AB33" s="63"/>
      <c r="AC33" s="70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</row>
    <row r="34" spans="1:40" s="106" customFormat="1" ht="15.75" x14ac:dyDescent="0.25">
      <c r="A34" s="65"/>
      <c r="B34" s="62" t="s">
        <v>20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63"/>
      <c r="X34" s="63"/>
      <c r="Y34" s="63"/>
      <c r="Z34" s="63"/>
      <c r="AA34" s="63"/>
      <c r="AB34" s="63"/>
      <c r="AC34" s="70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s="106" customFormat="1" ht="15.75" x14ac:dyDescent="0.25">
      <c r="A35" s="65"/>
      <c r="B35" s="66" t="s">
        <v>21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63"/>
      <c r="X35" s="63"/>
      <c r="Y35" s="63"/>
      <c r="Z35" s="63"/>
      <c r="AA35" s="63"/>
      <c r="AB35" s="63"/>
      <c r="AC35" s="70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</row>
    <row r="36" spans="1:40" s="106" customFormat="1" ht="15.75" x14ac:dyDescent="0.25">
      <c r="A36" s="65"/>
      <c r="B36" s="66" t="s">
        <v>22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63"/>
      <c r="X36" s="63"/>
      <c r="Y36" s="63"/>
      <c r="Z36" s="63"/>
      <c r="AA36" s="63"/>
      <c r="AB36" s="63"/>
      <c r="AC36" s="70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1:40" s="106" customFormat="1" ht="15.75" x14ac:dyDescent="0.25">
      <c r="A37" s="65"/>
      <c r="B37" s="62" t="s">
        <v>23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63"/>
      <c r="X37" s="63"/>
      <c r="Y37" s="63"/>
      <c r="Z37" s="63"/>
      <c r="AA37" s="63"/>
      <c r="AB37" s="63"/>
      <c r="AC37" s="70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</row>
    <row r="38" spans="1:40" s="106" customFormat="1" ht="15.75" x14ac:dyDescent="0.25">
      <c r="A38" s="65"/>
      <c r="B38" s="62" t="s">
        <v>24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2"/>
      <c r="V38" s="63"/>
      <c r="W38" s="63"/>
      <c r="X38" s="63"/>
      <c r="Y38" s="63"/>
      <c r="Z38" s="63"/>
      <c r="AA38" s="63"/>
      <c r="AB38" s="63"/>
      <c r="AC38" s="70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</row>
    <row r="39" spans="1:40" s="106" customFormat="1" ht="15.75" x14ac:dyDescent="0.25">
      <c r="A39" s="65"/>
      <c r="B39" s="62" t="s">
        <v>66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3"/>
      <c r="W39" s="63"/>
      <c r="X39" s="63"/>
      <c r="Y39" s="63"/>
      <c r="Z39" s="63"/>
      <c r="AA39" s="63"/>
      <c r="AB39" s="63"/>
      <c r="AC39" s="70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1:40" s="106" customFormat="1" ht="15.75" x14ac:dyDescent="0.25">
      <c r="A40" s="65"/>
      <c r="B40" s="62" t="s">
        <v>25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3"/>
      <c r="W40" s="63"/>
      <c r="X40" s="63"/>
      <c r="Y40" s="63"/>
      <c r="Z40" s="63"/>
      <c r="AA40" s="63"/>
      <c r="AB40" s="63"/>
      <c r="AC40" s="70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</row>
    <row r="41" spans="1:40" s="106" customFormat="1" ht="15.75" x14ac:dyDescent="0.25">
      <c r="A41" s="65"/>
      <c r="B41" s="62" t="s">
        <v>26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3"/>
      <c r="W41" s="63"/>
      <c r="X41" s="63"/>
      <c r="Y41" s="63"/>
      <c r="Z41" s="63"/>
      <c r="AA41" s="63"/>
      <c r="AB41" s="63"/>
      <c r="AC41" s="70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</row>
    <row r="42" spans="1:40" s="106" customFormat="1" ht="15.75" x14ac:dyDescent="0.25">
      <c r="A42" s="65"/>
      <c r="B42" s="62" t="s">
        <v>67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3"/>
      <c r="W42" s="63"/>
      <c r="X42" s="63"/>
      <c r="Y42" s="63"/>
      <c r="Z42" s="63"/>
      <c r="AA42" s="63"/>
      <c r="AB42" s="63"/>
      <c r="AC42" s="70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1:40" s="106" customFormat="1" ht="15.75" x14ac:dyDescent="0.25">
      <c r="A43" s="65"/>
      <c r="B43" s="62" t="s">
        <v>11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3"/>
      <c r="W43" s="63"/>
      <c r="X43" s="63"/>
      <c r="Y43" s="63"/>
      <c r="Z43" s="63"/>
      <c r="AA43" s="63"/>
      <c r="AB43" s="63"/>
      <c r="AC43" s="70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</row>
    <row r="44" spans="1:40" s="106" customFormat="1" ht="15.75" x14ac:dyDescent="0.25">
      <c r="A44" s="65"/>
      <c r="B44" s="68" t="s">
        <v>12</v>
      </c>
      <c r="C44" s="68"/>
      <c r="D44" s="68"/>
      <c r="E44" s="68"/>
      <c r="F44" s="68"/>
      <c r="G44" s="68"/>
      <c r="H44" s="68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3"/>
      <c r="X44" s="63"/>
      <c r="Y44" s="63"/>
      <c r="Z44" s="63"/>
      <c r="AA44" s="63"/>
      <c r="AB44" s="63"/>
      <c r="AC44" s="70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1:40" s="106" customFormat="1" ht="15.75" x14ac:dyDescent="0.25">
      <c r="A45" s="65">
        <v>2</v>
      </c>
      <c r="B45" s="62" t="s">
        <v>13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3"/>
      <c r="X45" s="63"/>
      <c r="Y45" s="63"/>
      <c r="Z45" s="63"/>
      <c r="AA45" s="63"/>
      <c r="AB45" s="63"/>
      <c r="AC45" s="70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</row>
    <row r="46" spans="1:40" s="106" customFormat="1" ht="15.75" x14ac:dyDescent="0.25">
      <c r="A46" s="65">
        <v>3</v>
      </c>
      <c r="B46" s="62" t="s">
        <v>68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3"/>
      <c r="W46" s="63"/>
      <c r="X46" s="63"/>
      <c r="Y46" s="63"/>
      <c r="Z46" s="63"/>
      <c r="AA46" s="63"/>
      <c r="AB46" s="63"/>
      <c r="AC46" s="70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</row>
    <row r="47" spans="1:40" s="106" customFormat="1" ht="15.75" x14ac:dyDescent="0.25">
      <c r="A47" s="65">
        <v>4</v>
      </c>
      <c r="B47" s="62" t="s">
        <v>69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3"/>
      <c r="W47" s="63"/>
      <c r="X47" s="63"/>
      <c r="Y47" s="63"/>
      <c r="Z47" s="63"/>
      <c r="AA47" s="63"/>
      <c r="AB47" s="63"/>
      <c r="AC47" s="70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</row>
    <row r="48" spans="1:40" s="106" customFormat="1" ht="29.25" customHeight="1" x14ac:dyDescent="0.25">
      <c r="A48" s="65">
        <v>5</v>
      </c>
      <c r="B48" s="105" t="s">
        <v>70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70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</row>
    <row r="49" spans="1:40" s="106" customFormat="1" ht="15.75" x14ac:dyDescent="0.2">
      <c r="A49" s="65">
        <v>6</v>
      </c>
      <c r="B49" s="69" t="s">
        <v>27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3"/>
      <c r="W49" s="63"/>
      <c r="X49" s="63"/>
      <c r="Y49" s="63"/>
      <c r="Z49" s="63"/>
      <c r="AA49" s="63"/>
      <c r="AB49" s="63"/>
      <c r="AC49" s="70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1:40" s="106" customFormat="1" ht="15.75" x14ac:dyDescent="0.25">
      <c r="A50" s="65">
        <v>7</v>
      </c>
      <c r="B50" s="62" t="s">
        <v>28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3"/>
      <c r="W50" s="63"/>
      <c r="X50" s="63"/>
      <c r="Y50" s="63"/>
      <c r="Z50" s="63"/>
      <c r="AA50" s="63"/>
      <c r="AB50" s="63"/>
      <c r="AC50" s="70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</row>
    <row r="51" spans="1:40" s="106" customFormat="1" ht="15.75" x14ac:dyDescent="0.25">
      <c r="A51" s="65">
        <v>8</v>
      </c>
      <c r="B51" s="62" t="s">
        <v>71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3"/>
      <c r="W51" s="63"/>
      <c r="X51" s="63"/>
      <c r="Y51" s="63"/>
      <c r="Z51" s="63"/>
      <c r="AA51" s="63"/>
      <c r="AB51" s="63"/>
      <c r="AC51" s="70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</row>
    <row r="52" spans="1:40" s="106" customFormat="1" ht="27" customHeight="1" x14ac:dyDescent="0.2">
      <c r="A52" s="65">
        <v>9</v>
      </c>
      <c r="B52" s="107" t="s">
        <v>72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70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</row>
    <row r="53" spans="1:40" s="106" customFormat="1" ht="15.75" x14ac:dyDescent="0.25">
      <c r="A53" s="65">
        <v>10</v>
      </c>
      <c r="B53" s="62" t="s">
        <v>73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3"/>
      <c r="W53" s="63"/>
      <c r="X53" s="63"/>
      <c r="Y53" s="63"/>
      <c r="Z53" s="63"/>
      <c r="AA53" s="63"/>
      <c r="AB53" s="63"/>
      <c r="AC53" s="70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</row>
    <row r="54" spans="1:40" s="106" customFormat="1" ht="15.75" x14ac:dyDescent="0.25">
      <c r="A54" s="65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3"/>
      <c r="W54" s="63"/>
      <c r="X54" s="63"/>
      <c r="Y54" s="63"/>
      <c r="Z54" s="63"/>
      <c r="AA54" s="63"/>
      <c r="AB54" s="63"/>
      <c r="AC54" s="70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</row>
    <row r="55" spans="1:40" s="106" customFormat="1" ht="15.75" x14ac:dyDescent="0.25">
      <c r="A55" s="65">
        <v>11</v>
      </c>
      <c r="B55" s="62" t="s">
        <v>74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3"/>
      <c r="W55" s="63"/>
      <c r="X55" s="63"/>
      <c r="Y55" s="63"/>
      <c r="Z55" s="63"/>
      <c r="AA55" s="63"/>
      <c r="AB55" s="63"/>
      <c r="AC55" s="70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</row>
    <row r="56" spans="1:40" s="106" customFormat="1" ht="15.75" x14ac:dyDescent="0.25">
      <c r="A56" s="65">
        <v>12</v>
      </c>
      <c r="B56" s="62" t="s">
        <v>75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3"/>
      <c r="W56" s="63"/>
      <c r="X56" s="63"/>
      <c r="Y56" s="63"/>
      <c r="Z56" s="63"/>
      <c r="AA56" s="63"/>
      <c r="AB56" s="63"/>
      <c r="AC56" s="70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</row>
    <row r="57" spans="1:40" s="106" customFormat="1" ht="15.75" x14ac:dyDescent="0.25">
      <c r="A57" s="65">
        <v>13</v>
      </c>
      <c r="B57" s="62" t="s">
        <v>76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3"/>
      <c r="W57" s="63"/>
      <c r="X57" s="63"/>
      <c r="Y57" s="63"/>
      <c r="Z57" s="63"/>
      <c r="AA57" s="63"/>
      <c r="AB57" s="63"/>
      <c r="AC57" s="70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</row>
    <row r="58" spans="1:40" s="106" customFormat="1" ht="30" customHeight="1" x14ac:dyDescent="0.25">
      <c r="A58" s="65">
        <v>14</v>
      </c>
      <c r="B58" s="105" t="s">
        <v>77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70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</row>
    <row r="59" spans="1:40" s="106" customFormat="1" ht="15.75" x14ac:dyDescent="0.25">
      <c r="A59" s="65">
        <v>15</v>
      </c>
      <c r="B59" s="62" t="s">
        <v>29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3"/>
      <c r="W59" s="63"/>
      <c r="X59" s="63"/>
      <c r="Y59" s="63"/>
      <c r="Z59" s="63"/>
      <c r="AA59" s="63"/>
      <c r="AB59" s="63"/>
      <c r="AC59" s="70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</row>
    <row r="60" spans="1:40" s="106" customFormat="1" ht="15.75" x14ac:dyDescent="0.25">
      <c r="A60" s="65" t="s">
        <v>78</v>
      </c>
      <c r="B60" s="62" t="s">
        <v>79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3"/>
      <c r="W60" s="63"/>
      <c r="X60" s="63"/>
      <c r="Y60" s="63"/>
      <c r="Z60" s="63"/>
      <c r="AA60" s="63"/>
      <c r="AB60" s="63"/>
      <c r="AC60" s="70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</row>
    <row r="61" spans="1:40" s="106" customFormat="1" ht="32.25" customHeight="1" x14ac:dyDescent="0.25">
      <c r="A61" s="65">
        <v>18</v>
      </c>
      <c r="B61" s="105" t="s">
        <v>80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70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</row>
    <row r="62" spans="1:40" s="106" customFormat="1" ht="32.25" customHeight="1" x14ac:dyDescent="0.25">
      <c r="A62" s="65">
        <v>19</v>
      </c>
      <c r="B62" s="105" t="s">
        <v>81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70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</row>
    <row r="63" spans="1:40" s="106" customFormat="1" ht="15.75" x14ac:dyDescent="0.25">
      <c r="A63" s="65">
        <v>20</v>
      </c>
      <c r="B63" s="62" t="s">
        <v>82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3"/>
      <c r="W63" s="63"/>
      <c r="X63" s="63"/>
      <c r="Y63" s="63"/>
      <c r="Z63" s="63"/>
      <c r="AA63" s="63"/>
      <c r="AB63" s="63"/>
      <c r="AC63" s="70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</row>
    <row r="64" spans="1:40" s="60" customFormat="1" x14ac:dyDescent="0.2">
      <c r="A64" s="23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8"/>
      <c r="AA64" s="28"/>
      <c r="AB64" s="30"/>
      <c r="AC64" s="28"/>
      <c r="AD64" s="23"/>
      <c r="AE64" s="23"/>
      <c r="AF64" s="23"/>
      <c r="AG64" s="23"/>
      <c r="AH64" s="23"/>
      <c r="AI64" s="23"/>
    </row>
  </sheetData>
  <protectedRanges>
    <protectedRange algorithmName="SHA-512" hashValue="cVKJcm0mHSKLySh0sexFb6ysPgDtZncbVYQFSJdpHpZB/DX4VbmCXClXnUWKVeieR69C/U5GLMZDYyH7I2EXVw==" saltValue="4rqKN0bTj49UN1uKh+1RCA==" spinCount="100000" sqref="C22:E22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22:J22" name="Диапазон3_16_1_1_3_1" securityDescriptor="O:WDG:WDD:(A;;CC;;;S-1-5-21-1281035640-548247933-376692995-11259)(A;;CC;;;S-1-5-21-1281035640-548247933-376692995-11258)(A;;CC;;;S-1-5-21-1281035640-548247933-376692995-5864)"/>
    <protectedRange password="CA9C" sqref="F22" name="Диапазон3_16_1_3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B9:E9" name="Диапазон3_16_1_4_1_2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9:K9" name="Диапазон3_16_1_1_3_1_2_1_1" securityDescriptor="O:WDG:WDD:(A;;CC;;;S-1-5-21-1281035640-548247933-376692995-11259)(A;;CC;;;S-1-5-21-1281035640-548247933-376692995-11258)(A;;CC;;;S-1-5-21-1281035640-548247933-376692995-5864)"/>
    <protectedRange algorithmName="SHA-512" hashValue="K9PxvyyWwOkAztZ3FI5qrHx1UzQFASiF7N7soQoJjnqKsgohSSnzhjDgWksm5PnWaXxCUPE3W/KnyDiUSJQpVw==" saltValue="IceMEBNQ9uh0gG5yFnaUKQ==" spinCount="100000" sqref="F9" name="Диапазон3_16_1_2_1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10:E10" name="Диапазон3_16_1_4_1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10:K10" name="Диапазон3_16_1_1_3_1_1_1_1_1" securityDescriptor="O:WDG:WDD:(A;;CC;;;S-1-5-21-1281035640-548247933-376692995-11259)(A;;CC;;;S-1-5-21-1281035640-548247933-376692995-11258)(A;;CC;;;S-1-5-21-1281035640-548247933-376692995-5864)"/>
    <protectedRange algorithmName="SHA-512" hashValue="2vOlQBGI6yPehOnbcNNFuR+ZOoWaiDh0KVCm9wJt4/foCsSkRthAjbYiPuNzeQydx3LkHSMVPT1prMWk3ZtUAg==" saltValue="Ueviu39ebKjU3NqItpElTw==" spinCount="100000" sqref="F10" name="Диапазон3_16_1_2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11:E11" name="Диапазон3_16_1_4_2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11:K11" name="Диапазон3_16_1_1_3_2_1_1_1" securityDescriptor="O:WDG:WDD:(A;;CC;;;S-1-5-21-1281035640-548247933-376692995-11259)(A;;CC;;;S-1-5-21-1281035640-548247933-376692995-11258)(A;;CC;;;S-1-5-21-1281035640-548247933-376692995-5864)"/>
    <protectedRange algorithmName="SHA-512" hashValue="pYKW/M3F+evSjVMH1YF+yKam1UiNxHsi/0qRlqEJmD5S28J99jXFBt0HCX+qPchr24vIXS9rflW8TfFmvrM7Gw==" saltValue="uSiPMTIzE/gUEOnoexD/Lg==" spinCount="100000" sqref="F11" name="Диапазон3_16_1_2_1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12:E12" name="Диапазон3_16_1_4_1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12:J12" name="Диапазон3_16_1_1_3_1_3" securityDescriptor="O:WDG:WDD:(A;;CC;;;S-1-5-21-1281035640-548247933-376692995-11259)(A;;CC;;;S-1-5-21-1281035640-548247933-376692995-11258)(A;;CC;;;S-1-5-21-1281035640-548247933-376692995-5864)"/>
    <protectedRange algorithmName="SHA-512" hashValue="pfPb4GaVg/6jB/HtyqFR+3saZfy/SLJNBNdzIpkVEgX7WsMFLDJW9gfEepP9UMptsvZGDWwHTpV+Qzn/kxA9BA==" saltValue="nbJOI7K0BP4d1gVnSAv+LA==" spinCount="100000" sqref="F12" name="Диапазон3_16_1_3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13:E13" name="Диапазон3_16_1_4_3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13:J13" name="Диапазон3_16_1_1_3_3_2_1" securityDescriptor="O:WDG:WDD:(A;;CC;;;S-1-5-21-1281035640-548247933-376692995-11259)(A;;CC;;;S-1-5-21-1281035640-548247933-376692995-11258)(A;;CC;;;S-1-5-21-1281035640-548247933-376692995-5864)"/>
    <protectedRange algorithmName="SHA-512" hashValue="vbnvPuGAN/VERco7z3Muwxv4mDUlF6WCKnoLZDlnqP0+cihW0XW0G+pas3ENFlWFu4WYYJvV4pnT+UuEe0hAjA==" saltValue="KP3d1KEzKdKpiBvUtCS+8g==" spinCount="100000" sqref="F13" name="Диапазон3_16_1_2_1_3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B17:E17" name="Диапазон3_16_1_4_1_2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17:K17 I18:I21" name="Диапазон3_16_1_1_3_1_2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18:E18" name="Диапазон3_16_1_4_1_1_1_1_2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18:H18 J18:K18" name="Диапазон3_16_1_1_3_1_1_1_1_2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19:E19" name="Диапазон3_16_1_4_2_1_1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19:H19 J19:K19" name="Диапазон3_16_1_1_3_2_1_1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20:E20" name="Диапазон3_16_1_4_1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20:H20 J20" name="Диапазон3_16_1_1_3_1_3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22 B21:E21" name="Диапазон3_16_1_4_3_2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21:H21 J21" name="Диапазон3_16_1_1_3_3_2_2" securityDescriptor="O:WDG:WDD:(A;;CC;;;S-1-5-21-1281035640-548247933-376692995-11259)(A;;CC;;;S-1-5-21-1281035640-548247933-376692995-11258)(A;;CC;;;S-1-5-21-1281035640-548247933-376692995-5864)"/>
    <protectedRange password="CA9C" sqref="F17:F19 F21" name="Диапазон3_16_1_2" securityDescriptor="O:WDG:WDD:(A;;CC;;;S-1-5-21-1281035640-548247933-376692995-11259)(A;;CC;;;S-1-5-21-1281035640-548247933-376692995-11258)(A;;CC;;;S-1-5-21-1281035640-548247933-376692995-5864)"/>
    <protectedRange password="CA9C" sqref="F20" name="Диапазон3_16_1_3_1" securityDescriptor="O:WDG:WDD:(A;;CC;;;S-1-5-21-1281035640-548247933-376692995-11259)(A;;CC;;;S-1-5-21-1281035640-548247933-376692995-11258)(A;;CC;;;S-1-5-21-1281035640-548247933-376692995-5864)"/>
  </protectedRanges>
  <autoFilter ref="A6:AC23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5">
    <mergeCell ref="B52:AB52"/>
    <mergeCell ref="B48:AB48"/>
    <mergeCell ref="B62:AB62"/>
    <mergeCell ref="B58:AB58"/>
    <mergeCell ref="B61:AB61"/>
    <mergeCell ref="X4:X5"/>
    <mergeCell ref="Y4:Y5"/>
    <mergeCell ref="Z4:Z5"/>
    <mergeCell ref="AA4:AA5"/>
    <mergeCell ref="AB4:AB5"/>
    <mergeCell ref="W4:W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6:V6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8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Жоламанов Жасталап Жоламанулы</cp:lastModifiedBy>
  <cp:lastPrinted>2017-03-17T12:42:25Z</cp:lastPrinted>
  <dcterms:created xsi:type="dcterms:W3CDTF">1996-10-08T23:32:33Z</dcterms:created>
  <dcterms:modified xsi:type="dcterms:W3CDTF">2017-04-07T05:24:01Z</dcterms:modified>
</cp:coreProperties>
</file>