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/>
  <mc:AlternateContent xmlns:mc="http://schemas.openxmlformats.org/markup-compatibility/2006">
    <mc:Choice Requires="x15">
      <x15ac:absPath xmlns:x15ac="http://schemas.microsoft.com/office/spreadsheetml/2010/11/ac" url="C:\Users\A.Tusipkalieva\Desktop\моя папка\ДПЗ изменения и дополнения\ДПЗ 46 изм.и доп\данные в отпуске\эмг\"/>
    </mc:Choice>
  </mc:AlternateContent>
  <bookViews>
    <workbookView xWindow="0" yWindow="0" windowWidth="28800" windowHeight="12135"/>
  </bookViews>
  <sheets>
    <sheet name="№46" sheetId="14" r:id="rId1"/>
  </sheets>
  <definedNames>
    <definedName name="_xlnm._FilterDatabase" localSheetId="0" hidden="1">№46!$A$6:$AB$83</definedName>
  </definedNames>
  <calcPr calcId="152511"/>
</workbook>
</file>

<file path=xl/calcChain.xml><?xml version="1.0" encoding="utf-8"?>
<calcChain xmlns="http://schemas.openxmlformats.org/spreadsheetml/2006/main">
  <c r="X63" i="14" l="1"/>
  <c r="X83" i="14"/>
  <c r="X77" i="14" l="1"/>
  <c r="X82" i="14"/>
  <c r="Y82" i="14" s="1"/>
  <c r="X67" i="14" l="1"/>
  <c r="Y67" i="14"/>
  <c r="Y70" i="14" l="1"/>
  <c r="X70" i="14"/>
  <c r="X55" i="14"/>
  <c r="Y55" i="14" s="1"/>
  <c r="X56" i="14"/>
  <c r="Y56" i="14" s="1"/>
  <c r="X57" i="14"/>
  <c r="Y57" i="14" s="1"/>
  <c r="X58" i="14"/>
  <c r="Y58" i="14" s="1"/>
  <c r="X59" i="14"/>
  <c r="Y59" i="14" s="1"/>
  <c r="X60" i="14"/>
  <c r="Y60" i="14" s="1"/>
  <c r="X61" i="14"/>
  <c r="Y61" i="14" s="1"/>
  <c r="X62" i="14"/>
  <c r="Y62" i="14" s="1"/>
  <c r="X54" i="14"/>
  <c r="Y54" i="14" s="1"/>
  <c r="Y35" i="14"/>
  <c r="X35" i="14"/>
  <c r="X39" i="14" l="1"/>
  <c r="Y39" i="14" s="1"/>
  <c r="X40" i="14"/>
  <c r="Y40" i="14" s="1"/>
  <c r="X41" i="14"/>
  <c r="Y41" i="14" s="1"/>
  <c r="X42" i="14"/>
  <c r="Y42" i="14" s="1"/>
  <c r="X43" i="14"/>
  <c r="Y43" i="14" s="1"/>
  <c r="X44" i="14"/>
  <c r="Y44" i="14" s="1"/>
  <c r="X45" i="14"/>
  <c r="Y45" i="14" s="1"/>
  <c r="X46" i="14"/>
  <c r="Y46" i="14" s="1"/>
  <c r="X47" i="14"/>
  <c r="Y47" i="14" s="1"/>
  <c r="X48" i="14"/>
  <c r="Y48" i="14" s="1"/>
  <c r="X49" i="14"/>
  <c r="Y49" i="14" s="1"/>
  <c r="X50" i="14"/>
  <c r="Y50" i="14" s="1"/>
  <c r="X51" i="14"/>
  <c r="Y51" i="14" s="1"/>
  <c r="X52" i="14"/>
  <c r="Y52" i="14" s="1"/>
  <c r="X53" i="14"/>
  <c r="Y53" i="14" s="1"/>
  <c r="X38" i="14"/>
  <c r="Y38" i="14" s="1"/>
  <c r="X37" i="14"/>
  <c r="Y37" i="14" l="1"/>
  <c r="Y63" i="14" s="1"/>
  <c r="Y77" i="14"/>
  <c r="X80" i="14"/>
  <c r="Y80" i="14" s="1"/>
  <c r="X81" i="14"/>
  <c r="Y81" i="14" s="1"/>
  <c r="X79" i="14"/>
  <c r="Y79" i="14" l="1"/>
  <c r="Y83" i="14" s="1"/>
</calcChain>
</file>

<file path=xl/sharedStrings.xml><?xml version="1.0" encoding="utf-8"?>
<sst xmlns="http://schemas.openxmlformats.org/spreadsheetml/2006/main" count="922" uniqueCount="266">
  <si>
    <t>Способ закупок</t>
  </si>
  <si>
    <t>Регион, место поставки товара, выполнения работ, оказания услуг</t>
  </si>
  <si>
    <t>Кол-во, объем</t>
  </si>
  <si>
    <t>Маркетинговая цена за единицу, тенге без НДС</t>
  </si>
  <si>
    <t>Примечание</t>
  </si>
  <si>
    <t>Наименование организации</t>
  </si>
  <si>
    <t>Условия оплаты (размер авансового платежа), %</t>
  </si>
  <si>
    <t>Приоритет закупки</t>
  </si>
  <si>
    <t>Условия поставки по ИНКОТЕРМС 2010</t>
  </si>
  <si>
    <t>АО "Эмбамунайгаз"</t>
  </si>
  <si>
    <t>ОИ</t>
  </si>
  <si>
    <t xml:space="preserve"> - в случае внесения дополнений в план закупок - соответствующая строка добавляется за последней порядковой строкой соответствующего раздела.</t>
  </si>
  <si>
    <t>- в случае внесения изменений или дополнений в план закупок, в верхнем правом углу помимо даты первичного утверждения указывается дата и номер внесения изменений или дополнений.</t>
  </si>
  <si>
    <t>Наименование организации.</t>
  </si>
  <si>
    <t>План закупок составляется и утверждается идентичным на государственном и русском языках.</t>
  </si>
  <si>
    <t>Форма отчетности должна представляться в электронном виде, шрифт - Times New Roman, кегль - 10. Изменение формы отчетности не допускается.</t>
  </si>
  <si>
    <t>План закупок формируется с учетом фактических и нормативных остатков товарно-материальных ценностей на складах на начало и конец планируемого периода в разрезе товарной номенклатуры по каждому наименованию товара.</t>
  </si>
  <si>
    <t xml:space="preserve">Номер строки плана закупок. </t>
  </si>
  <si>
    <t>Порядок нумерации строк плана закупок.</t>
  </si>
  <si>
    <t>При формировании плана закупок:</t>
  </si>
  <si>
    <t xml:space="preserve"> - каждой строке плана закупок присваивается цифро-буквенное обозначение  соответствующего раздела. Цифра от буквы должна быть разделена пробелом.</t>
  </si>
  <si>
    <t xml:space="preserve">Пример: 15 Т - порядковый номер пятнадцатой строки раздела "Товары", 2 Р - порядковый номер второй строки раздела "Работы"  </t>
  </si>
  <si>
    <t xml:space="preserve">2 У - порядковый номер второй строки раздела "Услуги"  </t>
  </si>
  <si>
    <t xml:space="preserve"> - нумерация строки каждого раздела начинается с "1". </t>
  </si>
  <si>
    <t>При внесении изменений и/или дополнений в план закупок:</t>
  </si>
  <si>
    <t xml:space="preserve"> - при внесении изменений в план закупок (количества, суммы, места и условия поставки и т.д.) - соответствующее цифрово-буквенное обозначение строки остается,  </t>
  </si>
  <si>
    <t xml:space="preserve">при этом в графе "Примечание" по данной строке  указывается графа, в которой произошли изменения, суммы в графах 20, 21 изменяемых строк отражаются как "0". Под соответствующей строкой добавляется строка с тем же порядковым номером. </t>
  </si>
  <si>
    <t>Дополнительная характеристика. В данной графе указывается дополнительная (уточняющая) характеристика закупаемых товаров, работ или услуг; заполняется в случае необходимости.</t>
  </si>
  <si>
    <t xml:space="preserve">Способ закупок. Указывается сокращенная буквенная аббревиатура способа закупок согласно кодировки, указанной в разделе 5 Инструкции. </t>
  </si>
  <si>
    <t>Маркетинговая цена за единицу, тенге без НДС. Цена определяемая согласно Правил определения маркетинговых цен на товары. Возможно заполнение по разделам - "Работы", "Услуги".</t>
  </si>
  <si>
    <t>№</t>
  </si>
  <si>
    <t>Код ТРУ</t>
  </si>
  <si>
    <t>Наименование указанных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</si>
  <si>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</si>
  <si>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</si>
  <si>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Прогноз местного содержания, %</t>
  </si>
  <si>
    <t>Срок осуществления закупок (предполагаемая дата/месяц произведения)</t>
  </si>
  <si>
    <t>Ед. измерения</t>
  </si>
  <si>
    <t>Сумма, планируемая для закупок ТРУ без НДС, тенге</t>
  </si>
  <si>
    <t>Сумма, планируемая для закупок ТРУ с НДС, тенге</t>
  </si>
  <si>
    <t>Год закупки/год корректировки</t>
  </si>
  <si>
    <t>2012г.</t>
  </si>
  <si>
    <t>2013г.</t>
  </si>
  <si>
    <t>2014г.</t>
  </si>
  <si>
    <t>2015г.</t>
  </si>
  <si>
    <t>2016г.</t>
  </si>
  <si>
    <t>2017г.</t>
  </si>
  <si>
    <t>2018г.</t>
  </si>
  <si>
    <t>2019г.</t>
  </si>
  <si>
    <t>2020г.</t>
  </si>
  <si>
    <t>*</t>
  </si>
  <si>
    <t>Руководство по заполнению Формы плана долгосрочных закупок товаров, работ и услуг:</t>
  </si>
  <si>
    <t xml:space="preserve"> - при исключении строки (исключения позиции из плана закупок) - соответствующее цифро-буквенное обозначение строки остается, при этом в соответствующих строках граф  16,17 указывается "0", а в столбце Примечание указывается - "исключена".</t>
  </si>
  <si>
    <t>и буквенным обозначением и добавлением дополнительной нумерации. Пример: для изменения строки 2 Т, измененная строка нумеруется как 2-1 Т, при последующем изменении нумерация будет 2-2 Т и т.д.</t>
  </si>
  <si>
    <t>Код ЕНС ТРУ. Указывается код товара, работы или услуги на уровне 30 символов. Пример: 26.20.21.300.002.00.0796.000000000000</t>
  </si>
  <si>
    <t>Наименование ТРУ. Заполняется согласно соответствующего кода ЕНС ТРУ .</t>
  </si>
  <si>
    <t>Краткая характеристика ТРУ. Заполняется согласно соответствующего кода ЕНС ТРУ. Номенклатура работ должна содержать сведения об объемах товаров, приобретаемых в рамках выполнения данных работ. При этом указание сведений об объемах товаров оформляется в виде отдельного приложения (неотъемлемая часть) Плана закупок.</t>
  </si>
  <si>
    <t>Прогноз местного содержания. Данная графа является обязательной к заполнению организацией-недропользователем. Указывается прогноз местного содержания в закупках товаров, работ или услуг. Не допускается указание прогноза в виде 0-100%.</t>
  </si>
  <si>
    <t>Срок осуществления закупок. При осуществлении закупок способом тендера, запроса ценовых предложений указывается месяц объявления закупки. Указывается месяц закупки (без указания конкретной даты); не допускается указание срока осуществления закупок в виде "январь - декабрь" или "в течение года", "1-4 кв", "1 декада января", "январь-февраль", "июнь-июль". Допускается указание "январь, март, июнь, сентябрь". При остальных способах закупок указывается планируемый срок заключения договора</t>
  </si>
  <si>
    <t xml:space="preserve">Регион, место поставки товара, выполнения работ, оказания услуг. Указывается  как регион, так и место поставки ТРУ. Пример: для товаров - Акмолинская область, г. Степногорск, склад ГМЗ или Акмолинская область,  ст. К-Боровое, для работ или услуг - г. Астана </t>
  </si>
  <si>
    <t xml:space="preserve">Условия поставки по ИНКОТЕРМС 2010. Пример: DDP    </t>
  </si>
  <si>
    <t xml:space="preserve">Условия оплаты. Пример: авансовый платеж - 0%, оставшаяся часть в течении 30 рабочих дней с момента подписания акта приема - передачи поставленных товаров/ выполненных работ/ оказанных услуг. </t>
  </si>
  <si>
    <t>Единица измерения. Наименование единиц измерения товаров указывается согласно коду ЕНС ТРУ. По работам и услугам не заполняется</t>
  </si>
  <si>
    <t xml:space="preserve">Количество, объем. Указывается количество, объем закупаемых товаров, по годам поставки, в соответствии с единицей измерения, указанной в графе 13. По работам и услугам заполняется по суммам, выделенным для каждого года. Количество столбцов с указанием соответствующего года поставки определяется по усмотрению Заказчика  </t>
  </si>
  <si>
    <t>16, 17</t>
  </si>
  <si>
    <t>Сумма, планируемая для закупок ТРУ без НДС,  тенге. Сумма, планируемая для закупок ТРУ с НДС,  тенге. В данных графах отражается вся сумма на весь объем долгосрочных закупок, без НДС и с НДС, соответственно.</t>
  </si>
  <si>
    <t>Приоритет закупки. Указывается один из приоритетов, отдаваемый при проведении закупки категориям поставщиков, указанных в статьях 17, 38 Правил закупок. Для закупок среди товаропроизводителей закупаемого товара, состоящих в Реестре товаропроизводителей Холдинга указывается аббревиатура ТПХ, для организаций инвалидов - ОИН, для организаций, входящих в Холдинг - ОВХ</t>
  </si>
  <si>
    <t>Год закупки/год корректировки. Указывается фактический год проведения закупки. Пример - 2016. После проведения соответствующих корректировок  наряду с годом закупки дополнительно указывается год проведения корректировки. Пример 2019/2016, где 2019 - год закупки, 2016 - год корректировки</t>
  </si>
  <si>
    <t>Примечание. Указывается графа, в которой произошли изменения по соответствующей строке плана закупок. Пример - 19.</t>
  </si>
  <si>
    <t>Приложение 1</t>
  </si>
  <si>
    <t>исключить</t>
  </si>
  <si>
    <t>включить</t>
  </si>
  <si>
    <t>3. Услуги</t>
  </si>
  <si>
    <t>Итого по услугам исключить</t>
  </si>
  <si>
    <t>Итого по услугам включить</t>
  </si>
  <si>
    <t>Ф.И.О. и должность ответственного лица, заполнившего данную форму и контактный телефон.  Тусипкалиева А.М. Инженер (МТС) отдела планирования закупок и местного содержания тел.(87122) 993232</t>
  </si>
  <si>
    <t>ОТ</t>
  </si>
  <si>
    <t>2015/2017</t>
  </si>
  <si>
    <t>52.21.11.900.001.00.0777.000000000000</t>
  </si>
  <si>
    <t>Услуги маневровые/буксировочные на железных дорогах</t>
  </si>
  <si>
    <t>Услуги на подачу и уборку вагона на железнодорожный подъездной путь при станции Тендык</t>
  </si>
  <si>
    <t>Атырауская область, г.Атырау</t>
  </si>
  <si>
    <t>100 % предоплата</t>
  </si>
  <si>
    <t>Услуги на подачу и уборку вагона на железнодорожный подъездной путь при станции Кульсары</t>
  </si>
  <si>
    <t>Услуги на подачу и уборку вагона на железнодорожный подъездной путь при станции Жамансор</t>
  </si>
  <si>
    <t>77-1 У</t>
  </si>
  <si>
    <t>апрель-декабрь</t>
  </si>
  <si>
    <t>78-1 У</t>
  </si>
  <si>
    <t>Атырауская область, ст. Кульсары</t>
  </si>
  <si>
    <t>80-1 У</t>
  </si>
  <si>
    <t>Атырауская область, ст. Жамансор</t>
  </si>
  <si>
    <t>Итого по товарам исключить</t>
  </si>
  <si>
    <t>1. Товары</t>
  </si>
  <si>
    <t>Итого по товарам включить</t>
  </si>
  <si>
    <t>46 изменения и дополнения в План долгосрочных закупок товаров, работ и услуг АО "Эмбамунайгаз"</t>
  </si>
  <si>
    <t>561-6 Т</t>
  </si>
  <si>
    <t>27.32.14.000.000.00.0008.000000000019</t>
  </si>
  <si>
    <t>Кабель</t>
  </si>
  <si>
    <t>марка ВВБГ, 3*10+1*6 мм2</t>
  </si>
  <si>
    <t>Кабель 0,4кВ ВВБГ-3х10+1х6</t>
  </si>
  <si>
    <t>апрель, май, июнь</t>
  </si>
  <si>
    <t>г.Атырау, ст.Тендык, УПТОиКО</t>
  </si>
  <si>
    <t>DDP</t>
  </si>
  <si>
    <t>30% предоплата; промежуточный платеж 100 % в течении 30 рабочих дней с пропорциональным удержанием</t>
  </si>
  <si>
    <t>ОТП</t>
  </si>
  <si>
    <t>565-5 Т</t>
  </si>
  <si>
    <t>27.32.13.00.02.01.27.04.2</t>
  </si>
  <si>
    <t>АВВГ 2*10</t>
  </si>
  <si>
    <t>Кабель АВВГ 2х10</t>
  </si>
  <si>
    <t>568-8 Т</t>
  </si>
  <si>
    <t>27.32.13.700.000.00.0008.000000000125</t>
  </si>
  <si>
    <t>марка АВВГ, 3*6+1*4 мм2</t>
  </si>
  <si>
    <t>Кабель АВВГ 3х6+1х4</t>
  </si>
  <si>
    <t>Километр (тысяча метров)</t>
  </si>
  <si>
    <t>578-5 Т</t>
  </si>
  <si>
    <t>27.32.13.700.000.00.0008.000000000110</t>
  </si>
  <si>
    <t>марка АВВГ, 2*4 мм2</t>
  </si>
  <si>
    <t>Кабель АВВГ 2х4</t>
  </si>
  <si>
    <t>579-6 Т</t>
  </si>
  <si>
    <t>27.32.13.700.000.00.0008.000000000214</t>
  </si>
  <si>
    <t>марка ВВГ, 3*4+1*2,5 мм2</t>
  </si>
  <si>
    <t>Кабель ВВГ 3х4+1х2,5</t>
  </si>
  <si>
    <t>580-8 Т</t>
  </si>
  <si>
    <t>27.32.13.700.000.00.0008.000000000211</t>
  </si>
  <si>
    <t>марка ВВГ, 3*2,5 мм2</t>
  </si>
  <si>
    <t>Кабель ВВГ 3х2,5</t>
  </si>
  <si>
    <t>584-5 Т</t>
  </si>
  <si>
    <t>27.32.13.300.001.00.0008.000000000033</t>
  </si>
  <si>
    <t>марка ВБбШв, 3*4 мм2, ГОСТ 31996-2012</t>
  </si>
  <si>
    <t>Кабель  ВББшв-3х4</t>
  </si>
  <si>
    <t>585-5 Т</t>
  </si>
  <si>
    <t>27.32.13.700.000.00.0008.000000000190</t>
  </si>
  <si>
    <t>марка ВБбШв, 3*6+1*4 мм2</t>
  </si>
  <si>
    <t>Кабель  ВББшв-3х6+1*4</t>
  </si>
  <si>
    <t>566-7 Т</t>
  </si>
  <si>
    <t>27.32.13.700.000.00.0008.000000000109</t>
  </si>
  <si>
    <t>марка АВВГ, 2*2,5 мм2</t>
  </si>
  <si>
    <t>Кабель АВВГ 2х2.5</t>
  </si>
  <si>
    <t>571-7 Т</t>
  </si>
  <si>
    <t>27.32.13.700.000.00.0008.000000000127</t>
  </si>
  <si>
    <t>марка АВВГ, 3*10+1*6 мм2</t>
  </si>
  <si>
    <t>Кабель АВВГ 3х10+1х6</t>
  </si>
  <si>
    <t>572-7 Т</t>
  </si>
  <si>
    <t>27.32.13.700.000.00.0008.000000000128</t>
  </si>
  <si>
    <t>марка АВВГ, 3*16+1*10 мм2</t>
  </si>
  <si>
    <t>Кабель АВВГ 3х16+1х10</t>
  </si>
  <si>
    <t>573-6 Т</t>
  </si>
  <si>
    <t>27.32.13.700.000.00.0008.000000000156</t>
  </si>
  <si>
    <t>марка АВВГ, 3*25+1*10 мм2</t>
  </si>
  <si>
    <t>Кабель АВВГ 3х25+1х10</t>
  </si>
  <si>
    <t>574-5 Т</t>
  </si>
  <si>
    <t>27.32.13.700.000.00.0008.000000000129</t>
  </si>
  <si>
    <t>марка АВВГ, 3*25+1*16 мм2</t>
  </si>
  <si>
    <t>Кабель АВВГ 3х35х1.25</t>
  </si>
  <si>
    <t>575-6 Т</t>
  </si>
  <si>
    <t>27.32.13.700.000.00.0008.000000000124</t>
  </si>
  <si>
    <t>марка АВВГ, 3*4+1*2,5 мм2</t>
  </si>
  <si>
    <t>Кабель АВВГ 3х4+1х2,5</t>
  </si>
  <si>
    <t>558-5 Т</t>
  </si>
  <si>
    <t>27.32.13.700.000.00.0008.000000000131</t>
  </si>
  <si>
    <t>марка АВВГ, 3*50+1*25 мм2</t>
  </si>
  <si>
    <t>Кабель АВВГ 3х50+1х35</t>
  </si>
  <si>
    <t>559-6 Т</t>
  </si>
  <si>
    <t>Кабель 0,4кВ АВВГ-3х6+1х4</t>
  </si>
  <si>
    <t>560-3 Т</t>
  </si>
  <si>
    <t>27.32.13.00.02.01.42.05.2</t>
  </si>
  <si>
    <t>ВВБГ 3*25+1*10</t>
  </si>
  <si>
    <t>Кабель 0,4кВ ВВБГ-3х25+1х10</t>
  </si>
  <si>
    <t>14,16,17</t>
  </si>
  <si>
    <t>19-5 Т</t>
  </si>
  <si>
    <t>24.20.12.200.000.02.0018.000000000013</t>
  </si>
  <si>
    <t>Труба</t>
  </si>
  <si>
    <t>насосно-компрессорная, стальная, условный диаметр 73 мм, номинальная толщина стенки 5,5 мм, группа прочности Д</t>
  </si>
  <si>
    <t>НКТ 73х5,5 Д,опрес,дефект,лазер.,маркир.</t>
  </si>
  <si>
    <t>сентябрь, октябрь</t>
  </si>
  <si>
    <t>Метр погонный</t>
  </si>
  <si>
    <t>2013/2015</t>
  </si>
  <si>
    <t>20-2 Т</t>
  </si>
  <si>
    <t>24.20.12.200.000.02.0168.000000000048</t>
  </si>
  <si>
    <t>насосно-компрессорная, стальная, условный диаметр 73 мм, номинальная толщина стенки 5,5 мм, группа прочности К</t>
  </si>
  <si>
    <t>НКТ 73х5,5К гладкие (серостойкие10%)</t>
  </si>
  <si>
    <t>март, апрель</t>
  </si>
  <si>
    <t>Тонна (метрическая)</t>
  </si>
  <si>
    <t>21-6 Т</t>
  </si>
  <si>
    <t>НКТ 73х5,5К с высадкой (серостойкие10%)</t>
  </si>
  <si>
    <t>22-6 Т</t>
  </si>
  <si>
    <t>24.20.12.200.000.02.0168.000000000019</t>
  </si>
  <si>
    <t>насосно-компрессорная, стальная, условный диаметр 102 мм, номинальная толщина стенки 6,0 мм, группа прочности Д</t>
  </si>
  <si>
    <t>НКТ 89х6,5 "Д" гладкие</t>
  </si>
  <si>
    <t>23-3 Т</t>
  </si>
  <si>
    <t>24.20.12.200.000.02.0018.000000000025</t>
  </si>
  <si>
    <t>насосно-компрессорная, стальная, условный диаметр 114 мм, номинальная толщина стенки 7,0 мм, группа прочности Д</t>
  </si>
  <si>
    <t>НКТ 114х7Д гладкие</t>
  </si>
  <si>
    <t>2013/2013</t>
  </si>
  <si>
    <t>25-4 Т</t>
  </si>
  <si>
    <t>24.20.11.100.000.00.0168.000000000025</t>
  </si>
  <si>
    <t>для нефтеперерабатывающей и нефтехимической промышленности, стальная, бесшовная, наружный диаметр 89 мм, толщина стенки 5,0 мм, группа А, ГОСТ 550-75</t>
  </si>
  <si>
    <t>Труба бесшовная ст.20  ф89х5мм</t>
  </si>
  <si>
    <t>27-4 Т</t>
  </si>
  <si>
    <t>24.20.11.100.000.00.0168.000000000044</t>
  </si>
  <si>
    <t>для нефтеперерабатывающей и нефтехимической промышленности, стальная, бесшовная, наружный диаметр 114 мм, толщина стенки 6,0 мм, группа А, ГОСТ 550-75</t>
  </si>
  <si>
    <t>Труба бесшовная ст.20 ф114х6мм</t>
  </si>
  <si>
    <t>29-4 Т</t>
  </si>
  <si>
    <t>24.20.11.100.000.00.0168.000000000072</t>
  </si>
  <si>
    <t>для нефтеперерабатывающей и нефтехимической промышленности, стальная, бесшовная, наружный диаметр 159 мм, толщина стенки 6,0 мм, группа А, ГОСТ 550-75</t>
  </si>
  <si>
    <t>Трубы бесшовные ст.20 ф159х6мм</t>
  </si>
  <si>
    <t>30-5 Т</t>
  </si>
  <si>
    <t>24.20.11.100.000.00.0168.000000000088</t>
  </si>
  <si>
    <t>для нефтеперерабатывающей и нефтехимической промышленности, стальная, бесшовная, наружный диаметр 219 мм, толщина стенки 8,0 мм, группа А, ГОСТ 550-75</t>
  </si>
  <si>
    <t>Трубы бесшовные ст.20 ф219х8мм</t>
  </si>
  <si>
    <t>2013/2017</t>
  </si>
  <si>
    <t>Итого по работам исключить</t>
  </si>
  <si>
    <t>Итого по работам включить</t>
  </si>
  <si>
    <t>2. Работы</t>
  </si>
  <si>
    <t>42.11.20.335.000.00.0999.000000000000</t>
  </si>
  <si>
    <t>Работы по сооружению автомобильной дороги</t>
  </si>
  <si>
    <t>Автодорога м/р Ю.З.Камышитовое-Ю.В.Камышитовое</t>
  </si>
  <si>
    <t>ЭОТ</t>
  </si>
  <si>
    <t xml:space="preserve">Атырауская область Исатайский район </t>
  </si>
  <si>
    <t>23-1 Р</t>
  </si>
  <si>
    <t xml:space="preserve">февраль, апрель </t>
  </si>
  <si>
    <t>авансовый платеж - 30% с предоставлением банк. гарантий,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Заказчику</t>
  </si>
  <si>
    <t>23-2 Р</t>
  </si>
  <si>
    <t>558-6 Т</t>
  </si>
  <si>
    <t>559-7 Т</t>
  </si>
  <si>
    <t>560-4 Т</t>
  </si>
  <si>
    <t>561-7 Т</t>
  </si>
  <si>
    <t>565-6 Т</t>
  </si>
  <si>
    <t>568-9 Т</t>
  </si>
  <si>
    <t>578-6 Т</t>
  </si>
  <si>
    <t>579-7 Т</t>
  </si>
  <si>
    <t>580-9 Т</t>
  </si>
  <si>
    <t>584-6 Т</t>
  </si>
  <si>
    <t>585-6 Т</t>
  </si>
  <si>
    <t>566-8 Т</t>
  </si>
  <si>
    <t>571-8 Т</t>
  </si>
  <si>
    <t>572-8 Т</t>
  </si>
  <si>
    <t>573-7 Т</t>
  </si>
  <si>
    <t>574-6 Т</t>
  </si>
  <si>
    <t>575-7 Т</t>
  </si>
  <si>
    <t>19-6 Т</t>
  </si>
  <si>
    <t>20-3 Т</t>
  </si>
  <si>
    <t>21-7 Т</t>
  </si>
  <si>
    <t>22-7 Т</t>
  </si>
  <si>
    <t>23-4 Т</t>
  </si>
  <si>
    <t>25-5 Т</t>
  </si>
  <si>
    <t>27-5 Т</t>
  </si>
  <si>
    <t>29-5 Т</t>
  </si>
  <si>
    <t>30-6 Т</t>
  </si>
  <si>
    <t>77-2 У</t>
  </si>
  <si>
    <t>78-2 У</t>
  </si>
  <si>
    <t>80-2 У</t>
  </si>
  <si>
    <t xml:space="preserve">апрель </t>
  </si>
  <si>
    <t>2016/2017</t>
  </si>
  <si>
    <t>9-1 У</t>
  </si>
  <si>
    <t xml:space="preserve">АО "Эмбамунайгаз" </t>
  </si>
  <si>
    <t>36.00.20.400.003.00.0777.000000000000</t>
  </si>
  <si>
    <t>Услуги по подаче питьевой воды</t>
  </si>
  <si>
    <t>Холодная вода и канализация для НГДУ "Жылоймунайгаз", для Кульсаринская база УПТОиКО</t>
  </si>
  <si>
    <t>декабрь</t>
  </si>
  <si>
    <t>авансовый платеж "0%", оставшаяся часть в течение 30 р.д. с момента подписания акта приема-передачи</t>
  </si>
  <si>
    <t>9-2 У</t>
  </si>
  <si>
    <t>промежуточный платеж  100 % в течении 30 рабочих дней.</t>
  </si>
  <si>
    <t>12, 14,16,17</t>
  </si>
  <si>
    <t>2014/2017</t>
  </si>
  <si>
    <t>к приказу  АО Эмбамунайгаз №359 от 17.04.2017г.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</si>
</sst>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р_._-;\-* #,##0.00\ _р_._-;_-* &quot;-&quot;??\ _р_._-;_-@_-"/>
    <numFmt numFmtId="164" formatCode="_-* #,##0.00_р_._-;\-* #,##0.00_р_._-;_-* &quot;-&quot;??_р_._-;_-@_-"/>
    <numFmt numFmtId="165" formatCode="&quot;€&quot;#,##0;[Red]\-&quot;€&quot;#,##0"/>
    <numFmt numFmtId="166" formatCode="_(* #,##0.00_);_(* \(#,##0.00\);_(* &quot;-&quot;??_);_(@_)"/>
    <numFmt numFmtId="167" formatCode="#,##0.00;[Red]#,##0.00"/>
    <numFmt numFmtId="168" formatCode="#,##0.000"/>
  </numFmts>
  <fonts count="30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u/>
      <sz val="10"/>
      <color indexed="12"/>
      <name val="Arial"/>
      <family val="2"/>
    </font>
    <font>
      <sz val="10"/>
      <name val="Helv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name val="Tahoma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lightGray">
        <fgColor indexed="9"/>
        <bgColor indexed="9"/>
      </patternFill>
    </fill>
    <fill>
      <patternFill patternType="mediumGray">
        <fgColor indexed="9"/>
        <bgColor indexed="4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</borders>
  <cellStyleXfs count="76">
    <xf numFmtId="0" fontId="0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40" fontId="2" fillId="3" borderId="1"/>
    <xf numFmtId="40" fontId="2" fillId="3" borderId="1"/>
    <xf numFmtId="49" fontId="10" fillId="4" borderId="2">
      <alignment vertical="center"/>
    </xf>
    <xf numFmtId="0" fontId="5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9" fontId="2" fillId="0" borderId="0" applyFont="0" applyFill="0" applyBorder="0" applyAlignment="0" applyProtection="0"/>
    <xf numFmtId="0" fontId="5" fillId="0" borderId="0"/>
    <xf numFmtId="0" fontId="2" fillId="0" borderId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7" fillId="2" borderId="0" applyNumberFormat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43" fontId="27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27" fillId="0" borderId="0"/>
    <xf numFmtId="0" fontId="15" fillId="0" borderId="0"/>
    <xf numFmtId="0" fontId="15" fillId="0" borderId="0"/>
    <xf numFmtId="0" fontId="1" fillId="0" borderId="0"/>
  </cellStyleXfs>
  <cellXfs count="141">
    <xf numFmtId="0" fontId="0" fillId="0" borderId="0" xfId="0"/>
    <xf numFmtId="0" fontId="12" fillId="0" borderId="0" xfId="21" applyFont="1" applyFill="1" applyAlignment="1">
      <alignment horizontal="center" vertical="center" wrapText="1"/>
    </xf>
    <xf numFmtId="0" fontId="12" fillId="0" borderId="0" xfId="21" applyFont="1" applyFill="1" applyAlignment="1">
      <alignment horizontal="center" vertical="center"/>
    </xf>
    <xf numFmtId="0" fontId="12" fillId="0" borderId="0" xfId="21" applyFont="1" applyFill="1" applyAlignment="1">
      <alignment horizontal="left" vertical="center"/>
    </xf>
    <xf numFmtId="0" fontId="13" fillId="0" borderId="0" xfId="21" applyFont="1" applyFill="1" applyAlignment="1">
      <alignment horizontal="center" vertical="center"/>
    </xf>
    <xf numFmtId="0" fontId="12" fillId="0" borderId="0" xfId="21" applyFont="1" applyFill="1" applyAlignment="1">
      <alignment horizontal="left" vertical="center" wrapText="1"/>
    </xf>
    <xf numFmtId="4" fontId="12" fillId="0" borderId="0" xfId="40" applyNumberFormat="1" applyFont="1" applyFill="1" applyAlignment="1">
      <alignment horizontal="center" vertical="center"/>
    </xf>
    <xf numFmtId="0" fontId="12" fillId="0" borderId="0" xfId="22" applyFont="1" applyFill="1" applyBorder="1" applyAlignment="1">
      <alignment horizontal="left" vertical="center"/>
    </xf>
    <xf numFmtId="0" fontId="12" fillId="0" borderId="0" xfId="21" applyFont="1" applyFill="1" applyAlignment="1">
      <alignment vertical="center" wrapText="1"/>
    </xf>
    <xf numFmtId="4" fontId="12" fillId="0" borderId="0" xfId="21" applyNumberFormat="1" applyFont="1" applyFill="1" applyAlignment="1">
      <alignment vertical="center" wrapText="1"/>
    </xf>
    <xf numFmtId="4" fontId="12" fillId="0" borderId="0" xfId="21" applyNumberFormat="1" applyFont="1" applyFill="1" applyAlignment="1">
      <alignment vertical="center"/>
    </xf>
    <xf numFmtId="4" fontId="12" fillId="0" borderId="0" xfId="40" applyNumberFormat="1" applyFont="1" applyFill="1" applyAlignment="1">
      <alignment horizontal="center" vertical="center" wrapText="1"/>
    </xf>
    <xf numFmtId="4" fontId="13" fillId="0" borderId="0" xfId="21" applyNumberFormat="1" applyFont="1" applyFill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5" xfId="22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left"/>
    </xf>
    <xf numFmtId="4" fontId="12" fillId="0" borderId="5" xfId="0" applyNumberFormat="1" applyFont="1" applyFill="1" applyBorder="1" applyAlignment="1">
      <alignment vertical="center"/>
    </xf>
    <xf numFmtId="4" fontId="12" fillId="0" borderId="5" xfId="22" applyNumberFormat="1" applyFont="1" applyFill="1" applyBorder="1" applyAlignment="1">
      <alignment vertical="center"/>
    </xf>
    <xf numFmtId="3" fontId="12" fillId="0" borderId="5" xfId="22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/>
    <xf numFmtId="4" fontId="12" fillId="0" borderId="5" xfId="22" applyNumberFormat="1" applyFont="1" applyFill="1" applyBorder="1" applyAlignment="1">
      <alignment horizontal="left" vertical="center"/>
    </xf>
    <xf numFmtId="0" fontId="12" fillId="0" borderId="5" xfId="22" applyFont="1" applyFill="1" applyBorder="1" applyAlignment="1">
      <alignment horizontal="center" vertical="center"/>
    </xf>
    <xf numFmtId="4" fontId="13" fillId="0" borderId="5" xfId="22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horizontal="center"/>
    </xf>
    <xf numFmtId="0" fontId="12" fillId="0" borderId="0" xfId="21" applyFont="1" applyFill="1" applyAlignment="1">
      <alignment horizontal="center"/>
    </xf>
    <xf numFmtId="0" fontId="12" fillId="0" borderId="0" xfId="0" applyNumberFormat="1" applyFont="1" applyFill="1" applyBorder="1" applyAlignment="1"/>
    <xf numFmtId="0" fontId="12" fillId="0" borderId="0" xfId="21" applyFont="1" applyFill="1" applyAlignment="1">
      <alignment vertical="center"/>
    </xf>
    <xf numFmtId="0" fontId="12" fillId="0" borderId="0" xfId="0" applyNumberFormat="1" applyFont="1" applyFill="1" applyBorder="1" applyAlignment="1">
      <alignment horizontal="left"/>
    </xf>
    <xf numFmtId="0" fontId="13" fillId="0" borderId="0" xfId="22" applyFont="1" applyFill="1" applyAlignment="1">
      <alignment horizontal="left" vertical="center"/>
    </xf>
    <xf numFmtId="4" fontId="12" fillId="0" borderId="5" xfId="20" applyNumberFormat="1" applyFont="1" applyFill="1" applyBorder="1" applyAlignment="1">
      <alignment horizontal="left" vertical="center"/>
    </xf>
    <xf numFmtId="4" fontId="13" fillId="0" borderId="5" xfId="22" applyNumberFormat="1" applyFont="1" applyFill="1" applyBorder="1" applyAlignment="1">
      <alignment horizontal="left" vertical="center"/>
    </xf>
    <xf numFmtId="0" fontId="13" fillId="0" borderId="5" xfId="21" applyFont="1" applyFill="1" applyBorder="1" applyAlignment="1">
      <alignment horizontal="center" vertical="center"/>
    </xf>
    <xf numFmtId="0" fontId="13" fillId="0" borderId="5" xfId="21" applyFont="1" applyFill="1" applyBorder="1" applyAlignment="1">
      <alignment horizontal="center" vertical="center" wrapText="1"/>
    </xf>
    <xf numFmtId="0" fontId="13" fillId="0" borderId="5" xfId="21" applyFont="1" applyFill="1" applyBorder="1" applyAlignment="1">
      <alignment horizontal="center" wrapText="1"/>
    </xf>
    <xf numFmtId="0" fontId="13" fillId="0" borderId="5" xfId="21" applyFont="1" applyFill="1" applyBorder="1" applyAlignment="1">
      <alignment horizontal="left" vertical="center"/>
    </xf>
    <xf numFmtId="4" fontId="13" fillId="0" borderId="5" xfId="21" applyNumberFormat="1" applyFont="1" applyFill="1" applyBorder="1" applyAlignment="1">
      <alignment vertical="center"/>
    </xf>
    <xf numFmtId="0" fontId="13" fillId="0" borderId="0" xfId="21" applyFont="1" applyFill="1" applyAlignment="1">
      <alignment horizontal="center" vertical="center" wrapText="1"/>
    </xf>
    <xf numFmtId="0" fontId="13" fillId="0" borderId="0" xfId="21" applyFont="1" applyFill="1" applyBorder="1" applyAlignment="1">
      <alignment horizontal="center" vertical="center"/>
    </xf>
    <xf numFmtId="0" fontId="13" fillId="0" borderId="0" xfId="21" applyFont="1" applyFill="1" applyBorder="1" applyAlignment="1">
      <alignment horizontal="left" vertical="center"/>
    </xf>
    <xf numFmtId="0" fontId="13" fillId="0" borderId="0" xfId="21" applyFont="1" applyFill="1" applyBorder="1" applyAlignment="1">
      <alignment vertical="center"/>
    </xf>
    <xf numFmtId="0" fontId="19" fillId="0" borderId="0" xfId="21" applyFont="1" applyFill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/>
    <xf numFmtId="0" fontId="12" fillId="0" borderId="0" xfId="60" applyFont="1" applyFill="1" applyAlignment="1"/>
    <xf numFmtId="0" fontId="12" fillId="0" borderId="0" xfId="60" applyFont="1" applyFill="1" applyAlignment="1">
      <alignment horizontal="center" vertical="center"/>
    </xf>
    <xf numFmtId="167" fontId="13" fillId="0" borderId="0" xfId="22" applyNumberFormat="1" applyFont="1" applyFill="1" applyAlignment="1">
      <alignment vertical="center"/>
    </xf>
    <xf numFmtId="4" fontId="19" fillId="0" borderId="0" xfId="40" applyNumberFormat="1" applyFont="1" applyFill="1" applyAlignment="1">
      <alignment horizontal="center" vertical="center"/>
    </xf>
    <xf numFmtId="4" fontId="13" fillId="0" borderId="5" xfId="21" applyNumberFormat="1" applyFont="1" applyFill="1" applyBorder="1" applyAlignment="1">
      <alignment horizontal="center" vertical="center" wrapText="1"/>
    </xf>
    <xf numFmtId="3" fontId="13" fillId="0" borderId="5" xfId="22" applyNumberFormat="1" applyFont="1" applyFill="1" applyBorder="1" applyAlignment="1">
      <alignment horizontal="center" vertical="center"/>
    </xf>
    <xf numFmtId="0" fontId="13" fillId="0" borderId="5" xfId="21" applyFont="1" applyFill="1" applyBorder="1" applyAlignment="1">
      <alignment vertical="center"/>
    </xf>
    <xf numFmtId="4" fontId="12" fillId="0" borderId="0" xfId="22" applyNumberFormat="1" applyFont="1" applyFill="1" applyBorder="1" applyAlignment="1">
      <alignment vertical="center"/>
    </xf>
    <xf numFmtId="4" fontId="13" fillId="0" borderId="0" xfId="21" applyNumberFormat="1" applyFont="1" applyFill="1" applyBorder="1" applyAlignment="1">
      <alignment vertical="center"/>
    </xf>
    <xf numFmtId="4" fontId="13" fillId="0" borderId="0" xfId="22" applyNumberFormat="1" applyFont="1" applyFill="1" applyBorder="1" applyAlignment="1">
      <alignment vertical="center"/>
    </xf>
    <xf numFmtId="3" fontId="13" fillId="0" borderId="0" xfId="22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25" fillId="0" borderId="0" xfId="0" applyNumberFormat="1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0" fontId="20" fillId="0" borderId="0" xfId="0" applyNumberFormat="1" applyFont="1" applyFill="1" applyBorder="1" applyAlignment="1">
      <alignment horizontal="left"/>
    </xf>
    <xf numFmtId="0" fontId="22" fillId="0" borderId="0" xfId="0" applyNumberFormat="1" applyFont="1" applyFill="1" applyBorder="1" applyAlignment="1">
      <alignment horizontal="left"/>
    </xf>
    <xf numFmtId="0" fontId="23" fillId="0" borderId="0" xfId="0" applyNumberFormat="1" applyFont="1" applyFill="1" applyBorder="1" applyAlignment="1">
      <alignment horizontal="left"/>
    </xf>
    <xf numFmtId="0" fontId="24" fillId="0" borderId="0" xfId="0" applyNumberFormat="1" applyFont="1" applyFill="1" applyBorder="1" applyAlignment="1">
      <alignment horizontal="left"/>
    </xf>
    <xf numFmtId="0" fontId="26" fillId="0" borderId="0" xfId="0" applyNumberFormat="1" applyFont="1" applyFill="1" applyBorder="1" applyAlignment="1">
      <alignment horizontal="left"/>
    </xf>
    <xf numFmtId="49" fontId="21" fillId="0" borderId="0" xfId="0" applyNumberFormat="1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left" vertical="center"/>
    </xf>
    <xf numFmtId="0" fontId="12" fillId="0" borderId="8" xfId="21" applyFont="1" applyFill="1" applyBorder="1" applyAlignment="1">
      <alignment horizontal="center" vertical="center"/>
    </xf>
    <xf numFmtId="0" fontId="13" fillId="0" borderId="8" xfId="21" applyFont="1" applyFill="1" applyBorder="1" applyAlignment="1">
      <alignment horizontal="center" vertical="center" wrapText="1"/>
    </xf>
    <xf numFmtId="0" fontId="13" fillId="0" borderId="9" xfId="21" applyFont="1" applyFill="1" applyBorder="1" applyAlignment="1">
      <alignment horizontal="center" vertical="center" wrapText="1"/>
    </xf>
    <xf numFmtId="0" fontId="13" fillId="0" borderId="10" xfId="21" applyFont="1" applyFill="1" applyBorder="1" applyAlignment="1">
      <alignment horizontal="center" vertical="center" wrapText="1"/>
    </xf>
    <xf numFmtId="0" fontId="13" fillId="0" borderId="8" xfId="21" applyFont="1" applyFill="1" applyBorder="1" applyAlignment="1">
      <alignment horizontal="center" wrapText="1"/>
    </xf>
    <xf numFmtId="0" fontId="12" fillId="0" borderId="8" xfId="38" applyNumberFormat="1" applyFont="1" applyFill="1" applyBorder="1" applyAlignment="1">
      <alignment horizontal="left" vertical="center"/>
    </xf>
    <xf numFmtId="0" fontId="13" fillId="0" borderId="11" xfId="21" applyFont="1" applyFill="1" applyBorder="1" applyAlignment="1">
      <alignment horizontal="center" vertical="center" wrapText="1"/>
    </xf>
    <xf numFmtId="0" fontId="13" fillId="0" borderId="12" xfId="21" applyFont="1" applyFill="1" applyBorder="1" applyAlignment="1">
      <alignment horizontal="center" vertical="center" wrapText="1"/>
    </xf>
    <xf numFmtId="0" fontId="13" fillId="0" borderId="13" xfId="21" applyFont="1" applyFill="1" applyBorder="1" applyAlignment="1">
      <alignment horizontal="center" vertical="center" wrapText="1"/>
    </xf>
    <xf numFmtId="0" fontId="13" fillId="0" borderId="11" xfId="21" applyFont="1" applyFill="1" applyBorder="1" applyAlignment="1">
      <alignment horizontal="center" wrapText="1"/>
    </xf>
    <xf numFmtId="4" fontId="12" fillId="0" borderId="8" xfId="22" applyNumberFormat="1" applyFont="1" applyFill="1" applyBorder="1" applyAlignment="1">
      <alignment vertical="center"/>
    </xf>
    <xf numFmtId="4" fontId="13" fillId="0" borderId="10" xfId="21" applyNumberFormat="1" applyFont="1" applyFill="1" applyBorder="1" applyAlignment="1">
      <alignment horizontal="center" vertical="center" wrapText="1"/>
    </xf>
    <xf numFmtId="0" fontId="13" fillId="0" borderId="6" xfId="21" applyFont="1" applyFill="1" applyBorder="1" applyAlignment="1">
      <alignment horizontal="center" vertical="center" wrapText="1"/>
    </xf>
    <xf numFmtId="0" fontId="13" fillId="0" borderId="7" xfId="21" applyFont="1" applyFill="1" applyBorder="1" applyAlignment="1">
      <alignment horizontal="center" vertical="center" wrapText="1"/>
    </xf>
    <xf numFmtId="4" fontId="13" fillId="0" borderId="4" xfId="21" applyNumberFormat="1" applyFont="1" applyFill="1" applyBorder="1" applyAlignment="1">
      <alignment horizontal="center" vertical="center" wrapText="1"/>
    </xf>
    <xf numFmtId="4" fontId="13" fillId="0" borderId="3" xfId="21" applyNumberFormat="1" applyFont="1" applyFill="1" applyBorder="1" applyAlignment="1">
      <alignment horizontal="center" vertical="center" wrapText="1"/>
    </xf>
    <xf numFmtId="0" fontId="13" fillId="0" borderId="4" xfId="21" applyFont="1" applyFill="1" applyBorder="1" applyAlignment="1">
      <alignment horizontal="center" vertical="center" wrapText="1"/>
    </xf>
    <xf numFmtId="0" fontId="13" fillId="0" borderId="3" xfId="21" applyFont="1" applyFill="1" applyBorder="1" applyAlignment="1">
      <alignment horizontal="center" vertical="center" wrapText="1"/>
    </xf>
    <xf numFmtId="4" fontId="13" fillId="0" borderId="9" xfId="21" applyNumberFormat="1" applyFont="1" applyFill="1" applyBorder="1" applyAlignment="1">
      <alignment horizontal="center" vertical="center" wrapText="1"/>
    </xf>
    <xf numFmtId="4" fontId="13" fillId="0" borderId="10" xfId="21" applyNumberFormat="1" applyFont="1" applyFill="1" applyBorder="1" applyAlignment="1">
      <alignment horizontal="center" vertical="center" wrapText="1"/>
    </xf>
    <xf numFmtId="4" fontId="13" fillId="0" borderId="14" xfId="21" applyNumberFormat="1" applyFont="1" applyFill="1" applyBorder="1" applyAlignment="1">
      <alignment horizontal="center" vertical="center" wrapText="1"/>
    </xf>
    <xf numFmtId="0" fontId="13" fillId="0" borderId="4" xfId="21" applyFont="1" applyFill="1" applyBorder="1" applyAlignment="1">
      <alignment horizontal="center" wrapText="1"/>
    </xf>
    <xf numFmtId="0" fontId="13" fillId="0" borderId="3" xfId="21" applyFont="1" applyFill="1" applyBorder="1" applyAlignment="1">
      <alignment horizontal="center" wrapText="1"/>
    </xf>
    <xf numFmtId="0" fontId="21" fillId="0" borderId="0" xfId="0" applyNumberFormat="1" applyFont="1" applyFill="1" applyBorder="1" applyAlignment="1">
      <alignment horizontal="left" wrapText="1"/>
    </xf>
    <xf numFmtId="0" fontId="12" fillId="0" borderId="8" xfId="0" applyFont="1" applyFill="1" applyBorder="1" applyAlignment="1">
      <alignment horizontal="left"/>
    </xf>
    <xf numFmtId="4" fontId="12" fillId="0" borderId="8" xfId="0" applyNumberFormat="1" applyFont="1" applyFill="1" applyBorder="1" applyAlignment="1">
      <alignment vertical="center"/>
    </xf>
    <xf numFmtId="0" fontId="12" fillId="0" borderId="8" xfId="0" applyFont="1" applyFill="1" applyBorder="1" applyAlignment="1">
      <alignment horizontal="center"/>
    </xf>
    <xf numFmtId="0" fontId="12" fillId="0" borderId="8" xfId="0" applyFont="1" applyFill="1" applyBorder="1" applyAlignment="1"/>
    <xf numFmtId="0" fontId="12" fillId="0" borderId="8" xfId="0" applyFont="1" applyFill="1" applyBorder="1" applyAlignment="1">
      <alignment horizontal="center" vertical="center"/>
    </xf>
    <xf numFmtId="49" fontId="12" fillId="0" borderId="8" xfId="0" applyNumberFormat="1" applyFont="1" applyFill="1" applyBorder="1" applyAlignment="1">
      <alignment horizontal="left" vertical="center"/>
    </xf>
    <xf numFmtId="0" fontId="12" fillId="0" borderId="8" xfId="0" applyNumberFormat="1" applyFont="1" applyFill="1" applyBorder="1" applyAlignment="1">
      <alignment horizontal="left" vertical="center"/>
    </xf>
    <xf numFmtId="0" fontId="12" fillId="0" borderId="8" xfId="75" applyFont="1" applyFill="1" applyBorder="1" applyAlignment="1">
      <alignment horizontal="left" vertical="center"/>
    </xf>
    <xf numFmtId="1" fontId="12" fillId="0" borderId="8" xfId="22" applyNumberFormat="1" applyFont="1" applyFill="1" applyBorder="1" applyAlignment="1">
      <alignment horizontal="left" vertical="center"/>
    </xf>
    <xf numFmtId="0" fontId="12" fillId="0" borderId="8" xfId="22" applyFont="1" applyFill="1" applyBorder="1" applyAlignment="1">
      <alignment horizontal="left" vertical="center"/>
    </xf>
    <xf numFmtId="4" fontId="13" fillId="0" borderId="8" xfId="22" applyNumberFormat="1" applyFont="1" applyFill="1" applyBorder="1" applyAlignment="1">
      <alignment vertical="center"/>
    </xf>
    <xf numFmtId="49" fontId="12" fillId="0" borderId="8" xfId="22" applyNumberFormat="1" applyFont="1" applyFill="1" applyBorder="1" applyAlignment="1">
      <alignment horizontal="center" vertical="center"/>
    </xf>
    <xf numFmtId="0" fontId="12" fillId="0" borderId="8" xfId="0" applyFont="1" applyFill="1" applyBorder="1"/>
    <xf numFmtId="168" fontId="12" fillId="0" borderId="8" xfId="0" applyNumberFormat="1" applyFont="1" applyFill="1" applyBorder="1" applyAlignment="1">
      <alignment vertical="center"/>
    </xf>
    <xf numFmtId="0" fontId="12" fillId="0" borderId="8" xfId="22" applyNumberFormat="1" applyFont="1" applyFill="1" applyBorder="1" applyAlignment="1">
      <alignment vertical="center"/>
    </xf>
    <xf numFmtId="0" fontId="12" fillId="0" borderId="8" xfId="0" applyFont="1" applyFill="1" applyBorder="1" applyAlignment="1">
      <alignment horizontal="left" vertical="center"/>
    </xf>
    <xf numFmtId="0" fontId="12" fillId="0" borderId="8" xfId="21" applyFont="1" applyFill="1" applyBorder="1" applyAlignment="1">
      <alignment horizontal="left" vertical="center"/>
    </xf>
    <xf numFmtId="4" fontId="12" fillId="0" borderId="8" xfId="38" applyNumberFormat="1" applyFont="1" applyFill="1" applyBorder="1" applyAlignment="1">
      <alignment horizontal="right" vertical="center"/>
    </xf>
    <xf numFmtId="0" fontId="12" fillId="0" borderId="8" xfId="38" applyNumberFormat="1" applyFont="1" applyFill="1" applyBorder="1" applyAlignment="1">
      <alignment horizontal="center" vertical="center"/>
    </xf>
    <xf numFmtId="0" fontId="12" fillId="0" borderId="0" xfId="21" applyFont="1" applyFill="1" applyBorder="1" applyAlignment="1">
      <alignment horizontal="center" vertical="center"/>
    </xf>
    <xf numFmtId="0" fontId="28" fillId="0" borderId="8" xfId="22" applyFont="1" applyFill="1" applyBorder="1" applyAlignment="1">
      <alignment horizontal="left" vertical="center"/>
    </xf>
    <xf numFmtId="0" fontId="28" fillId="0" borderId="8" xfId="38" applyNumberFormat="1" applyFont="1" applyFill="1" applyBorder="1" applyAlignment="1">
      <alignment horizontal="left" vertical="center"/>
    </xf>
    <xf numFmtId="0" fontId="28" fillId="0" borderId="8" xfId="0" applyFont="1" applyFill="1" applyBorder="1" applyAlignment="1">
      <alignment horizontal="left" vertical="center"/>
    </xf>
    <xf numFmtId="0" fontId="28" fillId="0" borderId="8" xfId="63" applyFont="1" applyFill="1" applyBorder="1" applyAlignment="1">
      <alignment horizontal="left" vertical="center"/>
    </xf>
    <xf numFmtId="0" fontId="28" fillId="0" borderId="8" xfId="0" applyFont="1" applyFill="1" applyBorder="1" applyAlignment="1"/>
    <xf numFmtId="4" fontId="28" fillId="0" borderId="8" xfId="22" applyNumberFormat="1" applyFont="1" applyFill="1" applyBorder="1" applyAlignment="1">
      <alignment horizontal="left" vertical="center"/>
    </xf>
    <xf numFmtId="4" fontId="28" fillId="0" borderId="8" xfId="0" applyNumberFormat="1" applyFont="1" applyFill="1" applyBorder="1" applyAlignment="1">
      <alignment horizontal="left" vertical="center"/>
    </xf>
    <xf numFmtId="166" fontId="28" fillId="0" borderId="8" xfId="41" applyFont="1" applyFill="1" applyBorder="1" applyAlignment="1">
      <alignment horizontal="right" vertical="center"/>
    </xf>
    <xf numFmtId="166" fontId="28" fillId="0" borderId="8" xfId="41" applyFont="1" applyFill="1" applyBorder="1" applyAlignment="1">
      <alignment horizontal="left" vertical="center"/>
    </xf>
    <xf numFmtId="4" fontId="28" fillId="0" borderId="8" xfId="22" applyNumberFormat="1" applyFont="1" applyFill="1" applyBorder="1" applyAlignment="1">
      <alignment vertical="center"/>
    </xf>
    <xf numFmtId="0" fontId="28" fillId="0" borderId="8" xfId="0" applyNumberFormat="1" applyFont="1" applyFill="1" applyBorder="1" applyAlignment="1">
      <alignment horizontal="center" vertical="center"/>
    </xf>
    <xf numFmtId="0" fontId="28" fillId="0" borderId="8" xfId="74" applyFont="1" applyFill="1" applyBorder="1" applyAlignment="1">
      <alignment horizontal="left" vertical="center"/>
    </xf>
    <xf numFmtId="4" fontId="28" fillId="0" borderId="8" xfId="20" applyNumberFormat="1" applyFont="1" applyFill="1" applyBorder="1" applyAlignment="1">
      <alignment horizontal="left" vertical="center"/>
    </xf>
    <xf numFmtId="4" fontId="29" fillId="0" borderId="8" xfId="22" applyNumberFormat="1" applyFont="1" applyFill="1" applyBorder="1" applyAlignment="1">
      <alignment horizontal="left" vertical="center"/>
    </xf>
    <xf numFmtId="4" fontId="28" fillId="0" borderId="8" xfId="22" applyNumberFormat="1" applyFont="1" applyFill="1" applyBorder="1" applyAlignment="1">
      <alignment horizontal="right" vertical="center"/>
    </xf>
    <xf numFmtId="3" fontId="28" fillId="0" borderId="8" xfId="22" applyNumberFormat="1" applyFont="1" applyFill="1" applyBorder="1" applyAlignment="1">
      <alignment horizontal="right" vertical="center"/>
    </xf>
    <xf numFmtId="0" fontId="28" fillId="0" borderId="8" xfId="0" applyFont="1" applyFill="1" applyBorder="1" applyAlignment="1">
      <alignment horizontal="left"/>
    </xf>
    <xf numFmtId="0" fontId="12" fillId="0" borderId="8" xfId="21" applyFont="1" applyFill="1" applyBorder="1" applyAlignment="1">
      <alignment horizontal="left" vertical="center" wrapText="1"/>
    </xf>
    <xf numFmtId="0" fontId="12" fillId="0" borderId="8" xfId="38" applyFont="1" applyFill="1" applyBorder="1" applyAlignment="1">
      <alignment horizontal="left" vertical="center"/>
    </xf>
    <xf numFmtId="0" fontId="12" fillId="0" borderId="8" xfId="21" applyFont="1" applyFill="1" applyBorder="1" applyAlignment="1">
      <alignment horizontal="center" vertical="center" wrapText="1"/>
    </xf>
    <xf numFmtId="4" fontId="12" fillId="0" borderId="8" xfId="21" applyNumberFormat="1" applyFont="1" applyFill="1" applyBorder="1" applyAlignment="1">
      <alignment horizontal="center" vertical="center" wrapText="1"/>
    </xf>
    <xf numFmtId="4" fontId="12" fillId="0" borderId="8" xfId="22" applyNumberFormat="1" applyFont="1" applyFill="1" applyBorder="1" applyAlignment="1">
      <alignment horizontal="center" vertical="center" wrapText="1"/>
    </xf>
    <xf numFmtId="1" fontId="12" fillId="0" borderId="8" xfId="21" applyNumberFormat="1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wrapText="1"/>
    </xf>
    <xf numFmtId="0" fontId="28" fillId="0" borderId="8" xfId="22" applyFont="1" applyFill="1" applyBorder="1" applyAlignment="1">
      <alignment vertical="center"/>
    </xf>
    <xf numFmtId="4" fontId="12" fillId="0" borderId="8" xfId="0" applyNumberFormat="1" applyFont="1" applyFill="1" applyBorder="1" applyAlignment="1">
      <alignment horizontal="right" vertical="center"/>
    </xf>
    <xf numFmtId="4" fontId="12" fillId="0" borderId="8" xfId="21" applyNumberFormat="1" applyFont="1" applyFill="1" applyBorder="1" applyAlignment="1">
      <alignment vertical="center"/>
    </xf>
    <xf numFmtId="0" fontId="0" fillId="0" borderId="0" xfId="0" applyFill="1" applyAlignment="1">
      <alignment horizontal="left"/>
    </xf>
    <xf numFmtId="0" fontId="21" fillId="0" borderId="0" xfId="0" applyNumberFormat="1" applyFont="1" applyFill="1" applyBorder="1" applyAlignment="1">
      <alignment horizontal="left" vertical="center" wrapText="1"/>
    </xf>
    <xf numFmtId="0" fontId="28" fillId="0" borderId="8" xfId="67" applyNumberFormat="1" applyFont="1" applyFill="1" applyBorder="1" applyAlignment="1">
      <alignment horizontal="left" vertical="center"/>
    </xf>
    <xf numFmtId="4" fontId="12" fillId="0" borderId="8" xfId="21" applyNumberFormat="1" applyFont="1" applyFill="1" applyBorder="1" applyAlignment="1">
      <alignment horizontal="center" vertical="center"/>
    </xf>
    <xf numFmtId="4" fontId="12" fillId="0" borderId="8" xfId="22" applyNumberFormat="1" applyFont="1" applyFill="1" applyBorder="1" applyAlignment="1">
      <alignment horizontal="center" vertical="center"/>
    </xf>
  </cellXfs>
  <cellStyles count="76">
    <cellStyle name=" 1" xfId="1"/>
    <cellStyle name="Comma 6 3" xfId="69"/>
    <cellStyle name="Comma_Stock Take KBM as of 01.10.2008" xfId="70"/>
    <cellStyle name="Normal 10" xfId="71"/>
    <cellStyle name="Normal 11" xfId="72"/>
    <cellStyle name="Normal 2" xfId="2"/>
    <cellStyle name="Normal 2 3 2" xfId="3"/>
    <cellStyle name="Normal 2 3 2 2" xfId="4"/>
    <cellStyle name="Normal 2 3 2 2 2" xfId="66"/>
    <cellStyle name="Normal 2 3 2 3" xfId="5"/>
    <cellStyle name="Normal 2 3 2 4" xfId="62"/>
    <cellStyle name="Normal 3" xfId="6"/>
    <cellStyle name="Normal 3 2" xfId="7"/>
    <cellStyle name="Normal_Stock Take KBM as of 01.10.2008" xfId="73"/>
    <cellStyle name="SAS FM Read-only data cell (read-only table)" xfId="8"/>
    <cellStyle name="SAS FM Read-only data cell (read-only table) 3" xfId="9"/>
    <cellStyle name="SAS FM Row header" xfId="10"/>
    <cellStyle name="Style 1" xfId="11"/>
    <cellStyle name="Гиперссылка 2" xfId="12"/>
    <cellStyle name="Обычный" xfId="0" builtinId="0"/>
    <cellStyle name="Обычный 10" xfId="13"/>
    <cellStyle name="Обычный 10 2" xfId="14"/>
    <cellStyle name="Обычный 10 2 2" xfId="63"/>
    <cellStyle name="Обычный 11" xfId="15"/>
    <cellStyle name="Обычный 11 2" xfId="16"/>
    <cellStyle name="Обычный 12" xfId="17"/>
    <cellStyle name="Обычный 13" xfId="18"/>
    <cellStyle name="Обычный 14" xfId="60"/>
    <cellStyle name="Обычный 142" xfId="68"/>
    <cellStyle name="Обычный 15" xfId="19"/>
    <cellStyle name="Обычный 15 2" xfId="64"/>
    <cellStyle name="Обычный 16" xfId="20"/>
    <cellStyle name="Обычный 2" xfId="21"/>
    <cellStyle name="Обычный 2 2" xfId="22"/>
    <cellStyle name="Обычный 2 2 2 2" xfId="23"/>
    <cellStyle name="Обычный 2 2 2_Корр ГПЗ 2012 (для РА)финал" xfId="24"/>
    <cellStyle name="Обычный 2 2 3" xfId="25"/>
    <cellStyle name="Обычный 2 3_Корр ГПЗ 2012 (для РА)финал" xfId="26"/>
    <cellStyle name="Обычный 2_План ГЗ на 2011г  первочередные " xfId="27"/>
    <cellStyle name="Обычный 22" xfId="28"/>
    <cellStyle name="Обычный 3" xfId="29"/>
    <cellStyle name="Обычный 3 2" xfId="30"/>
    <cellStyle name="Обычный 4" xfId="31"/>
    <cellStyle name="Обычный 4 2" xfId="65"/>
    <cellStyle name="Обычный 4 2 2" xfId="67"/>
    <cellStyle name="Обычный 5" xfId="32"/>
    <cellStyle name="Обычный 6" xfId="33"/>
    <cellStyle name="Обычный 7" xfId="34"/>
    <cellStyle name="Обычный 8" xfId="35"/>
    <cellStyle name="Обычный 9" xfId="36"/>
    <cellStyle name="Обычный_Лист1 4" xfId="75"/>
    <cellStyle name="Обычный_Лист3" xfId="74"/>
    <cellStyle name="Процентный 2" xfId="37"/>
    <cellStyle name="Стиль 1" xfId="38"/>
    <cellStyle name="Стиль 1 2" xfId="39"/>
    <cellStyle name="Финансовый" xfId="40" builtinId="3"/>
    <cellStyle name="Финансовый 10" xfId="41"/>
    <cellStyle name="Финансовый 11" xfId="61"/>
    <cellStyle name="Финансовый 2" xfId="42"/>
    <cellStyle name="Финансовый 2 2" xfId="43"/>
    <cellStyle name="Финансовый 2 3" xfId="44"/>
    <cellStyle name="Финансовый 2 5" xfId="45"/>
    <cellStyle name="Финансовый 3" xfId="46"/>
    <cellStyle name="Финансовый 4" xfId="47"/>
    <cellStyle name="Финансовый 4 2" xfId="48"/>
    <cellStyle name="Финансовый 5" xfId="49"/>
    <cellStyle name="Финансовый 6" xfId="50"/>
    <cellStyle name="Финансовый 6 2" xfId="51"/>
    <cellStyle name="Финансовый 7" xfId="52"/>
    <cellStyle name="Финансовый 7 2" xfId="53"/>
    <cellStyle name="Финансовый 8" xfId="54"/>
    <cellStyle name="Финансовый 8 2" xfId="55"/>
    <cellStyle name="Финансовый 9" xfId="56"/>
    <cellStyle name="Финансовый 9 2" xfId="57"/>
    <cellStyle name="Финансовый 9 3" xfId="58"/>
    <cellStyle name="Хороший 2" xfId="5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124"/>
  <sheetViews>
    <sheetView tabSelected="1" zoomScale="80" zoomScaleNormal="80" workbookViewId="0">
      <pane ySplit="6" topLeftCell="A7" activePane="bottomLeft" state="frozen"/>
      <selection pane="bottomLeft" activeCell="N35" sqref="N35"/>
    </sheetView>
  </sheetViews>
  <sheetFormatPr defaultColWidth="11.5703125" defaultRowHeight="12.75" outlineLevelRow="1" x14ac:dyDescent="0.2"/>
  <cols>
    <col min="1" max="1" width="7.42578125" style="3" customWidth="1"/>
    <col min="2" max="2" width="15.7109375" style="3" customWidth="1"/>
    <col min="3" max="3" width="11.28515625" style="3" customWidth="1"/>
    <col min="4" max="4" width="10.85546875" style="3" customWidth="1"/>
    <col min="5" max="6" width="14.42578125" style="3" customWidth="1"/>
    <col min="7" max="7" width="4.85546875" style="3" customWidth="1"/>
    <col min="8" max="8" width="4.42578125" style="3" customWidth="1"/>
    <col min="9" max="9" width="11.140625" style="3" customWidth="1"/>
    <col min="10" max="10" width="21" style="3" customWidth="1"/>
    <col min="11" max="11" width="5.7109375" style="3" customWidth="1"/>
    <col min="12" max="12" width="16.140625" style="3" customWidth="1"/>
    <col min="13" max="13" width="10.7109375" style="3" customWidth="1"/>
    <col min="14" max="16" width="7.85546875" style="10" customWidth="1"/>
    <col min="17" max="17" width="13.140625" style="10" customWidth="1"/>
    <col min="18" max="18" width="13.85546875" style="10" customWidth="1"/>
    <col min="19" max="19" width="14.42578125" style="10" customWidth="1"/>
    <col min="20" max="20" width="16.42578125" style="10" customWidth="1"/>
    <col min="21" max="21" width="15.42578125" style="10" customWidth="1"/>
    <col min="22" max="22" width="3" style="10" customWidth="1"/>
    <col min="23" max="23" width="12.42578125" style="10" customWidth="1"/>
    <col min="24" max="25" width="16.5703125" style="10" customWidth="1"/>
    <col min="26" max="26" width="7.42578125" style="2" customWidth="1"/>
    <col min="27" max="27" width="10.42578125" style="25" customWidth="1"/>
    <col min="28" max="28" width="9.42578125" style="27" customWidth="1"/>
    <col min="29" max="29" width="13.7109375" style="6" customWidth="1"/>
    <col min="30" max="30" width="22.28515625" style="2" customWidth="1"/>
    <col min="31" max="31" width="14" style="2" customWidth="1"/>
    <col min="32" max="198" width="9.140625" style="2" customWidth="1"/>
    <col min="199" max="199" width="6.140625" style="2" customWidth="1"/>
    <col min="200" max="200" width="14.42578125" style="2" customWidth="1"/>
    <col min="201" max="201" width="18.42578125" style="2" customWidth="1"/>
    <col min="202" max="202" width="23" style="2" customWidth="1"/>
    <col min="203" max="203" width="25.28515625" style="2" customWidth="1"/>
    <col min="204" max="204" width="15" style="2" customWidth="1"/>
    <col min="205" max="205" width="9.140625" style="2" customWidth="1"/>
    <col min="206" max="206" width="10.5703125" style="2" customWidth="1"/>
    <col min="207" max="207" width="15" style="2" customWidth="1"/>
    <col min="208" max="208" width="13.42578125" style="2" customWidth="1"/>
    <col min="209" max="209" width="12" style="2" customWidth="1"/>
    <col min="210" max="210" width="33" style="2" customWidth="1"/>
    <col min="211" max="211" width="9.140625" style="2" customWidth="1"/>
    <col min="212" max="218" width="15.85546875" style="2" customWidth="1"/>
    <col min="219" max="219" width="15.42578125" style="2" customWidth="1"/>
    <col min="220" max="221" width="18.7109375" style="2" customWidth="1"/>
    <col min="222" max="222" width="15.7109375" style="2" customWidth="1"/>
    <col min="223" max="223" width="12.28515625" style="2" customWidth="1"/>
    <col min="224" max="224" width="11.5703125" style="2" customWidth="1"/>
    <col min="225" max="16384" width="11.5703125" style="2"/>
  </cols>
  <sheetData>
    <row r="1" spans="1:224" s="41" customFormat="1" x14ac:dyDescent="0.2">
      <c r="A1" s="42"/>
      <c r="B1" s="43"/>
      <c r="C1" s="43"/>
      <c r="D1" s="43"/>
      <c r="E1" s="43"/>
      <c r="F1" s="44"/>
      <c r="G1" s="45"/>
      <c r="H1" s="44"/>
      <c r="I1" s="44"/>
      <c r="J1" s="44"/>
      <c r="K1" s="44"/>
      <c r="L1" s="44"/>
      <c r="M1" s="44"/>
      <c r="N1" s="44"/>
      <c r="O1" s="44"/>
      <c r="P1" s="44"/>
      <c r="Q1" s="44"/>
      <c r="R1" s="43"/>
      <c r="S1" s="43"/>
      <c r="U1" s="44"/>
      <c r="V1" s="44"/>
      <c r="W1" s="46" t="s">
        <v>69</v>
      </c>
      <c r="X1" s="43"/>
      <c r="Y1" s="43"/>
      <c r="AC1" s="47"/>
    </row>
    <row r="2" spans="1:224" s="41" customFormat="1" x14ac:dyDescent="0.2">
      <c r="A2" s="42"/>
      <c r="B2" s="43"/>
      <c r="C2" s="43"/>
      <c r="D2" s="43"/>
      <c r="E2" s="43"/>
      <c r="G2" s="29" t="s">
        <v>94</v>
      </c>
      <c r="H2" s="44"/>
      <c r="I2" s="44"/>
      <c r="J2" s="44"/>
      <c r="K2" s="44"/>
      <c r="L2" s="44"/>
      <c r="M2" s="44"/>
      <c r="N2" s="44"/>
      <c r="O2" s="44"/>
      <c r="P2" s="44"/>
      <c r="Q2" s="44"/>
      <c r="R2" s="43"/>
      <c r="S2" s="43"/>
      <c r="U2" s="44"/>
      <c r="V2" s="44"/>
      <c r="W2" s="46" t="s">
        <v>265</v>
      </c>
      <c r="X2" s="43"/>
      <c r="Y2" s="43"/>
      <c r="AC2" s="47"/>
    </row>
    <row r="3" spans="1:224" x14ac:dyDescent="0.2">
      <c r="A3" s="5"/>
      <c r="B3" s="7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1"/>
      <c r="AA3" s="1"/>
      <c r="AB3" s="8"/>
      <c r="AC3" s="1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</row>
    <row r="4" spans="1:224" x14ac:dyDescent="0.2">
      <c r="A4" s="81" t="s">
        <v>30</v>
      </c>
      <c r="B4" s="81" t="s">
        <v>5</v>
      </c>
      <c r="C4" s="81" t="s">
        <v>31</v>
      </c>
      <c r="D4" s="81" t="s">
        <v>32</v>
      </c>
      <c r="E4" s="81" t="s">
        <v>33</v>
      </c>
      <c r="F4" s="81" t="s">
        <v>34</v>
      </c>
      <c r="G4" s="81" t="s">
        <v>0</v>
      </c>
      <c r="H4" s="81" t="s">
        <v>35</v>
      </c>
      <c r="I4" s="81" t="s">
        <v>36</v>
      </c>
      <c r="J4" s="81" t="s">
        <v>1</v>
      </c>
      <c r="K4" s="81" t="s">
        <v>8</v>
      </c>
      <c r="L4" s="81" t="s">
        <v>6</v>
      </c>
      <c r="M4" s="81" t="s">
        <v>37</v>
      </c>
      <c r="N4" s="83" t="s">
        <v>2</v>
      </c>
      <c r="O4" s="84"/>
      <c r="P4" s="84"/>
      <c r="Q4" s="84"/>
      <c r="R4" s="84"/>
      <c r="S4" s="84"/>
      <c r="T4" s="84"/>
      <c r="U4" s="84"/>
      <c r="V4" s="85"/>
      <c r="W4" s="79" t="s">
        <v>3</v>
      </c>
      <c r="X4" s="79" t="s">
        <v>38</v>
      </c>
      <c r="Y4" s="79" t="s">
        <v>39</v>
      </c>
      <c r="Z4" s="81" t="s">
        <v>7</v>
      </c>
      <c r="AA4" s="86" t="s">
        <v>40</v>
      </c>
      <c r="AB4" s="81" t="s">
        <v>4</v>
      </c>
      <c r="AC4" s="11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</row>
    <row r="5" spans="1:224" ht="38.25" x14ac:dyDescent="0.2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48" t="s">
        <v>41</v>
      </c>
      <c r="O5" s="48" t="s">
        <v>42</v>
      </c>
      <c r="P5" s="48" t="s">
        <v>43</v>
      </c>
      <c r="Q5" s="48" t="s">
        <v>44</v>
      </c>
      <c r="R5" s="48" t="s">
        <v>45</v>
      </c>
      <c r="S5" s="48" t="s">
        <v>46</v>
      </c>
      <c r="T5" s="48" t="s">
        <v>47</v>
      </c>
      <c r="U5" s="48" t="s">
        <v>48</v>
      </c>
      <c r="V5" s="48" t="s">
        <v>49</v>
      </c>
      <c r="W5" s="80"/>
      <c r="X5" s="80"/>
      <c r="Y5" s="80"/>
      <c r="Z5" s="82"/>
      <c r="AA5" s="87"/>
      <c r="AB5" s="82"/>
      <c r="AC5" s="11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</row>
    <row r="6" spans="1:224" x14ac:dyDescent="0.2">
      <c r="A6" s="33">
        <v>1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  <c r="G6" s="33">
        <v>7</v>
      </c>
      <c r="H6" s="33">
        <v>8</v>
      </c>
      <c r="I6" s="33">
        <v>9</v>
      </c>
      <c r="J6" s="33">
        <v>10</v>
      </c>
      <c r="K6" s="33">
        <v>11</v>
      </c>
      <c r="L6" s="33">
        <v>12</v>
      </c>
      <c r="M6" s="33">
        <v>13</v>
      </c>
      <c r="N6" s="77">
        <v>14</v>
      </c>
      <c r="O6" s="78"/>
      <c r="P6" s="78"/>
      <c r="Q6" s="78"/>
      <c r="R6" s="78"/>
      <c r="S6" s="78"/>
      <c r="T6" s="78"/>
      <c r="U6" s="78"/>
      <c r="V6" s="78"/>
      <c r="W6" s="33">
        <v>15</v>
      </c>
      <c r="X6" s="33">
        <v>16</v>
      </c>
      <c r="Y6" s="33">
        <v>17</v>
      </c>
      <c r="Z6" s="33">
        <v>18</v>
      </c>
      <c r="AA6" s="34">
        <v>19</v>
      </c>
      <c r="AB6" s="33">
        <v>20</v>
      </c>
      <c r="AC6" s="11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</row>
    <row r="7" spans="1:224" x14ac:dyDescent="0.2">
      <c r="A7" s="35" t="s">
        <v>92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7"/>
      <c r="O7" s="68"/>
      <c r="P7" s="68"/>
      <c r="Q7" s="68"/>
      <c r="R7" s="68"/>
      <c r="S7" s="68"/>
      <c r="T7" s="68"/>
      <c r="U7" s="68"/>
      <c r="V7" s="68"/>
      <c r="W7" s="66"/>
      <c r="X7" s="66"/>
      <c r="Y7" s="66"/>
      <c r="Z7" s="66"/>
      <c r="AA7" s="69"/>
      <c r="AB7" s="66"/>
      <c r="AC7" s="11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</row>
    <row r="8" spans="1:224" x14ac:dyDescent="0.2">
      <c r="A8" s="35" t="s">
        <v>70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7"/>
      <c r="O8" s="68"/>
      <c r="P8" s="68"/>
      <c r="Q8" s="68"/>
      <c r="R8" s="68"/>
      <c r="S8" s="68"/>
      <c r="T8" s="68"/>
      <c r="U8" s="68"/>
      <c r="V8" s="68"/>
      <c r="W8" s="66"/>
      <c r="X8" s="66"/>
      <c r="Y8" s="66"/>
      <c r="Z8" s="66"/>
      <c r="AA8" s="69"/>
      <c r="AB8" s="66"/>
      <c r="AC8" s="11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</row>
    <row r="9" spans="1:224" outlineLevel="1" x14ac:dyDescent="0.2">
      <c r="A9" s="89" t="s">
        <v>158</v>
      </c>
      <c r="B9" s="89" t="s">
        <v>9</v>
      </c>
      <c r="C9" s="89" t="s">
        <v>159</v>
      </c>
      <c r="D9" s="89" t="s">
        <v>97</v>
      </c>
      <c r="E9" s="89" t="s">
        <v>160</v>
      </c>
      <c r="F9" s="89" t="s">
        <v>161</v>
      </c>
      <c r="G9" s="89" t="s">
        <v>76</v>
      </c>
      <c r="H9" s="89">
        <v>45</v>
      </c>
      <c r="I9" s="89" t="s">
        <v>100</v>
      </c>
      <c r="J9" s="89" t="s">
        <v>101</v>
      </c>
      <c r="K9" s="89" t="s">
        <v>102</v>
      </c>
      <c r="L9" s="89" t="s">
        <v>103</v>
      </c>
      <c r="M9" s="89" t="s">
        <v>113</v>
      </c>
      <c r="N9" s="90"/>
      <c r="O9" s="90"/>
      <c r="P9" s="90"/>
      <c r="Q9" s="90">
        <v>0.5</v>
      </c>
      <c r="R9" s="90">
        <v>0</v>
      </c>
      <c r="S9" s="90">
        <v>0.5</v>
      </c>
      <c r="T9" s="90">
        <v>0.5</v>
      </c>
      <c r="U9" s="90">
        <v>0.5</v>
      </c>
      <c r="V9" s="90"/>
      <c r="W9" s="90">
        <v>566468.76</v>
      </c>
      <c r="X9" s="90">
        <v>0</v>
      </c>
      <c r="Y9" s="90">
        <v>0</v>
      </c>
      <c r="Z9" s="89" t="s">
        <v>104</v>
      </c>
      <c r="AA9" s="91">
        <v>2015</v>
      </c>
      <c r="AB9" s="92" t="s">
        <v>168</v>
      </c>
      <c r="AC9" s="12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</row>
    <row r="10" spans="1:224" outlineLevel="1" x14ac:dyDescent="0.2">
      <c r="A10" s="89" t="s">
        <v>162</v>
      </c>
      <c r="B10" s="89" t="s">
        <v>9</v>
      </c>
      <c r="C10" s="89" t="s">
        <v>110</v>
      </c>
      <c r="D10" s="89" t="s">
        <v>97</v>
      </c>
      <c r="E10" s="89" t="s">
        <v>111</v>
      </c>
      <c r="F10" s="89" t="s">
        <v>163</v>
      </c>
      <c r="G10" s="93" t="s">
        <v>76</v>
      </c>
      <c r="H10" s="89">
        <v>45</v>
      </c>
      <c r="I10" s="89" t="s">
        <v>100</v>
      </c>
      <c r="J10" s="89" t="s">
        <v>101</v>
      </c>
      <c r="K10" s="89" t="s">
        <v>102</v>
      </c>
      <c r="L10" s="89" t="s">
        <v>103</v>
      </c>
      <c r="M10" s="89" t="s">
        <v>113</v>
      </c>
      <c r="N10" s="90"/>
      <c r="O10" s="90"/>
      <c r="P10" s="90"/>
      <c r="Q10" s="90">
        <v>1.1000000000000001</v>
      </c>
      <c r="R10" s="90">
        <v>0</v>
      </c>
      <c r="S10" s="90">
        <v>1.4</v>
      </c>
      <c r="T10" s="90">
        <v>1.4</v>
      </c>
      <c r="U10" s="90">
        <v>1.4</v>
      </c>
      <c r="V10" s="90"/>
      <c r="W10" s="90">
        <v>89360.18</v>
      </c>
      <c r="X10" s="90">
        <v>0</v>
      </c>
      <c r="Y10" s="90">
        <v>0</v>
      </c>
      <c r="Z10" s="89" t="s">
        <v>104</v>
      </c>
      <c r="AA10" s="91">
        <v>2015</v>
      </c>
      <c r="AB10" s="92" t="s">
        <v>168</v>
      </c>
      <c r="AC10" s="12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</row>
    <row r="11" spans="1:224" outlineLevel="1" x14ac:dyDescent="0.2">
      <c r="A11" s="94" t="s">
        <v>164</v>
      </c>
      <c r="B11" s="95" t="s">
        <v>9</v>
      </c>
      <c r="C11" s="89" t="s">
        <v>165</v>
      </c>
      <c r="D11" s="95" t="s">
        <v>97</v>
      </c>
      <c r="E11" s="95" t="s">
        <v>166</v>
      </c>
      <c r="F11" s="95" t="s">
        <v>167</v>
      </c>
      <c r="G11" s="96" t="s">
        <v>76</v>
      </c>
      <c r="H11" s="97">
        <v>45</v>
      </c>
      <c r="I11" s="98" t="s">
        <v>100</v>
      </c>
      <c r="J11" s="96" t="s">
        <v>101</v>
      </c>
      <c r="K11" s="98" t="s">
        <v>102</v>
      </c>
      <c r="L11" s="89" t="s">
        <v>103</v>
      </c>
      <c r="M11" s="89" t="s">
        <v>113</v>
      </c>
      <c r="N11" s="99"/>
      <c r="O11" s="75"/>
      <c r="P11" s="75"/>
      <c r="Q11" s="75">
        <v>0.2</v>
      </c>
      <c r="R11" s="75"/>
      <c r="S11" s="75"/>
      <c r="T11" s="75"/>
      <c r="U11" s="75"/>
      <c r="V11" s="75"/>
      <c r="W11" s="75">
        <v>1723376</v>
      </c>
      <c r="X11" s="90">
        <v>0</v>
      </c>
      <c r="Y11" s="90">
        <v>0</v>
      </c>
      <c r="Z11" s="98" t="s">
        <v>104</v>
      </c>
      <c r="AA11" s="100">
        <v>2015</v>
      </c>
      <c r="AB11" s="92" t="s">
        <v>168</v>
      </c>
      <c r="AC11" s="12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</row>
    <row r="12" spans="1:224" outlineLevel="1" x14ac:dyDescent="0.2">
      <c r="A12" s="89" t="s">
        <v>95</v>
      </c>
      <c r="B12" s="89" t="s">
        <v>9</v>
      </c>
      <c r="C12" s="89" t="s">
        <v>96</v>
      </c>
      <c r="D12" s="89" t="s">
        <v>97</v>
      </c>
      <c r="E12" s="89" t="s">
        <v>98</v>
      </c>
      <c r="F12" s="89" t="s">
        <v>99</v>
      </c>
      <c r="G12" s="89" t="s">
        <v>76</v>
      </c>
      <c r="H12" s="89">
        <v>45</v>
      </c>
      <c r="I12" s="89" t="s">
        <v>100</v>
      </c>
      <c r="J12" s="89" t="s">
        <v>101</v>
      </c>
      <c r="K12" s="89" t="s">
        <v>102</v>
      </c>
      <c r="L12" s="89" t="s">
        <v>103</v>
      </c>
      <c r="M12" s="89" t="s">
        <v>113</v>
      </c>
      <c r="N12" s="90"/>
      <c r="O12" s="90"/>
      <c r="P12" s="90"/>
      <c r="Q12" s="90">
        <v>0.2</v>
      </c>
      <c r="R12" s="90">
        <v>0</v>
      </c>
      <c r="S12" s="90">
        <v>0</v>
      </c>
      <c r="T12" s="90">
        <v>0.2</v>
      </c>
      <c r="U12" s="90">
        <v>0.2</v>
      </c>
      <c r="V12" s="90"/>
      <c r="W12" s="90">
        <v>765232</v>
      </c>
      <c r="X12" s="90">
        <v>0</v>
      </c>
      <c r="Y12" s="90">
        <v>0</v>
      </c>
      <c r="Z12" s="89" t="s">
        <v>104</v>
      </c>
      <c r="AA12" s="91">
        <v>2015</v>
      </c>
      <c r="AB12" s="92" t="s">
        <v>168</v>
      </c>
      <c r="AC12" s="12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</row>
    <row r="13" spans="1:224" outlineLevel="1" x14ac:dyDescent="0.2">
      <c r="A13" s="94" t="s">
        <v>105</v>
      </c>
      <c r="B13" s="95" t="s">
        <v>9</v>
      </c>
      <c r="C13" s="89" t="s">
        <v>106</v>
      </c>
      <c r="D13" s="95" t="s">
        <v>97</v>
      </c>
      <c r="E13" s="95" t="s">
        <v>107</v>
      </c>
      <c r="F13" s="95" t="s">
        <v>108</v>
      </c>
      <c r="G13" s="96" t="s">
        <v>76</v>
      </c>
      <c r="H13" s="97">
        <v>45</v>
      </c>
      <c r="I13" s="98" t="s">
        <v>100</v>
      </c>
      <c r="J13" s="96" t="s">
        <v>101</v>
      </c>
      <c r="K13" s="98" t="s">
        <v>102</v>
      </c>
      <c r="L13" s="89" t="s">
        <v>103</v>
      </c>
      <c r="M13" s="89" t="s">
        <v>113</v>
      </c>
      <c r="N13" s="99"/>
      <c r="O13" s="75"/>
      <c r="P13" s="75"/>
      <c r="Q13" s="75">
        <v>0.2</v>
      </c>
      <c r="R13" s="75">
        <v>0</v>
      </c>
      <c r="S13" s="75">
        <v>0</v>
      </c>
      <c r="T13" s="75">
        <v>0.2</v>
      </c>
      <c r="U13" s="75">
        <v>0.2</v>
      </c>
      <c r="V13" s="75"/>
      <c r="W13" s="75">
        <v>60390</v>
      </c>
      <c r="X13" s="90">
        <v>0</v>
      </c>
      <c r="Y13" s="90">
        <v>0</v>
      </c>
      <c r="Z13" s="98" t="s">
        <v>104</v>
      </c>
      <c r="AA13" s="100">
        <v>2015</v>
      </c>
      <c r="AB13" s="92" t="s">
        <v>168</v>
      </c>
      <c r="AC13" s="12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</row>
    <row r="14" spans="1:224" outlineLevel="1" x14ac:dyDescent="0.2">
      <c r="A14" s="89" t="s">
        <v>109</v>
      </c>
      <c r="B14" s="89" t="s">
        <v>9</v>
      </c>
      <c r="C14" s="89" t="s">
        <v>110</v>
      </c>
      <c r="D14" s="89" t="s">
        <v>97</v>
      </c>
      <c r="E14" s="89" t="s">
        <v>111</v>
      </c>
      <c r="F14" s="89" t="s">
        <v>112</v>
      </c>
      <c r="G14" s="93" t="s">
        <v>76</v>
      </c>
      <c r="H14" s="89">
        <v>60</v>
      </c>
      <c r="I14" s="89" t="s">
        <v>100</v>
      </c>
      <c r="J14" s="89" t="s">
        <v>101</v>
      </c>
      <c r="K14" s="89" t="s">
        <v>102</v>
      </c>
      <c r="L14" s="89" t="s">
        <v>103</v>
      </c>
      <c r="M14" s="89" t="s">
        <v>113</v>
      </c>
      <c r="N14" s="90"/>
      <c r="O14" s="90"/>
      <c r="P14" s="90"/>
      <c r="Q14" s="90">
        <v>1.4</v>
      </c>
      <c r="R14" s="90">
        <v>0</v>
      </c>
      <c r="S14" s="90">
        <v>0</v>
      </c>
      <c r="T14" s="90">
        <v>1.1000000000000001</v>
      </c>
      <c r="U14" s="90">
        <v>1.1000000000000001</v>
      </c>
      <c r="V14" s="90"/>
      <c r="W14" s="90">
        <v>89360.18</v>
      </c>
      <c r="X14" s="90">
        <v>0</v>
      </c>
      <c r="Y14" s="90">
        <v>0</v>
      </c>
      <c r="Z14" s="89" t="s">
        <v>104</v>
      </c>
      <c r="AA14" s="91">
        <v>2015</v>
      </c>
      <c r="AB14" s="92" t="s">
        <v>168</v>
      </c>
      <c r="AC14" s="12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</row>
    <row r="15" spans="1:224" outlineLevel="1" x14ac:dyDescent="0.2">
      <c r="A15" s="89" t="s">
        <v>114</v>
      </c>
      <c r="B15" s="89" t="s">
        <v>9</v>
      </c>
      <c r="C15" s="89" t="s">
        <v>115</v>
      </c>
      <c r="D15" s="89" t="s">
        <v>97</v>
      </c>
      <c r="E15" s="89" t="s">
        <v>116</v>
      </c>
      <c r="F15" s="89" t="s">
        <v>117</v>
      </c>
      <c r="G15" s="89" t="s">
        <v>76</v>
      </c>
      <c r="H15" s="89">
        <v>60</v>
      </c>
      <c r="I15" s="89" t="s">
        <v>100</v>
      </c>
      <c r="J15" s="89" t="s">
        <v>101</v>
      </c>
      <c r="K15" s="89" t="s">
        <v>102</v>
      </c>
      <c r="L15" s="89" t="s">
        <v>103</v>
      </c>
      <c r="M15" s="89" t="s">
        <v>113</v>
      </c>
      <c r="N15" s="90"/>
      <c r="O15" s="90"/>
      <c r="P15" s="90"/>
      <c r="Q15" s="90">
        <v>1</v>
      </c>
      <c r="R15" s="90">
        <v>0</v>
      </c>
      <c r="S15" s="90">
        <v>0</v>
      </c>
      <c r="T15" s="90">
        <v>0.75</v>
      </c>
      <c r="U15" s="90">
        <v>0.75</v>
      </c>
      <c r="V15" s="90"/>
      <c r="W15" s="90">
        <v>32156</v>
      </c>
      <c r="X15" s="90">
        <v>0</v>
      </c>
      <c r="Y15" s="90">
        <v>0</v>
      </c>
      <c r="Z15" s="89" t="s">
        <v>104</v>
      </c>
      <c r="AA15" s="91">
        <v>2015</v>
      </c>
      <c r="AB15" s="92" t="s">
        <v>168</v>
      </c>
      <c r="AC15" s="12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</row>
    <row r="16" spans="1:224" outlineLevel="1" x14ac:dyDescent="0.2">
      <c r="A16" s="89" t="s">
        <v>118</v>
      </c>
      <c r="B16" s="89" t="s">
        <v>9</v>
      </c>
      <c r="C16" s="89" t="s">
        <v>119</v>
      </c>
      <c r="D16" s="89" t="s">
        <v>97</v>
      </c>
      <c r="E16" s="89" t="s">
        <v>120</v>
      </c>
      <c r="F16" s="89" t="s">
        <v>121</v>
      </c>
      <c r="G16" s="89" t="s">
        <v>76</v>
      </c>
      <c r="H16" s="89">
        <v>92.1</v>
      </c>
      <c r="I16" s="89" t="s">
        <v>100</v>
      </c>
      <c r="J16" s="89" t="s">
        <v>101</v>
      </c>
      <c r="K16" s="89" t="s">
        <v>102</v>
      </c>
      <c r="L16" s="89" t="s">
        <v>103</v>
      </c>
      <c r="M16" s="89" t="s">
        <v>113</v>
      </c>
      <c r="N16" s="90"/>
      <c r="O16" s="90"/>
      <c r="P16" s="90"/>
      <c r="Q16" s="90">
        <v>0.8</v>
      </c>
      <c r="R16" s="90">
        <v>0.42</v>
      </c>
      <c r="S16" s="90">
        <v>0</v>
      </c>
      <c r="T16" s="90">
        <v>0.4</v>
      </c>
      <c r="U16" s="90">
        <v>0.4</v>
      </c>
      <c r="V16" s="90"/>
      <c r="W16" s="90">
        <v>466862.5</v>
      </c>
      <c r="X16" s="90">
        <v>0</v>
      </c>
      <c r="Y16" s="90">
        <v>0</v>
      </c>
      <c r="Z16" s="89" t="s">
        <v>104</v>
      </c>
      <c r="AA16" s="91">
        <v>2015</v>
      </c>
      <c r="AB16" s="92" t="s">
        <v>168</v>
      </c>
      <c r="AC16" s="12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</row>
    <row r="17" spans="1:224" outlineLevel="1" x14ac:dyDescent="0.2">
      <c r="A17" s="89" t="s">
        <v>122</v>
      </c>
      <c r="B17" s="89" t="s">
        <v>9</v>
      </c>
      <c r="C17" s="89" t="s">
        <v>123</v>
      </c>
      <c r="D17" s="89" t="s">
        <v>97</v>
      </c>
      <c r="E17" s="89" t="s">
        <v>124</v>
      </c>
      <c r="F17" s="89" t="s">
        <v>125</v>
      </c>
      <c r="G17" s="89" t="s">
        <v>76</v>
      </c>
      <c r="H17" s="89">
        <v>92.1</v>
      </c>
      <c r="I17" s="89" t="s">
        <v>100</v>
      </c>
      <c r="J17" s="89" t="s">
        <v>101</v>
      </c>
      <c r="K17" s="89" t="s">
        <v>102</v>
      </c>
      <c r="L17" s="89" t="s">
        <v>103</v>
      </c>
      <c r="M17" s="89" t="s">
        <v>113</v>
      </c>
      <c r="N17" s="90"/>
      <c r="O17" s="90"/>
      <c r="P17" s="90"/>
      <c r="Q17" s="90">
        <v>0.8</v>
      </c>
      <c r="R17" s="90">
        <v>0.45</v>
      </c>
      <c r="S17" s="90">
        <v>0</v>
      </c>
      <c r="T17" s="90">
        <v>0.8</v>
      </c>
      <c r="U17" s="90">
        <v>0.8</v>
      </c>
      <c r="V17" s="90"/>
      <c r="W17" s="90">
        <v>255359.82</v>
      </c>
      <c r="X17" s="90">
        <v>0</v>
      </c>
      <c r="Y17" s="90">
        <v>0</v>
      </c>
      <c r="Z17" s="89" t="s">
        <v>104</v>
      </c>
      <c r="AA17" s="91">
        <v>2015</v>
      </c>
      <c r="AB17" s="92" t="s">
        <v>168</v>
      </c>
      <c r="AC17" s="12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</row>
    <row r="18" spans="1:224" outlineLevel="1" x14ac:dyDescent="0.2">
      <c r="A18" s="89" t="s">
        <v>126</v>
      </c>
      <c r="B18" s="89" t="s">
        <v>9</v>
      </c>
      <c r="C18" s="89" t="s">
        <v>127</v>
      </c>
      <c r="D18" s="89" t="s">
        <v>97</v>
      </c>
      <c r="E18" s="89" t="s">
        <v>128</v>
      </c>
      <c r="F18" s="89" t="s">
        <v>129</v>
      </c>
      <c r="G18" s="89" t="s">
        <v>76</v>
      </c>
      <c r="H18" s="89">
        <v>89.1</v>
      </c>
      <c r="I18" s="89" t="s">
        <v>100</v>
      </c>
      <c r="J18" s="89" t="s">
        <v>101</v>
      </c>
      <c r="K18" s="89" t="s">
        <v>102</v>
      </c>
      <c r="L18" s="89" t="s">
        <v>103</v>
      </c>
      <c r="M18" s="89" t="s">
        <v>113</v>
      </c>
      <c r="N18" s="90"/>
      <c r="O18" s="90"/>
      <c r="P18" s="90"/>
      <c r="Q18" s="90">
        <v>0.51</v>
      </c>
      <c r="R18" s="90">
        <v>0</v>
      </c>
      <c r="S18" s="90">
        <v>0</v>
      </c>
      <c r="T18" s="90">
        <v>0.3</v>
      </c>
      <c r="U18" s="90">
        <v>0.3</v>
      </c>
      <c r="V18" s="90"/>
      <c r="W18" s="90">
        <v>334356</v>
      </c>
      <c r="X18" s="90">
        <v>0</v>
      </c>
      <c r="Y18" s="90">
        <v>0</v>
      </c>
      <c r="Z18" s="89" t="s">
        <v>104</v>
      </c>
      <c r="AA18" s="91">
        <v>2015</v>
      </c>
      <c r="AB18" s="92" t="s">
        <v>168</v>
      </c>
      <c r="AC18" s="12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</row>
    <row r="19" spans="1:224" outlineLevel="1" x14ac:dyDescent="0.2">
      <c r="A19" s="89" t="s">
        <v>130</v>
      </c>
      <c r="B19" s="89" t="s">
        <v>9</v>
      </c>
      <c r="C19" s="89" t="s">
        <v>131</v>
      </c>
      <c r="D19" s="89" t="s">
        <v>97</v>
      </c>
      <c r="E19" s="89" t="s">
        <v>132</v>
      </c>
      <c r="F19" s="89" t="s">
        <v>133</v>
      </c>
      <c r="G19" s="89" t="s">
        <v>76</v>
      </c>
      <c r="H19" s="89">
        <v>89.1</v>
      </c>
      <c r="I19" s="89" t="s">
        <v>100</v>
      </c>
      <c r="J19" s="89" t="s">
        <v>101</v>
      </c>
      <c r="K19" s="89" t="s">
        <v>102</v>
      </c>
      <c r="L19" s="89" t="s">
        <v>103</v>
      </c>
      <c r="M19" s="89" t="s">
        <v>113</v>
      </c>
      <c r="N19" s="90"/>
      <c r="O19" s="90"/>
      <c r="P19" s="90"/>
      <c r="Q19" s="90">
        <v>1.3</v>
      </c>
      <c r="R19" s="90">
        <v>0.79</v>
      </c>
      <c r="S19" s="90">
        <v>0</v>
      </c>
      <c r="T19" s="90">
        <v>0.4</v>
      </c>
      <c r="U19" s="90">
        <v>0.4</v>
      </c>
      <c r="V19" s="90"/>
      <c r="W19" s="90">
        <v>868919.63392857136</v>
      </c>
      <c r="X19" s="90">
        <v>0</v>
      </c>
      <c r="Y19" s="90">
        <v>0</v>
      </c>
      <c r="Z19" s="89" t="s">
        <v>104</v>
      </c>
      <c r="AA19" s="91">
        <v>2015</v>
      </c>
      <c r="AB19" s="92" t="s">
        <v>168</v>
      </c>
      <c r="AC19" s="12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</row>
    <row r="20" spans="1:224" outlineLevel="1" x14ac:dyDescent="0.2">
      <c r="A20" s="89" t="s">
        <v>134</v>
      </c>
      <c r="B20" s="89" t="s">
        <v>9</v>
      </c>
      <c r="C20" s="89" t="s">
        <v>135</v>
      </c>
      <c r="D20" s="89" t="s">
        <v>97</v>
      </c>
      <c r="E20" s="89" t="s">
        <v>136</v>
      </c>
      <c r="F20" s="89" t="s">
        <v>137</v>
      </c>
      <c r="G20" s="89" t="s">
        <v>76</v>
      </c>
      <c r="H20" s="89">
        <v>45</v>
      </c>
      <c r="I20" s="89" t="s">
        <v>100</v>
      </c>
      <c r="J20" s="89" t="s">
        <v>101</v>
      </c>
      <c r="K20" s="89" t="s">
        <v>102</v>
      </c>
      <c r="L20" s="89" t="s">
        <v>103</v>
      </c>
      <c r="M20" s="89" t="s">
        <v>113</v>
      </c>
      <c r="N20" s="90"/>
      <c r="O20" s="90"/>
      <c r="P20" s="90"/>
      <c r="Q20" s="90">
        <v>1.5</v>
      </c>
      <c r="R20" s="90">
        <v>0</v>
      </c>
      <c r="S20" s="90">
        <v>0.5</v>
      </c>
      <c r="T20" s="90">
        <v>0.5</v>
      </c>
      <c r="U20" s="90">
        <v>0.5</v>
      </c>
      <c r="V20" s="90"/>
      <c r="W20" s="90">
        <v>23108</v>
      </c>
      <c r="X20" s="90">
        <v>0</v>
      </c>
      <c r="Y20" s="90">
        <v>0</v>
      </c>
      <c r="Z20" s="101" t="s">
        <v>104</v>
      </c>
      <c r="AA20" s="91">
        <v>2015</v>
      </c>
      <c r="AB20" s="92" t="s">
        <v>168</v>
      </c>
      <c r="AC20" s="12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</row>
    <row r="21" spans="1:224" outlineLevel="1" x14ac:dyDescent="0.2">
      <c r="A21" s="89" t="s">
        <v>138</v>
      </c>
      <c r="B21" s="89" t="s">
        <v>9</v>
      </c>
      <c r="C21" s="89" t="s">
        <v>139</v>
      </c>
      <c r="D21" s="89" t="s">
        <v>97</v>
      </c>
      <c r="E21" s="89" t="s">
        <v>140</v>
      </c>
      <c r="F21" s="89" t="s">
        <v>141</v>
      </c>
      <c r="G21" s="89" t="s">
        <v>76</v>
      </c>
      <c r="H21" s="89">
        <v>60</v>
      </c>
      <c r="I21" s="89" t="s">
        <v>100</v>
      </c>
      <c r="J21" s="89" t="s">
        <v>101</v>
      </c>
      <c r="K21" s="89" t="s">
        <v>102</v>
      </c>
      <c r="L21" s="89" t="s">
        <v>103</v>
      </c>
      <c r="M21" s="89" t="s">
        <v>113</v>
      </c>
      <c r="N21" s="90"/>
      <c r="O21" s="90"/>
      <c r="P21" s="90"/>
      <c r="Q21" s="90">
        <v>2.2599999999999998</v>
      </c>
      <c r="R21" s="90">
        <v>0.98</v>
      </c>
      <c r="S21" s="90">
        <v>2.2000000000000002</v>
      </c>
      <c r="T21" s="90">
        <v>2.2000000000000002</v>
      </c>
      <c r="U21" s="90">
        <v>2.2000000000000002</v>
      </c>
      <c r="V21" s="90"/>
      <c r="W21" s="90">
        <v>243888.78571428568</v>
      </c>
      <c r="X21" s="90">
        <v>0</v>
      </c>
      <c r="Y21" s="90">
        <v>0</v>
      </c>
      <c r="Z21" s="101" t="s">
        <v>104</v>
      </c>
      <c r="AA21" s="91">
        <v>2015</v>
      </c>
      <c r="AB21" s="92" t="s">
        <v>168</v>
      </c>
      <c r="AC21" s="12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</row>
    <row r="22" spans="1:224" outlineLevel="1" x14ac:dyDescent="0.2">
      <c r="A22" s="89" t="s">
        <v>142</v>
      </c>
      <c r="B22" s="89" t="s">
        <v>9</v>
      </c>
      <c r="C22" s="89" t="s">
        <v>143</v>
      </c>
      <c r="D22" s="89" t="s">
        <v>97</v>
      </c>
      <c r="E22" s="89" t="s">
        <v>144</v>
      </c>
      <c r="F22" s="89" t="s">
        <v>145</v>
      </c>
      <c r="G22" s="89" t="s">
        <v>76</v>
      </c>
      <c r="H22" s="89">
        <v>62.3</v>
      </c>
      <c r="I22" s="89" t="s">
        <v>100</v>
      </c>
      <c r="J22" s="89" t="s">
        <v>101</v>
      </c>
      <c r="K22" s="89" t="s">
        <v>102</v>
      </c>
      <c r="L22" s="89" t="s">
        <v>103</v>
      </c>
      <c r="M22" s="89" t="s">
        <v>113</v>
      </c>
      <c r="N22" s="90"/>
      <c r="O22" s="90"/>
      <c r="P22" s="90"/>
      <c r="Q22" s="90">
        <v>2.5</v>
      </c>
      <c r="R22" s="90">
        <v>1.0900000000000001</v>
      </c>
      <c r="S22" s="90">
        <v>2.5</v>
      </c>
      <c r="T22" s="90">
        <v>2.5</v>
      </c>
      <c r="U22" s="90">
        <v>2.5</v>
      </c>
      <c r="V22" s="90"/>
      <c r="W22" s="90">
        <v>347312.08928571426</v>
      </c>
      <c r="X22" s="90">
        <v>0</v>
      </c>
      <c r="Y22" s="90">
        <v>0</v>
      </c>
      <c r="Z22" s="101" t="s">
        <v>104</v>
      </c>
      <c r="AA22" s="91">
        <v>2015</v>
      </c>
      <c r="AB22" s="92" t="s">
        <v>168</v>
      </c>
      <c r="AC22" s="12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</row>
    <row r="23" spans="1:224" outlineLevel="1" x14ac:dyDescent="0.2">
      <c r="A23" s="89" t="s">
        <v>146</v>
      </c>
      <c r="B23" s="89" t="s">
        <v>9</v>
      </c>
      <c r="C23" s="89" t="s">
        <v>147</v>
      </c>
      <c r="D23" s="89" t="s">
        <v>97</v>
      </c>
      <c r="E23" s="89" t="s">
        <v>148</v>
      </c>
      <c r="F23" s="89" t="s">
        <v>149</v>
      </c>
      <c r="G23" s="89" t="s">
        <v>76</v>
      </c>
      <c r="H23" s="89">
        <v>62.3</v>
      </c>
      <c r="I23" s="89" t="s">
        <v>100</v>
      </c>
      <c r="J23" s="89" t="s">
        <v>101</v>
      </c>
      <c r="K23" s="89" t="s">
        <v>102</v>
      </c>
      <c r="L23" s="89" t="s">
        <v>103</v>
      </c>
      <c r="M23" s="89" t="s">
        <v>113</v>
      </c>
      <c r="N23" s="90"/>
      <c r="O23" s="90"/>
      <c r="P23" s="90"/>
      <c r="Q23" s="90">
        <v>1.2</v>
      </c>
      <c r="R23" s="90">
        <v>0.57999999999999996</v>
      </c>
      <c r="S23" s="90">
        <v>1</v>
      </c>
      <c r="T23" s="90">
        <v>1</v>
      </c>
      <c r="U23" s="90">
        <v>1</v>
      </c>
      <c r="V23" s="90"/>
      <c r="W23" s="90">
        <v>461019.42857142852</v>
      </c>
      <c r="X23" s="90">
        <v>0</v>
      </c>
      <c r="Y23" s="90">
        <v>0</v>
      </c>
      <c r="Z23" s="101" t="s">
        <v>104</v>
      </c>
      <c r="AA23" s="91">
        <v>2015</v>
      </c>
      <c r="AB23" s="92" t="s">
        <v>168</v>
      </c>
      <c r="AC23" s="12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</row>
    <row r="24" spans="1:224" outlineLevel="1" x14ac:dyDescent="0.2">
      <c r="A24" s="89" t="s">
        <v>150</v>
      </c>
      <c r="B24" s="89" t="s">
        <v>9</v>
      </c>
      <c r="C24" s="89" t="s">
        <v>151</v>
      </c>
      <c r="D24" s="89" t="s">
        <v>97</v>
      </c>
      <c r="E24" s="89" t="s">
        <v>152</v>
      </c>
      <c r="F24" s="89" t="s">
        <v>153</v>
      </c>
      <c r="G24" s="89" t="s">
        <v>76</v>
      </c>
      <c r="H24" s="89">
        <v>45</v>
      </c>
      <c r="I24" s="89" t="s">
        <v>100</v>
      </c>
      <c r="J24" s="89" t="s">
        <v>101</v>
      </c>
      <c r="K24" s="89" t="s">
        <v>102</v>
      </c>
      <c r="L24" s="89" t="s">
        <v>103</v>
      </c>
      <c r="M24" s="89" t="s">
        <v>113</v>
      </c>
      <c r="N24" s="90"/>
      <c r="O24" s="90"/>
      <c r="P24" s="90"/>
      <c r="Q24" s="90">
        <v>0.8</v>
      </c>
      <c r="R24" s="90">
        <v>0.37</v>
      </c>
      <c r="S24" s="90">
        <v>0.30000000000000004</v>
      </c>
      <c r="T24" s="90">
        <v>0.30000000000000004</v>
      </c>
      <c r="U24" s="90">
        <v>0.30000000000000004</v>
      </c>
      <c r="V24" s="90"/>
      <c r="W24" s="90">
        <v>686911.61</v>
      </c>
      <c r="X24" s="90">
        <v>0</v>
      </c>
      <c r="Y24" s="90">
        <v>0</v>
      </c>
      <c r="Z24" s="101" t="s">
        <v>104</v>
      </c>
      <c r="AA24" s="91">
        <v>2015</v>
      </c>
      <c r="AB24" s="92" t="s">
        <v>168</v>
      </c>
      <c r="AC24" s="12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</row>
    <row r="25" spans="1:224" outlineLevel="1" x14ac:dyDescent="0.2">
      <c r="A25" s="89" t="s">
        <v>154</v>
      </c>
      <c r="B25" s="89" t="s">
        <v>9</v>
      </c>
      <c r="C25" s="89" t="s">
        <v>155</v>
      </c>
      <c r="D25" s="89" t="s">
        <v>97</v>
      </c>
      <c r="E25" s="89" t="s">
        <v>156</v>
      </c>
      <c r="F25" s="89" t="s">
        <v>157</v>
      </c>
      <c r="G25" s="89" t="s">
        <v>76</v>
      </c>
      <c r="H25" s="89">
        <v>62.3</v>
      </c>
      <c r="I25" s="89" t="s">
        <v>100</v>
      </c>
      <c r="J25" s="89" t="s">
        <v>101</v>
      </c>
      <c r="K25" s="89" t="s">
        <v>102</v>
      </c>
      <c r="L25" s="89" t="s">
        <v>103</v>
      </c>
      <c r="M25" s="89" t="s">
        <v>113</v>
      </c>
      <c r="N25" s="90"/>
      <c r="O25" s="90"/>
      <c r="P25" s="90"/>
      <c r="Q25" s="90">
        <v>1.3</v>
      </c>
      <c r="R25" s="90">
        <v>0</v>
      </c>
      <c r="S25" s="90">
        <v>1.1000000000000001</v>
      </c>
      <c r="T25" s="90">
        <v>1.1000000000000001</v>
      </c>
      <c r="U25" s="90">
        <v>1.1000000000000001</v>
      </c>
      <c r="V25" s="90"/>
      <c r="W25" s="90">
        <v>68946.25</v>
      </c>
      <c r="X25" s="90">
        <v>0</v>
      </c>
      <c r="Y25" s="90">
        <v>0</v>
      </c>
      <c r="Z25" s="101" t="s">
        <v>104</v>
      </c>
      <c r="AA25" s="91">
        <v>2015</v>
      </c>
      <c r="AB25" s="92" t="s">
        <v>168</v>
      </c>
      <c r="AC25" s="12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</row>
    <row r="26" spans="1:224" outlineLevel="1" x14ac:dyDescent="0.2">
      <c r="A26" s="89" t="s">
        <v>169</v>
      </c>
      <c r="B26" s="89" t="s">
        <v>9</v>
      </c>
      <c r="C26" s="89" t="s">
        <v>170</v>
      </c>
      <c r="D26" s="89" t="s">
        <v>171</v>
      </c>
      <c r="E26" s="89" t="s">
        <v>172</v>
      </c>
      <c r="F26" s="89" t="s">
        <v>173</v>
      </c>
      <c r="G26" s="89" t="s">
        <v>76</v>
      </c>
      <c r="H26" s="89">
        <v>90</v>
      </c>
      <c r="I26" s="89" t="s">
        <v>174</v>
      </c>
      <c r="J26" s="89" t="s">
        <v>101</v>
      </c>
      <c r="K26" s="89" t="s">
        <v>102</v>
      </c>
      <c r="L26" s="89" t="s">
        <v>103</v>
      </c>
      <c r="M26" s="89" t="s">
        <v>175</v>
      </c>
      <c r="N26" s="90"/>
      <c r="O26" s="90">
        <v>800</v>
      </c>
      <c r="P26" s="90">
        <v>800</v>
      </c>
      <c r="Q26" s="90">
        <v>195</v>
      </c>
      <c r="R26" s="90">
        <v>800</v>
      </c>
      <c r="S26" s="90">
        <v>800</v>
      </c>
      <c r="T26" s="90"/>
      <c r="U26" s="90"/>
      <c r="V26" s="90"/>
      <c r="W26" s="90">
        <v>226785.99999999997</v>
      </c>
      <c r="X26" s="90">
        <v>0</v>
      </c>
      <c r="Y26" s="90">
        <v>0</v>
      </c>
      <c r="Z26" s="101" t="s">
        <v>104</v>
      </c>
      <c r="AA26" s="91" t="s">
        <v>176</v>
      </c>
      <c r="AB26" s="92" t="s">
        <v>168</v>
      </c>
      <c r="AC26" s="12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</row>
    <row r="27" spans="1:224" outlineLevel="1" x14ac:dyDescent="0.2">
      <c r="A27" s="89" t="s">
        <v>177</v>
      </c>
      <c r="B27" s="89" t="s">
        <v>9</v>
      </c>
      <c r="C27" s="89" t="s">
        <v>178</v>
      </c>
      <c r="D27" s="89" t="s">
        <v>171</v>
      </c>
      <c r="E27" s="89" t="s">
        <v>179</v>
      </c>
      <c r="F27" s="89" t="s">
        <v>180</v>
      </c>
      <c r="G27" s="89" t="s">
        <v>10</v>
      </c>
      <c r="H27" s="89">
        <v>90</v>
      </c>
      <c r="I27" s="89" t="s">
        <v>181</v>
      </c>
      <c r="J27" s="89" t="s">
        <v>101</v>
      </c>
      <c r="K27" s="89" t="s">
        <v>102</v>
      </c>
      <c r="L27" s="89" t="s">
        <v>103</v>
      </c>
      <c r="M27" s="89" t="s">
        <v>182</v>
      </c>
      <c r="N27" s="90"/>
      <c r="O27" s="90">
        <v>240</v>
      </c>
      <c r="P27" s="90">
        <v>240</v>
      </c>
      <c r="Q27" s="90">
        <v>240</v>
      </c>
      <c r="R27" s="90">
        <v>0</v>
      </c>
      <c r="S27" s="90">
        <v>240</v>
      </c>
      <c r="T27" s="90"/>
      <c r="U27" s="90"/>
      <c r="V27" s="90"/>
      <c r="W27" s="90">
        <v>308928.57</v>
      </c>
      <c r="X27" s="90">
        <v>0</v>
      </c>
      <c r="Y27" s="90">
        <v>0</v>
      </c>
      <c r="Z27" s="101" t="s">
        <v>104</v>
      </c>
      <c r="AA27" s="91" t="s">
        <v>176</v>
      </c>
      <c r="AB27" s="92" t="s">
        <v>168</v>
      </c>
      <c r="AC27" s="12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</row>
    <row r="28" spans="1:224" outlineLevel="1" x14ac:dyDescent="0.2">
      <c r="A28" s="89" t="s">
        <v>183</v>
      </c>
      <c r="B28" s="89" t="s">
        <v>9</v>
      </c>
      <c r="C28" s="89" t="s">
        <v>178</v>
      </c>
      <c r="D28" s="89" t="s">
        <v>171</v>
      </c>
      <c r="E28" s="89" t="s">
        <v>179</v>
      </c>
      <c r="F28" s="89" t="s">
        <v>184</v>
      </c>
      <c r="G28" s="89" t="s">
        <v>10</v>
      </c>
      <c r="H28" s="89">
        <v>90</v>
      </c>
      <c r="I28" s="89" t="s">
        <v>174</v>
      </c>
      <c r="J28" s="89" t="s">
        <v>101</v>
      </c>
      <c r="K28" s="89" t="s">
        <v>102</v>
      </c>
      <c r="L28" s="89" t="s">
        <v>103</v>
      </c>
      <c r="M28" s="89" t="s">
        <v>182</v>
      </c>
      <c r="N28" s="90"/>
      <c r="O28" s="90">
        <v>100</v>
      </c>
      <c r="P28" s="90">
        <v>100</v>
      </c>
      <c r="Q28" s="90">
        <v>100</v>
      </c>
      <c r="R28" s="90">
        <v>0</v>
      </c>
      <c r="S28" s="90">
        <v>97</v>
      </c>
      <c r="T28" s="90"/>
      <c r="U28" s="90"/>
      <c r="V28" s="90"/>
      <c r="W28" s="90">
        <v>375892.99999999994</v>
      </c>
      <c r="X28" s="90">
        <v>0</v>
      </c>
      <c r="Y28" s="90">
        <v>0</v>
      </c>
      <c r="Z28" s="101" t="s">
        <v>104</v>
      </c>
      <c r="AA28" s="91" t="s">
        <v>176</v>
      </c>
      <c r="AB28" s="92" t="s">
        <v>168</v>
      </c>
      <c r="AC28" s="12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</row>
    <row r="29" spans="1:224" outlineLevel="1" x14ac:dyDescent="0.2">
      <c r="A29" s="89" t="s">
        <v>185</v>
      </c>
      <c r="B29" s="89" t="s">
        <v>9</v>
      </c>
      <c r="C29" s="89" t="s">
        <v>186</v>
      </c>
      <c r="D29" s="89" t="s">
        <v>171</v>
      </c>
      <c r="E29" s="89" t="s">
        <v>187</v>
      </c>
      <c r="F29" s="89" t="s">
        <v>188</v>
      </c>
      <c r="G29" s="89" t="s">
        <v>10</v>
      </c>
      <c r="H29" s="89">
        <v>90</v>
      </c>
      <c r="I29" s="89" t="s">
        <v>174</v>
      </c>
      <c r="J29" s="89" t="s">
        <v>101</v>
      </c>
      <c r="K29" s="89" t="s">
        <v>102</v>
      </c>
      <c r="L29" s="89" t="s">
        <v>103</v>
      </c>
      <c r="M29" s="89" t="s">
        <v>182</v>
      </c>
      <c r="N29" s="90"/>
      <c r="O29" s="90">
        <v>130</v>
      </c>
      <c r="P29" s="90">
        <v>180</v>
      </c>
      <c r="Q29" s="90">
        <v>120</v>
      </c>
      <c r="R29" s="90">
        <v>180</v>
      </c>
      <c r="S29" s="90">
        <v>180</v>
      </c>
      <c r="T29" s="90"/>
      <c r="U29" s="90"/>
      <c r="V29" s="90"/>
      <c r="W29" s="90">
        <v>254463.99999999997</v>
      </c>
      <c r="X29" s="90">
        <v>0</v>
      </c>
      <c r="Y29" s="90">
        <v>0</v>
      </c>
      <c r="Z29" s="101" t="s">
        <v>104</v>
      </c>
      <c r="AA29" s="91" t="s">
        <v>176</v>
      </c>
      <c r="AB29" s="92" t="s">
        <v>168</v>
      </c>
      <c r="AC29" s="12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</row>
    <row r="30" spans="1:224" outlineLevel="1" x14ac:dyDescent="0.2">
      <c r="A30" s="89" t="s">
        <v>189</v>
      </c>
      <c r="B30" s="89" t="s">
        <v>9</v>
      </c>
      <c r="C30" s="89" t="s">
        <v>190</v>
      </c>
      <c r="D30" s="89" t="s">
        <v>171</v>
      </c>
      <c r="E30" s="89" t="s">
        <v>191</v>
      </c>
      <c r="F30" s="89" t="s">
        <v>192</v>
      </c>
      <c r="G30" s="89" t="s">
        <v>76</v>
      </c>
      <c r="H30" s="89">
        <v>90</v>
      </c>
      <c r="I30" s="89" t="s">
        <v>174</v>
      </c>
      <c r="J30" s="89" t="s">
        <v>101</v>
      </c>
      <c r="K30" s="89" t="s">
        <v>102</v>
      </c>
      <c r="L30" s="89" t="s">
        <v>103</v>
      </c>
      <c r="M30" s="89" t="s">
        <v>175</v>
      </c>
      <c r="N30" s="90"/>
      <c r="O30" s="90">
        <v>10</v>
      </c>
      <c r="P30" s="90">
        <v>20</v>
      </c>
      <c r="Q30" s="90">
        <v>20</v>
      </c>
      <c r="R30" s="90">
        <v>0</v>
      </c>
      <c r="S30" s="90">
        <v>0</v>
      </c>
      <c r="T30" s="90"/>
      <c r="U30" s="90"/>
      <c r="V30" s="90"/>
      <c r="W30" s="90">
        <v>254463.99999999997</v>
      </c>
      <c r="X30" s="90">
        <v>0</v>
      </c>
      <c r="Y30" s="90">
        <v>0</v>
      </c>
      <c r="Z30" s="101" t="s">
        <v>104</v>
      </c>
      <c r="AA30" s="91" t="s">
        <v>193</v>
      </c>
      <c r="AB30" s="92" t="s">
        <v>168</v>
      </c>
      <c r="AC30" s="12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</row>
    <row r="31" spans="1:224" outlineLevel="1" x14ac:dyDescent="0.2">
      <c r="A31" s="89" t="s">
        <v>194</v>
      </c>
      <c r="B31" s="89" t="s">
        <v>9</v>
      </c>
      <c r="C31" s="89" t="s">
        <v>195</v>
      </c>
      <c r="D31" s="89" t="s">
        <v>171</v>
      </c>
      <c r="E31" s="89" t="s">
        <v>196</v>
      </c>
      <c r="F31" s="89" t="s">
        <v>197</v>
      </c>
      <c r="G31" s="89" t="s">
        <v>76</v>
      </c>
      <c r="H31" s="89">
        <v>92</v>
      </c>
      <c r="I31" s="89" t="s">
        <v>174</v>
      </c>
      <c r="J31" s="89" t="s">
        <v>101</v>
      </c>
      <c r="K31" s="89" t="s">
        <v>102</v>
      </c>
      <c r="L31" s="89" t="s">
        <v>103</v>
      </c>
      <c r="M31" s="89" t="s">
        <v>182</v>
      </c>
      <c r="N31" s="90"/>
      <c r="O31" s="90">
        <v>44</v>
      </c>
      <c r="P31" s="90">
        <v>48</v>
      </c>
      <c r="Q31" s="90">
        <v>32</v>
      </c>
      <c r="R31" s="90">
        <v>48</v>
      </c>
      <c r="S31" s="90">
        <v>33.81</v>
      </c>
      <c r="T31" s="90"/>
      <c r="U31" s="90"/>
      <c r="V31" s="90"/>
      <c r="W31" s="90">
        <v>239196.35</v>
      </c>
      <c r="X31" s="90">
        <v>0</v>
      </c>
      <c r="Y31" s="90">
        <v>0</v>
      </c>
      <c r="Z31" s="101" t="s">
        <v>104</v>
      </c>
      <c r="AA31" s="91" t="s">
        <v>176</v>
      </c>
      <c r="AB31" s="92" t="s">
        <v>168</v>
      </c>
      <c r="AC31" s="12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</row>
    <row r="32" spans="1:224" outlineLevel="1" x14ac:dyDescent="0.2">
      <c r="A32" s="89" t="s">
        <v>198</v>
      </c>
      <c r="B32" s="89" t="s">
        <v>9</v>
      </c>
      <c r="C32" s="89" t="s">
        <v>199</v>
      </c>
      <c r="D32" s="89" t="s">
        <v>171</v>
      </c>
      <c r="E32" s="89" t="s">
        <v>200</v>
      </c>
      <c r="F32" s="89" t="s">
        <v>201</v>
      </c>
      <c r="G32" s="89" t="s">
        <v>76</v>
      </c>
      <c r="H32" s="89">
        <v>92</v>
      </c>
      <c r="I32" s="89" t="s">
        <v>174</v>
      </c>
      <c r="J32" s="89" t="s">
        <v>101</v>
      </c>
      <c r="K32" s="89" t="s">
        <v>102</v>
      </c>
      <c r="L32" s="89" t="s">
        <v>103</v>
      </c>
      <c r="M32" s="89" t="s">
        <v>182</v>
      </c>
      <c r="N32" s="90"/>
      <c r="O32" s="90">
        <v>58.097999999999999</v>
      </c>
      <c r="P32" s="90">
        <v>40</v>
      </c>
      <c r="Q32" s="90">
        <v>30</v>
      </c>
      <c r="R32" s="90">
        <v>40</v>
      </c>
      <c r="S32" s="90">
        <v>40</v>
      </c>
      <c r="T32" s="90"/>
      <c r="U32" s="90"/>
      <c r="V32" s="90"/>
      <c r="W32" s="90">
        <v>239196.33</v>
      </c>
      <c r="X32" s="90">
        <v>0</v>
      </c>
      <c r="Y32" s="90">
        <v>0</v>
      </c>
      <c r="Z32" s="101" t="s">
        <v>104</v>
      </c>
      <c r="AA32" s="91" t="s">
        <v>176</v>
      </c>
      <c r="AB32" s="92" t="s">
        <v>168</v>
      </c>
      <c r="AC32" s="12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</row>
    <row r="33" spans="1:224" outlineLevel="1" x14ac:dyDescent="0.2">
      <c r="A33" s="89" t="s">
        <v>202</v>
      </c>
      <c r="B33" s="89" t="s">
        <v>9</v>
      </c>
      <c r="C33" s="89" t="s">
        <v>203</v>
      </c>
      <c r="D33" s="89" t="s">
        <v>171</v>
      </c>
      <c r="E33" s="89" t="s">
        <v>204</v>
      </c>
      <c r="F33" s="89" t="s">
        <v>205</v>
      </c>
      <c r="G33" s="89" t="s">
        <v>76</v>
      </c>
      <c r="H33" s="89">
        <v>92</v>
      </c>
      <c r="I33" s="89" t="s">
        <v>174</v>
      </c>
      <c r="J33" s="89" t="s">
        <v>101</v>
      </c>
      <c r="K33" s="89" t="s">
        <v>102</v>
      </c>
      <c r="L33" s="89" t="s">
        <v>103</v>
      </c>
      <c r="M33" s="89" t="s">
        <v>182</v>
      </c>
      <c r="N33" s="90"/>
      <c r="O33" s="90">
        <v>61.6</v>
      </c>
      <c r="P33" s="90">
        <v>60</v>
      </c>
      <c r="Q33" s="90">
        <v>40</v>
      </c>
      <c r="R33" s="90">
        <v>60</v>
      </c>
      <c r="S33" s="90">
        <v>60</v>
      </c>
      <c r="T33" s="90"/>
      <c r="U33" s="90"/>
      <c r="V33" s="90"/>
      <c r="W33" s="90">
        <v>239196.4</v>
      </c>
      <c r="X33" s="90">
        <v>0</v>
      </c>
      <c r="Y33" s="90">
        <v>0</v>
      </c>
      <c r="Z33" s="101" t="s">
        <v>104</v>
      </c>
      <c r="AA33" s="91" t="s">
        <v>176</v>
      </c>
      <c r="AB33" s="92" t="s">
        <v>168</v>
      </c>
      <c r="AC33" s="12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</row>
    <row r="34" spans="1:224" outlineLevel="1" x14ac:dyDescent="0.2">
      <c r="A34" s="89" t="s">
        <v>206</v>
      </c>
      <c r="B34" s="89" t="s">
        <v>9</v>
      </c>
      <c r="C34" s="89" t="s">
        <v>207</v>
      </c>
      <c r="D34" s="89" t="s">
        <v>171</v>
      </c>
      <c r="E34" s="89" t="s">
        <v>208</v>
      </c>
      <c r="F34" s="89" t="s">
        <v>209</v>
      </c>
      <c r="G34" s="89" t="s">
        <v>76</v>
      </c>
      <c r="H34" s="89">
        <v>92</v>
      </c>
      <c r="I34" s="89" t="s">
        <v>174</v>
      </c>
      <c r="J34" s="89" t="s">
        <v>101</v>
      </c>
      <c r="K34" s="89" t="s">
        <v>102</v>
      </c>
      <c r="L34" s="89" t="s">
        <v>103</v>
      </c>
      <c r="M34" s="89" t="s">
        <v>182</v>
      </c>
      <c r="N34" s="90"/>
      <c r="O34" s="90">
        <v>37</v>
      </c>
      <c r="P34" s="90">
        <v>80</v>
      </c>
      <c r="Q34" s="90">
        <v>80</v>
      </c>
      <c r="R34" s="90">
        <v>80</v>
      </c>
      <c r="S34" s="102">
        <v>43.249000000000002</v>
      </c>
      <c r="T34" s="90"/>
      <c r="U34" s="90"/>
      <c r="V34" s="90"/>
      <c r="W34" s="90">
        <v>239196.4</v>
      </c>
      <c r="X34" s="90">
        <v>0</v>
      </c>
      <c r="Y34" s="90">
        <v>0</v>
      </c>
      <c r="Z34" s="101" t="s">
        <v>104</v>
      </c>
      <c r="AA34" s="91" t="s">
        <v>176</v>
      </c>
      <c r="AB34" s="92" t="s">
        <v>168</v>
      </c>
      <c r="AC34" s="12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</row>
    <row r="35" spans="1:224" x14ac:dyDescent="0.2">
      <c r="A35" s="35" t="s">
        <v>91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7"/>
      <c r="O35" s="68"/>
      <c r="P35" s="68"/>
      <c r="Q35" s="68"/>
      <c r="R35" s="68"/>
      <c r="S35" s="68"/>
      <c r="T35" s="68"/>
      <c r="U35" s="68"/>
      <c r="V35" s="68"/>
      <c r="W35" s="66"/>
      <c r="X35" s="36">
        <f>SUM(X9:X34)</f>
        <v>0</v>
      </c>
      <c r="Y35" s="36">
        <f>SUM(Y9:Y34)</f>
        <v>0</v>
      </c>
      <c r="Z35" s="66"/>
      <c r="AA35" s="69"/>
      <c r="AB35" s="66"/>
      <c r="AC35" s="11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7"/>
      <c r="GU35" s="37"/>
      <c r="GV35" s="37"/>
      <c r="GW35" s="37"/>
      <c r="GX35" s="37"/>
      <c r="GY35" s="37"/>
      <c r="GZ35" s="37"/>
      <c r="HA35" s="37"/>
      <c r="HB35" s="37"/>
      <c r="HC35" s="37"/>
      <c r="HD35" s="37"/>
      <c r="HE35" s="37"/>
      <c r="HF35" s="37"/>
      <c r="HG35" s="37"/>
      <c r="HH35" s="37"/>
      <c r="HI35" s="37"/>
      <c r="HJ35" s="37"/>
      <c r="HK35" s="37"/>
      <c r="HL35" s="37"/>
      <c r="HM35" s="37"/>
      <c r="HN35" s="37"/>
      <c r="HO35" s="37"/>
      <c r="HP35" s="37"/>
    </row>
    <row r="36" spans="1:224" x14ac:dyDescent="0.2">
      <c r="A36" s="35" t="s">
        <v>71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71"/>
      <c r="M36" s="71"/>
      <c r="N36" s="72"/>
      <c r="O36" s="73"/>
      <c r="P36" s="73"/>
      <c r="Q36" s="73"/>
      <c r="R36" s="73"/>
      <c r="S36" s="73"/>
      <c r="T36" s="73"/>
      <c r="U36" s="73"/>
      <c r="V36" s="73"/>
      <c r="W36" s="71"/>
      <c r="X36" s="71"/>
      <c r="Y36" s="71"/>
      <c r="Z36" s="71"/>
      <c r="AA36" s="74"/>
      <c r="AB36" s="71"/>
      <c r="AC36" s="11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7"/>
      <c r="FL36" s="37"/>
      <c r="FM36" s="37"/>
      <c r="FN36" s="37"/>
      <c r="FO36" s="37"/>
      <c r="FP36" s="37"/>
      <c r="FQ36" s="37"/>
      <c r="FR36" s="37"/>
      <c r="FS36" s="37"/>
      <c r="FT36" s="37"/>
      <c r="FU36" s="37"/>
      <c r="FV36" s="37"/>
      <c r="FW36" s="37"/>
      <c r="FX36" s="37"/>
      <c r="FY36" s="37"/>
      <c r="FZ36" s="37"/>
      <c r="GA36" s="37"/>
      <c r="GB36" s="37"/>
      <c r="GC36" s="37"/>
      <c r="GD36" s="37"/>
      <c r="GE36" s="37"/>
      <c r="GF36" s="37"/>
      <c r="GG36" s="37"/>
      <c r="GH36" s="37"/>
      <c r="GI36" s="37"/>
      <c r="GJ36" s="37"/>
      <c r="GK36" s="37"/>
      <c r="GL36" s="37"/>
      <c r="GM36" s="37"/>
      <c r="GN36" s="37"/>
      <c r="GO36" s="37"/>
      <c r="GP36" s="37"/>
      <c r="GQ36" s="37"/>
      <c r="GR36" s="37"/>
      <c r="GS36" s="37"/>
      <c r="GT36" s="37"/>
      <c r="GU36" s="37"/>
      <c r="GV36" s="37"/>
      <c r="GW36" s="37"/>
      <c r="GX36" s="37"/>
      <c r="GY36" s="37"/>
      <c r="GZ36" s="37"/>
      <c r="HA36" s="37"/>
      <c r="HB36" s="37"/>
      <c r="HC36" s="37"/>
      <c r="HD36" s="37"/>
      <c r="HE36" s="37"/>
      <c r="HF36" s="37"/>
      <c r="HG36" s="37"/>
      <c r="HH36" s="37"/>
      <c r="HI36" s="37"/>
      <c r="HJ36" s="37"/>
      <c r="HK36" s="37"/>
      <c r="HL36" s="37"/>
      <c r="HM36" s="37"/>
      <c r="HN36" s="37"/>
      <c r="HO36" s="37"/>
      <c r="HP36" s="37"/>
    </row>
    <row r="37" spans="1:224" outlineLevel="1" x14ac:dyDescent="0.2">
      <c r="A37" s="89" t="s">
        <v>223</v>
      </c>
      <c r="B37" s="89" t="s">
        <v>9</v>
      </c>
      <c r="C37" s="89" t="s">
        <v>159</v>
      </c>
      <c r="D37" s="89" t="s">
        <v>97</v>
      </c>
      <c r="E37" s="89" t="s">
        <v>160</v>
      </c>
      <c r="F37" s="89" t="s">
        <v>161</v>
      </c>
      <c r="G37" s="89" t="s">
        <v>76</v>
      </c>
      <c r="H37" s="89">
        <v>45</v>
      </c>
      <c r="I37" s="89" t="s">
        <v>100</v>
      </c>
      <c r="J37" s="89" t="s">
        <v>101</v>
      </c>
      <c r="K37" s="89" t="s">
        <v>102</v>
      </c>
      <c r="L37" s="89" t="s">
        <v>103</v>
      </c>
      <c r="M37" s="89" t="s">
        <v>113</v>
      </c>
      <c r="N37" s="90"/>
      <c r="O37" s="90"/>
      <c r="P37" s="90"/>
      <c r="Q37" s="90">
        <v>0.5</v>
      </c>
      <c r="R37" s="90">
        <v>0</v>
      </c>
      <c r="S37" s="90">
        <v>0</v>
      </c>
      <c r="T37" s="90">
        <v>0.5</v>
      </c>
      <c r="U37" s="90">
        <v>0.5</v>
      </c>
      <c r="V37" s="90"/>
      <c r="W37" s="90">
        <v>566468.76</v>
      </c>
      <c r="X37" s="90">
        <f>(Q37+R37+S37+T37+U37)*W37</f>
        <v>849703.14</v>
      </c>
      <c r="Y37" s="90">
        <f>X37*1.12</f>
        <v>951667.5168000001</v>
      </c>
      <c r="Z37" s="101" t="s">
        <v>104</v>
      </c>
      <c r="AA37" s="91">
        <v>2015</v>
      </c>
      <c r="AB37" s="92"/>
      <c r="AC37" s="12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</row>
    <row r="38" spans="1:224" outlineLevel="1" x14ac:dyDescent="0.2">
      <c r="A38" s="89" t="s">
        <v>224</v>
      </c>
      <c r="B38" s="89" t="s">
        <v>9</v>
      </c>
      <c r="C38" s="89" t="s">
        <v>110</v>
      </c>
      <c r="D38" s="89" t="s">
        <v>97</v>
      </c>
      <c r="E38" s="89" t="s">
        <v>111</v>
      </c>
      <c r="F38" s="89" t="s">
        <v>163</v>
      </c>
      <c r="G38" s="93" t="s">
        <v>76</v>
      </c>
      <c r="H38" s="89">
        <v>45</v>
      </c>
      <c r="I38" s="89" t="s">
        <v>100</v>
      </c>
      <c r="J38" s="89" t="s">
        <v>101</v>
      </c>
      <c r="K38" s="89" t="s">
        <v>102</v>
      </c>
      <c r="L38" s="89" t="s">
        <v>103</v>
      </c>
      <c r="M38" s="89" t="s">
        <v>113</v>
      </c>
      <c r="N38" s="90"/>
      <c r="O38" s="90"/>
      <c r="P38" s="90"/>
      <c r="Q38" s="90">
        <v>1.1000000000000001</v>
      </c>
      <c r="R38" s="90">
        <v>0</v>
      </c>
      <c r="S38" s="90">
        <v>0</v>
      </c>
      <c r="T38" s="90">
        <v>1.4</v>
      </c>
      <c r="U38" s="90">
        <v>1.4</v>
      </c>
      <c r="V38" s="90"/>
      <c r="W38" s="90">
        <v>89360.18</v>
      </c>
      <c r="X38" s="90">
        <f>(Q38+R38+S38+T38+U38)*W38</f>
        <v>348504.70199999999</v>
      </c>
      <c r="Y38" s="90">
        <f t="shared" ref="Y38:Y52" si="0">X38*1.12</f>
        <v>390325.26624000003</v>
      </c>
      <c r="Z38" s="89" t="s">
        <v>104</v>
      </c>
      <c r="AA38" s="91">
        <v>2015</v>
      </c>
      <c r="AB38" s="91"/>
      <c r="AC38" s="12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</row>
    <row r="39" spans="1:224" outlineLevel="1" x14ac:dyDescent="0.2">
      <c r="A39" s="94" t="s">
        <v>225</v>
      </c>
      <c r="B39" s="95" t="s">
        <v>9</v>
      </c>
      <c r="C39" s="89" t="s">
        <v>165</v>
      </c>
      <c r="D39" s="95" t="s">
        <v>97</v>
      </c>
      <c r="E39" s="95" t="s">
        <v>166</v>
      </c>
      <c r="F39" s="95" t="s">
        <v>167</v>
      </c>
      <c r="G39" s="96" t="s">
        <v>76</v>
      </c>
      <c r="H39" s="97">
        <v>45</v>
      </c>
      <c r="I39" s="98" t="s">
        <v>100</v>
      </c>
      <c r="J39" s="96" t="s">
        <v>101</v>
      </c>
      <c r="K39" s="98" t="s">
        <v>102</v>
      </c>
      <c r="L39" s="89" t="s">
        <v>103</v>
      </c>
      <c r="M39" s="89" t="s">
        <v>113</v>
      </c>
      <c r="N39" s="99"/>
      <c r="O39" s="75"/>
      <c r="P39" s="75"/>
      <c r="Q39" s="75">
        <v>0.2</v>
      </c>
      <c r="R39" s="90">
        <v>0</v>
      </c>
      <c r="S39" s="90">
        <v>0</v>
      </c>
      <c r="T39" s="90">
        <v>0</v>
      </c>
      <c r="U39" s="90">
        <v>0</v>
      </c>
      <c r="V39" s="75"/>
      <c r="W39" s="75">
        <v>1723376</v>
      </c>
      <c r="X39" s="90">
        <f t="shared" ref="X39:X53" si="1">(Q39+R39+S39+T39+U39)*W39</f>
        <v>344675.2</v>
      </c>
      <c r="Y39" s="90">
        <f t="shared" si="0"/>
        <v>386036.22400000005</v>
      </c>
      <c r="Z39" s="98" t="s">
        <v>104</v>
      </c>
      <c r="AA39" s="100">
        <v>2015</v>
      </c>
      <c r="AB39" s="103"/>
      <c r="AC39" s="12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</row>
    <row r="40" spans="1:224" outlineLevel="1" x14ac:dyDescent="0.2">
      <c r="A40" s="89" t="s">
        <v>226</v>
      </c>
      <c r="B40" s="89" t="s">
        <v>9</v>
      </c>
      <c r="C40" s="89" t="s">
        <v>96</v>
      </c>
      <c r="D40" s="89" t="s">
        <v>97</v>
      </c>
      <c r="E40" s="89" t="s">
        <v>98</v>
      </c>
      <c r="F40" s="89" t="s">
        <v>99</v>
      </c>
      <c r="G40" s="89" t="s">
        <v>76</v>
      </c>
      <c r="H40" s="89">
        <v>45</v>
      </c>
      <c r="I40" s="89" t="s">
        <v>100</v>
      </c>
      <c r="J40" s="89" t="s">
        <v>101</v>
      </c>
      <c r="K40" s="89" t="s">
        <v>102</v>
      </c>
      <c r="L40" s="89" t="s">
        <v>103</v>
      </c>
      <c r="M40" s="89" t="s">
        <v>113</v>
      </c>
      <c r="N40" s="90"/>
      <c r="O40" s="90"/>
      <c r="P40" s="90"/>
      <c r="Q40" s="90">
        <v>0.2</v>
      </c>
      <c r="R40" s="90">
        <v>0</v>
      </c>
      <c r="S40" s="90">
        <v>0</v>
      </c>
      <c r="T40" s="90">
        <v>0.2</v>
      </c>
      <c r="U40" s="90">
        <v>0.2</v>
      </c>
      <c r="V40" s="90"/>
      <c r="W40" s="90">
        <v>765232</v>
      </c>
      <c r="X40" s="90">
        <f t="shared" si="1"/>
        <v>459139.20000000007</v>
      </c>
      <c r="Y40" s="90">
        <f t="shared" si="0"/>
        <v>514235.90400000016</v>
      </c>
      <c r="Z40" s="89" t="s">
        <v>104</v>
      </c>
      <c r="AA40" s="91">
        <v>2015</v>
      </c>
      <c r="AB40" s="92"/>
      <c r="AC40" s="12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</row>
    <row r="41" spans="1:224" outlineLevel="1" x14ac:dyDescent="0.2">
      <c r="A41" s="94" t="s">
        <v>227</v>
      </c>
      <c r="B41" s="95" t="s">
        <v>9</v>
      </c>
      <c r="C41" s="89" t="s">
        <v>106</v>
      </c>
      <c r="D41" s="95" t="s">
        <v>97</v>
      </c>
      <c r="E41" s="95" t="s">
        <v>107</v>
      </c>
      <c r="F41" s="95" t="s">
        <v>108</v>
      </c>
      <c r="G41" s="96" t="s">
        <v>76</v>
      </c>
      <c r="H41" s="97">
        <v>45</v>
      </c>
      <c r="I41" s="98" t="s">
        <v>100</v>
      </c>
      <c r="J41" s="96" t="s">
        <v>101</v>
      </c>
      <c r="K41" s="98" t="s">
        <v>102</v>
      </c>
      <c r="L41" s="89" t="s">
        <v>103</v>
      </c>
      <c r="M41" s="89" t="s">
        <v>113</v>
      </c>
      <c r="N41" s="99"/>
      <c r="O41" s="75"/>
      <c r="P41" s="75"/>
      <c r="Q41" s="75">
        <v>0.2</v>
      </c>
      <c r="R41" s="75">
        <v>0</v>
      </c>
      <c r="S41" s="75">
        <v>0</v>
      </c>
      <c r="T41" s="75">
        <v>0.2</v>
      </c>
      <c r="U41" s="75">
        <v>0.2</v>
      </c>
      <c r="V41" s="75"/>
      <c r="W41" s="75">
        <v>60390</v>
      </c>
      <c r="X41" s="90">
        <f t="shared" si="1"/>
        <v>36234.000000000007</v>
      </c>
      <c r="Y41" s="90">
        <f t="shared" si="0"/>
        <v>40582.080000000009</v>
      </c>
      <c r="Z41" s="98" t="s">
        <v>104</v>
      </c>
      <c r="AA41" s="100">
        <v>2015</v>
      </c>
      <c r="AB41" s="103"/>
      <c r="AC41" s="12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</row>
    <row r="42" spans="1:224" outlineLevel="1" x14ac:dyDescent="0.2">
      <c r="A42" s="89" t="s">
        <v>228</v>
      </c>
      <c r="B42" s="89" t="s">
        <v>9</v>
      </c>
      <c r="C42" s="89" t="s">
        <v>110</v>
      </c>
      <c r="D42" s="89" t="s">
        <v>97</v>
      </c>
      <c r="E42" s="89" t="s">
        <v>111</v>
      </c>
      <c r="F42" s="89" t="s">
        <v>112</v>
      </c>
      <c r="G42" s="93" t="s">
        <v>76</v>
      </c>
      <c r="H42" s="89">
        <v>60</v>
      </c>
      <c r="I42" s="89" t="s">
        <v>100</v>
      </c>
      <c r="J42" s="89" t="s">
        <v>101</v>
      </c>
      <c r="K42" s="89" t="s">
        <v>102</v>
      </c>
      <c r="L42" s="89" t="s">
        <v>103</v>
      </c>
      <c r="M42" s="89" t="s">
        <v>113</v>
      </c>
      <c r="N42" s="90"/>
      <c r="O42" s="90"/>
      <c r="P42" s="90"/>
      <c r="Q42" s="90">
        <v>1.4</v>
      </c>
      <c r="R42" s="90">
        <v>0</v>
      </c>
      <c r="S42" s="90">
        <v>0</v>
      </c>
      <c r="T42" s="90">
        <v>1.1000000000000001</v>
      </c>
      <c r="U42" s="90">
        <v>1.1000000000000001</v>
      </c>
      <c r="V42" s="90"/>
      <c r="W42" s="90">
        <v>89360.18</v>
      </c>
      <c r="X42" s="90">
        <f t="shared" si="1"/>
        <v>321696.64799999999</v>
      </c>
      <c r="Y42" s="90">
        <f t="shared" si="0"/>
        <v>360300.24576000002</v>
      </c>
      <c r="Z42" s="89" t="s">
        <v>104</v>
      </c>
      <c r="AA42" s="91">
        <v>2015</v>
      </c>
      <c r="AB42" s="91"/>
      <c r="AC42" s="12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</row>
    <row r="43" spans="1:224" outlineLevel="1" x14ac:dyDescent="0.2">
      <c r="A43" s="89" t="s">
        <v>229</v>
      </c>
      <c r="B43" s="89" t="s">
        <v>9</v>
      </c>
      <c r="C43" s="89" t="s">
        <v>115</v>
      </c>
      <c r="D43" s="89" t="s">
        <v>97</v>
      </c>
      <c r="E43" s="89" t="s">
        <v>116</v>
      </c>
      <c r="F43" s="89" t="s">
        <v>117</v>
      </c>
      <c r="G43" s="89" t="s">
        <v>76</v>
      </c>
      <c r="H43" s="89">
        <v>60</v>
      </c>
      <c r="I43" s="89" t="s">
        <v>100</v>
      </c>
      <c r="J43" s="89" t="s">
        <v>101</v>
      </c>
      <c r="K43" s="89" t="s">
        <v>102</v>
      </c>
      <c r="L43" s="89" t="s">
        <v>103</v>
      </c>
      <c r="M43" s="89" t="s">
        <v>113</v>
      </c>
      <c r="N43" s="90"/>
      <c r="O43" s="90"/>
      <c r="P43" s="90"/>
      <c r="Q43" s="90">
        <v>1</v>
      </c>
      <c r="R43" s="90">
        <v>0</v>
      </c>
      <c r="S43" s="90">
        <v>0</v>
      </c>
      <c r="T43" s="90">
        <v>0.75</v>
      </c>
      <c r="U43" s="90">
        <v>0.75</v>
      </c>
      <c r="V43" s="90"/>
      <c r="W43" s="90">
        <v>32156</v>
      </c>
      <c r="X43" s="90">
        <f t="shared" si="1"/>
        <v>80390</v>
      </c>
      <c r="Y43" s="90">
        <f t="shared" si="0"/>
        <v>90036.800000000003</v>
      </c>
      <c r="Z43" s="89" t="s">
        <v>104</v>
      </c>
      <c r="AA43" s="91">
        <v>2015</v>
      </c>
      <c r="AB43" s="92"/>
      <c r="AC43" s="12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</row>
    <row r="44" spans="1:224" outlineLevel="1" x14ac:dyDescent="0.2">
      <c r="A44" s="89" t="s">
        <v>230</v>
      </c>
      <c r="B44" s="89" t="s">
        <v>9</v>
      </c>
      <c r="C44" s="89" t="s">
        <v>119</v>
      </c>
      <c r="D44" s="89" t="s">
        <v>97</v>
      </c>
      <c r="E44" s="89" t="s">
        <v>120</v>
      </c>
      <c r="F44" s="89" t="s">
        <v>121</v>
      </c>
      <c r="G44" s="89" t="s">
        <v>76</v>
      </c>
      <c r="H44" s="89">
        <v>92.1</v>
      </c>
      <c r="I44" s="89" t="s">
        <v>100</v>
      </c>
      <c r="J44" s="89" t="s">
        <v>101</v>
      </c>
      <c r="K44" s="89" t="s">
        <v>102</v>
      </c>
      <c r="L44" s="89" t="s">
        <v>103</v>
      </c>
      <c r="M44" s="89" t="s">
        <v>113</v>
      </c>
      <c r="N44" s="90"/>
      <c r="O44" s="90"/>
      <c r="P44" s="90"/>
      <c r="Q44" s="90">
        <v>0.8</v>
      </c>
      <c r="R44" s="90">
        <v>0.42</v>
      </c>
      <c r="S44" s="90">
        <v>0</v>
      </c>
      <c r="T44" s="90">
        <v>0.4</v>
      </c>
      <c r="U44" s="90">
        <v>0.4</v>
      </c>
      <c r="V44" s="90"/>
      <c r="W44" s="90">
        <v>466862.5</v>
      </c>
      <c r="X44" s="90">
        <f t="shared" si="1"/>
        <v>943062.25</v>
      </c>
      <c r="Y44" s="90">
        <f t="shared" si="0"/>
        <v>1056229.7200000002</v>
      </c>
      <c r="Z44" s="89" t="s">
        <v>104</v>
      </c>
      <c r="AA44" s="91">
        <v>2015</v>
      </c>
      <c r="AB44" s="92"/>
      <c r="AC44" s="12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</row>
    <row r="45" spans="1:224" outlineLevel="1" x14ac:dyDescent="0.2">
      <c r="A45" s="89" t="s">
        <v>231</v>
      </c>
      <c r="B45" s="89" t="s">
        <v>9</v>
      </c>
      <c r="C45" s="89" t="s">
        <v>123</v>
      </c>
      <c r="D45" s="89" t="s">
        <v>97</v>
      </c>
      <c r="E45" s="89" t="s">
        <v>124</v>
      </c>
      <c r="F45" s="89" t="s">
        <v>125</v>
      </c>
      <c r="G45" s="89" t="s">
        <v>76</v>
      </c>
      <c r="H45" s="89">
        <v>92.1</v>
      </c>
      <c r="I45" s="89" t="s">
        <v>100</v>
      </c>
      <c r="J45" s="89" t="s">
        <v>101</v>
      </c>
      <c r="K45" s="89" t="s">
        <v>102</v>
      </c>
      <c r="L45" s="89" t="s">
        <v>103</v>
      </c>
      <c r="M45" s="89" t="s">
        <v>113</v>
      </c>
      <c r="N45" s="90"/>
      <c r="O45" s="90"/>
      <c r="P45" s="90"/>
      <c r="Q45" s="90">
        <v>0.8</v>
      </c>
      <c r="R45" s="90">
        <v>0.45</v>
      </c>
      <c r="S45" s="90">
        <v>0</v>
      </c>
      <c r="T45" s="90">
        <v>0.8</v>
      </c>
      <c r="U45" s="90">
        <v>0.8</v>
      </c>
      <c r="V45" s="90"/>
      <c r="W45" s="90">
        <v>255359.82</v>
      </c>
      <c r="X45" s="90">
        <f t="shared" si="1"/>
        <v>727775.48699999996</v>
      </c>
      <c r="Y45" s="90">
        <f t="shared" si="0"/>
        <v>815108.54544000002</v>
      </c>
      <c r="Z45" s="89" t="s">
        <v>104</v>
      </c>
      <c r="AA45" s="91">
        <v>2015</v>
      </c>
      <c r="AB45" s="92"/>
      <c r="AC45" s="12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</row>
    <row r="46" spans="1:224" outlineLevel="1" x14ac:dyDescent="0.2">
      <c r="A46" s="89" t="s">
        <v>232</v>
      </c>
      <c r="B46" s="89" t="s">
        <v>9</v>
      </c>
      <c r="C46" s="89" t="s">
        <v>127</v>
      </c>
      <c r="D46" s="89" t="s">
        <v>97</v>
      </c>
      <c r="E46" s="89" t="s">
        <v>128</v>
      </c>
      <c r="F46" s="89" t="s">
        <v>129</v>
      </c>
      <c r="G46" s="89" t="s">
        <v>76</v>
      </c>
      <c r="H46" s="89">
        <v>89.1</v>
      </c>
      <c r="I46" s="89" t="s">
        <v>100</v>
      </c>
      <c r="J46" s="89" t="s">
        <v>101</v>
      </c>
      <c r="K46" s="89" t="s">
        <v>102</v>
      </c>
      <c r="L46" s="89" t="s">
        <v>103</v>
      </c>
      <c r="M46" s="89" t="s">
        <v>113</v>
      </c>
      <c r="N46" s="90"/>
      <c r="O46" s="90"/>
      <c r="P46" s="90"/>
      <c r="Q46" s="90">
        <v>0.51</v>
      </c>
      <c r="R46" s="90">
        <v>0</v>
      </c>
      <c r="S46" s="90">
        <v>0</v>
      </c>
      <c r="T46" s="90">
        <v>0.3</v>
      </c>
      <c r="U46" s="90">
        <v>0.3</v>
      </c>
      <c r="V46" s="90"/>
      <c r="W46" s="90">
        <v>334356</v>
      </c>
      <c r="X46" s="90">
        <f t="shared" si="1"/>
        <v>371135.16000000003</v>
      </c>
      <c r="Y46" s="90">
        <f t="shared" si="0"/>
        <v>415671.37920000008</v>
      </c>
      <c r="Z46" s="89" t="s">
        <v>104</v>
      </c>
      <c r="AA46" s="91">
        <v>2015</v>
      </c>
      <c r="AB46" s="92"/>
      <c r="AC46" s="12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</row>
    <row r="47" spans="1:224" outlineLevel="1" x14ac:dyDescent="0.2">
      <c r="A47" s="89" t="s">
        <v>233</v>
      </c>
      <c r="B47" s="89" t="s">
        <v>9</v>
      </c>
      <c r="C47" s="89" t="s">
        <v>131</v>
      </c>
      <c r="D47" s="89" t="s">
        <v>97</v>
      </c>
      <c r="E47" s="89" t="s">
        <v>132</v>
      </c>
      <c r="F47" s="89" t="s">
        <v>133</v>
      </c>
      <c r="G47" s="89" t="s">
        <v>76</v>
      </c>
      <c r="H47" s="89">
        <v>89.1</v>
      </c>
      <c r="I47" s="89" t="s">
        <v>100</v>
      </c>
      <c r="J47" s="89" t="s">
        <v>101</v>
      </c>
      <c r="K47" s="89" t="s">
        <v>102</v>
      </c>
      <c r="L47" s="89" t="s">
        <v>103</v>
      </c>
      <c r="M47" s="89" t="s">
        <v>113</v>
      </c>
      <c r="N47" s="90"/>
      <c r="O47" s="90"/>
      <c r="P47" s="90"/>
      <c r="Q47" s="90">
        <v>1.3</v>
      </c>
      <c r="R47" s="90">
        <v>0.79</v>
      </c>
      <c r="S47" s="90">
        <v>0</v>
      </c>
      <c r="T47" s="90">
        <v>0.4</v>
      </c>
      <c r="U47" s="90">
        <v>0.4</v>
      </c>
      <c r="V47" s="90"/>
      <c r="W47" s="90">
        <v>868919.63392857136</v>
      </c>
      <c r="X47" s="90">
        <f t="shared" si="1"/>
        <v>2511177.7420535712</v>
      </c>
      <c r="Y47" s="90">
        <f t="shared" si="0"/>
        <v>2812519.0710999998</v>
      </c>
      <c r="Z47" s="89" t="s">
        <v>104</v>
      </c>
      <c r="AA47" s="91">
        <v>2015</v>
      </c>
      <c r="AB47" s="92"/>
      <c r="AC47" s="12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</row>
    <row r="48" spans="1:224" outlineLevel="1" x14ac:dyDescent="0.2">
      <c r="A48" s="89" t="s">
        <v>234</v>
      </c>
      <c r="B48" s="89" t="s">
        <v>9</v>
      </c>
      <c r="C48" s="89" t="s">
        <v>135</v>
      </c>
      <c r="D48" s="89" t="s">
        <v>97</v>
      </c>
      <c r="E48" s="89" t="s">
        <v>136</v>
      </c>
      <c r="F48" s="89" t="s">
        <v>137</v>
      </c>
      <c r="G48" s="89" t="s">
        <v>76</v>
      </c>
      <c r="H48" s="89">
        <v>45</v>
      </c>
      <c r="I48" s="89" t="s">
        <v>100</v>
      </c>
      <c r="J48" s="89" t="s">
        <v>101</v>
      </c>
      <c r="K48" s="89" t="s">
        <v>102</v>
      </c>
      <c r="L48" s="89" t="s">
        <v>103</v>
      </c>
      <c r="M48" s="89" t="s">
        <v>113</v>
      </c>
      <c r="N48" s="90"/>
      <c r="O48" s="90"/>
      <c r="P48" s="90"/>
      <c r="Q48" s="90">
        <v>1.5</v>
      </c>
      <c r="R48" s="90">
        <v>0</v>
      </c>
      <c r="S48" s="90">
        <v>0.5</v>
      </c>
      <c r="T48" s="90">
        <v>0.5</v>
      </c>
      <c r="U48" s="90">
        <v>0.5</v>
      </c>
      <c r="V48" s="90"/>
      <c r="W48" s="90">
        <v>23108</v>
      </c>
      <c r="X48" s="90">
        <f t="shared" si="1"/>
        <v>69324</v>
      </c>
      <c r="Y48" s="90">
        <f t="shared" si="0"/>
        <v>77642.880000000005</v>
      </c>
      <c r="Z48" s="101" t="s">
        <v>104</v>
      </c>
      <c r="AA48" s="91">
        <v>2015</v>
      </c>
      <c r="AB48" s="92"/>
      <c r="AC48" s="12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</row>
    <row r="49" spans="1:224" outlineLevel="1" x14ac:dyDescent="0.2">
      <c r="A49" s="89" t="s">
        <v>235</v>
      </c>
      <c r="B49" s="89" t="s">
        <v>9</v>
      </c>
      <c r="C49" s="89" t="s">
        <v>139</v>
      </c>
      <c r="D49" s="89" t="s">
        <v>97</v>
      </c>
      <c r="E49" s="89" t="s">
        <v>140</v>
      </c>
      <c r="F49" s="89" t="s">
        <v>141</v>
      </c>
      <c r="G49" s="89" t="s">
        <v>76</v>
      </c>
      <c r="H49" s="89">
        <v>60</v>
      </c>
      <c r="I49" s="89" t="s">
        <v>100</v>
      </c>
      <c r="J49" s="89" t="s">
        <v>101</v>
      </c>
      <c r="K49" s="89" t="s">
        <v>102</v>
      </c>
      <c r="L49" s="89" t="s">
        <v>103</v>
      </c>
      <c r="M49" s="89" t="s">
        <v>113</v>
      </c>
      <c r="N49" s="90"/>
      <c r="O49" s="90"/>
      <c r="P49" s="90"/>
      <c r="Q49" s="90">
        <v>2.2599999999999998</v>
      </c>
      <c r="R49" s="90">
        <v>0.98</v>
      </c>
      <c r="S49" s="102">
        <v>0.42499999999999999</v>
      </c>
      <c r="T49" s="90">
        <v>2.2000000000000002</v>
      </c>
      <c r="U49" s="90">
        <v>2.2000000000000002</v>
      </c>
      <c r="V49" s="90"/>
      <c r="W49" s="90">
        <v>243888.78571428568</v>
      </c>
      <c r="X49" s="90">
        <f t="shared" si="1"/>
        <v>1966963.0567857143</v>
      </c>
      <c r="Y49" s="90">
        <f t="shared" si="0"/>
        <v>2202998.6236</v>
      </c>
      <c r="Z49" s="101" t="s">
        <v>104</v>
      </c>
      <c r="AA49" s="91">
        <v>2015</v>
      </c>
      <c r="AB49" s="92"/>
      <c r="AC49" s="12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</row>
    <row r="50" spans="1:224" outlineLevel="1" x14ac:dyDescent="0.2">
      <c r="A50" s="89" t="s">
        <v>236</v>
      </c>
      <c r="B50" s="89" t="s">
        <v>9</v>
      </c>
      <c r="C50" s="89" t="s">
        <v>143</v>
      </c>
      <c r="D50" s="89" t="s">
        <v>97</v>
      </c>
      <c r="E50" s="89" t="s">
        <v>144</v>
      </c>
      <c r="F50" s="89" t="s">
        <v>145</v>
      </c>
      <c r="G50" s="89" t="s">
        <v>76</v>
      </c>
      <c r="H50" s="89">
        <v>62.3</v>
      </c>
      <c r="I50" s="89" t="s">
        <v>100</v>
      </c>
      <c r="J50" s="89" t="s">
        <v>101</v>
      </c>
      <c r="K50" s="89" t="s">
        <v>102</v>
      </c>
      <c r="L50" s="89" t="s">
        <v>103</v>
      </c>
      <c r="M50" s="89" t="s">
        <v>113</v>
      </c>
      <c r="N50" s="90"/>
      <c r="O50" s="90"/>
      <c r="P50" s="90"/>
      <c r="Q50" s="90">
        <v>2.5</v>
      </c>
      <c r="R50" s="90">
        <v>1.0900000000000001</v>
      </c>
      <c r="S50" s="90">
        <v>2.5</v>
      </c>
      <c r="T50" s="90">
        <v>2.5</v>
      </c>
      <c r="U50" s="90">
        <v>2.5</v>
      </c>
      <c r="V50" s="90"/>
      <c r="W50" s="90">
        <v>347312.08928571426</v>
      </c>
      <c r="X50" s="90">
        <f t="shared" si="1"/>
        <v>3851691.0701785712</v>
      </c>
      <c r="Y50" s="90">
        <f t="shared" si="0"/>
        <v>4313893.9986000005</v>
      </c>
      <c r="Z50" s="101" t="s">
        <v>104</v>
      </c>
      <c r="AA50" s="91">
        <v>2015</v>
      </c>
      <c r="AB50" s="92"/>
      <c r="AC50" s="12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</row>
    <row r="51" spans="1:224" outlineLevel="1" x14ac:dyDescent="0.2">
      <c r="A51" s="89" t="s">
        <v>237</v>
      </c>
      <c r="B51" s="89" t="s">
        <v>9</v>
      </c>
      <c r="C51" s="89" t="s">
        <v>147</v>
      </c>
      <c r="D51" s="89" t="s">
        <v>97</v>
      </c>
      <c r="E51" s="89" t="s">
        <v>148</v>
      </c>
      <c r="F51" s="89" t="s">
        <v>149</v>
      </c>
      <c r="G51" s="89" t="s">
        <v>76</v>
      </c>
      <c r="H51" s="89">
        <v>62.3</v>
      </c>
      <c r="I51" s="89" t="s">
        <v>100</v>
      </c>
      <c r="J51" s="89" t="s">
        <v>101</v>
      </c>
      <c r="K51" s="89" t="s">
        <v>102</v>
      </c>
      <c r="L51" s="89" t="s">
        <v>103</v>
      </c>
      <c r="M51" s="89" t="s">
        <v>113</v>
      </c>
      <c r="N51" s="90"/>
      <c r="O51" s="90"/>
      <c r="P51" s="90"/>
      <c r="Q51" s="90">
        <v>1.2</v>
      </c>
      <c r="R51" s="90">
        <v>0.57999999999999996</v>
      </c>
      <c r="S51" s="102">
        <v>0.27500000000000002</v>
      </c>
      <c r="T51" s="90">
        <v>1</v>
      </c>
      <c r="U51" s="90">
        <v>1</v>
      </c>
      <c r="V51" s="90"/>
      <c r="W51" s="90">
        <v>461019.42857142852</v>
      </c>
      <c r="X51" s="90">
        <f t="shared" si="1"/>
        <v>1869433.7828571426</v>
      </c>
      <c r="Y51" s="90">
        <f t="shared" si="0"/>
        <v>2093765.8367999999</v>
      </c>
      <c r="Z51" s="101" t="s">
        <v>104</v>
      </c>
      <c r="AA51" s="91">
        <v>2015</v>
      </c>
      <c r="AB51" s="92"/>
      <c r="AC51" s="12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</row>
    <row r="52" spans="1:224" outlineLevel="1" x14ac:dyDescent="0.2">
      <c r="A52" s="89" t="s">
        <v>238</v>
      </c>
      <c r="B52" s="89" t="s">
        <v>9</v>
      </c>
      <c r="C52" s="89" t="s">
        <v>151</v>
      </c>
      <c r="D52" s="89" t="s">
        <v>97</v>
      </c>
      <c r="E52" s="89" t="s">
        <v>152</v>
      </c>
      <c r="F52" s="89" t="s">
        <v>153</v>
      </c>
      <c r="G52" s="89" t="s">
        <v>76</v>
      </c>
      <c r="H52" s="89">
        <v>45</v>
      </c>
      <c r="I52" s="89" t="s">
        <v>100</v>
      </c>
      <c r="J52" s="89" t="s">
        <v>101</v>
      </c>
      <c r="K52" s="89" t="s">
        <v>102</v>
      </c>
      <c r="L52" s="89" t="s">
        <v>103</v>
      </c>
      <c r="M52" s="89" t="s">
        <v>113</v>
      </c>
      <c r="N52" s="90"/>
      <c r="O52" s="90"/>
      <c r="P52" s="90"/>
      <c r="Q52" s="90">
        <v>0.8</v>
      </c>
      <c r="R52" s="90">
        <v>0.37</v>
      </c>
      <c r="S52" s="90">
        <v>0</v>
      </c>
      <c r="T52" s="90">
        <v>0.30000000000000004</v>
      </c>
      <c r="U52" s="90">
        <v>0.30000000000000004</v>
      </c>
      <c r="V52" s="90"/>
      <c r="W52" s="90">
        <v>686911.61</v>
      </c>
      <c r="X52" s="90">
        <f t="shared" si="1"/>
        <v>1215833.5497000001</v>
      </c>
      <c r="Y52" s="90">
        <f t="shared" si="0"/>
        <v>1361733.5756640001</v>
      </c>
      <c r="Z52" s="101" t="s">
        <v>104</v>
      </c>
      <c r="AA52" s="91">
        <v>2015</v>
      </c>
      <c r="AB52" s="92"/>
      <c r="AC52" s="12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</row>
    <row r="53" spans="1:224" outlineLevel="1" x14ac:dyDescent="0.2">
      <c r="A53" s="89" t="s">
        <v>239</v>
      </c>
      <c r="B53" s="89" t="s">
        <v>9</v>
      </c>
      <c r="C53" s="89" t="s">
        <v>155</v>
      </c>
      <c r="D53" s="89" t="s">
        <v>97</v>
      </c>
      <c r="E53" s="89" t="s">
        <v>156</v>
      </c>
      <c r="F53" s="89" t="s">
        <v>157</v>
      </c>
      <c r="G53" s="89" t="s">
        <v>76</v>
      </c>
      <c r="H53" s="89">
        <v>62.3</v>
      </c>
      <c r="I53" s="89" t="s">
        <v>100</v>
      </c>
      <c r="J53" s="89" t="s">
        <v>101</v>
      </c>
      <c r="K53" s="89" t="s">
        <v>102</v>
      </c>
      <c r="L53" s="89" t="s">
        <v>103</v>
      </c>
      <c r="M53" s="89" t="s">
        <v>113</v>
      </c>
      <c r="N53" s="90"/>
      <c r="O53" s="90"/>
      <c r="P53" s="90"/>
      <c r="Q53" s="90">
        <v>1.3</v>
      </c>
      <c r="R53" s="90">
        <v>0</v>
      </c>
      <c r="S53" s="90">
        <v>0</v>
      </c>
      <c r="T53" s="90">
        <v>1.1000000000000001</v>
      </c>
      <c r="U53" s="90">
        <v>1.1000000000000001</v>
      </c>
      <c r="V53" s="90"/>
      <c r="W53" s="90">
        <v>68946.25</v>
      </c>
      <c r="X53" s="90">
        <f t="shared" si="1"/>
        <v>241311.87500000003</v>
      </c>
      <c r="Y53" s="90">
        <f>X53*1.12</f>
        <v>270269.30000000005</v>
      </c>
      <c r="Z53" s="101" t="s">
        <v>104</v>
      </c>
      <c r="AA53" s="91">
        <v>2015</v>
      </c>
      <c r="AB53" s="92"/>
      <c r="AC53" s="12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</row>
    <row r="54" spans="1:224" outlineLevel="1" x14ac:dyDescent="0.2">
      <c r="A54" s="89" t="s">
        <v>240</v>
      </c>
      <c r="B54" s="89" t="s">
        <v>9</v>
      </c>
      <c r="C54" s="89" t="s">
        <v>170</v>
      </c>
      <c r="D54" s="89" t="s">
        <v>171</v>
      </c>
      <c r="E54" s="89" t="s">
        <v>172</v>
      </c>
      <c r="F54" s="89" t="s">
        <v>173</v>
      </c>
      <c r="G54" s="89" t="s">
        <v>76</v>
      </c>
      <c r="H54" s="89">
        <v>90</v>
      </c>
      <c r="I54" s="89" t="s">
        <v>174</v>
      </c>
      <c r="J54" s="89" t="s">
        <v>101</v>
      </c>
      <c r="K54" s="89" t="s">
        <v>102</v>
      </c>
      <c r="L54" s="89" t="s">
        <v>103</v>
      </c>
      <c r="M54" s="89" t="s">
        <v>175</v>
      </c>
      <c r="N54" s="90"/>
      <c r="O54" s="90">
        <v>800</v>
      </c>
      <c r="P54" s="90">
        <v>800</v>
      </c>
      <c r="Q54" s="90">
        <v>195</v>
      </c>
      <c r="R54" s="90">
        <v>800</v>
      </c>
      <c r="S54" s="90">
        <v>140</v>
      </c>
      <c r="T54" s="90"/>
      <c r="U54" s="90"/>
      <c r="V54" s="90"/>
      <c r="W54" s="90">
        <v>226785.99999999997</v>
      </c>
      <c r="X54" s="90">
        <f>W54*(O54+P54+Q54+R54+S54)</f>
        <v>620259709.99999988</v>
      </c>
      <c r="Y54" s="90">
        <f>X54*1.12</f>
        <v>694690875.19999993</v>
      </c>
      <c r="Z54" s="101" t="s">
        <v>104</v>
      </c>
      <c r="AA54" s="91" t="s">
        <v>210</v>
      </c>
      <c r="AB54" s="92"/>
      <c r="AC54" s="12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</row>
    <row r="55" spans="1:224" outlineLevel="1" x14ac:dyDescent="0.2">
      <c r="A55" s="89" t="s">
        <v>241</v>
      </c>
      <c r="B55" s="89" t="s">
        <v>9</v>
      </c>
      <c r="C55" s="89" t="s">
        <v>178</v>
      </c>
      <c r="D55" s="89" t="s">
        <v>171</v>
      </c>
      <c r="E55" s="89" t="s">
        <v>179</v>
      </c>
      <c r="F55" s="89" t="s">
        <v>180</v>
      </c>
      <c r="G55" s="89" t="s">
        <v>10</v>
      </c>
      <c r="H55" s="89">
        <v>90</v>
      </c>
      <c r="I55" s="89" t="s">
        <v>181</v>
      </c>
      <c r="J55" s="89" t="s">
        <v>101</v>
      </c>
      <c r="K55" s="89" t="s">
        <v>102</v>
      </c>
      <c r="L55" s="89" t="s">
        <v>103</v>
      </c>
      <c r="M55" s="89" t="s">
        <v>182</v>
      </c>
      <c r="N55" s="90"/>
      <c r="O55" s="90">
        <v>240</v>
      </c>
      <c r="P55" s="90">
        <v>240</v>
      </c>
      <c r="Q55" s="90">
        <v>240</v>
      </c>
      <c r="R55" s="90">
        <v>0</v>
      </c>
      <c r="S55" s="90">
        <v>0</v>
      </c>
      <c r="T55" s="90"/>
      <c r="U55" s="90"/>
      <c r="V55" s="90"/>
      <c r="W55" s="90">
        <v>308928.57</v>
      </c>
      <c r="X55" s="90">
        <f t="shared" ref="X55:X62" si="2">W55*(O55+P55+Q55+R55+S55)</f>
        <v>222428570.40000001</v>
      </c>
      <c r="Y55" s="90">
        <f t="shared" ref="Y55:Y62" si="3">X55*1.12</f>
        <v>249119998.84800002</v>
      </c>
      <c r="Z55" s="101" t="s">
        <v>104</v>
      </c>
      <c r="AA55" s="91" t="s">
        <v>210</v>
      </c>
      <c r="AB55" s="92"/>
      <c r="AC55" s="12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</row>
    <row r="56" spans="1:224" outlineLevel="1" x14ac:dyDescent="0.2">
      <c r="A56" s="89" t="s">
        <v>242</v>
      </c>
      <c r="B56" s="89" t="s">
        <v>9</v>
      </c>
      <c r="C56" s="89" t="s">
        <v>178</v>
      </c>
      <c r="D56" s="89" t="s">
        <v>171</v>
      </c>
      <c r="E56" s="89" t="s">
        <v>179</v>
      </c>
      <c r="F56" s="89" t="s">
        <v>184</v>
      </c>
      <c r="G56" s="89" t="s">
        <v>10</v>
      </c>
      <c r="H56" s="89">
        <v>90</v>
      </c>
      <c r="I56" s="89" t="s">
        <v>174</v>
      </c>
      <c r="J56" s="89" t="s">
        <v>101</v>
      </c>
      <c r="K56" s="89" t="s">
        <v>102</v>
      </c>
      <c r="L56" s="89" t="s">
        <v>103</v>
      </c>
      <c r="M56" s="89" t="s">
        <v>182</v>
      </c>
      <c r="N56" s="90"/>
      <c r="O56" s="90">
        <v>100</v>
      </c>
      <c r="P56" s="90">
        <v>100</v>
      </c>
      <c r="Q56" s="90">
        <v>100</v>
      </c>
      <c r="R56" s="90">
        <v>0</v>
      </c>
      <c r="S56" s="90">
        <v>75</v>
      </c>
      <c r="T56" s="90"/>
      <c r="U56" s="90"/>
      <c r="V56" s="90"/>
      <c r="W56" s="90">
        <v>375892.99999999994</v>
      </c>
      <c r="X56" s="90">
        <f t="shared" si="2"/>
        <v>140959874.99999997</v>
      </c>
      <c r="Y56" s="90">
        <f t="shared" si="3"/>
        <v>157875059.99999997</v>
      </c>
      <c r="Z56" s="101" t="s">
        <v>104</v>
      </c>
      <c r="AA56" s="91" t="s">
        <v>210</v>
      </c>
      <c r="AB56" s="92"/>
      <c r="AC56" s="12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</row>
    <row r="57" spans="1:224" outlineLevel="1" x14ac:dyDescent="0.2">
      <c r="A57" s="89" t="s">
        <v>243</v>
      </c>
      <c r="B57" s="89" t="s">
        <v>9</v>
      </c>
      <c r="C57" s="89" t="s">
        <v>186</v>
      </c>
      <c r="D57" s="89" t="s">
        <v>171</v>
      </c>
      <c r="E57" s="89" t="s">
        <v>187</v>
      </c>
      <c r="F57" s="89" t="s">
        <v>188</v>
      </c>
      <c r="G57" s="89" t="s">
        <v>10</v>
      </c>
      <c r="H57" s="89">
        <v>90</v>
      </c>
      <c r="I57" s="89" t="s">
        <v>174</v>
      </c>
      <c r="J57" s="89" t="s">
        <v>101</v>
      </c>
      <c r="K57" s="89" t="s">
        <v>102</v>
      </c>
      <c r="L57" s="89" t="s">
        <v>103</v>
      </c>
      <c r="M57" s="89" t="s">
        <v>182</v>
      </c>
      <c r="N57" s="90"/>
      <c r="O57" s="90">
        <v>130</v>
      </c>
      <c r="P57" s="90">
        <v>180</v>
      </c>
      <c r="Q57" s="90">
        <v>120</v>
      </c>
      <c r="R57" s="90">
        <v>180</v>
      </c>
      <c r="S57" s="90">
        <v>180</v>
      </c>
      <c r="T57" s="90"/>
      <c r="U57" s="90"/>
      <c r="V57" s="90"/>
      <c r="W57" s="90">
        <v>254463.99999999997</v>
      </c>
      <c r="X57" s="90">
        <f t="shared" si="2"/>
        <v>201026559.99999997</v>
      </c>
      <c r="Y57" s="90">
        <f t="shared" si="3"/>
        <v>225149747.19999999</v>
      </c>
      <c r="Z57" s="101" t="s">
        <v>104</v>
      </c>
      <c r="AA57" s="91" t="s">
        <v>210</v>
      </c>
      <c r="AB57" s="92"/>
      <c r="AC57" s="12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</row>
    <row r="58" spans="1:224" outlineLevel="1" x14ac:dyDescent="0.2">
      <c r="A58" s="89" t="s">
        <v>244</v>
      </c>
      <c r="B58" s="89" t="s">
        <v>9</v>
      </c>
      <c r="C58" s="89" t="s">
        <v>190</v>
      </c>
      <c r="D58" s="89" t="s">
        <v>171</v>
      </c>
      <c r="E58" s="89" t="s">
        <v>191</v>
      </c>
      <c r="F58" s="89" t="s">
        <v>192</v>
      </c>
      <c r="G58" s="89" t="s">
        <v>76</v>
      </c>
      <c r="H58" s="89">
        <v>90</v>
      </c>
      <c r="I58" s="89" t="s">
        <v>174</v>
      </c>
      <c r="J58" s="89" t="s">
        <v>101</v>
      </c>
      <c r="K58" s="89" t="s">
        <v>102</v>
      </c>
      <c r="L58" s="89" t="s">
        <v>103</v>
      </c>
      <c r="M58" s="89" t="s">
        <v>175</v>
      </c>
      <c r="N58" s="90"/>
      <c r="O58" s="90">
        <v>10</v>
      </c>
      <c r="P58" s="90">
        <v>20</v>
      </c>
      <c r="Q58" s="90">
        <v>20</v>
      </c>
      <c r="R58" s="90">
        <v>0</v>
      </c>
      <c r="S58" s="90">
        <v>0</v>
      </c>
      <c r="T58" s="90"/>
      <c r="U58" s="90"/>
      <c r="V58" s="90"/>
      <c r="W58" s="90">
        <v>254463.99999999997</v>
      </c>
      <c r="X58" s="90">
        <f t="shared" si="2"/>
        <v>12723199.999999998</v>
      </c>
      <c r="Y58" s="90">
        <f t="shared" si="3"/>
        <v>14249984</v>
      </c>
      <c r="Z58" s="101" t="s">
        <v>104</v>
      </c>
      <c r="AA58" s="91" t="s">
        <v>210</v>
      </c>
      <c r="AB58" s="92"/>
      <c r="AC58" s="12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</row>
    <row r="59" spans="1:224" outlineLevel="1" x14ac:dyDescent="0.2">
      <c r="A59" s="89" t="s">
        <v>245</v>
      </c>
      <c r="B59" s="89" t="s">
        <v>9</v>
      </c>
      <c r="C59" s="89" t="s">
        <v>195</v>
      </c>
      <c r="D59" s="89" t="s">
        <v>171</v>
      </c>
      <c r="E59" s="89" t="s">
        <v>196</v>
      </c>
      <c r="F59" s="89" t="s">
        <v>197</v>
      </c>
      <c r="G59" s="89" t="s">
        <v>76</v>
      </c>
      <c r="H59" s="89">
        <v>92</v>
      </c>
      <c r="I59" s="89" t="s">
        <v>174</v>
      </c>
      <c r="J59" s="89" t="s">
        <v>101</v>
      </c>
      <c r="K59" s="89" t="s">
        <v>102</v>
      </c>
      <c r="L59" s="89" t="s">
        <v>103</v>
      </c>
      <c r="M59" s="89" t="s">
        <v>182</v>
      </c>
      <c r="N59" s="90"/>
      <c r="O59" s="90">
        <v>44</v>
      </c>
      <c r="P59" s="90">
        <v>48</v>
      </c>
      <c r="Q59" s="90">
        <v>32</v>
      </c>
      <c r="R59" s="90">
        <v>48</v>
      </c>
      <c r="S59" s="90">
        <v>0</v>
      </c>
      <c r="T59" s="90"/>
      <c r="U59" s="90"/>
      <c r="V59" s="90"/>
      <c r="W59" s="90">
        <v>239196.35</v>
      </c>
      <c r="X59" s="90">
        <f t="shared" si="2"/>
        <v>41141772.200000003</v>
      </c>
      <c r="Y59" s="90">
        <f t="shared" si="3"/>
        <v>46078784.864000008</v>
      </c>
      <c r="Z59" s="101" t="s">
        <v>104</v>
      </c>
      <c r="AA59" s="91" t="s">
        <v>210</v>
      </c>
      <c r="AB59" s="92"/>
      <c r="AC59" s="12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</row>
    <row r="60" spans="1:224" outlineLevel="1" x14ac:dyDescent="0.2">
      <c r="A60" s="89" t="s">
        <v>246</v>
      </c>
      <c r="B60" s="89" t="s">
        <v>9</v>
      </c>
      <c r="C60" s="89" t="s">
        <v>199</v>
      </c>
      <c r="D60" s="89" t="s">
        <v>171</v>
      </c>
      <c r="E60" s="89" t="s">
        <v>200</v>
      </c>
      <c r="F60" s="89" t="s">
        <v>201</v>
      </c>
      <c r="G60" s="89" t="s">
        <v>76</v>
      </c>
      <c r="H60" s="89">
        <v>92</v>
      </c>
      <c r="I60" s="89" t="s">
        <v>174</v>
      </c>
      <c r="J60" s="89" t="s">
        <v>101</v>
      </c>
      <c r="K60" s="89" t="s">
        <v>102</v>
      </c>
      <c r="L60" s="89" t="s">
        <v>103</v>
      </c>
      <c r="M60" s="89" t="s">
        <v>182</v>
      </c>
      <c r="N60" s="90"/>
      <c r="O60" s="90">
        <v>58.097999999999999</v>
      </c>
      <c r="P60" s="90">
        <v>40</v>
      </c>
      <c r="Q60" s="90">
        <v>30</v>
      </c>
      <c r="R60" s="90">
        <v>40</v>
      </c>
      <c r="S60" s="90">
        <v>40</v>
      </c>
      <c r="T60" s="90"/>
      <c r="U60" s="90"/>
      <c r="V60" s="90"/>
      <c r="W60" s="90">
        <v>239196.33</v>
      </c>
      <c r="X60" s="90">
        <f t="shared" si="2"/>
        <v>49776277.880340002</v>
      </c>
      <c r="Y60" s="90">
        <f t="shared" si="3"/>
        <v>55749431.225980811</v>
      </c>
      <c r="Z60" s="101" t="s">
        <v>104</v>
      </c>
      <c r="AA60" s="91" t="s">
        <v>210</v>
      </c>
      <c r="AB60" s="92"/>
      <c r="AC60" s="12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</row>
    <row r="61" spans="1:224" outlineLevel="1" x14ac:dyDescent="0.2">
      <c r="A61" s="89" t="s">
        <v>247</v>
      </c>
      <c r="B61" s="89" t="s">
        <v>9</v>
      </c>
      <c r="C61" s="89" t="s">
        <v>203</v>
      </c>
      <c r="D61" s="89" t="s">
        <v>171</v>
      </c>
      <c r="E61" s="89" t="s">
        <v>204</v>
      </c>
      <c r="F61" s="89" t="s">
        <v>205</v>
      </c>
      <c r="G61" s="89" t="s">
        <v>76</v>
      </c>
      <c r="H61" s="89">
        <v>92</v>
      </c>
      <c r="I61" s="89" t="s">
        <v>174</v>
      </c>
      <c r="J61" s="89" t="s">
        <v>101</v>
      </c>
      <c r="K61" s="89" t="s">
        <v>102</v>
      </c>
      <c r="L61" s="89" t="s">
        <v>103</v>
      </c>
      <c r="M61" s="89" t="s">
        <v>182</v>
      </c>
      <c r="N61" s="90"/>
      <c r="O61" s="90">
        <v>61.6</v>
      </c>
      <c r="P61" s="90">
        <v>60</v>
      </c>
      <c r="Q61" s="90">
        <v>40</v>
      </c>
      <c r="R61" s="90">
        <v>60</v>
      </c>
      <c r="S61" s="90">
        <v>55</v>
      </c>
      <c r="T61" s="90"/>
      <c r="U61" s="90"/>
      <c r="V61" s="90"/>
      <c r="W61" s="90">
        <v>239196.4</v>
      </c>
      <c r="X61" s="90">
        <f t="shared" si="2"/>
        <v>66161724.240000002</v>
      </c>
      <c r="Y61" s="90">
        <f t="shared" si="3"/>
        <v>74101131.148800015</v>
      </c>
      <c r="Z61" s="101" t="s">
        <v>104</v>
      </c>
      <c r="AA61" s="91" t="s">
        <v>210</v>
      </c>
      <c r="AB61" s="92"/>
      <c r="AC61" s="12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</row>
    <row r="62" spans="1:224" outlineLevel="1" x14ac:dyDescent="0.2">
      <c r="A62" s="89" t="s">
        <v>248</v>
      </c>
      <c r="B62" s="89" t="s">
        <v>9</v>
      </c>
      <c r="C62" s="89" t="s">
        <v>207</v>
      </c>
      <c r="D62" s="89" t="s">
        <v>171</v>
      </c>
      <c r="E62" s="89" t="s">
        <v>208</v>
      </c>
      <c r="F62" s="89" t="s">
        <v>209</v>
      </c>
      <c r="G62" s="89" t="s">
        <v>76</v>
      </c>
      <c r="H62" s="89">
        <v>92</v>
      </c>
      <c r="I62" s="89" t="s">
        <v>174</v>
      </c>
      <c r="J62" s="89" t="s">
        <v>101</v>
      </c>
      <c r="K62" s="89" t="s">
        <v>102</v>
      </c>
      <c r="L62" s="89" t="s">
        <v>103</v>
      </c>
      <c r="M62" s="89" t="s">
        <v>182</v>
      </c>
      <c r="N62" s="90"/>
      <c r="O62" s="90">
        <v>37</v>
      </c>
      <c r="P62" s="90">
        <v>80</v>
      </c>
      <c r="Q62" s="90">
        <v>80</v>
      </c>
      <c r="R62" s="90">
        <v>80</v>
      </c>
      <c r="S62" s="102">
        <v>0</v>
      </c>
      <c r="T62" s="90"/>
      <c r="U62" s="90"/>
      <c r="V62" s="90"/>
      <c r="W62" s="90">
        <v>239196.4</v>
      </c>
      <c r="X62" s="90">
        <f t="shared" si="2"/>
        <v>66257402.799999997</v>
      </c>
      <c r="Y62" s="90">
        <f t="shared" si="3"/>
        <v>74208291.136000007</v>
      </c>
      <c r="Z62" s="101" t="s">
        <v>104</v>
      </c>
      <c r="AA62" s="91" t="s">
        <v>210</v>
      </c>
      <c r="AB62" s="92"/>
      <c r="AC62" s="12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</row>
    <row r="63" spans="1:224" x14ac:dyDescent="0.2">
      <c r="A63" s="35" t="s">
        <v>93</v>
      </c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7"/>
      <c r="O63" s="68"/>
      <c r="P63" s="68"/>
      <c r="Q63" s="68"/>
      <c r="R63" s="68"/>
      <c r="S63" s="76"/>
      <c r="T63" s="68"/>
      <c r="U63" s="68"/>
      <c r="V63" s="68"/>
      <c r="W63" s="66"/>
      <c r="X63" s="36">
        <f>SUM(X37:X62)</f>
        <v>1436943143.3839149</v>
      </c>
      <c r="Y63" s="36">
        <f>SUM(Y37:Y62)</f>
        <v>1609376320.5899847</v>
      </c>
      <c r="Z63" s="66"/>
      <c r="AA63" s="69"/>
      <c r="AB63" s="66"/>
      <c r="AC63" s="11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  <c r="DT63" s="37"/>
      <c r="DU63" s="37"/>
      <c r="DV63" s="37"/>
      <c r="DW63" s="37"/>
      <c r="DX63" s="37"/>
      <c r="DY63" s="37"/>
      <c r="DZ63" s="37"/>
      <c r="EA63" s="37"/>
      <c r="EB63" s="37"/>
      <c r="EC63" s="37"/>
      <c r="ED63" s="37"/>
      <c r="EE63" s="37"/>
      <c r="EF63" s="37"/>
      <c r="EG63" s="37"/>
      <c r="EH63" s="37"/>
      <c r="EI63" s="37"/>
      <c r="EJ63" s="37"/>
      <c r="EK63" s="37"/>
      <c r="EL63" s="37"/>
      <c r="EM63" s="37"/>
      <c r="EN63" s="37"/>
      <c r="EO63" s="37"/>
      <c r="EP63" s="37"/>
      <c r="EQ63" s="37"/>
      <c r="ER63" s="37"/>
      <c r="ES63" s="37"/>
      <c r="ET63" s="37"/>
      <c r="EU63" s="37"/>
      <c r="EV63" s="37"/>
      <c r="EW63" s="37"/>
      <c r="EX63" s="37"/>
      <c r="EY63" s="37"/>
      <c r="EZ63" s="37"/>
      <c r="FA63" s="37"/>
      <c r="FB63" s="37"/>
      <c r="FC63" s="37"/>
      <c r="FD63" s="37"/>
      <c r="FE63" s="37"/>
      <c r="FF63" s="37"/>
      <c r="FG63" s="37"/>
      <c r="FH63" s="37"/>
      <c r="FI63" s="37"/>
      <c r="FJ63" s="37"/>
      <c r="FK63" s="37"/>
      <c r="FL63" s="37"/>
      <c r="FM63" s="37"/>
      <c r="FN63" s="37"/>
      <c r="FO63" s="37"/>
      <c r="FP63" s="37"/>
      <c r="FQ63" s="37"/>
      <c r="FR63" s="37"/>
      <c r="FS63" s="37"/>
      <c r="FT63" s="37"/>
      <c r="FU63" s="37"/>
      <c r="FV63" s="37"/>
      <c r="FW63" s="37"/>
      <c r="FX63" s="37"/>
      <c r="FY63" s="37"/>
      <c r="FZ63" s="37"/>
      <c r="GA63" s="37"/>
      <c r="GB63" s="37"/>
      <c r="GC63" s="37"/>
      <c r="GD63" s="37"/>
      <c r="GE63" s="37"/>
      <c r="GF63" s="37"/>
      <c r="GG63" s="37"/>
      <c r="GH63" s="37"/>
      <c r="GI63" s="37"/>
      <c r="GJ63" s="37"/>
      <c r="GK63" s="37"/>
      <c r="GL63" s="37"/>
      <c r="GM63" s="37"/>
      <c r="GN63" s="37"/>
      <c r="GO63" s="37"/>
      <c r="GP63" s="37"/>
      <c r="GQ63" s="37"/>
      <c r="GR63" s="37"/>
      <c r="GS63" s="37"/>
      <c r="GT63" s="37"/>
      <c r="GU63" s="37"/>
      <c r="GV63" s="37"/>
      <c r="GW63" s="37"/>
      <c r="GX63" s="37"/>
      <c r="GY63" s="37"/>
      <c r="GZ63" s="37"/>
      <c r="HA63" s="37"/>
      <c r="HB63" s="37"/>
      <c r="HC63" s="37"/>
      <c r="HD63" s="37"/>
      <c r="HE63" s="37"/>
      <c r="HF63" s="37"/>
      <c r="HG63" s="37"/>
      <c r="HH63" s="37"/>
      <c r="HI63" s="37"/>
      <c r="HJ63" s="37"/>
      <c r="HK63" s="37"/>
      <c r="HL63" s="37"/>
      <c r="HM63" s="37"/>
      <c r="HN63" s="37"/>
      <c r="HO63" s="37"/>
      <c r="HP63" s="37"/>
    </row>
    <row r="64" spans="1:224" x14ac:dyDescent="0.2">
      <c r="A64" s="35" t="s">
        <v>213</v>
      </c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6"/>
      <c r="O64" s="18"/>
      <c r="P64" s="18"/>
      <c r="Q64" s="18"/>
      <c r="R64" s="18"/>
      <c r="S64" s="18"/>
      <c r="T64" s="18"/>
      <c r="U64" s="18"/>
      <c r="V64" s="18"/>
      <c r="W64" s="18"/>
      <c r="X64" s="23"/>
      <c r="Y64" s="23"/>
      <c r="Z64" s="49"/>
      <c r="AA64" s="32"/>
      <c r="AB64" s="50"/>
      <c r="AC64" s="12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</row>
    <row r="65" spans="1:224" x14ac:dyDescent="0.2">
      <c r="A65" s="35" t="s">
        <v>70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6"/>
      <c r="O65" s="18"/>
      <c r="P65" s="18"/>
      <c r="Q65" s="18"/>
      <c r="R65" s="18"/>
      <c r="S65" s="18"/>
      <c r="T65" s="18"/>
      <c r="U65" s="18"/>
      <c r="V65" s="18"/>
      <c r="W65" s="18"/>
      <c r="X65" s="23"/>
      <c r="Y65" s="23"/>
      <c r="Z65" s="49"/>
      <c r="AA65" s="32"/>
      <c r="AB65" s="50"/>
      <c r="AC65" s="12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</row>
    <row r="66" spans="1:224" outlineLevel="1" x14ac:dyDescent="0.2">
      <c r="A66" s="89" t="s">
        <v>219</v>
      </c>
      <c r="B66" s="70" t="s">
        <v>9</v>
      </c>
      <c r="C66" s="70" t="s">
        <v>214</v>
      </c>
      <c r="D66" s="70" t="s">
        <v>215</v>
      </c>
      <c r="E66" s="70" t="s">
        <v>215</v>
      </c>
      <c r="F66" s="70" t="s">
        <v>216</v>
      </c>
      <c r="G66" s="89" t="s">
        <v>217</v>
      </c>
      <c r="H66" s="70">
        <v>40</v>
      </c>
      <c r="I66" s="104" t="s">
        <v>220</v>
      </c>
      <c r="J66" s="70" t="s">
        <v>218</v>
      </c>
      <c r="K66" s="70"/>
      <c r="L66" s="70" t="s">
        <v>221</v>
      </c>
      <c r="M66" s="105" t="s">
        <v>50</v>
      </c>
      <c r="N66" s="70"/>
      <c r="O66" s="70"/>
      <c r="P66" s="70"/>
      <c r="Q66" s="70"/>
      <c r="R66" s="70"/>
      <c r="S66" s="90">
        <v>300701215</v>
      </c>
      <c r="T66" s="90">
        <v>1322830085</v>
      </c>
      <c r="U66" s="106"/>
      <c r="V66" s="106"/>
      <c r="W66" s="106"/>
      <c r="X66" s="106">
        <v>0</v>
      </c>
      <c r="Y66" s="106">
        <v>0</v>
      </c>
      <c r="Z66" s="70"/>
      <c r="AA66" s="107">
        <v>2016</v>
      </c>
      <c r="AB66" s="70">
        <v>7.9</v>
      </c>
      <c r="AC66" s="12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Q66" s="108"/>
      <c r="AR66" s="108"/>
      <c r="AS66" s="108"/>
      <c r="AT66" s="108"/>
      <c r="AU66" s="108"/>
      <c r="AV66" s="108"/>
      <c r="AW66" s="108"/>
      <c r="AX66" s="108"/>
      <c r="AY66" s="108"/>
      <c r="AZ66" s="108"/>
      <c r="BA66" s="108"/>
      <c r="BB66" s="108"/>
      <c r="BC66" s="108"/>
      <c r="BD66" s="108"/>
      <c r="BE66" s="108"/>
      <c r="BF66" s="108"/>
      <c r="BG66" s="108"/>
      <c r="BH66" s="108"/>
      <c r="BI66" s="108"/>
      <c r="BJ66" s="108"/>
      <c r="BK66" s="108"/>
      <c r="BL66" s="108"/>
      <c r="BM66" s="108"/>
      <c r="BN66" s="108"/>
      <c r="BO66" s="108"/>
      <c r="BP66" s="108"/>
      <c r="BQ66" s="108"/>
      <c r="BR66" s="108"/>
      <c r="BS66" s="108"/>
      <c r="BT66" s="108"/>
      <c r="BU66" s="108"/>
      <c r="BV66" s="108"/>
      <c r="BW66" s="108"/>
      <c r="BX66" s="108"/>
      <c r="BY66" s="108"/>
      <c r="BZ66" s="108"/>
      <c r="CA66" s="108"/>
      <c r="CB66" s="108"/>
      <c r="CC66" s="108"/>
      <c r="CD66" s="108"/>
      <c r="CE66" s="108"/>
      <c r="CF66" s="108"/>
      <c r="CG66" s="108"/>
      <c r="CH66" s="108"/>
      <c r="CI66" s="108"/>
      <c r="CJ66" s="108"/>
      <c r="CK66" s="108"/>
      <c r="CL66" s="108"/>
      <c r="CM66" s="108"/>
      <c r="CN66" s="108"/>
      <c r="CO66" s="108"/>
      <c r="CP66" s="108"/>
      <c r="CQ66" s="108"/>
      <c r="CR66" s="108"/>
      <c r="CS66" s="108"/>
      <c r="CT66" s="108"/>
      <c r="CU66" s="108"/>
      <c r="CV66" s="108"/>
      <c r="CW66" s="108"/>
      <c r="CX66" s="108"/>
      <c r="CY66" s="108"/>
      <c r="CZ66" s="108"/>
      <c r="DA66" s="108"/>
      <c r="DB66" s="108"/>
      <c r="DC66" s="108"/>
      <c r="DD66" s="108"/>
      <c r="DE66" s="108"/>
      <c r="DF66" s="108"/>
      <c r="DG66" s="108"/>
      <c r="DH66" s="108"/>
      <c r="DI66" s="108"/>
      <c r="DJ66" s="108"/>
      <c r="DK66" s="108"/>
      <c r="DL66" s="108"/>
      <c r="DM66" s="108"/>
      <c r="DN66" s="108"/>
      <c r="DO66" s="108"/>
      <c r="DP66" s="108"/>
      <c r="DQ66" s="108"/>
      <c r="DR66" s="108"/>
      <c r="DS66" s="108"/>
      <c r="DT66" s="108"/>
      <c r="DU66" s="108"/>
      <c r="DV66" s="108"/>
      <c r="DW66" s="108"/>
      <c r="DX66" s="108"/>
      <c r="DY66" s="108"/>
      <c r="DZ66" s="108"/>
      <c r="EA66" s="108"/>
      <c r="EB66" s="108"/>
      <c r="EC66" s="108"/>
      <c r="ED66" s="108"/>
      <c r="EE66" s="108"/>
      <c r="EF66" s="108"/>
      <c r="EG66" s="108"/>
      <c r="EH66" s="108"/>
      <c r="EI66" s="108"/>
      <c r="EJ66" s="108"/>
      <c r="EK66" s="108"/>
      <c r="EL66" s="108"/>
      <c r="EM66" s="108"/>
      <c r="EN66" s="108"/>
      <c r="EO66" s="108"/>
      <c r="EP66" s="108"/>
      <c r="EQ66" s="108"/>
      <c r="ER66" s="108"/>
      <c r="ES66" s="108"/>
      <c r="ET66" s="108"/>
      <c r="EU66" s="108"/>
      <c r="EV66" s="108"/>
      <c r="EW66" s="108"/>
      <c r="EX66" s="108"/>
      <c r="EY66" s="108"/>
      <c r="EZ66" s="108"/>
      <c r="FA66" s="108"/>
      <c r="FB66" s="108"/>
      <c r="FC66" s="108"/>
      <c r="FD66" s="108"/>
      <c r="FE66" s="108"/>
      <c r="FF66" s="108"/>
      <c r="FG66" s="108"/>
      <c r="FH66" s="108"/>
      <c r="FI66" s="108"/>
      <c r="FJ66" s="108"/>
      <c r="FK66" s="108"/>
      <c r="FL66" s="108"/>
      <c r="FM66" s="108"/>
      <c r="FN66" s="108"/>
      <c r="FO66" s="108"/>
      <c r="FP66" s="108"/>
      <c r="FQ66" s="108"/>
      <c r="FR66" s="108"/>
      <c r="FS66" s="108"/>
      <c r="FT66" s="108"/>
      <c r="FU66" s="108"/>
      <c r="FV66" s="108"/>
      <c r="FW66" s="108"/>
      <c r="FX66" s="108"/>
      <c r="FY66" s="108"/>
      <c r="FZ66" s="108"/>
      <c r="GA66" s="108"/>
      <c r="GB66" s="108"/>
      <c r="GC66" s="108"/>
      <c r="GD66" s="108"/>
      <c r="GE66" s="108"/>
      <c r="GF66" s="108"/>
      <c r="GG66" s="108"/>
      <c r="GH66" s="108"/>
      <c r="GI66" s="108"/>
      <c r="GJ66" s="108"/>
      <c r="GK66" s="108"/>
      <c r="GL66" s="108"/>
      <c r="GM66" s="108"/>
      <c r="GN66" s="108"/>
      <c r="GO66" s="108"/>
      <c r="GP66" s="108"/>
      <c r="GQ66" s="108"/>
      <c r="GR66" s="108"/>
      <c r="GS66" s="108"/>
      <c r="GT66" s="108"/>
      <c r="GU66" s="108"/>
      <c r="GV66" s="108"/>
      <c r="GW66" s="108"/>
      <c r="GX66" s="108"/>
      <c r="GY66" s="108"/>
      <c r="GZ66" s="108"/>
      <c r="HA66" s="108"/>
      <c r="HB66" s="108"/>
      <c r="HC66" s="108"/>
      <c r="HD66" s="108"/>
      <c r="HE66" s="108"/>
      <c r="HF66" s="108"/>
      <c r="HG66" s="108"/>
      <c r="HH66" s="108"/>
      <c r="HI66" s="108"/>
      <c r="HJ66" s="108"/>
      <c r="HK66" s="108"/>
      <c r="HL66" s="108"/>
      <c r="HM66" s="108"/>
      <c r="HN66" s="108"/>
      <c r="HO66" s="108"/>
      <c r="HP66" s="108"/>
    </row>
    <row r="67" spans="1:224" x14ac:dyDescent="0.2">
      <c r="A67" s="35" t="s">
        <v>211</v>
      </c>
      <c r="B67" s="16"/>
      <c r="C67" s="15"/>
      <c r="D67" s="15"/>
      <c r="E67" s="70"/>
      <c r="F67" s="15"/>
      <c r="G67" s="15"/>
      <c r="H67" s="15"/>
      <c r="I67" s="14"/>
      <c r="J67" s="15"/>
      <c r="K67" s="15"/>
      <c r="L67" s="15"/>
      <c r="M67" s="14"/>
      <c r="N67" s="21"/>
      <c r="O67" s="30"/>
      <c r="P67" s="30"/>
      <c r="Q67" s="31"/>
      <c r="R67" s="21"/>
      <c r="S67" s="21"/>
      <c r="T67" s="30"/>
      <c r="U67" s="30"/>
      <c r="V67" s="17"/>
      <c r="W67" s="17"/>
      <c r="X67" s="36">
        <f>SUM(X66:X66)</f>
        <v>0</v>
      </c>
      <c r="Y67" s="23">
        <f>SUM(Y66:Y66)</f>
        <v>0</v>
      </c>
      <c r="Z67" s="19"/>
      <c r="AA67" s="13"/>
      <c r="AB67" s="22"/>
      <c r="AC67" s="12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</row>
    <row r="68" spans="1:224" x14ac:dyDescent="0.2">
      <c r="A68" s="35" t="s">
        <v>71</v>
      </c>
      <c r="B68" s="16"/>
      <c r="C68" s="15"/>
      <c r="D68" s="15"/>
      <c r="E68" s="70"/>
      <c r="F68" s="15"/>
      <c r="G68" s="15"/>
      <c r="H68" s="15"/>
      <c r="I68" s="14"/>
      <c r="J68" s="15"/>
      <c r="K68" s="15"/>
      <c r="L68" s="15"/>
      <c r="M68" s="14"/>
      <c r="N68" s="21"/>
      <c r="O68" s="30"/>
      <c r="P68" s="30"/>
      <c r="Q68" s="31"/>
      <c r="R68" s="21"/>
      <c r="S68" s="21"/>
      <c r="T68" s="30"/>
      <c r="U68" s="30"/>
      <c r="V68" s="17"/>
      <c r="W68" s="17"/>
      <c r="X68" s="36"/>
      <c r="Y68" s="23"/>
      <c r="Z68" s="19"/>
      <c r="AA68" s="13"/>
      <c r="AB68" s="22"/>
      <c r="AC68" s="12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</row>
    <row r="69" spans="1:224" outlineLevel="1" x14ac:dyDescent="0.2">
      <c r="A69" s="89" t="s">
        <v>222</v>
      </c>
      <c r="B69" s="70" t="s">
        <v>9</v>
      </c>
      <c r="C69" s="70" t="s">
        <v>214</v>
      </c>
      <c r="D69" s="70" t="s">
        <v>215</v>
      </c>
      <c r="E69" s="70" t="s">
        <v>215</v>
      </c>
      <c r="F69" s="70" t="s">
        <v>216</v>
      </c>
      <c r="G69" s="89" t="s">
        <v>10</v>
      </c>
      <c r="H69" s="70">
        <v>40</v>
      </c>
      <c r="I69" s="104" t="s">
        <v>252</v>
      </c>
      <c r="J69" s="70" t="s">
        <v>218</v>
      </c>
      <c r="K69" s="70"/>
      <c r="L69" s="70" t="s">
        <v>221</v>
      </c>
      <c r="M69" s="105" t="s">
        <v>50</v>
      </c>
      <c r="N69" s="70"/>
      <c r="O69" s="70"/>
      <c r="P69" s="70"/>
      <c r="Q69" s="70"/>
      <c r="R69" s="70"/>
      <c r="S69" s="90">
        <v>300701215</v>
      </c>
      <c r="T69" s="90">
        <v>1322830085</v>
      </c>
      <c r="U69" s="106"/>
      <c r="V69" s="106"/>
      <c r="W69" s="106"/>
      <c r="X69" s="106">
        <v>1623531300</v>
      </c>
      <c r="Y69" s="106">
        <v>1818355056.0000002</v>
      </c>
      <c r="Z69" s="70"/>
      <c r="AA69" s="107" t="s">
        <v>253</v>
      </c>
      <c r="AB69" s="70"/>
      <c r="AC69" s="12"/>
      <c r="AD69" s="108"/>
      <c r="AE69" s="108"/>
      <c r="AF69" s="108"/>
      <c r="AG69" s="108"/>
      <c r="AH69" s="108"/>
      <c r="AI69" s="108"/>
      <c r="AJ69" s="108"/>
      <c r="AK69" s="108"/>
      <c r="AL69" s="108"/>
      <c r="AM69" s="108"/>
      <c r="AN69" s="108"/>
      <c r="AO69" s="108"/>
      <c r="AP69" s="108"/>
      <c r="AQ69" s="108"/>
      <c r="AR69" s="108"/>
      <c r="AS69" s="108"/>
      <c r="AT69" s="108"/>
      <c r="AU69" s="108"/>
      <c r="AV69" s="108"/>
      <c r="AW69" s="108"/>
      <c r="AX69" s="108"/>
      <c r="AY69" s="108"/>
      <c r="AZ69" s="108"/>
      <c r="BA69" s="108"/>
      <c r="BB69" s="108"/>
      <c r="BC69" s="108"/>
      <c r="BD69" s="108"/>
      <c r="BE69" s="108"/>
      <c r="BF69" s="108"/>
      <c r="BG69" s="108"/>
      <c r="BH69" s="108"/>
      <c r="BI69" s="108"/>
      <c r="BJ69" s="108"/>
      <c r="BK69" s="108"/>
      <c r="BL69" s="108"/>
      <c r="BM69" s="108"/>
      <c r="BN69" s="108"/>
      <c r="BO69" s="108"/>
      <c r="BP69" s="108"/>
      <c r="BQ69" s="108"/>
      <c r="BR69" s="108"/>
      <c r="BS69" s="108"/>
      <c r="BT69" s="108"/>
      <c r="BU69" s="108"/>
      <c r="BV69" s="108"/>
      <c r="BW69" s="108"/>
      <c r="BX69" s="108"/>
      <c r="BY69" s="108"/>
      <c r="BZ69" s="108"/>
      <c r="CA69" s="108"/>
      <c r="CB69" s="108"/>
      <c r="CC69" s="108"/>
      <c r="CD69" s="108"/>
      <c r="CE69" s="108"/>
      <c r="CF69" s="108"/>
      <c r="CG69" s="108"/>
      <c r="CH69" s="108"/>
      <c r="CI69" s="108"/>
      <c r="CJ69" s="108"/>
      <c r="CK69" s="108"/>
      <c r="CL69" s="108"/>
      <c r="CM69" s="108"/>
      <c r="CN69" s="108"/>
      <c r="CO69" s="108"/>
      <c r="CP69" s="108"/>
      <c r="CQ69" s="108"/>
      <c r="CR69" s="108"/>
      <c r="CS69" s="108"/>
      <c r="CT69" s="108"/>
      <c r="CU69" s="108"/>
      <c r="CV69" s="108"/>
      <c r="CW69" s="108"/>
      <c r="CX69" s="108"/>
      <c r="CY69" s="108"/>
      <c r="CZ69" s="108"/>
      <c r="DA69" s="108"/>
      <c r="DB69" s="108"/>
      <c r="DC69" s="108"/>
      <c r="DD69" s="108"/>
      <c r="DE69" s="108"/>
      <c r="DF69" s="108"/>
      <c r="DG69" s="108"/>
      <c r="DH69" s="108"/>
      <c r="DI69" s="108"/>
      <c r="DJ69" s="108"/>
      <c r="DK69" s="108"/>
      <c r="DL69" s="108"/>
      <c r="DM69" s="108"/>
      <c r="DN69" s="108"/>
      <c r="DO69" s="108"/>
      <c r="DP69" s="108"/>
      <c r="DQ69" s="108"/>
      <c r="DR69" s="108"/>
      <c r="DS69" s="108"/>
      <c r="DT69" s="108"/>
      <c r="DU69" s="108"/>
      <c r="DV69" s="108"/>
      <c r="DW69" s="108"/>
      <c r="DX69" s="108"/>
      <c r="DY69" s="108"/>
      <c r="DZ69" s="108"/>
      <c r="EA69" s="108"/>
      <c r="EB69" s="108"/>
      <c r="EC69" s="108"/>
      <c r="ED69" s="108"/>
      <c r="EE69" s="108"/>
      <c r="EF69" s="108"/>
      <c r="EG69" s="108"/>
      <c r="EH69" s="108"/>
      <c r="EI69" s="108"/>
      <c r="EJ69" s="108"/>
      <c r="EK69" s="108"/>
      <c r="EL69" s="108"/>
      <c r="EM69" s="108"/>
      <c r="EN69" s="108"/>
      <c r="EO69" s="108"/>
      <c r="EP69" s="108"/>
      <c r="EQ69" s="108"/>
      <c r="ER69" s="108"/>
      <c r="ES69" s="108"/>
      <c r="ET69" s="108"/>
      <c r="EU69" s="108"/>
      <c r="EV69" s="108"/>
      <c r="EW69" s="108"/>
      <c r="EX69" s="108"/>
      <c r="EY69" s="108"/>
      <c r="EZ69" s="108"/>
      <c r="FA69" s="108"/>
      <c r="FB69" s="108"/>
      <c r="FC69" s="108"/>
      <c r="FD69" s="108"/>
      <c r="FE69" s="108"/>
      <c r="FF69" s="108"/>
      <c r="FG69" s="108"/>
      <c r="FH69" s="108"/>
      <c r="FI69" s="108"/>
      <c r="FJ69" s="108"/>
      <c r="FK69" s="108"/>
      <c r="FL69" s="108"/>
      <c r="FM69" s="108"/>
      <c r="FN69" s="108"/>
      <c r="FO69" s="108"/>
      <c r="FP69" s="108"/>
      <c r="FQ69" s="108"/>
      <c r="FR69" s="108"/>
      <c r="FS69" s="108"/>
      <c r="FT69" s="108"/>
      <c r="FU69" s="108"/>
      <c r="FV69" s="108"/>
      <c r="FW69" s="108"/>
      <c r="FX69" s="108"/>
      <c r="FY69" s="108"/>
      <c r="FZ69" s="108"/>
      <c r="GA69" s="108"/>
      <c r="GB69" s="108"/>
      <c r="GC69" s="108"/>
      <c r="GD69" s="108"/>
      <c r="GE69" s="108"/>
      <c r="GF69" s="108"/>
      <c r="GG69" s="108"/>
      <c r="GH69" s="108"/>
      <c r="GI69" s="108"/>
      <c r="GJ69" s="108"/>
      <c r="GK69" s="108"/>
      <c r="GL69" s="108"/>
      <c r="GM69" s="108"/>
      <c r="GN69" s="108"/>
      <c r="GO69" s="108"/>
      <c r="GP69" s="108"/>
      <c r="GQ69" s="108"/>
      <c r="GR69" s="108"/>
      <c r="GS69" s="108"/>
      <c r="GT69" s="108"/>
      <c r="GU69" s="108"/>
      <c r="GV69" s="108"/>
      <c r="GW69" s="108"/>
      <c r="GX69" s="108"/>
      <c r="GY69" s="108"/>
      <c r="GZ69" s="108"/>
      <c r="HA69" s="108"/>
      <c r="HB69" s="108"/>
      <c r="HC69" s="108"/>
      <c r="HD69" s="108"/>
      <c r="HE69" s="108"/>
      <c r="HF69" s="108"/>
      <c r="HG69" s="108"/>
      <c r="HH69" s="108"/>
      <c r="HI69" s="108"/>
      <c r="HJ69" s="108"/>
      <c r="HK69" s="108"/>
      <c r="HL69" s="108"/>
      <c r="HM69" s="108"/>
      <c r="HN69" s="108"/>
      <c r="HO69" s="108"/>
      <c r="HP69" s="108"/>
    </row>
    <row r="70" spans="1:224" x14ac:dyDescent="0.2">
      <c r="A70" s="35" t="s">
        <v>212</v>
      </c>
      <c r="B70" s="16"/>
      <c r="C70" s="15"/>
      <c r="D70" s="15"/>
      <c r="E70" s="15"/>
      <c r="F70" s="15"/>
      <c r="G70" s="15"/>
      <c r="H70" s="15"/>
      <c r="I70" s="14"/>
      <c r="J70" s="15"/>
      <c r="K70" s="15"/>
      <c r="L70" s="15"/>
      <c r="M70" s="14"/>
      <c r="N70" s="21"/>
      <c r="O70" s="30"/>
      <c r="P70" s="30"/>
      <c r="Q70" s="31"/>
      <c r="R70" s="21"/>
      <c r="S70" s="21"/>
      <c r="T70" s="30"/>
      <c r="U70" s="30"/>
      <c r="V70" s="17"/>
      <c r="W70" s="17"/>
      <c r="X70" s="36">
        <f>SUM(X69:X69)</f>
        <v>1623531300</v>
      </c>
      <c r="Y70" s="36">
        <f>SUM(Y69:Y69)</f>
        <v>1818355056.0000002</v>
      </c>
      <c r="Z70" s="19"/>
      <c r="AA70" s="13"/>
      <c r="AB70" s="22"/>
      <c r="AC70" s="12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</row>
    <row r="71" spans="1:224" x14ac:dyDescent="0.2">
      <c r="A71" s="35" t="s">
        <v>72</v>
      </c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6"/>
      <c r="O71" s="18"/>
      <c r="P71" s="18"/>
      <c r="Q71" s="18"/>
      <c r="R71" s="18"/>
      <c r="S71" s="18"/>
      <c r="T71" s="18"/>
      <c r="U71" s="18"/>
      <c r="V71" s="18"/>
      <c r="W71" s="18"/>
      <c r="X71" s="23"/>
      <c r="Y71" s="23"/>
      <c r="Z71" s="49"/>
      <c r="AA71" s="32"/>
      <c r="AB71" s="50"/>
      <c r="AC71" s="12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</row>
    <row r="72" spans="1:224" x14ac:dyDescent="0.2">
      <c r="A72" s="35" t="s">
        <v>70</v>
      </c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6"/>
      <c r="O72" s="18"/>
      <c r="P72" s="18"/>
      <c r="Q72" s="18"/>
      <c r="R72" s="18"/>
      <c r="S72" s="18"/>
      <c r="T72" s="18"/>
      <c r="U72" s="18"/>
      <c r="V72" s="18"/>
      <c r="W72" s="18"/>
      <c r="X72" s="23"/>
      <c r="Y72" s="23"/>
      <c r="Z72" s="49"/>
      <c r="AA72" s="32"/>
      <c r="AB72" s="50"/>
      <c r="AC72" s="12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</row>
    <row r="73" spans="1:224" outlineLevel="1" x14ac:dyDescent="0.2">
      <c r="A73" s="109" t="s">
        <v>85</v>
      </c>
      <c r="B73" s="110" t="s">
        <v>9</v>
      </c>
      <c r="C73" s="111" t="s">
        <v>78</v>
      </c>
      <c r="D73" s="111" t="s">
        <v>79</v>
      </c>
      <c r="E73" s="110" t="s">
        <v>79</v>
      </c>
      <c r="F73" s="111" t="s">
        <v>80</v>
      </c>
      <c r="G73" s="111" t="s">
        <v>10</v>
      </c>
      <c r="H73" s="111">
        <v>100</v>
      </c>
      <c r="I73" s="112" t="s">
        <v>86</v>
      </c>
      <c r="J73" s="111" t="s">
        <v>81</v>
      </c>
      <c r="K73" s="113"/>
      <c r="L73" s="109" t="s">
        <v>82</v>
      </c>
      <c r="M73" s="109" t="s">
        <v>50</v>
      </c>
      <c r="N73" s="114"/>
      <c r="O73" s="115"/>
      <c r="P73" s="115"/>
      <c r="Q73" s="114"/>
      <c r="R73" s="116"/>
      <c r="S73" s="117">
        <v>1138392.69</v>
      </c>
      <c r="T73" s="117">
        <v>1138392.69</v>
      </c>
      <c r="U73" s="117">
        <v>1138392.69</v>
      </c>
      <c r="V73" s="117"/>
      <c r="W73" s="118"/>
      <c r="X73" s="75">
        <v>0</v>
      </c>
      <c r="Y73" s="75">
        <v>0</v>
      </c>
      <c r="Z73" s="109"/>
      <c r="AA73" s="119" t="s">
        <v>77</v>
      </c>
      <c r="AB73" s="109">
        <v>14</v>
      </c>
      <c r="AC73" s="12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Q73" s="108"/>
      <c r="AR73" s="108"/>
      <c r="AS73" s="108"/>
      <c r="AT73" s="108"/>
      <c r="AU73" s="108"/>
      <c r="AV73" s="108"/>
      <c r="AW73" s="108"/>
      <c r="AX73" s="108"/>
      <c r="AY73" s="108"/>
      <c r="AZ73" s="108"/>
      <c r="BA73" s="108"/>
      <c r="BB73" s="108"/>
      <c r="BC73" s="108"/>
      <c r="BD73" s="108"/>
      <c r="BE73" s="108"/>
      <c r="BF73" s="108"/>
      <c r="BG73" s="108"/>
      <c r="BH73" s="108"/>
      <c r="BI73" s="108"/>
      <c r="BJ73" s="108"/>
      <c r="BK73" s="108"/>
      <c r="BL73" s="108"/>
      <c r="BM73" s="108"/>
      <c r="BN73" s="108"/>
      <c r="BO73" s="108"/>
      <c r="BP73" s="108"/>
      <c r="BQ73" s="108"/>
      <c r="BR73" s="108"/>
      <c r="BS73" s="108"/>
      <c r="BT73" s="108"/>
      <c r="BU73" s="108"/>
      <c r="BV73" s="108"/>
      <c r="BW73" s="108"/>
      <c r="BX73" s="108"/>
      <c r="BY73" s="108"/>
      <c r="BZ73" s="108"/>
      <c r="CA73" s="108"/>
      <c r="CB73" s="108"/>
      <c r="CC73" s="108"/>
      <c r="CD73" s="108"/>
      <c r="CE73" s="108"/>
      <c r="CF73" s="108"/>
      <c r="CG73" s="108"/>
      <c r="CH73" s="108"/>
      <c r="CI73" s="108"/>
      <c r="CJ73" s="108"/>
      <c r="CK73" s="108"/>
      <c r="CL73" s="108"/>
      <c r="CM73" s="108"/>
      <c r="CN73" s="108"/>
      <c r="CO73" s="108"/>
      <c r="CP73" s="108"/>
      <c r="CQ73" s="108"/>
      <c r="CR73" s="108"/>
      <c r="CS73" s="108"/>
      <c r="CT73" s="108"/>
      <c r="CU73" s="108"/>
      <c r="CV73" s="108"/>
      <c r="CW73" s="108"/>
      <c r="CX73" s="108"/>
      <c r="CY73" s="108"/>
      <c r="CZ73" s="108"/>
      <c r="DA73" s="108"/>
      <c r="DB73" s="108"/>
      <c r="DC73" s="108"/>
      <c r="DD73" s="108"/>
      <c r="DE73" s="108"/>
      <c r="DF73" s="108"/>
      <c r="DG73" s="108"/>
      <c r="DH73" s="108"/>
      <c r="DI73" s="108"/>
      <c r="DJ73" s="108"/>
      <c r="DK73" s="108"/>
      <c r="DL73" s="108"/>
      <c r="DM73" s="108"/>
      <c r="DN73" s="108"/>
      <c r="DO73" s="108"/>
      <c r="DP73" s="108"/>
      <c r="DQ73" s="108"/>
      <c r="DR73" s="108"/>
      <c r="DS73" s="108"/>
      <c r="DT73" s="108"/>
      <c r="DU73" s="108"/>
      <c r="DV73" s="108"/>
      <c r="DW73" s="108"/>
      <c r="DX73" s="108"/>
      <c r="DY73" s="108"/>
      <c r="DZ73" s="108"/>
      <c r="EA73" s="108"/>
      <c r="EB73" s="108"/>
      <c r="EC73" s="108"/>
      <c r="ED73" s="108"/>
      <c r="EE73" s="108"/>
      <c r="EF73" s="108"/>
      <c r="EG73" s="108"/>
      <c r="EH73" s="108"/>
      <c r="EI73" s="108"/>
      <c r="EJ73" s="108"/>
      <c r="EK73" s="108"/>
      <c r="EL73" s="108"/>
      <c r="EM73" s="108"/>
      <c r="EN73" s="108"/>
      <c r="EO73" s="108"/>
      <c r="EP73" s="108"/>
      <c r="EQ73" s="108"/>
      <c r="ER73" s="108"/>
      <c r="ES73" s="108"/>
      <c r="ET73" s="108"/>
      <c r="EU73" s="108"/>
      <c r="EV73" s="108"/>
      <c r="EW73" s="108"/>
      <c r="EX73" s="108"/>
      <c r="EY73" s="108"/>
      <c r="EZ73" s="108"/>
      <c r="FA73" s="108"/>
      <c r="FB73" s="108"/>
      <c r="FC73" s="108"/>
      <c r="FD73" s="108"/>
      <c r="FE73" s="108"/>
      <c r="FF73" s="108"/>
      <c r="FG73" s="108"/>
      <c r="FH73" s="108"/>
      <c r="FI73" s="108"/>
      <c r="FJ73" s="108"/>
      <c r="FK73" s="108"/>
      <c r="FL73" s="108"/>
      <c r="FM73" s="108"/>
      <c r="FN73" s="108"/>
      <c r="FO73" s="108"/>
      <c r="FP73" s="108"/>
      <c r="FQ73" s="108"/>
      <c r="FR73" s="108"/>
      <c r="FS73" s="108"/>
      <c r="FT73" s="108"/>
      <c r="FU73" s="108"/>
      <c r="FV73" s="108"/>
      <c r="FW73" s="108"/>
      <c r="FX73" s="108"/>
      <c r="FY73" s="108"/>
      <c r="FZ73" s="108"/>
      <c r="GA73" s="108"/>
      <c r="GB73" s="108"/>
      <c r="GC73" s="108"/>
      <c r="GD73" s="108"/>
      <c r="GE73" s="108"/>
      <c r="GF73" s="108"/>
      <c r="GG73" s="108"/>
      <c r="GH73" s="108"/>
      <c r="GI73" s="108"/>
      <c r="GJ73" s="108"/>
      <c r="GK73" s="108"/>
      <c r="GL73" s="108"/>
      <c r="GM73" s="108"/>
      <c r="GN73" s="108"/>
      <c r="GO73" s="108"/>
      <c r="GP73" s="108"/>
      <c r="GQ73" s="108"/>
      <c r="GR73" s="108"/>
      <c r="GS73" s="108"/>
      <c r="GT73" s="108"/>
      <c r="GU73" s="108"/>
      <c r="GV73" s="108"/>
      <c r="GW73" s="108"/>
      <c r="GX73" s="108"/>
      <c r="GY73" s="108"/>
      <c r="GZ73" s="108"/>
      <c r="HA73" s="108"/>
      <c r="HB73" s="108"/>
      <c r="HC73" s="108"/>
      <c r="HD73" s="108"/>
      <c r="HE73" s="108"/>
      <c r="HF73" s="108"/>
      <c r="HG73" s="108"/>
      <c r="HH73" s="108"/>
      <c r="HI73" s="108"/>
      <c r="HJ73" s="108"/>
      <c r="HK73" s="108"/>
      <c r="HL73" s="108"/>
      <c r="HM73" s="108"/>
      <c r="HN73" s="108"/>
      <c r="HO73" s="108"/>
      <c r="HP73" s="108"/>
    </row>
    <row r="74" spans="1:224" outlineLevel="1" x14ac:dyDescent="0.2">
      <c r="A74" s="109" t="s">
        <v>87</v>
      </c>
      <c r="B74" s="110" t="s">
        <v>9</v>
      </c>
      <c r="C74" s="111" t="s">
        <v>78</v>
      </c>
      <c r="D74" s="111" t="s">
        <v>79</v>
      </c>
      <c r="E74" s="110" t="s">
        <v>79</v>
      </c>
      <c r="F74" s="111" t="s">
        <v>83</v>
      </c>
      <c r="G74" s="111" t="s">
        <v>10</v>
      </c>
      <c r="H74" s="111">
        <v>100</v>
      </c>
      <c r="I74" s="112" t="s">
        <v>86</v>
      </c>
      <c r="J74" s="111" t="s">
        <v>88</v>
      </c>
      <c r="K74" s="113"/>
      <c r="L74" s="109" t="s">
        <v>82</v>
      </c>
      <c r="M74" s="109" t="s">
        <v>50</v>
      </c>
      <c r="N74" s="114"/>
      <c r="O74" s="115"/>
      <c r="P74" s="115"/>
      <c r="Q74" s="114"/>
      <c r="R74" s="116"/>
      <c r="S74" s="117">
        <v>642107.05000000005</v>
      </c>
      <c r="T74" s="117">
        <v>642107.05000000005</v>
      </c>
      <c r="U74" s="117">
        <v>642107.05000000005</v>
      </c>
      <c r="V74" s="117"/>
      <c r="W74" s="118"/>
      <c r="X74" s="75">
        <v>0</v>
      </c>
      <c r="Y74" s="75">
        <v>0</v>
      </c>
      <c r="Z74" s="109"/>
      <c r="AA74" s="119" t="s">
        <v>77</v>
      </c>
      <c r="AB74" s="109">
        <v>14</v>
      </c>
      <c r="AC74" s="12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  <c r="AN74" s="108"/>
      <c r="AO74" s="108"/>
      <c r="AP74" s="108"/>
      <c r="AQ74" s="108"/>
      <c r="AR74" s="108"/>
      <c r="AS74" s="108"/>
      <c r="AT74" s="108"/>
      <c r="AU74" s="108"/>
      <c r="AV74" s="108"/>
      <c r="AW74" s="108"/>
      <c r="AX74" s="108"/>
      <c r="AY74" s="108"/>
      <c r="AZ74" s="108"/>
      <c r="BA74" s="108"/>
      <c r="BB74" s="108"/>
      <c r="BC74" s="108"/>
      <c r="BD74" s="108"/>
      <c r="BE74" s="108"/>
      <c r="BF74" s="108"/>
      <c r="BG74" s="108"/>
      <c r="BH74" s="108"/>
      <c r="BI74" s="108"/>
      <c r="BJ74" s="108"/>
      <c r="BK74" s="108"/>
      <c r="BL74" s="108"/>
      <c r="BM74" s="108"/>
      <c r="BN74" s="108"/>
      <c r="BO74" s="108"/>
      <c r="BP74" s="108"/>
      <c r="BQ74" s="108"/>
      <c r="BR74" s="108"/>
      <c r="BS74" s="108"/>
      <c r="BT74" s="108"/>
      <c r="BU74" s="108"/>
      <c r="BV74" s="108"/>
      <c r="BW74" s="108"/>
      <c r="BX74" s="108"/>
      <c r="BY74" s="108"/>
      <c r="BZ74" s="108"/>
      <c r="CA74" s="108"/>
      <c r="CB74" s="108"/>
      <c r="CC74" s="108"/>
      <c r="CD74" s="108"/>
      <c r="CE74" s="108"/>
      <c r="CF74" s="108"/>
      <c r="CG74" s="108"/>
      <c r="CH74" s="108"/>
      <c r="CI74" s="108"/>
      <c r="CJ74" s="108"/>
      <c r="CK74" s="108"/>
      <c r="CL74" s="108"/>
      <c r="CM74" s="108"/>
      <c r="CN74" s="108"/>
      <c r="CO74" s="108"/>
      <c r="CP74" s="108"/>
      <c r="CQ74" s="108"/>
      <c r="CR74" s="108"/>
      <c r="CS74" s="108"/>
      <c r="CT74" s="108"/>
      <c r="CU74" s="108"/>
      <c r="CV74" s="108"/>
      <c r="CW74" s="108"/>
      <c r="CX74" s="108"/>
      <c r="CY74" s="108"/>
      <c r="CZ74" s="108"/>
      <c r="DA74" s="108"/>
      <c r="DB74" s="108"/>
      <c r="DC74" s="108"/>
      <c r="DD74" s="108"/>
      <c r="DE74" s="108"/>
      <c r="DF74" s="108"/>
      <c r="DG74" s="108"/>
      <c r="DH74" s="108"/>
      <c r="DI74" s="108"/>
      <c r="DJ74" s="108"/>
      <c r="DK74" s="108"/>
      <c r="DL74" s="108"/>
      <c r="DM74" s="108"/>
      <c r="DN74" s="108"/>
      <c r="DO74" s="108"/>
      <c r="DP74" s="108"/>
      <c r="DQ74" s="108"/>
      <c r="DR74" s="108"/>
      <c r="DS74" s="108"/>
      <c r="DT74" s="108"/>
      <c r="DU74" s="108"/>
      <c r="DV74" s="108"/>
      <c r="DW74" s="108"/>
      <c r="DX74" s="108"/>
      <c r="DY74" s="108"/>
      <c r="DZ74" s="108"/>
      <c r="EA74" s="108"/>
      <c r="EB74" s="108"/>
      <c r="EC74" s="108"/>
      <c r="ED74" s="108"/>
      <c r="EE74" s="108"/>
      <c r="EF74" s="108"/>
      <c r="EG74" s="108"/>
      <c r="EH74" s="108"/>
      <c r="EI74" s="108"/>
      <c r="EJ74" s="108"/>
      <c r="EK74" s="108"/>
      <c r="EL74" s="108"/>
      <c r="EM74" s="108"/>
      <c r="EN74" s="108"/>
      <c r="EO74" s="108"/>
      <c r="EP74" s="108"/>
      <c r="EQ74" s="108"/>
      <c r="ER74" s="108"/>
      <c r="ES74" s="108"/>
      <c r="ET74" s="108"/>
      <c r="EU74" s="108"/>
      <c r="EV74" s="108"/>
      <c r="EW74" s="108"/>
      <c r="EX74" s="108"/>
      <c r="EY74" s="108"/>
      <c r="EZ74" s="108"/>
      <c r="FA74" s="108"/>
      <c r="FB74" s="108"/>
      <c r="FC74" s="108"/>
      <c r="FD74" s="108"/>
      <c r="FE74" s="108"/>
      <c r="FF74" s="108"/>
      <c r="FG74" s="108"/>
      <c r="FH74" s="108"/>
      <c r="FI74" s="108"/>
      <c r="FJ74" s="108"/>
      <c r="FK74" s="108"/>
      <c r="FL74" s="108"/>
      <c r="FM74" s="108"/>
      <c r="FN74" s="108"/>
      <c r="FO74" s="108"/>
      <c r="FP74" s="108"/>
      <c r="FQ74" s="108"/>
      <c r="FR74" s="108"/>
      <c r="FS74" s="108"/>
      <c r="FT74" s="108"/>
      <c r="FU74" s="108"/>
      <c r="FV74" s="108"/>
      <c r="FW74" s="108"/>
      <c r="FX74" s="108"/>
      <c r="FY74" s="108"/>
      <c r="FZ74" s="108"/>
      <c r="GA74" s="108"/>
      <c r="GB74" s="108"/>
      <c r="GC74" s="108"/>
      <c r="GD74" s="108"/>
      <c r="GE74" s="108"/>
      <c r="GF74" s="108"/>
      <c r="GG74" s="108"/>
      <c r="GH74" s="108"/>
      <c r="GI74" s="108"/>
      <c r="GJ74" s="108"/>
      <c r="GK74" s="108"/>
      <c r="GL74" s="108"/>
      <c r="GM74" s="108"/>
      <c r="GN74" s="108"/>
      <c r="GO74" s="108"/>
      <c r="GP74" s="108"/>
      <c r="GQ74" s="108"/>
      <c r="GR74" s="108"/>
      <c r="GS74" s="108"/>
      <c r="GT74" s="108"/>
      <c r="GU74" s="108"/>
      <c r="GV74" s="108"/>
      <c r="GW74" s="108"/>
      <c r="GX74" s="108"/>
      <c r="GY74" s="108"/>
      <c r="GZ74" s="108"/>
      <c r="HA74" s="108"/>
      <c r="HB74" s="108"/>
      <c r="HC74" s="108"/>
      <c r="HD74" s="108"/>
      <c r="HE74" s="108"/>
      <c r="HF74" s="108"/>
      <c r="HG74" s="108"/>
      <c r="HH74" s="108"/>
      <c r="HI74" s="108"/>
      <c r="HJ74" s="108"/>
      <c r="HK74" s="108"/>
      <c r="HL74" s="108"/>
      <c r="HM74" s="108"/>
      <c r="HN74" s="108"/>
      <c r="HO74" s="108"/>
      <c r="HP74" s="108"/>
    </row>
    <row r="75" spans="1:224" outlineLevel="1" x14ac:dyDescent="0.2">
      <c r="A75" s="109" t="s">
        <v>89</v>
      </c>
      <c r="B75" s="110" t="s">
        <v>9</v>
      </c>
      <c r="C75" s="120" t="s">
        <v>78</v>
      </c>
      <c r="D75" s="109" t="s">
        <v>79</v>
      </c>
      <c r="E75" s="110" t="s">
        <v>79</v>
      </c>
      <c r="F75" s="109" t="s">
        <v>84</v>
      </c>
      <c r="G75" s="111" t="s">
        <v>10</v>
      </c>
      <c r="H75" s="111">
        <v>100</v>
      </c>
      <c r="I75" s="112" t="s">
        <v>86</v>
      </c>
      <c r="J75" s="109" t="s">
        <v>90</v>
      </c>
      <c r="K75" s="109"/>
      <c r="L75" s="111" t="s">
        <v>82</v>
      </c>
      <c r="M75" s="111" t="s">
        <v>50</v>
      </c>
      <c r="N75" s="114"/>
      <c r="O75" s="121"/>
      <c r="P75" s="121"/>
      <c r="Q75" s="122"/>
      <c r="R75" s="123"/>
      <c r="S75" s="123">
        <v>1498272</v>
      </c>
      <c r="T75" s="123">
        <v>1498272</v>
      </c>
      <c r="U75" s="123">
        <v>1498272</v>
      </c>
      <c r="V75" s="123"/>
      <c r="W75" s="118"/>
      <c r="X75" s="75">
        <v>0</v>
      </c>
      <c r="Y75" s="75">
        <v>0</v>
      </c>
      <c r="Z75" s="124"/>
      <c r="AA75" s="119" t="s">
        <v>77</v>
      </c>
      <c r="AB75" s="125">
        <v>14</v>
      </c>
      <c r="AC75" s="12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  <c r="BH75" s="108"/>
      <c r="BI75" s="108"/>
      <c r="BJ75" s="108"/>
      <c r="BK75" s="108"/>
      <c r="BL75" s="108"/>
      <c r="BM75" s="108"/>
      <c r="BN75" s="108"/>
      <c r="BO75" s="108"/>
      <c r="BP75" s="108"/>
      <c r="BQ75" s="108"/>
      <c r="BR75" s="108"/>
      <c r="BS75" s="108"/>
      <c r="BT75" s="108"/>
      <c r="BU75" s="108"/>
      <c r="BV75" s="108"/>
      <c r="BW75" s="108"/>
      <c r="BX75" s="108"/>
      <c r="BY75" s="108"/>
      <c r="BZ75" s="108"/>
      <c r="CA75" s="108"/>
      <c r="CB75" s="108"/>
      <c r="CC75" s="108"/>
      <c r="CD75" s="108"/>
      <c r="CE75" s="108"/>
      <c r="CF75" s="108"/>
      <c r="CG75" s="108"/>
      <c r="CH75" s="108"/>
      <c r="CI75" s="108"/>
      <c r="CJ75" s="108"/>
      <c r="CK75" s="108"/>
      <c r="CL75" s="108"/>
      <c r="CM75" s="108"/>
      <c r="CN75" s="108"/>
      <c r="CO75" s="108"/>
      <c r="CP75" s="108"/>
      <c r="CQ75" s="108"/>
      <c r="CR75" s="108"/>
      <c r="CS75" s="108"/>
      <c r="CT75" s="108"/>
      <c r="CU75" s="108"/>
      <c r="CV75" s="108"/>
      <c r="CW75" s="108"/>
      <c r="CX75" s="108"/>
      <c r="CY75" s="108"/>
      <c r="CZ75" s="108"/>
      <c r="DA75" s="108"/>
      <c r="DB75" s="108"/>
      <c r="DC75" s="108"/>
      <c r="DD75" s="108"/>
      <c r="DE75" s="108"/>
      <c r="DF75" s="108"/>
      <c r="DG75" s="108"/>
      <c r="DH75" s="108"/>
      <c r="DI75" s="108"/>
      <c r="DJ75" s="108"/>
      <c r="DK75" s="108"/>
      <c r="DL75" s="108"/>
      <c r="DM75" s="108"/>
      <c r="DN75" s="108"/>
      <c r="DO75" s="108"/>
      <c r="DP75" s="108"/>
      <c r="DQ75" s="108"/>
      <c r="DR75" s="108"/>
      <c r="DS75" s="108"/>
      <c r="DT75" s="108"/>
      <c r="DU75" s="108"/>
      <c r="DV75" s="108"/>
      <c r="DW75" s="108"/>
      <c r="DX75" s="108"/>
      <c r="DY75" s="108"/>
      <c r="DZ75" s="108"/>
      <c r="EA75" s="108"/>
      <c r="EB75" s="108"/>
      <c r="EC75" s="108"/>
      <c r="ED75" s="108"/>
      <c r="EE75" s="108"/>
      <c r="EF75" s="108"/>
      <c r="EG75" s="108"/>
      <c r="EH75" s="108"/>
      <c r="EI75" s="108"/>
      <c r="EJ75" s="108"/>
      <c r="EK75" s="108"/>
      <c r="EL75" s="108"/>
      <c r="EM75" s="108"/>
      <c r="EN75" s="108"/>
      <c r="EO75" s="108"/>
      <c r="EP75" s="108"/>
      <c r="EQ75" s="108"/>
      <c r="ER75" s="108"/>
      <c r="ES75" s="108"/>
      <c r="ET75" s="108"/>
      <c r="EU75" s="108"/>
      <c r="EV75" s="108"/>
      <c r="EW75" s="108"/>
      <c r="EX75" s="108"/>
      <c r="EY75" s="108"/>
      <c r="EZ75" s="108"/>
      <c r="FA75" s="108"/>
      <c r="FB75" s="108"/>
      <c r="FC75" s="108"/>
      <c r="FD75" s="108"/>
      <c r="FE75" s="108"/>
      <c r="FF75" s="108"/>
      <c r="FG75" s="108"/>
      <c r="FH75" s="108"/>
      <c r="FI75" s="108"/>
      <c r="FJ75" s="108"/>
      <c r="FK75" s="108"/>
      <c r="FL75" s="108"/>
      <c r="FM75" s="108"/>
      <c r="FN75" s="108"/>
      <c r="FO75" s="108"/>
      <c r="FP75" s="108"/>
      <c r="FQ75" s="108"/>
      <c r="FR75" s="108"/>
      <c r="FS75" s="108"/>
      <c r="FT75" s="108"/>
      <c r="FU75" s="108"/>
      <c r="FV75" s="108"/>
      <c r="FW75" s="108"/>
      <c r="FX75" s="108"/>
      <c r="FY75" s="108"/>
      <c r="FZ75" s="108"/>
      <c r="GA75" s="108"/>
      <c r="GB75" s="108"/>
      <c r="GC75" s="108"/>
      <c r="GD75" s="108"/>
      <c r="GE75" s="108"/>
      <c r="GF75" s="108"/>
      <c r="GG75" s="108"/>
      <c r="GH75" s="108"/>
      <c r="GI75" s="108"/>
      <c r="GJ75" s="108"/>
      <c r="GK75" s="108"/>
      <c r="GL75" s="108"/>
      <c r="GM75" s="108"/>
      <c r="GN75" s="108"/>
      <c r="GO75" s="108"/>
      <c r="GP75" s="108"/>
      <c r="GQ75" s="108"/>
      <c r="GR75" s="108"/>
      <c r="GS75" s="108"/>
      <c r="GT75" s="108"/>
      <c r="GU75" s="108"/>
      <c r="GV75" s="108"/>
      <c r="GW75" s="108"/>
      <c r="GX75" s="108"/>
      <c r="GY75" s="108"/>
      <c r="GZ75" s="108"/>
      <c r="HA75" s="108"/>
      <c r="HB75" s="108"/>
      <c r="HC75" s="108"/>
      <c r="HD75" s="108"/>
      <c r="HE75" s="108"/>
      <c r="HF75" s="108"/>
      <c r="HG75" s="108"/>
      <c r="HH75" s="108"/>
      <c r="HI75" s="108"/>
      <c r="HJ75" s="108"/>
      <c r="HK75" s="108"/>
      <c r="HL75" s="108"/>
      <c r="HM75" s="108"/>
      <c r="HN75" s="108"/>
      <c r="HO75" s="108"/>
      <c r="HP75" s="108"/>
    </row>
    <row r="76" spans="1:224" ht="25.5" outlineLevel="1" x14ac:dyDescent="0.2">
      <c r="A76" s="126" t="s">
        <v>254</v>
      </c>
      <c r="B76" s="127" t="s">
        <v>255</v>
      </c>
      <c r="C76" s="127" t="s">
        <v>256</v>
      </c>
      <c r="D76" s="127" t="s">
        <v>257</v>
      </c>
      <c r="E76" s="127" t="s">
        <v>257</v>
      </c>
      <c r="F76" s="127" t="s">
        <v>258</v>
      </c>
      <c r="G76" s="127" t="s">
        <v>10</v>
      </c>
      <c r="H76" s="127">
        <v>100</v>
      </c>
      <c r="I76" s="127" t="s">
        <v>259</v>
      </c>
      <c r="J76" s="127" t="s">
        <v>81</v>
      </c>
      <c r="K76" s="127"/>
      <c r="L76" s="127" t="s">
        <v>260</v>
      </c>
      <c r="M76" s="127"/>
      <c r="N76" s="128"/>
      <c r="O76" s="128"/>
      <c r="P76" s="129"/>
      <c r="Q76" s="129">
        <v>2885560</v>
      </c>
      <c r="R76" s="129">
        <v>2638886.83</v>
      </c>
      <c r="S76" s="129">
        <v>2885560</v>
      </c>
      <c r="T76" s="129"/>
      <c r="U76" s="129"/>
      <c r="V76" s="129"/>
      <c r="W76" s="130"/>
      <c r="X76" s="75">
        <v>0</v>
      </c>
      <c r="Y76" s="75">
        <v>0</v>
      </c>
      <c r="Z76" s="101"/>
      <c r="AA76" s="131">
        <v>2014</v>
      </c>
      <c r="AB76" s="132" t="s">
        <v>263</v>
      </c>
      <c r="AC76" s="12"/>
    </row>
    <row r="77" spans="1:224" x14ac:dyDescent="0.2">
      <c r="A77" s="35" t="s">
        <v>73</v>
      </c>
      <c r="B77" s="16"/>
      <c r="C77" s="15"/>
      <c r="D77" s="15"/>
      <c r="E77" s="70"/>
      <c r="F77" s="15"/>
      <c r="G77" s="15"/>
      <c r="H77" s="15"/>
      <c r="I77" s="14"/>
      <c r="J77" s="15"/>
      <c r="K77" s="15"/>
      <c r="L77" s="15"/>
      <c r="M77" s="14"/>
      <c r="N77" s="21"/>
      <c r="O77" s="30"/>
      <c r="P77" s="30"/>
      <c r="Q77" s="31"/>
      <c r="R77" s="21"/>
      <c r="S77" s="21"/>
      <c r="T77" s="30"/>
      <c r="U77" s="30"/>
      <c r="V77" s="17"/>
      <c r="W77" s="17"/>
      <c r="X77" s="36">
        <f>SUM(X73:X76)</f>
        <v>0</v>
      </c>
      <c r="Y77" s="36">
        <f>SUM(Y73:Y76)</f>
        <v>0</v>
      </c>
      <c r="Z77" s="19"/>
      <c r="AA77" s="13"/>
      <c r="AB77" s="22"/>
      <c r="AC77" s="12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</row>
    <row r="78" spans="1:224" x14ac:dyDescent="0.2">
      <c r="A78" s="35" t="s">
        <v>71</v>
      </c>
      <c r="B78" s="16"/>
      <c r="C78" s="15"/>
      <c r="D78" s="15"/>
      <c r="E78" s="70"/>
      <c r="F78" s="15"/>
      <c r="G78" s="15"/>
      <c r="H78" s="15"/>
      <c r="I78" s="14"/>
      <c r="J78" s="15"/>
      <c r="K78" s="15"/>
      <c r="L78" s="15"/>
      <c r="M78" s="14"/>
      <c r="N78" s="21"/>
      <c r="O78" s="30"/>
      <c r="P78" s="30"/>
      <c r="Q78" s="31"/>
      <c r="R78" s="21"/>
      <c r="S78" s="21"/>
      <c r="T78" s="30"/>
      <c r="U78" s="30"/>
      <c r="V78" s="17"/>
      <c r="W78" s="17"/>
      <c r="X78" s="36"/>
      <c r="Y78" s="23"/>
      <c r="Z78" s="19"/>
      <c r="AA78" s="13"/>
      <c r="AB78" s="22"/>
      <c r="AC78" s="12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</row>
    <row r="79" spans="1:224" outlineLevel="1" x14ac:dyDescent="0.2">
      <c r="A79" s="109" t="s">
        <v>249</v>
      </c>
      <c r="B79" s="110" t="s">
        <v>9</v>
      </c>
      <c r="C79" s="111" t="s">
        <v>78</v>
      </c>
      <c r="D79" s="111" t="s">
        <v>79</v>
      </c>
      <c r="E79" s="110" t="s">
        <v>79</v>
      </c>
      <c r="F79" s="111" t="s">
        <v>80</v>
      </c>
      <c r="G79" s="111" t="s">
        <v>10</v>
      </c>
      <c r="H79" s="111">
        <v>100</v>
      </c>
      <c r="I79" s="112" t="s">
        <v>86</v>
      </c>
      <c r="J79" s="111" t="s">
        <v>81</v>
      </c>
      <c r="K79" s="113"/>
      <c r="L79" s="109" t="s">
        <v>82</v>
      </c>
      <c r="M79" s="109" t="s">
        <v>50</v>
      </c>
      <c r="N79" s="114"/>
      <c r="O79" s="115"/>
      <c r="P79" s="115"/>
      <c r="Q79" s="114"/>
      <c r="R79" s="116">
        <v>3066100.3224000004</v>
      </c>
      <c r="S79" s="117">
        <v>1138392.69</v>
      </c>
      <c r="T79" s="117">
        <v>1138392.69</v>
      </c>
      <c r="U79" s="117">
        <v>1138392.69</v>
      </c>
      <c r="V79" s="117"/>
      <c r="W79" s="118"/>
      <c r="X79" s="118">
        <f>R79+S79+T79+U79</f>
        <v>6481278.3924000002</v>
      </c>
      <c r="Y79" s="118">
        <f>X79*1.12</f>
        <v>7259031.7994880006</v>
      </c>
      <c r="Z79" s="109"/>
      <c r="AA79" s="119" t="s">
        <v>77</v>
      </c>
      <c r="AB79" s="133"/>
      <c r="AC79" s="12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  <c r="AT79" s="108"/>
      <c r="AU79" s="108"/>
      <c r="AV79" s="108"/>
      <c r="AW79" s="108"/>
      <c r="AX79" s="108"/>
      <c r="AY79" s="108"/>
      <c r="AZ79" s="108"/>
      <c r="BA79" s="108"/>
      <c r="BB79" s="108"/>
      <c r="BC79" s="108"/>
      <c r="BD79" s="108"/>
      <c r="BE79" s="108"/>
      <c r="BF79" s="108"/>
      <c r="BG79" s="108"/>
      <c r="BH79" s="108"/>
      <c r="BI79" s="108"/>
      <c r="BJ79" s="108"/>
      <c r="BK79" s="108"/>
      <c r="BL79" s="108"/>
      <c r="BM79" s="108"/>
      <c r="BN79" s="108"/>
      <c r="BO79" s="108"/>
      <c r="BP79" s="108"/>
      <c r="BQ79" s="108"/>
      <c r="BR79" s="108"/>
      <c r="BS79" s="108"/>
      <c r="BT79" s="108"/>
      <c r="BU79" s="108"/>
      <c r="BV79" s="108"/>
      <c r="BW79" s="108"/>
      <c r="BX79" s="108"/>
      <c r="BY79" s="108"/>
      <c r="BZ79" s="108"/>
      <c r="CA79" s="108"/>
      <c r="CB79" s="108"/>
      <c r="CC79" s="108"/>
      <c r="CD79" s="108"/>
      <c r="CE79" s="108"/>
      <c r="CF79" s="108"/>
      <c r="CG79" s="108"/>
      <c r="CH79" s="108"/>
      <c r="CI79" s="108"/>
      <c r="CJ79" s="108"/>
      <c r="CK79" s="108"/>
      <c r="CL79" s="108"/>
      <c r="CM79" s="108"/>
      <c r="CN79" s="108"/>
      <c r="CO79" s="108"/>
      <c r="CP79" s="108"/>
      <c r="CQ79" s="108"/>
      <c r="CR79" s="108"/>
      <c r="CS79" s="108"/>
      <c r="CT79" s="108"/>
      <c r="CU79" s="108"/>
      <c r="CV79" s="108"/>
      <c r="CW79" s="108"/>
      <c r="CX79" s="108"/>
      <c r="CY79" s="108"/>
      <c r="CZ79" s="108"/>
      <c r="DA79" s="108"/>
      <c r="DB79" s="108"/>
      <c r="DC79" s="108"/>
      <c r="DD79" s="108"/>
      <c r="DE79" s="108"/>
      <c r="DF79" s="108"/>
      <c r="DG79" s="108"/>
      <c r="DH79" s="108"/>
      <c r="DI79" s="108"/>
      <c r="DJ79" s="108"/>
      <c r="DK79" s="108"/>
      <c r="DL79" s="108"/>
      <c r="DM79" s="108"/>
      <c r="DN79" s="108"/>
      <c r="DO79" s="108"/>
      <c r="DP79" s="108"/>
      <c r="DQ79" s="108"/>
      <c r="DR79" s="108"/>
      <c r="DS79" s="108"/>
      <c r="DT79" s="108"/>
      <c r="DU79" s="108"/>
      <c r="DV79" s="108"/>
      <c r="DW79" s="108"/>
      <c r="DX79" s="108"/>
      <c r="DY79" s="108"/>
      <c r="DZ79" s="108"/>
      <c r="EA79" s="108"/>
      <c r="EB79" s="108"/>
      <c r="EC79" s="108"/>
      <c r="ED79" s="108"/>
      <c r="EE79" s="108"/>
      <c r="EF79" s="108"/>
      <c r="EG79" s="108"/>
      <c r="EH79" s="108"/>
      <c r="EI79" s="108"/>
      <c r="EJ79" s="108"/>
      <c r="EK79" s="108"/>
      <c r="EL79" s="108"/>
      <c r="EM79" s="108"/>
      <c r="EN79" s="108"/>
      <c r="EO79" s="108"/>
      <c r="EP79" s="108"/>
      <c r="EQ79" s="108"/>
      <c r="ER79" s="108"/>
      <c r="ES79" s="108"/>
      <c r="ET79" s="108"/>
      <c r="EU79" s="108"/>
      <c r="EV79" s="108"/>
      <c r="EW79" s="108"/>
      <c r="EX79" s="108"/>
      <c r="EY79" s="108"/>
      <c r="EZ79" s="108"/>
      <c r="FA79" s="108"/>
      <c r="FB79" s="108"/>
      <c r="FC79" s="108"/>
      <c r="FD79" s="108"/>
      <c r="FE79" s="108"/>
      <c r="FF79" s="108"/>
      <c r="FG79" s="108"/>
      <c r="FH79" s="108"/>
      <c r="FI79" s="108"/>
      <c r="FJ79" s="108"/>
      <c r="FK79" s="108"/>
      <c r="FL79" s="108"/>
      <c r="FM79" s="108"/>
      <c r="FN79" s="108"/>
      <c r="FO79" s="108"/>
      <c r="FP79" s="108"/>
      <c r="FQ79" s="108"/>
      <c r="FR79" s="108"/>
      <c r="FS79" s="108"/>
      <c r="FT79" s="108"/>
      <c r="FU79" s="108"/>
      <c r="FV79" s="108"/>
      <c r="FW79" s="108"/>
      <c r="FX79" s="108"/>
      <c r="FY79" s="108"/>
      <c r="FZ79" s="108"/>
      <c r="GA79" s="108"/>
      <c r="GB79" s="108"/>
      <c r="GC79" s="108"/>
      <c r="GD79" s="108"/>
      <c r="GE79" s="108"/>
      <c r="GF79" s="108"/>
      <c r="GG79" s="108"/>
      <c r="GH79" s="108"/>
      <c r="GI79" s="108"/>
      <c r="GJ79" s="108"/>
      <c r="GK79" s="108"/>
      <c r="GL79" s="108"/>
      <c r="GM79" s="108"/>
      <c r="GN79" s="108"/>
      <c r="GO79" s="108"/>
      <c r="GP79" s="108"/>
      <c r="GQ79" s="108"/>
      <c r="GR79" s="108"/>
      <c r="GS79" s="108"/>
      <c r="GT79" s="108"/>
      <c r="GU79" s="108"/>
      <c r="GV79" s="108"/>
      <c r="GW79" s="108"/>
      <c r="GX79" s="108"/>
      <c r="GY79" s="108"/>
      <c r="GZ79" s="108"/>
      <c r="HA79" s="108"/>
      <c r="HB79" s="108"/>
      <c r="HC79" s="108"/>
      <c r="HD79" s="108"/>
      <c r="HE79" s="108"/>
      <c r="HF79" s="108"/>
      <c r="HG79" s="108"/>
      <c r="HH79" s="108"/>
      <c r="HI79" s="108"/>
      <c r="HJ79" s="108"/>
      <c r="HK79" s="108"/>
      <c r="HL79" s="108"/>
      <c r="HM79" s="108"/>
      <c r="HN79" s="108"/>
      <c r="HO79" s="108"/>
      <c r="HP79" s="108"/>
    </row>
    <row r="80" spans="1:224" outlineLevel="1" x14ac:dyDescent="0.2">
      <c r="A80" s="109" t="s">
        <v>250</v>
      </c>
      <c r="B80" s="110" t="s">
        <v>9</v>
      </c>
      <c r="C80" s="111" t="s">
        <v>78</v>
      </c>
      <c r="D80" s="111" t="s">
        <v>79</v>
      </c>
      <c r="E80" s="110" t="s">
        <v>79</v>
      </c>
      <c r="F80" s="111" t="s">
        <v>83</v>
      </c>
      <c r="G80" s="111" t="s">
        <v>10</v>
      </c>
      <c r="H80" s="111">
        <v>100</v>
      </c>
      <c r="I80" s="112" t="s">
        <v>86</v>
      </c>
      <c r="J80" s="111" t="s">
        <v>88</v>
      </c>
      <c r="K80" s="113"/>
      <c r="L80" s="109" t="s">
        <v>82</v>
      </c>
      <c r="M80" s="109" t="s">
        <v>50</v>
      </c>
      <c r="N80" s="114"/>
      <c r="O80" s="115"/>
      <c r="P80" s="115"/>
      <c r="Q80" s="114"/>
      <c r="R80" s="116">
        <v>700743</v>
      </c>
      <c r="S80" s="117">
        <v>642107.05000000005</v>
      </c>
      <c r="T80" s="117">
        <v>642107.05000000005</v>
      </c>
      <c r="U80" s="117">
        <v>642107.05000000005</v>
      </c>
      <c r="V80" s="117"/>
      <c r="W80" s="118"/>
      <c r="X80" s="118">
        <f t="shared" ref="X80:X81" si="4">R80+S80+T80+U80</f>
        <v>2627064.1500000004</v>
      </c>
      <c r="Y80" s="118">
        <f t="shared" ref="Y80:Y82" si="5">X80*1.12</f>
        <v>2942311.8480000007</v>
      </c>
      <c r="Z80" s="109"/>
      <c r="AA80" s="119" t="s">
        <v>77</v>
      </c>
      <c r="AB80" s="133"/>
      <c r="AC80" s="12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  <c r="AT80" s="108"/>
      <c r="AU80" s="108"/>
      <c r="AV80" s="108"/>
      <c r="AW80" s="108"/>
      <c r="AX80" s="108"/>
      <c r="AY80" s="108"/>
      <c r="AZ80" s="108"/>
      <c r="BA80" s="108"/>
      <c r="BB80" s="108"/>
      <c r="BC80" s="108"/>
      <c r="BD80" s="108"/>
      <c r="BE80" s="108"/>
      <c r="BF80" s="108"/>
      <c r="BG80" s="108"/>
      <c r="BH80" s="108"/>
      <c r="BI80" s="108"/>
      <c r="BJ80" s="108"/>
      <c r="BK80" s="108"/>
      <c r="BL80" s="108"/>
      <c r="BM80" s="108"/>
      <c r="BN80" s="108"/>
      <c r="BO80" s="108"/>
      <c r="BP80" s="108"/>
      <c r="BQ80" s="108"/>
      <c r="BR80" s="108"/>
      <c r="BS80" s="108"/>
      <c r="BT80" s="108"/>
      <c r="BU80" s="108"/>
      <c r="BV80" s="108"/>
      <c r="BW80" s="108"/>
      <c r="BX80" s="108"/>
      <c r="BY80" s="108"/>
      <c r="BZ80" s="108"/>
      <c r="CA80" s="108"/>
      <c r="CB80" s="108"/>
      <c r="CC80" s="108"/>
      <c r="CD80" s="108"/>
      <c r="CE80" s="108"/>
      <c r="CF80" s="108"/>
      <c r="CG80" s="108"/>
      <c r="CH80" s="108"/>
      <c r="CI80" s="108"/>
      <c r="CJ80" s="108"/>
      <c r="CK80" s="108"/>
      <c r="CL80" s="108"/>
      <c r="CM80" s="108"/>
      <c r="CN80" s="108"/>
      <c r="CO80" s="108"/>
      <c r="CP80" s="108"/>
      <c r="CQ80" s="108"/>
      <c r="CR80" s="108"/>
      <c r="CS80" s="108"/>
      <c r="CT80" s="108"/>
      <c r="CU80" s="108"/>
      <c r="CV80" s="108"/>
      <c r="CW80" s="108"/>
      <c r="CX80" s="108"/>
      <c r="CY80" s="108"/>
      <c r="CZ80" s="108"/>
      <c r="DA80" s="108"/>
      <c r="DB80" s="108"/>
      <c r="DC80" s="108"/>
      <c r="DD80" s="108"/>
      <c r="DE80" s="108"/>
      <c r="DF80" s="108"/>
      <c r="DG80" s="108"/>
      <c r="DH80" s="108"/>
      <c r="DI80" s="108"/>
      <c r="DJ80" s="108"/>
      <c r="DK80" s="108"/>
      <c r="DL80" s="108"/>
      <c r="DM80" s="108"/>
      <c r="DN80" s="108"/>
      <c r="DO80" s="108"/>
      <c r="DP80" s="108"/>
      <c r="DQ80" s="108"/>
      <c r="DR80" s="108"/>
      <c r="DS80" s="108"/>
      <c r="DT80" s="108"/>
      <c r="DU80" s="108"/>
      <c r="DV80" s="108"/>
      <c r="DW80" s="108"/>
      <c r="DX80" s="108"/>
      <c r="DY80" s="108"/>
      <c r="DZ80" s="108"/>
      <c r="EA80" s="108"/>
      <c r="EB80" s="108"/>
      <c r="EC80" s="108"/>
      <c r="ED80" s="108"/>
      <c r="EE80" s="108"/>
      <c r="EF80" s="108"/>
      <c r="EG80" s="108"/>
      <c r="EH80" s="108"/>
      <c r="EI80" s="108"/>
      <c r="EJ80" s="108"/>
      <c r="EK80" s="108"/>
      <c r="EL80" s="108"/>
      <c r="EM80" s="108"/>
      <c r="EN80" s="108"/>
      <c r="EO80" s="108"/>
      <c r="EP80" s="108"/>
      <c r="EQ80" s="108"/>
      <c r="ER80" s="108"/>
      <c r="ES80" s="108"/>
      <c r="ET80" s="108"/>
      <c r="EU80" s="108"/>
      <c r="EV80" s="108"/>
      <c r="EW80" s="108"/>
      <c r="EX80" s="108"/>
      <c r="EY80" s="108"/>
      <c r="EZ80" s="108"/>
      <c r="FA80" s="108"/>
      <c r="FB80" s="108"/>
      <c r="FC80" s="108"/>
      <c r="FD80" s="108"/>
      <c r="FE80" s="108"/>
      <c r="FF80" s="108"/>
      <c r="FG80" s="108"/>
      <c r="FH80" s="108"/>
      <c r="FI80" s="108"/>
      <c r="FJ80" s="108"/>
      <c r="FK80" s="108"/>
      <c r="FL80" s="108"/>
      <c r="FM80" s="108"/>
      <c r="FN80" s="108"/>
      <c r="FO80" s="108"/>
      <c r="FP80" s="108"/>
      <c r="FQ80" s="108"/>
      <c r="FR80" s="108"/>
      <c r="FS80" s="108"/>
      <c r="FT80" s="108"/>
      <c r="FU80" s="108"/>
      <c r="FV80" s="108"/>
      <c r="FW80" s="108"/>
      <c r="FX80" s="108"/>
      <c r="FY80" s="108"/>
      <c r="FZ80" s="108"/>
      <c r="GA80" s="108"/>
      <c r="GB80" s="108"/>
      <c r="GC80" s="108"/>
      <c r="GD80" s="108"/>
      <c r="GE80" s="108"/>
      <c r="GF80" s="108"/>
      <c r="GG80" s="108"/>
      <c r="GH80" s="108"/>
      <c r="GI80" s="108"/>
      <c r="GJ80" s="108"/>
      <c r="GK80" s="108"/>
      <c r="GL80" s="108"/>
      <c r="GM80" s="108"/>
      <c r="GN80" s="108"/>
      <c r="GO80" s="108"/>
      <c r="GP80" s="108"/>
      <c r="GQ80" s="108"/>
      <c r="GR80" s="108"/>
      <c r="GS80" s="108"/>
      <c r="GT80" s="108"/>
      <c r="GU80" s="108"/>
      <c r="GV80" s="108"/>
      <c r="GW80" s="108"/>
      <c r="GX80" s="108"/>
      <c r="GY80" s="108"/>
      <c r="GZ80" s="108"/>
      <c r="HA80" s="108"/>
      <c r="HB80" s="108"/>
      <c r="HC80" s="108"/>
      <c r="HD80" s="108"/>
      <c r="HE80" s="108"/>
      <c r="HF80" s="108"/>
      <c r="HG80" s="108"/>
      <c r="HH80" s="108"/>
      <c r="HI80" s="108"/>
      <c r="HJ80" s="108"/>
      <c r="HK80" s="108"/>
      <c r="HL80" s="108"/>
      <c r="HM80" s="108"/>
      <c r="HN80" s="108"/>
      <c r="HO80" s="108"/>
      <c r="HP80" s="108"/>
    </row>
    <row r="81" spans="1:224" outlineLevel="1" x14ac:dyDescent="0.2">
      <c r="A81" s="109" t="s">
        <v>251</v>
      </c>
      <c r="B81" s="110" t="s">
        <v>9</v>
      </c>
      <c r="C81" s="120" t="s">
        <v>78</v>
      </c>
      <c r="D81" s="109" t="s">
        <v>79</v>
      </c>
      <c r="E81" s="110" t="s">
        <v>79</v>
      </c>
      <c r="F81" s="109" t="s">
        <v>84</v>
      </c>
      <c r="G81" s="111" t="s">
        <v>10</v>
      </c>
      <c r="H81" s="111">
        <v>100</v>
      </c>
      <c r="I81" s="112" t="s">
        <v>86</v>
      </c>
      <c r="J81" s="109" t="s">
        <v>90</v>
      </c>
      <c r="K81" s="109"/>
      <c r="L81" s="111" t="s">
        <v>82</v>
      </c>
      <c r="M81" s="111" t="s">
        <v>50</v>
      </c>
      <c r="N81" s="114"/>
      <c r="O81" s="121"/>
      <c r="P81" s="121"/>
      <c r="Q81" s="122"/>
      <c r="R81" s="123">
        <v>2118960</v>
      </c>
      <c r="S81" s="123">
        <v>1498272</v>
      </c>
      <c r="T81" s="123">
        <v>1498272</v>
      </c>
      <c r="U81" s="123">
        <v>1498272</v>
      </c>
      <c r="V81" s="123"/>
      <c r="W81" s="118"/>
      <c r="X81" s="118">
        <f t="shared" si="4"/>
        <v>6613776</v>
      </c>
      <c r="Y81" s="118">
        <f t="shared" si="5"/>
        <v>7407429.120000001</v>
      </c>
      <c r="Z81" s="124"/>
      <c r="AA81" s="119" t="s">
        <v>77</v>
      </c>
      <c r="AB81" s="125"/>
      <c r="AC81" s="12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  <c r="BH81" s="108"/>
      <c r="BI81" s="108"/>
      <c r="BJ81" s="108"/>
      <c r="BK81" s="108"/>
      <c r="BL81" s="108"/>
      <c r="BM81" s="108"/>
      <c r="BN81" s="108"/>
      <c r="BO81" s="108"/>
      <c r="BP81" s="108"/>
      <c r="BQ81" s="108"/>
      <c r="BR81" s="108"/>
      <c r="BS81" s="108"/>
      <c r="BT81" s="108"/>
      <c r="BU81" s="108"/>
      <c r="BV81" s="108"/>
      <c r="BW81" s="108"/>
      <c r="BX81" s="108"/>
      <c r="BY81" s="108"/>
      <c r="BZ81" s="108"/>
      <c r="CA81" s="108"/>
      <c r="CB81" s="108"/>
      <c r="CC81" s="108"/>
      <c r="CD81" s="108"/>
      <c r="CE81" s="108"/>
      <c r="CF81" s="108"/>
      <c r="CG81" s="108"/>
      <c r="CH81" s="108"/>
      <c r="CI81" s="108"/>
      <c r="CJ81" s="108"/>
      <c r="CK81" s="108"/>
      <c r="CL81" s="108"/>
      <c r="CM81" s="108"/>
      <c r="CN81" s="108"/>
      <c r="CO81" s="108"/>
      <c r="CP81" s="108"/>
      <c r="CQ81" s="108"/>
      <c r="CR81" s="108"/>
      <c r="CS81" s="108"/>
      <c r="CT81" s="108"/>
      <c r="CU81" s="108"/>
      <c r="CV81" s="108"/>
      <c r="CW81" s="108"/>
      <c r="CX81" s="108"/>
      <c r="CY81" s="108"/>
      <c r="CZ81" s="108"/>
      <c r="DA81" s="108"/>
      <c r="DB81" s="108"/>
      <c r="DC81" s="108"/>
      <c r="DD81" s="108"/>
      <c r="DE81" s="108"/>
      <c r="DF81" s="108"/>
      <c r="DG81" s="108"/>
      <c r="DH81" s="108"/>
      <c r="DI81" s="108"/>
      <c r="DJ81" s="108"/>
      <c r="DK81" s="108"/>
      <c r="DL81" s="108"/>
      <c r="DM81" s="108"/>
      <c r="DN81" s="108"/>
      <c r="DO81" s="108"/>
      <c r="DP81" s="108"/>
      <c r="DQ81" s="108"/>
      <c r="DR81" s="108"/>
      <c r="DS81" s="108"/>
      <c r="DT81" s="108"/>
      <c r="DU81" s="108"/>
      <c r="DV81" s="108"/>
      <c r="DW81" s="108"/>
      <c r="DX81" s="108"/>
      <c r="DY81" s="108"/>
      <c r="DZ81" s="108"/>
      <c r="EA81" s="108"/>
      <c r="EB81" s="108"/>
      <c r="EC81" s="108"/>
      <c r="ED81" s="108"/>
      <c r="EE81" s="108"/>
      <c r="EF81" s="108"/>
      <c r="EG81" s="108"/>
      <c r="EH81" s="108"/>
      <c r="EI81" s="108"/>
      <c r="EJ81" s="108"/>
      <c r="EK81" s="108"/>
      <c r="EL81" s="108"/>
      <c r="EM81" s="108"/>
      <c r="EN81" s="108"/>
      <c r="EO81" s="108"/>
      <c r="EP81" s="108"/>
      <c r="EQ81" s="108"/>
      <c r="ER81" s="108"/>
      <c r="ES81" s="108"/>
      <c r="ET81" s="108"/>
      <c r="EU81" s="108"/>
      <c r="EV81" s="108"/>
      <c r="EW81" s="108"/>
      <c r="EX81" s="108"/>
      <c r="EY81" s="108"/>
      <c r="EZ81" s="108"/>
      <c r="FA81" s="108"/>
      <c r="FB81" s="108"/>
      <c r="FC81" s="108"/>
      <c r="FD81" s="108"/>
      <c r="FE81" s="108"/>
      <c r="FF81" s="108"/>
      <c r="FG81" s="108"/>
      <c r="FH81" s="108"/>
      <c r="FI81" s="108"/>
      <c r="FJ81" s="108"/>
      <c r="FK81" s="108"/>
      <c r="FL81" s="108"/>
      <c r="FM81" s="108"/>
      <c r="FN81" s="108"/>
      <c r="FO81" s="108"/>
      <c r="FP81" s="108"/>
      <c r="FQ81" s="108"/>
      <c r="FR81" s="108"/>
      <c r="FS81" s="108"/>
      <c r="FT81" s="108"/>
      <c r="FU81" s="108"/>
      <c r="FV81" s="108"/>
      <c r="FW81" s="108"/>
      <c r="FX81" s="108"/>
      <c r="FY81" s="108"/>
      <c r="FZ81" s="108"/>
      <c r="GA81" s="108"/>
      <c r="GB81" s="108"/>
      <c r="GC81" s="108"/>
      <c r="GD81" s="108"/>
      <c r="GE81" s="108"/>
      <c r="GF81" s="108"/>
      <c r="GG81" s="108"/>
      <c r="GH81" s="108"/>
      <c r="GI81" s="108"/>
      <c r="GJ81" s="108"/>
      <c r="GK81" s="108"/>
      <c r="GL81" s="108"/>
      <c r="GM81" s="108"/>
      <c r="GN81" s="108"/>
      <c r="GO81" s="108"/>
      <c r="GP81" s="108"/>
      <c r="GQ81" s="108"/>
      <c r="GR81" s="108"/>
      <c r="GS81" s="108"/>
      <c r="GT81" s="108"/>
      <c r="GU81" s="108"/>
      <c r="GV81" s="108"/>
      <c r="GW81" s="108"/>
      <c r="GX81" s="108"/>
      <c r="GY81" s="108"/>
      <c r="GZ81" s="108"/>
      <c r="HA81" s="108"/>
      <c r="HB81" s="108"/>
      <c r="HC81" s="108"/>
      <c r="HD81" s="108"/>
      <c r="HE81" s="108"/>
      <c r="HF81" s="108"/>
      <c r="HG81" s="108"/>
      <c r="HH81" s="108"/>
      <c r="HI81" s="108"/>
      <c r="HJ81" s="108"/>
      <c r="HK81" s="108"/>
      <c r="HL81" s="108"/>
      <c r="HM81" s="108"/>
      <c r="HN81" s="108"/>
      <c r="HO81" s="108"/>
      <c r="HP81" s="108"/>
    </row>
    <row r="82" spans="1:224" outlineLevel="1" x14ac:dyDescent="0.2">
      <c r="A82" s="105" t="s">
        <v>261</v>
      </c>
      <c r="B82" s="127" t="s">
        <v>255</v>
      </c>
      <c r="C82" s="127" t="s">
        <v>256</v>
      </c>
      <c r="D82" s="127" t="s">
        <v>257</v>
      </c>
      <c r="E82" s="127" t="s">
        <v>257</v>
      </c>
      <c r="F82" s="127" t="s">
        <v>258</v>
      </c>
      <c r="G82" s="127" t="s">
        <v>10</v>
      </c>
      <c r="H82" s="127">
        <v>100</v>
      </c>
      <c r="I82" s="127" t="s">
        <v>259</v>
      </c>
      <c r="J82" s="127" t="s">
        <v>81</v>
      </c>
      <c r="K82" s="127"/>
      <c r="L82" s="138" t="s">
        <v>262</v>
      </c>
      <c r="M82" s="127"/>
      <c r="N82" s="65"/>
      <c r="O82" s="65"/>
      <c r="P82" s="139"/>
      <c r="Q82" s="139">
        <v>2885560</v>
      </c>
      <c r="R82" s="139">
        <v>2638886.83</v>
      </c>
      <c r="S82" s="139">
        <v>3353914.74</v>
      </c>
      <c r="T82" s="139"/>
      <c r="U82" s="139"/>
      <c r="V82" s="139"/>
      <c r="W82" s="140"/>
      <c r="X82" s="134">
        <f>Q82+R82+S82</f>
        <v>8878361.5700000003</v>
      </c>
      <c r="Y82" s="135">
        <f t="shared" si="5"/>
        <v>9943764.9584000017</v>
      </c>
      <c r="Z82" s="92"/>
      <c r="AA82" s="119" t="s">
        <v>264</v>
      </c>
      <c r="AB82" s="92"/>
      <c r="AC82" s="12"/>
    </row>
    <row r="83" spans="1:224" x14ac:dyDescent="0.2">
      <c r="A83" s="35" t="s">
        <v>74</v>
      </c>
      <c r="B83" s="16"/>
      <c r="C83" s="15"/>
      <c r="D83" s="15"/>
      <c r="E83" s="15"/>
      <c r="F83" s="15"/>
      <c r="G83" s="15"/>
      <c r="H83" s="15"/>
      <c r="I83" s="14"/>
      <c r="J83" s="15"/>
      <c r="K83" s="15"/>
      <c r="L83" s="15"/>
      <c r="M83" s="14"/>
      <c r="N83" s="21"/>
      <c r="O83" s="30"/>
      <c r="P83" s="30"/>
      <c r="Q83" s="31"/>
      <c r="R83" s="21"/>
      <c r="S83" s="21"/>
      <c r="T83" s="30"/>
      <c r="U83" s="30"/>
      <c r="V83" s="17"/>
      <c r="W83" s="17"/>
      <c r="X83" s="36">
        <f>SUM(X79:X82)</f>
        <v>24600480.112400003</v>
      </c>
      <c r="Y83" s="36">
        <f>SUM(Y79:Y82)</f>
        <v>27552537.725888006</v>
      </c>
      <c r="Z83" s="19"/>
      <c r="AA83" s="13"/>
      <c r="AB83" s="22"/>
      <c r="AC83" s="12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</row>
    <row r="84" spans="1:224" x14ac:dyDescent="0.2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52"/>
      <c r="O84" s="51"/>
      <c r="P84" s="51"/>
      <c r="Q84" s="51"/>
      <c r="R84" s="51"/>
      <c r="S84" s="51"/>
      <c r="T84" s="51"/>
      <c r="U84" s="51"/>
      <c r="V84" s="51"/>
      <c r="W84" s="51"/>
      <c r="X84" s="53"/>
      <c r="Y84" s="53"/>
      <c r="Z84" s="54"/>
      <c r="AA84" s="38"/>
      <c r="AB84" s="40"/>
      <c r="AC84" s="12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</row>
    <row r="86" spans="1:224" s="136" customFormat="1" ht="15.75" x14ac:dyDescent="0.25">
      <c r="A86" s="58"/>
      <c r="B86" s="57" t="s">
        <v>75</v>
      </c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</row>
    <row r="87" spans="1:224" s="136" customFormat="1" ht="15.75" x14ac:dyDescent="0.25">
      <c r="A87" s="58"/>
      <c r="B87" s="57" t="s">
        <v>14</v>
      </c>
      <c r="C87" s="60"/>
      <c r="D87" s="59"/>
      <c r="E87" s="59"/>
      <c r="F87" s="59"/>
      <c r="G87" s="59"/>
      <c r="H87" s="60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</row>
    <row r="88" spans="1:224" s="136" customFormat="1" ht="15.75" x14ac:dyDescent="0.25">
      <c r="A88" s="58"/>
      <c r="B88" s="57" t="s">
        <v>15</v>
      </c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</row>
    <row r="89" spans="1:224" s="136" customFormat="1" ht="15.75" x14ac:dyDescent="0.25">
      <c r="A89" s="59"/>
      <c r="B89" s="57" t="s">
        <v>16</v>
      </c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</row>
    <row r="90" spans="1:224" s="136" customFormat="1" ht="15.75" x14ac:dyDescent="0.25">
      <c r="A90" s="58"/>
      <c r="B90" s="61" t="s">
        <v>51</v>
      </c>
      <c r="C90" s="60"/>
      <c r="D90" s="60"/>
      <c r="E90" s="60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</row>
    <row r="91" spans="1:224" s="136" customFormat="1" ht="15.75" x14ac:dyDescent="0.25">
      <c r="A91" s="60">
        <v>1</v>
      </c>
      <c r="B91" s="57" t="s">
        <v>17</v>
      </c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</row>
    <row r="92" spans="1:224" s="136" customFormat="1" ht="15.75" x14ac:dyDescent="0.25">
      <c r="A92" s="60"/>
      <c r="B92" s="56" t="s">
        <v>18</v>
      </c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</row>
    <row r="93" spans="1:224" s="136" customFormat="1" ht="15.75" x14ac:dyDescent="0.25">
      <c r="A93" s="60"/>
      <c r="B93" s="57" t="s">
        <v>19</v>
      </c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</row>
    <row r="94" spans="1:224" s="136" customFormat="1" ht="15.75" x14ac:dyDescent="0.25">
      <c r="A94" s="60"/>
      <c r="B94" s="57" t="s">
        <v>20</v>
      </c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</row>
    <row r="95" spans="1:224" s="136" customFormat="1" ht="15.75" x14ac:dyDescent="0.25">
      <c r="A95" s="60"/>
      <c r="B95" s="61" t="s">
        <v>21</v>
      </c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</row>
    <row r="96" spans="1:224" s="136" customFormat="1" ht="15.75" x14ac:dyDescent="0.25">
      <c r="A96" s="60"/>
      <c r="B96" s="61" t="s">
        <v>22</v>
      </c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</row>
    <row r="97" spans="1:39" s="136" customFormat="1" ht="15.75" x14ac:dyDescent="0.25">
      <c r="A97" s="60"/>
      <c r="B97" s="57" t="s">
        <v>23</v>
      </c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</row>
    <row r="98" spans="1:39" s="136" customFormat="1" ht="15.75" x14ac:dyDescent="0.25">
      <c r="A98" s="60"/>
      <c r="B98" s="57" t="s">
        <v>24</v>
      </c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57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</row>
    <row r="99" spans="1:39" s="136" customFormat="1" ht="15.75" x14ac:dyDescent="0.25">
      <c r="A99" s="60"/>
      <c r="B99" s="57" t="s">
        <v>52</v>
      </c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</row>
    <row r="100" spans="1:39" s="136" customFormat="1" ht="15.75" x14ac:dyDescent="0.25">
      <c r="A100" s="60"/>
      <c r="B100" s="57" t="s">
        <v>25</v>
      </c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</row>
    <row r="101" spans="1:39" s="136" customFormat="1" ht="15.75" x14ac:dyDescent="0.25">
      <c r="A101" s="60"/>
      <c r="B101" s="57" t="s">
        <v>26</v>
      </c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</row>
    <row r="102" spans="1:39" s="136" customFormat="1" ht="15.75" x14ac:dyDescent="0.25">
      <c r="A102" s="60"/>
      <c r="B102" s="57" t="s">
        <v>53</v>
      </c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</row>
    <row r="103" spans="1:39" s="136" customFormat="1" ht="15.75" x14ac:dyDescent="0.25">
      <c r="A103" s="60"/>
      <c r="B103" s="57" t="s">
        <v>11</v>
      </c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</row>
    <row r="104" spans="1:39" s="136" customFormat="1" ht="15.75" x14ac:dyDescent="0.25">
      <c r="A104" s="60"/>
      <c r="B104" s="63" t="s">
        <v>12</v>
      </c>
      <c r="C104" s="63"/>
      <c r="D104" s="63"/>
      <c r="E104" s="63"/>
      <c r="F104" s="63"/>
      <c r="G104" s="63"/>
      <c r="H104" s="63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</row>
    <row r="105" spans="1:39" s="136" customFormat="1" ht="15.75" x14ac:dyDescent="0.25">
      <c r="A105" s="60">
        <v>2</v>
      </c>
      <c r="B105" s="57" t="s">
        <v>13</v>
      </c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</row>
    <row r="106" spans="1:39" s="136" customFormat="1" ht="15.75" x14ac:dyDescent="0.25">
      <c r="A106" s="60">
        <v>3</v>
      </c>
      <c r="B106" s="57" t="s">
        <v>54</v>
      </c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</row>
    <row r="107" spans="1:39" s="136" customFormat="1" ht="15.75" x14ac:dyDescent="0.25">
      <c r="A107" s="60">
        <v>4</v>
      </c>
      <c r="B107" s="57" t="s">
        <v>55</v>
      </c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</row>
    <row r="108" spans="1:39" s="136" customFormat="1" ht="15.75" x14ac:dyDescent="0.25">
      <c r="A108" s="60">
        <v>5</v>
      </c>
      <c r="B108" s="88" t="s">
        <v>56</v>
      </c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</row>
    <row r="109" spans="1:39" s="136" customFormat="1" ht="15.75" x14ac:dyDescent="0.2">
      <c r="A109" s="60">
        <v>6</v>
      </c>
      <c r="B109" s="64" t="s">
        <v>27</v>
      </c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</row>
    <row r="110" spans="1:39" s="136" customFormat="1" ht="15.75" x14ac:dyDescent="0.25">
      <c r="A110" s="60">
        <v>7</v>
      </c>
      <c r="B110" s="57" t="s">
        <v>28</v>
      </c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</row>
    <row r="111" spans="1:39" s="136" customFormat="1" ht="15.75" x14ac:dyDescent="0.25">
      <c r="A111" s="60">
        <v>8</v>
      </c>
      <c r="B111" s="57" t="s">
        <v>57</v>
      </c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</row>
    <row r="112" spans="1:39" s="136" customFormat="1" ht="15.75" x14ac:dyDescent="0.2">
      <c r="A112" s="60">
        <v>9</v>
      </c>
      <c r="B112" s="137" t="s">
        <v>58</v>
      </c>
      <c r="C112" s="137"/>
      <c r="D112" s="137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</row>
    <row r="113" spans="1:39" s="136" customFormat="1" ht="15.75" x14ac:dyDescent="0.25">
      <c r="A113" s="60">
        <v>10</v>
      </c>
      <c r="B113" s="57" t="s">
        <v>59</v>
      </c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</row>
    <row r="114" spans="1:39" s="136" customFormat="1" ht="15.75" x14ac:dyDescent="0.25">
      <c r="A114" s="60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</row>
    <row r="115" spans="1:39" s="136" customFormat="1" ht="15.75" x14ac:dyDescent="0.25">
      <c r="A115" s="60">
        <v>11</v>
      </c>
      <c r="B115" s="57" t="s">
        <v>60</v>
      </c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  <c r="AM115" s="58"/>
    </row>
    <row r="116" spans="1:39" s="136" customFormat="1" ht="15.75" x14ac:dyDescent="0.25">
      <c r="A116" s="60">
        <v>12</v>
      </c>
      <c r="B116" s="57" t="s">
        <v>61</v>
      </c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</row>
    <row r="117" spans="1:39" s="136" customFormat="1" ht="15.75" x14ac:dyDescent="0.25">
      <c r="A117" s="60">
        <v>13</v>
      </c>
      <c r="B117" s="57" t="s">
        <v>62</v>
      </c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</row>
    <row r="118" spans="1:39" s="136" customFormat="1" ht="15.75" x14ac:dyDescent="0.25">
      <c r="A118" s="60">
        <v>14</v>
      </c>
      <c r="B118" s="88" t="s">
        <v>63</v>
      </c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</row>
    <row r="119" spans="1:39" s="136" customFormat="1" ht="15.75" x14ac:dyDescent="0.25">
      <c r="A119" s="60">
        <v>15</v>
      </c>
      <c r="B119" s="57" t="s">
        <v>29</v>
      </c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</row>
    <row r="120" spans="1:39" s="136" customFormat="1" ht="15.75" x14ac:dyDescent="0.25">
      <c r="A120" s="60" t="s">
        <v>64</v>
      </c>
      <c r="B120" s="57" t="s">
        <v>65</v>
      </c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</row>
    <row r="121" spans="1:39" s="136" customFormat="1" ht="15.75" x14ac:dyDescent="0.25">
      <c r="A121" s="60">
        <v>18</v>
      </c>
      <c r="B121" s="88" t="s">
        <v>66</v>
      </c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88"/>
      <c r="V121" s="88"/>
      <c r="W121" s="88"/>
      <c r="X121" s="88"/>
      <c r="Y121" s="88"/>
      <c r="Z121" s="88"/>
      <c r="AA121" s="88"/>
      <c r="AB121" s="8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</row>
    <row r="122" spans="1:39" s="136" customFormat="1" ht="15.75" x14ac:dyDescent="0.25">
      <c r="A122" s="60">
        <v>19</v>
      </c>
      <c r="B122" s="88" t="s">
        <v>67</v>
      </c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  <c r="AA122" s="88"/>
      <c r="AB122" s="8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</row>
    <row r="123" spans="1:39" s="136" customFormat="1" ht="15.75" x14ac:dyDescent="0.25">
      <c r="A123" s="60">
        <v>20</v>
      </c>
      <c r="B123" s="57" t="s">
        <v>68</v>
      </c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</row>
    <row r="124" spans="1:39" s="55" customFormat="1" x14ac:dyDescent="0.2">
      <c r="A124" s="20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4"/>
      <c r="AA124" s="24"/>
      <c r="AB124" s="26"/>
      <c r="AC124" s="20"/>
      <c r="AD124" s="20"/>
      <c r="AE124" s="20"/>
      <c r="AF124" s="20"/>
      <c r="AG124" s="20"/>
      <c r="AH124" s="20"/>
    </row>
  </sheetData>
  <protectedRanges>
    <protectedRange algorithmName="SHA-512" hashValue="b4jNsXhDwS2c1yWfZAwuxC61ASGz8etnaIvi4JvF+E+1QYkWqkJ/Zpj5SSug7ELWWhsnYfzBejywtfU4B5gY1Q==" saltValue="ZvjzfQ4RIqeGHS1eSpw3fA==" spinCount="100000" sqref="D73:E73 N73:O73" name="Диапазон3_74_2_1_2_2_2_3_1_2_1_1" securityDescriptor="O:WDG:WDD:(A;;CC;;;S-1-5-21-1281035640-548247933-376692995-11259)(A;;CC;;;S-1-5-21-1281035640-548247933-376692995-11258)(A;;CC;;;S-1-5-21-1281035640-548247933-376692995-5864)"/>
    <protectedRange sqref="F73" name="ОПЗМСЛ_2_2_1_1"/>
    <protectedRange algorithmName="SHA-512" hashValue="b4jNsXhDwS2c1yWfZAwuxC61ASGz8etnaIvi4JvF+E+1QYkWqkJ/Zpj5SSug7ELWWhsnYfzBejywtfU4B5gY1Q==" saltValue="ZvjzfQ4RIqeGHS1eSpw3fA==" spinCount="100000" sqref="N74:O74 D74:E74" name="Диапазон3_74_2_1_2_2_2_3_1_2_1_1_1" securityDescriptor="O:WDG:WDD:(A;;CC;;;S-1-5-21-1281035640-548247933-376692995-11259)(A;;CC;;;S-1-5-21-1281035640-548247933-376692995-11258)(A;;CC;;;S-1-5-21-1281035640-548247933-376692995-5864)"/>
    <protectedRange sqref="F74" name="ОПЗМСЛ_2_2_1_1_1"/>
    <protectedRange algorithmName="SHA-512" hashValue="b4jNsXhDwS2c1yWfZAwuxC61ASGz8etnaIvi4JvF+E+1QYkWqkJ/Zpj5SSug7ELWWhsnYfzBejywtfU4B5gY1Q==" saltValue="ZvjzfQ4RIqeGHS1eSpw3fA==" spinCount="100000" sqref="D79:E79 N79:O79" name="Диапазон3_74_2_1_2_2_2_3_1_2_1_1_2" securityDescriptor="O:WDG:WDD:(A;;CC;;;S-1-5-21-1281035640-548247933-376692995-11259)(A;;CC;;;S-1-5-21-1281035640-548247933-376692995-11258)(A;;CC;;;S-1-5-21-1281035640-548247933-376692995-5864)"/>
    <protectedRange sqref="F79" name="ОПЗМСЛ_2_2_1_1_2"/>
    <protectedRange algorithmName="SHA-512" hashValue="b4jNsXhDwS2c1yWfZAwuxC61ASGz8etnaIvi4JvF+E+1QYkWqkJ/Zpj5SSug7ELWWhsnYfzBejywtfU4B5gY1Q==" saltValue="ZvjzfQ4RIqeGHS1eSpw3fA==" spinCount="100000" sqref="N80:O80 D80:E80" name="Диапазон3_74_2_1_2_2_2_3_1_2_1_1_3" securityDescriptor="O:WDG:WDD:(A;;CC;;;S-1-5-21-1281035640-548247933-376692995-11259)(A;;CC;;;S-1-5-21-1281035640-548247933-376692995-11258)(A;;CC;;;S-1-5-21-1281035640-548247933-376692995-5864)"/>
    <protectedRange sqref="F80" name="ОПЗМСЛ_2_2_1_1_3"/>
  </protectedRanges>
  <autoFilter ref="A6:AB83"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</autoFilter>
  <mergeCells count="26">
    <mergeCell ref="B112:AB112"/>
    <mergeCell ref="B108:AB108"/>
    <mergeCell ref="B122:AB122"/>
    <mergeCell ref="B118:AB118"/>
    <mergeCell ref="B121:AB121"/>
    <mergeCell ref="X4:X5"/>
    <mergeCell ref="Y4:Y5"/>
    <mergeCell ref="Z4:Z5"/>
    <mergeCell ref="AA4:AA5"/>
    <mergeCell ref="AB4:AB5"/>
    <mergeCell ref="W4:W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V4"/>
    <mergeCell ref="N6:V6"/>
    <mergeCell ref="A4:A5"/>
    <mergeCell ref="B4:B5"/>
    <mergeCell ref="C4:C5"/>
  </mergeCells>
  <pageMargins left="0.43307086614173229" right="0.23622047244094491" top="0.74803149606299213" bottom="0.74803149606299213" header="0.31496062992125984" footer="0.31496062992125984"/>
  <pageSetup paperSize="8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№46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Тусипкалиева Айгуль Мугиевна</cp:lastModifiedBy>
  <cp:lastPrinted>2017-04-14T04:27:28Z</cp:lastPrinted>
  <dcterms:created xsi:type="dcterms:W3CDTF">1996-10-08T23:32:33Z</dcterms:created>
  <dcterms:modified xsi:type="dcterms:W3CDTF">2017-04-18T11:14:29Z</dcterms:modified>
</cp:coreProperties>
</file>