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55 изм.и доп свод\эмг\"/>
    </mc:Choice>
  </mc:AlternateContent>
  <bookViews>
    <workbookView xWindow="0" yWindow="0" windowWidth="28800" windowHeight="11835"/>
  </bookViews>
  <sheets>
    <sheet name="№55" sheetId="3" r:id="rId1"/>
  </sheets>
  <definedNames>
    <definedName name="_xlnm._FilterDatabase" localSheetId="0" hidden="1">№55!$A$6:$AT$146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4" i="3" l="1"/>
  <c r="AP23" i="3" l="1"/>
  <c r="AQ20" i="3"/>
  <c r="AQ23" i="3" l="1"/>
  <c r="AQ24" i="3" s="1"/>
  <c r="AP24" i="3"/>
  <c r="AP16" i="3"/>
  <c r="AQ16" i="3" s="1"/>
  <c r="AP15" i="3"/>
  <c r="AQ15" i="3" s="1"/>
  <c r="AQ14" i="3"/>
  <c r="AQ17" i="3" l="1"/>
  <c r="AP17" i="3"/>
  <c r="AQ10" i="3"/>
  <c r="AQ11" i="3"/>
  <c r="AP12" i="3" l="1"/>
  <c r="AQ9" i="3"/>
  <c r="AQ12" i="3" s="1"/>
  <c r="AP145" i="3"/>
  <c r="AQ145" i="3" s="1"/>
  <c r="AP144" i="3" l="1"/>
  <c r="AQ144" i="3" s="1"/>
  <c r="AP143" i="3"/>
  <c r="AQ143" i="3" s="1"/>
  <c r="AP142" i="3"/>
  <c r="AQ142" i="3" s="1"/>
  <c r="AP141" i="3"/>
  <c r="AQ141" i="3" s="1"/>
  <c r="AP140" i="3"/>
  <c r="AQ140" i="3" s="1"/>
  <c r="AP139" i="3"/>
  <c r="AQ139" i="3" s="1"/>
  <c r="AP138" i="3"/>
  <c r="AQ138" i="3" s="1"/>
  <c r="AP137" i="3"/>
  <c r="AQ137" i="3" s="1"/>
  <c r="AP136" i="3"/>
  <c r="AQ136" i="3" s="1"/>
  <c r="AP135" i="3"/>
  <c r="AQ135" i="3" s="1"/>
  <c r="AP134" i="3"/>
  <c r="AQ134" i="3" s="1"/>
  <c r="AP133" i="3"/>
  <c r="AQ133" i="3" s="1"/>
  <c r="AP132" i="3"/>
  <c r="AQ132" i="3" s="1"/>
  <c r="AP131" i="3"/>
  <c r="AQ131" i="3" s="1"/>
  <c r="AP130" i="3"/>
  <c r="AQ130" i="3" s="1"/>
  <c r="AP129" i="3"/>
  <c r="AQ129" i="3" s="1"/>
  <c r="AP128" i="3"/>
  <c r="AQ128" i="3" s="1"/>
  <c r="AP127" i="3"/>
  <c r="AQ127" i="3" s="1"/>
  <c r="AP126" i="3"/>
  <c r="AQ126" i="3" s="1"/>
  <c r="AP125" i="3"/>
  <c r="AQ125" i="3" s="1"/>
  <c r="AP124" i="3"/>
  <c r="AQ124" i="3" s="1"/>
  <c r="AP123" i="3"/>
  <c r="AQ123" i="3" s="1"/>
  <c r="AP122" i="3"/>
  <c r="AQ122" i="3" s="1"/>
  <c r="AP121" i="3"/>
  <c r="AQ121" i="3" s="1"/>
  <c r="AP120" i="3"/>
  <c r="AQ120" i="3" s="1"/>
  <c r="AP119" i="3"/>
  <c r="AQ119" i="3" s="1"/>
  <c r="AP118" i="3"/>
  <c r="AQ118" i="3" s="1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P117" i="3" l="1"/>
  <c r="AQ117" i="3" s="1"/>
  <c r="AP116" i="3"/>
  <c r="AQ116" i="3" s="1"/>
  <c r="AP115" i="3"/>
  <c r="AQ115" i="3" s="1"/>
  <c r="AP114" i="3"/>
  <c r="AQ114" i="3" s="1"/>
  <c r="AP113" i="3"/>
  <c r="AQ113" i="3" s="1"/>
  <c r="AP112" i="3"/>
  <c r="AQ112" i="3" s="1"/>
  <c r="AP111" i="3"/>
  <c r="AQ111" i="3" s="1"/>
  <c r="AP110" i="3"/>
  <c r="AQ110" i="3" s="1"/>
  <c r="AP109" i="3"/>
  <c r="AQ109" i="3" s="1"/>
  <c r="AP108" i="3"/>
  <c r="AQ108" i="3" s="1"/>
  <c r="AP107" i="3"/>
  <c r="AQ107" i="3" s="1"/>
  <c r="AP106" i="3"/>
  <c r="AQ106" i="3" s="1"/>
  <c r="AP105" i="3"/>
  <c r="AQ105" i="3" s="1"/>
  <c r="AP104" i="3"/>
  <c r="AQ104" i="3" s="1"/>
  <c r="AP103" i="3"/>
  <c r="AQ103" i="3" s="1"/>
  <c r="AP102" i="3"/>
  <c r="AQ102" i="3" s="1"/>
  <c r="AP101" i="3"/>
  <c r="AQ101" i="3" s="1"/>
  <c r="AP100" i="3"/>
  <c r="AQ100" i="3" s="1"/>
  <c r="AP99" i="3"/>
  <c r="AQ99" i="3" s="1"/>
  <c r="AP98" i="3"/>
  <c r="AQ98" i="3" s="1"/>
  <c r="AP97" i="3"/>
  <c r="AQ97" i="3" s="1"/>
  <c r="AP96" i="3"/>
  <c r="AQ96" i="3" s="1"/>
  <c r="AP95" i="3"/>
  <c r="AQ95" i="3" s="1"/>
  <c r="AP94" i="3"/>
  <c r="AQ94" i="3" s="1"/>
  <c r="AP93" i="3"/>
  <c r="AQ93" i="3" s="1"/>
  <c r="AP92" i="3"/>
  <c r="AQ92" i="3" s="1"/>
  <c r="AP91" i="3"/>
  <c r="AQ91" i="3" s="1"/>
  <c r="AP90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87" i="3"/>
  <c r="AP146" i="3" l="1"/>
  <c r="AQ90" i="3"/>
  <c r="AQ28" i="3"/>
  <c r="AQ29" i="3"/>
  <c r="AQ31" i="3"/>
  <c r="AQ27" i="3" l="1"/>
  <c r="AP88" i="3"/>
  <c r="AQ146" i="3"/>
  <c r="AQ30" i="3"/>
  <c r="AQ88" i="3" l="1"/>
</calcChain>
</file>

<file path=xl/sharedStrings.xml><?xml version="1.0" encoding="utf-8"?>
<sst xmlns="http://schemas.openxmlformats.org/spreadsheetml/2006/main" count="1552" uniqueCount="384">
  <si>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</si>
  <si>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</si>
  <si>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</si>
  <si>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</si>
  <si>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</si>
  <si>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</si>
  <si>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</si>
  <si>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</si>
  <si>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</si>
  <si>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</si>
  <si>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</si>
  <si>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</si>
  <si>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</si>
  <si>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</si>
  <si>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</si>
  <si>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</si>
  <si>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</si>
  <si>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</si>
  <si>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</si>
  <si>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</si>
  <si>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</si>
  <si>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</si>
  <si>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</si>
  <si>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</si>
  <si>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</si>
  <si>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</si>
  <si>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</si>
  <si>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</si>
  <si>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</si>
  <si>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</si>
  <si>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</si>
  <si>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</si>
  <si>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</si>
  <si>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</si>
  <si>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</si>
  <si>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</si>
  <si>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</si>
  <si>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</si>
  <si>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</si>
  <si>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</si>
  <si>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</si>
  <si>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</si>
  <si>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</si>
  <si>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</si>
  <si>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</si>
  <si>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</si>
  <si>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</si>
  <si>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АО "Эмбамунайгаз"</t>
  </si>
  <si>
    <t>ОИ</t>
  </si>
  <si>
    <t>ЭОТ</t>
  </si>
  <si>
    <t>промежуточный платеж  100 % в течении 30 рабочих дней.</t>
  </si>
  <si>
    <t>Атырауская область</t>
  </si>
  <si>
    <t>Атырауская область, Исатайский р-н</t>
  </si>
  <si>
    <t>Атырауская область, Жылыойский р-н</t>
  </si>
  <si>
    <t>2. Работы</t>
  </si>
  <si>
    <t>ноябрь</t>
  </si>
  <si>
    <t>Атырауская область, г.Атырау</t>
  </si>
  <si>
    <t>*</t>
  </si>
  <si>
    <t>Атырауская область, Жылыойский район</t>
  </si>
  <si>
    <t>декабрь</t>
  </si>
  <si>
    <t>промежуточный платеж  90% в течении 30 рабочих дней; 10 % окончательный расчет</t>
  </si>
  <si>
    <t>49.42.19.000.000.00.0777.000000000000</t>
  </si>
  <si>
    <t>Услуги по перевозкам легковым автотранспортом</t>
  </si>
  <si>
    <t>Услуги по техническому обслуживанию  системы электронного документооборота для АУП АО "Эмбамунайгаз"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</si>
  <si>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</si>
  <si>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</si>
  <si>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 xml:space="preserve"> Атырауская область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</si>
  <si>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</si>
  <si>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</si>
  <si>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Атырауская область, Макатский район </t>
  </si>
  <si>
    <t>Атырауская область, Исатайский район</t>
  </si>
  <si>
    <t>62.09.20.000.000.00.0777.000000000000</t>
  </si>
  <si>
    <t>71.12.20.000.000.00.0777.000000000000</t>
  </si>
  <si>
    <t>Услуги по авторскому/техническому надзору/управлению проектами, работами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</si>
  <si>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</si>
  <si>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</si>
  <si>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</si>
  <si>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</si>
  <si>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</si>
  <si>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</si>
  <si>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</si>
  <si>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</si>
  <si>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</si>
  <si>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</si>
  <si>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</si>
  <si>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</si>
  <si>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</si>
  <si>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</si>
  <si>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</si>
  <si>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</si>
  <si>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</si>
  <si>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</si>
  <si>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</si>
  <si>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</si>
  <si>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</si>
  <si>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</si>
  <si>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</si>
  <si>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</si>
  <si>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</si>
  <si>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</si>
  <si>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</si>
  <si>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</si>
  <si>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</si>
  <si>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</si>
  <si>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</si>
  <si>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</si>
  <si>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</si>
  <si>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</si>
  <si>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</si>
  <si>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</si>
  <si>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октябрь</t>
  </si>
  <si>
    <t>Атырауская область Кзылкогинский район,  Макатский район</t>
  </si>
  <si>
    <t xml:space="preserve">Услуги по авторскому надзору объекта Строительство водовода м/р Северный Котыртас - м/р Восточный Макат  </t>
  </si>
  <si>
    <t>141 У</t>
  </si>
  <si>
    <t>144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</si>
  <si>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</si>
  <si>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</si>
  <si>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Оказание транспортных услуг по перевозке грузов технологическим автотранспортом для НГДУ "Жайыкмунайгаз" АО "Эмбамунайгаз"</t>
  </si>
  <si>
    <t>145 У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</si>
  <si>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</si>
  <si>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</si>
  <si>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перевозке автоцистернами нефти и технологической жидкости для НГДУ "Жайыкмунайгаз" АО "Эмбамунайгаз"</t>
  </si>
  <si>
    <t>146 У</t>
  </si>
  <si>
    <t>77.39.19.900.035.00.0777.000000000000</t>
  </si>
  <si>
    <t>Услуги по аренде специальной техники с водителем</t>
  </si>
  <si>
    <t>Оказание транспортных услуг специальной техникой для НГДУ "Жайкмунайгаз" АО "Эмбамунайгаз"</t>
  </si>
  <si>
    <t>147 У</t>
  </si>
  <si>
    <t>77.39.19.900.002.00.0777.000000000000</t>
  </si>
  <si>
    <t>Услуги по аренде самоходных машин</t>
  </si>
  <si>
    <t>Оказание транспортных услуг самоходными машинами для НГДУ "Жайкмунайгаз" АО "Эмбамунайгаз"</t>
  </si>
  <si>
    <t>148 У</t>
  </si>
  <si>
    <t>49.39.34.000.000.00.0777.000000000000</t>
  </si>
  <si>
    <t>Услуги автобусов по перевозкам пассажиров не по расписанию</t>
  </si>
  <si>
    <t>Оказание транспортных услуг по перевозке пассажиров автобусами для НГДУ "Жайыкмунайгаз" АО "Эмбамунайгаз"</t>
  </si>
  <si>
    <t>149 У</t>
  </si>
  <si>
    <t>Оказание транспортных услуг по перевозке пассажиров  легковым автотранспортом для НГДУ "Жайыкмунайгаз" АО "Эмбамунайгаз"</t>
  </si>
  <si>
    <t>150 У</t>
  </si>
  <si>
    <t>Оказание транспортных услуг по перевозке грузов технологическим автотранспортом для НГДУ "Жылыоймунайгаз" АО "Эмбамунайгаз"</t>
  </si>
  <si>
    <t>151 У</t>
  </si>
  <si>
    <t>Услуги по перевозке автоцистернами нефти и технологической жидкости для НГДУ "Жылыоймунайгаз" АО "Эмбамунайгаз"</t>
  </si>
  <si>
    <t>152 У</t>
  </si>
  <si>
    <t>49.41.13.000.000.00.0777.000000000000</t>
  </si>
  <si>
    <t>Услуги автомобильного транспорта по перевозкам жидких или газообразных грузов в массе автоцистернами или полуприцепами-автоцистернами (кроме нефтепродуктов)</t>
  </si>
  <si>
    <t>Услуги по перевозке автоцистерной питьевой воды для НГДУ "Жылыоймунайгаз" АО "Эмбамунайгаз"</t>
  </si>
  <si>
    <t>153 У</t>
  </si>
  <si>
    <t>Оказание транспортных услуг специальной техникой для НГДУ "Жылыоймунайгаз" АО "Эмбамунайгаз"</t>
  </si>
  <si>
    <t>154 У</t>
  </si>
  <si>
    <t>Оказание транспортных услуг самоходными машинами для НГДУ "Жылыоймунайгаз" АО "Эмбамунайгаз"</t>
  </si>
  <si>
    <t>155 У</t>
  </si>
  <si>
    <t>Оказание транспортных услуг по перевозке пассажиров автобусами, не менее 45 мест для НГДУ "Жылыоймунайгаз" АО "Эмбамунайгаз"</t>
  </si>
  <si>
    <t>156 У</t>
  </si>
  <si>
    <t>Оказание транспортных услуг по перевозке пассажиров вахтовыми автобусами для НГДУ "Жылыоймунайгаз" АО "Эмбамунайгаз"</t>
  </si>
  <si>
    <t>157 У</t>
  </si>
  <si>
    <t>Оказание транспортных услуг по перевозке пассажиров автобусами  для НГДУ "Жылыоймунайгаз" АО "Эмбамунайгаз"</t>
  </si>
  <si>
    <t>158 У</t>
  </si>
  <si>
    <t>Оказание транспортных услуг по перевозке пассажиров  легковым автотранспортом для НГДУ "Жылыоймунайгаз" АО "Эмбамунайгаз"</t>
  </si>
  <si>
    <t>159 У</t>
  </si>
  <si>
    <t>Оказание транспортных услуг по перевозке грузов технологическим автотранспортом для НГДУ "Доссормунайгаз" АО "Эмбамунайгаз"</t>
  </si>
  <si>
    <t>160 У</t>
  </si>
  <si>
    <t>Услуги по перевозке автоцистернами нефти и технологической жидкости для НГДУ "Доссормунайгаз" АО "Эмбамунайгаз"</t>
  </si>
  <si>
    <t>161 У</t>
  </si>
  <si>
    <t>Услуги по перевозке автоцистерной питьевой воды для НГДУ "Доссормунайгаз" АО "Эмбамунайгаз"</t>
  </si>
  <si>
    <t>162 У</t>
  </si>
  <si>
    <t>Оказание транспортных услуг специальной техникой для НГДУ "Доссормунайгаз" АО "Эмбамунайгаз"</t>
  </si>
  <si>
    <t>163 У</t>
  </si>
  <si>
    <t>Оказание транспортных услуг самоходными машинами для НГДУ "Доссормунайгаз" АО "Эмбамунайгаз"</t>
  </si>
  <si>
    <t>164 У</t>
  </si>
  <si>
    <t>Оказание транспортных услуг по перевозке пассажиров автобусами  для НГДУ "Доссормунайгаз" АО "Эмбамунайгаз"</t>
  </si>
  <si>
    <t>165 У</t>
  </si>
  <si>
    <t>Оказание транспортных услуг по перевозке пассажиров  легковым автотранспортом для НГДУ "Доссорнайгаз" АО "Эмбамунайгаз"</t>
  </si>
  <si>
    <t>166 У</t>
  </si>
  <si>
    <t>Оказание транспортных услуг по перевозке грузов технологическим автотранспортом для НГДУ "Кайнармунайгаз" АО "Эмбамунайгаз"</t>
  </si>
  <si>
    <t>167 У</t>
  </si>
  <si>
    <t>Услуги по перевозке автоцистернами нефти и технологической жидкости для НГДУ "Кайнармунайгаз" АО "Эмбамунайгаз"</t>
  </si>
  <si>
    <t>168 У</t>
  </si>
  <si>
    <t>Оказание транспортных услуг специальной техникой для НГДУ "Кайнармунайгаз" АО "Эмбамунайгаз"</t>
  </si>
  <si>
    <t>169 У</t>
  </si>
  <si>
    <t>Оказание транспортных услуг самоходными машинами для НГДУ "Кайнармунайгаз" АО "Эмбамунайгаз"</t>
  </si>
  <si>
    <t>170 У</t>
  </si>
  <si>
    <t>Оказание транспортных услуг по перевозке пассажиров автобусами  для НГДУ "Кайнармунайгаз" АО "Эмбамунайгаз"</t>
  </si>
  <si>
    <t>171 У</t>
  </si>
  <si>
    <t>Оказание транспортных услуг по перевозке пассажиров  легковым автотранспортом для НГДУ "Кайнармунайгаз" АО "Эмбамунайгаз"</t>
  </si>
  <si>
    <t>176 У</t>
  </si>
  <si>
    <t>52.10.12.000.000.00.0777.000000000000</t>
  </si>
  <si>
    <t>Услуги по хранению жидких или газообразных грузов</t>
  </si>
  <si>
    <t>Услуги по приему, хранению и доставки ГСМ до АЗС НГДУ "Жылыоймунайгаз"</t>
  </si>
  <si>
    <t>авансовый платеж - 0%, промежуточный платеж  100 % в течении 30 рабочих дней</t>
  </si>
  <si>
    <t>177 У</t>
  </si>
  <si>
    <t>Услуги по приему, хранению и доставки ГСМ до АЗС НГДУ "Жаикмунайгаз"</t>
  </si>
  <si>
    <t>178 У</t>
  </si>
  <si>
    <t>Услуги по приему, хранению и доставки ГСМ до АЗС НГДУ "Кайнармунайгаз"</t>
  </si>
  <si>
    <t>Атырауская область, Кзылкогинский р-н</t>
  </si>
  <si>
    <t>179 У</t>
  </si>
  <si>
    <t>Услуги по приему, хранению и доставки ГСМ до АЗС НГДУ "Доссормунайгаз"</t>
  </si>
  <si>
    <t>Атырауская область, Макатский р-н</t>
  </si>
  <si>
    <t>180 У</t>
  </si>
  <si>
    <t>Услуги по приему, хранению и доставки ГСМ до АЗС УПТОиКО (г. Атырау)</t>
  </si>
  <si>
    <t>Атырауская область, г. Атырау, п. Бирлик</t>
  </si>
  <si>
    <t>Услуги по администрированию и техническому обслуживанию программного обеспечения</t>
  </si>
  <si>
    <t>182 У</t>
  </si>
  <si>
    <t>Услуги по техническому обслуживанию коммерческого узла учета нефти НПС-3 Кайнар НГДУ "Кайнармунайгаз"</t>
  </si>
  <si>
    <t xml:space="preserve"> Атырауская область, Кзылкугинский  район</t>
  </si>
  <si>
    <t>183 У</t>
  </si>
  <si>
    <t>Услуги по техническому обслуживанию коммерческого узла учета нефти Карсак НГДУ "Доссормунайгаз"</t>
  </si>
  <si>
    <t xml:space="preserve"> Атырауская область, Макатский  район</t>
  </si>
  <si>
    <t>184 У</t>
  </si>
  <si>
    <t>Услуги по техническому обслуживанию исследовательских приборов НГДУ "Жаикмунайгаз"</t>
  </si>
  <si>
    <t xml:space="preserve"> Атырауская область, Исатайский  район</t>
  </si>
  <si>
    <t>185 У</t>
  </si>
  <si>
    <t>Услуги по техническому обслуживанию исследовательских приборов НГДУ "Жылыоймунайгаз"</t>
  </si>
  <si>
    <t xml:space="preserve"> Атырауская область, Жылыойский  район</t>
  </si>
  <si>
    <t>186 У</t>
  </si>
  <si>
    <t>Услуги по техническому обслуживанию исследовательских приборов НГДУ "Кайнармунайгаз"</t>
  </si>
  <si>
    <t>187 У</t>
  </si>
  <si>
    <t>Услуги по техническому обслуживанию исследовательских приборов НГДУ "Доссормунайгаз"</t>
  </si>
  <si>
    <t>188 У</t>
  </si>
  <si>
    <t>71.20.19.000.000.00.0777.000000000000</t>
  </si>
  <si>
    <t>Услуги по поверке средств измерений</t>
  </si>
  <si>
    <t>Услуги по метрологическому обеспечению НГДУ "Жаикмунайгаз"</t>
  </si>
  <si>
    <t>189 У</t>
  </si>
  <si>
    <t>Услуги по метрологическому обеспечению НГДУ "Жылыоймунайгаз"</t>
  </si>
  <si>
    <t>190 У</t>
  </si>
  <si>
    <t>Услуги по метрологическому обеспечению НГДУ "Кайнармунайгаз"</t>
  </si>
  <si>
    <t>191 У</t>
  </si>
  <si>
    <t>Услуги по метрологическому обеспечению НГДУ "Доссормунайгаз"</t>
  </si>
  <si>
    <t>192 У</t>
  </si>
  <si>
    <t>Услуги по метрологическому обеспечению УПТОиКО</t>
  </si>
  <si>
    <t>193 У</t>
  </si>
  <si>
    <t>Услуги по метрологическому обеспечению УЭМЭ</t>
  </si>
  <si>
    <t>194 У</t>
  </si>
  <si>
    <t>195 У</t>
  </si>
  <si>
    <t>62.03.12.000.000.00.0777.000000000000</t>
  </si>
  <si>
    <t>Предоставление услуг по управлению, обслуживанию инфраструктуры информационных и компьютерных технологий (IT – аутсорсинг) НГДУ "Жаикмунайгаз"</t>
  </si>
  <si>
    <t>196 У</t>
  </si>
  <si>
    <t>Предоставление услуг по управлению, обслуживанию инфраструктуры информационных и компьютерных технологий (IT – аутсорсинг) НГДУ "Жылыоймунайгаз"</t>
  </si>
  <si>
    <t>197 У</t>
  </si>
  <si>
    <t>Предоставление услуг по управлению, обслуживанию инфраструктуры информационных и компьютерных технологий (IT – аутсорсинг) НГДУ "Кайнармунайгаз"</t>
  </si>
  <si>
    <t>198 У</t>
  </si>
  <si>
    <t>Предоставление услуг по управлению, обслуживанию инфраструктуры информационных и компьютерных технологий (IT – аутсорсинг) НГДУ "Доссормунайгаз"</t>
  </si>
  <si>
    <t>199 У</t>
  </si>
  <si>
    <t>Предоставление услуг по управлению, обслуживанию инфраструктуры информационных и компьютерных технологий (IT – аутсорсинг) УЭМЭ</t>
  </si>
  <si>
    <t>200 У</t>
  </si>
  <si>
    <t>Предоставление услуг по управлению, обслуживанию инфраструктуры информационных и компьютерных технологий (IT – аутсорсинг) УПТОК</t>
  </si>
  <si>
    <t>201 У</t>
  </si>
  <si>
    <t>Предоставление услуг по управлению, обслуживанию инфраструктуры информационных и компьютерных технологий (IT – аутсорсинг) АУП</t>
  </si>
  <si>
    <t>202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</si>
  <si>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</si>
  <si>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</si>
  <si>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сервисному обслуживанию и текущему ремонту компьютерной техники АО "Эмбамунайгаз" НГДУ "Жаикмунайгаз"</t>
  </si>
  <si>
    <t>203 У</t>
  </si>
  <si>
    <t>Услуги по сервисному обслуживанию и текущему ремонту компьютерной техники АО "Эмбамунайгаз" НГДУ "Жылыоймунайгаз"</t>
  </si>
  <si>
    <t>204 У</t>
  </si>
  <si>
    <t>Услуги по сервисному обслуживанию и текущему ремонту компьютерной техники АО "Эмбамунайгаз" НГДУ "Кайнармунайгаз"</t>
  </si>
  <si>
    <t>205 У</t>
  </si>
  <si>
    <t>Услуги по сервисному обслуживанию и текущему ремонту компьютерной техники АО "Эмбамунайгаз" НГДУ "Доссормунайгаз"</t>
  </si>
  <si>
    <t>206 У</t>
  </si>
  <si>
    <t>Услуги по сервисному обслуживанию и текущему ремонту компьютерной техники АО "Эмбамунайгаз" УЭМЭ</t>
  </si>
  <si>
    <t>207 У</t>
  </si>
  <si>
    <t>Услуги по сервисному обслуживанию и текущему ремонту компьютерной техники АО "Эмбамунайгаз" УПТОК</t>
  </si>
  <si>
    <t>208 У</t>
  </si>
  <si>
    <t>Услуги по сервисному обслуживанию и текущему ремонту компьютерной техники АО "Эмбамунайгаз" АУП</t>
  </si>
  <si>
    <t>Приложение 1</t>
  </si>
  <si>
    <t>1. Товары</t>
  </si>
  <si>
    <t>исключить</t>
  </si>
  <si>
    <t>Итого по товарам исключить</t>
  </si>
  <si>
    <t>включить</t>
  </si>
  <si>
    <t>Итого по товарам включить</t>
  </si>
  <si>
    <t>Итого по работам исключить</t>
  </si>
  <si>
    <t>Итого по работам включить</t>
  </si>
  <si>
    <t>3. Услуги</t>
  </si>
  <si>
    <t>Итого по услугам исключить</t>
  </si>
  <si>
    <t>Итого по услугам включить</t>
  </si>
  <si>
    <t>Ф.И.О. и должность ответственного лица, заполнившего данную форму и контактный телефон.  Инженер отдела планирования закупок и местного содержания Тусипкалиева А.М. тел.8 7122 993232</t>
  </si>
  <si>
    <t>Примечание. Указывается графа, в которой произошли изменения по соответствующей строке плана закупок. Пример - 19.</t>
  </si>
  <si>
    <t>55 изменения и дополнения в План долгосрочных закупок товаров, работ и услуг АО "Эмбамунайгаз"</t>
  </si>
  <si>
    <t>Атырауская область, Кызылкогинский район</t>
  </si>
  <si>
    <t>144-1 У</t>
  </si>
  <si>
    <t>145-1 У</t>
  </si>
  <si>
    <t>146-1 У</t>
  </si>
  <si>
    <t>147-1 У</t>
  </si>
  <si>
    <t>148-1 У</t>
  </si>
  <si>
    <t>149-1 У</t>
  </si>
  <si>
    <t>150-1 У</t>
  </si>
  <si>
    <t>151-1 У</t>
  </si>
  <si>
    <t>152-1 У</t>
  </si>
  <si>
    <t>153-1 У</t>
  </si>
  <si>
    <t>154-1 У</t>
  </si>
  <si>
    <t>155-1 У</t>
  </si>
  <si>
    <t>156-1 У</t>
  </si>
  <si>
    <t>157-1 У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</si>
  <si>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</si>
  <si>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</si>
  <si>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</si>
  <si>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</si>
  <si>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</si>
  <si>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</si>
  <si>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</si>
  <si>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</si>
  <si>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</si>
  <si>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</si>
  <si>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</si>
  <si>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</si>
  <si>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</si>
  <si>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171-1 У</t>
  </si>
  <si>
    <t>182-1 У</t>
  </si>
  <si>
    <t>183-1 У</t>
  </si>
  <si>
    <t>184-1 У</t>
  </si>
  <si>
    <t>185-1 У</t>
  </si>
  <si>
    <t>186-1 У</t>
  </si>
  <si>
    <t>187-1 У</t>
  </si>
  <si>
    <t>188-1 У</t>
  </si>
  <si>
    <t>189-1 У</t>
  </si>
  <si>
    <t>190-1 У</t>
  </si>
  <si>
    <t>191-1 У</t>
  </si>
  <si>
    <t>192-1 У</t>
  </si>
  <si>
    <t>193-1 У</t>
  </si>
  <si>
    <t>194-1 У</t>
  </si>
  <si>
    <t>195-1 У</t>
  </si>
  <si>
    <t>196-1 У</t>
  </si>
  <si>
    <t>197-1 У</t>
  </si>
  <si>
    <t>198-1 У</t>
  </si>
  <si>
    <t>199-1 У</t>
  </si>
  <si>
    <t>200-1 У</t>
  </si>
  <si>
    <t>201-1 У</t>
  </si>
  <si>
    <t>202-1 У</t>
  </si>
  <si>
    <t>203-1 У</t>
  </si>
  <si>
    <t>204-1 У</t>
  </si>
  <si>
    <t>205-1 У</t>
  </si>
  <si>
    <t>206-1 У</t>
  </si>
  <si>
    <t>207-1 У</t>
  </si>
  <si>
    <t>208-1 У</t>
  </si>
  <si>
    <t xml:space="preserve"> Атырауская область, Исатайский район</t>
  </si>
  <si>
    <t xml:space="preserve"> Атырауская область, Кзылкугинский район</t>
  </si>
  <si>
    <t xml:space="preserve"> Атырауская область, Макатский район</t>
  </si>
  <si>
    <t>141-1 У</t>
  </si>
  <si>
    <t>851-3 Т</t>
  </si>
  <si>
    <t>08.12.12.119.001.00.0113.000000000000</t>
  </si>
  <si>
    <t>Грунт</t>
  </si>
  <si>
    <t>Глинистый</t>
  </si>
  <si>
    <t>Грунт (глинистые породы) классифицирован по ГОСТ 25100 «Грунты Классификация» и относятся к II классу природных диспенсерских грунтов, к группе связных и подгруппе осадочных и к виду песчанистая и супесь пылеватая. Качество грунта отвечает требованиям СНиП 3.03-09-2003 «Автомобильные дороги».</t>
  </si>
  <si>
    <t>НГДУ Жайыкмунайгаз, м/р С.Балгимбаев</t>
  </si>
  <si>
    <t>DDP</t>
  </si>
  <si>
    <t>метр кубический</t>
  </si>
  <si>
    <t>ТПХ</t>
  </si>
  <si>
    <t>852-3 Т</t>
  </si>
  <si>
    <t>НГДУ Доссормунайгаз, Жылыойский район, м/р Карсак</t>
  </si>
  <si>
    <t>853-3 Т</t>
  </si>
  <si>
    <t>НГДУ Жылыоймунайгаз,м/р Актобе,м/р Терень-Узюк,м/р Акингень</t>
  </si>
  <si>
    <t>851-4 Т</t>
  </si>
  <si>
    <t>852-4 Т</t>
  </si>
  <si>
    <t>853-4 Т</t>
  </si>
  <si>
    <t>8,9,18</t>
  </si>
  <si>
    <t>40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</si>
  <si>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</si>
  <si>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</si>
  <si>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Опытно промышленные работы по полимерному заводнению месторождения Забурунье (продолжение работна 2018-2020гг)</t>
  </si>
  <si>
    <t>промежуточный платеж  50% в течении 30 рабочих дней; 50 % окончательный расчет</t>
  </si>
  <si>
    <t>40-1 Р</t>
  </si>
  <si>
    <t>721950.200.000000</t>
  </si>
  <si>
    <t>Работы научно-исследовательские в нефтегазовой отрасли</t>
  </si>
  <si>
    <t>494119.900.000000</t>
  </si>
  <si>
    <t>494112.100.000000</t>
  </si>
  <si>
    <t>773919.900.000035</t>
  </si>
  <si>
    <t>773919.900.000004</t>
  </si>
  <si>
    <t>493934.000.000000</t>
  </si>
  <si>
    <t>494219.000.000000</t>
  </si>
  <si>
    <t>494113.000.000000</t>
  </si>
  <si>
    <t>Услуги автомобильного транспорта по перевозкам грузов (кроме перевозки почты и грузов в контейнерах)</t>
  </si>
  <si>
    <t>промежуточный платеж 50 % в течении 30 рабочих дней; 50 % окончательный расчет при дополнительной добычи</t>
  </si>
  <si>
    <t>3,4,5,12,14,16,17</t>
  </si>
  <si>
    <t>3,4,5,10</t>
  </si>
  <si>
    <t>3,4,5,9,14,16,17</t>
  </si>
  <si>
    <t>3,4,5,9,10,14,16,17</t>
  </si>
  <si>
    <t>331311.100.000008</t>
  </si>
  <si>
    <t>712019.000.000005</t>
  </si>
  <si>
    <t>620920.000.000001</t>
  </si>
  <si>
    <t>620312.000.000000</t>
  </si>
  <si>
    <t>951110.000.000003</t>
  </si>
  <si>
    <t>к приказу  АО Эмбамунайгаз №1072 от 08.11.2017г.</t>
  </si>
  <si>
    <t>Атырауская область, Исатайский район, НГДУ Жайыкмунайгаз, м/р С.Балгимбаев</t>
  </si>
  <si>
    <t>Атырауская область, Жылыойский район, НГДУ Доссормунайгаз, м/р Карсак</t>
  </si>
  <si>
    <t>Атырауская область, Жылыойский район, НГДУ Жылыоймунайгаз,м/р Актобе,м/р Терень-Узюк,м/р Акингень</t>
  </si>
  <si>
    <t>промежуточный платеж  100% в течении 30 рабочих дней;</t>
  </si>
  <si>
    <t>увеличение на сумму 50 000 000тг.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</si>
</sst>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#,##0.00;[Red]#,##0.00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6" fillId="0" borderId="0"/>
  </cellStyleXfs>
  <cellXfs count="115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4" fontId="2" fillId="0" borderId="1" xfId="11" applyNumberFormat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left" vertical="center"/>
    </xf>
    <xf numFmtId="4" fontId="2" fillId="0" borderId="0" xfId="1" applyNumberFormat="1" applyFont="1" applyFill="1" applyAlignment="1">
      <alignment horizontal="left" vertical="center"/>
    </xf>
    <xf numFmtId="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" fontId="4" fillId="0" borderId="1" xfId="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18" applyFont="1" applyFill="1" applyAlignment="1"/>
    <xf numFmtId="0" fontId="2" fillId="0" borderId="0" xfId="18" applyFont="1" applyFill="1" applyAlignment="1">
      <alignment horizontal="left" vertical="center"/>
    </xf>
    <xf numFmtId="0" fontId="2" fillId="0" borderId="0" xfId="18" applyFont="1" applyFill="1" applyAlignment="1">
      <alignment horizontal="left"/>
    </xf>
    <xf numFmtId="166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 vertical="center" wrapText="1"/>
    </xf>
    <xf numFmtId="4" fontId="2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 wrapText="1"/>
    </xf>
    <xf numFmtId="4" fontId="4" fillId="0" borderId="0" xfId="1" applyNumberFormat="1" applyFont="1" applyFill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justify" vertical="center"/>
    </xf>
    <xf numFmtId="4" fontId="4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4" fontId="2" fillId="0" borderId="1" xfId="1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" fontId="2" fillId="0" borderId="1" xfId="1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" fontId="2" fillId="0" borderId="0" xfId="1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4" fontId="2" fillId="0" borderId="1" xfId="15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2" fillId="0" borderId="1" xfId="4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0" xfId="17" applyNumberFormat="1" applyFont="1" applyFill="1" applyAlignment="1">
      <alignment horizontal="left"/>
    </xf>
    <xf numFmtId="4" fontId="9" fillId="0" borderId="1" xfId="11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 vertical="top"/>
    </xf>
    <xf numFmtId="3" fontId="9" fillId="0" borderId="1" xfId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2" fillId="0" borderId="0" xfId="0" applyFont="1" applyFill="1"/>
  </cellXfs>
  <cellStyles count="19">
    <cellStyle name="Normal 2 3 2 2 2" xfId="3"/>
    <cellStyle name="Normal 3" xfId="12"/>
    <cellStyle name="Обычный" xfId="0" builtinId="0"/>
    <cellStyle name="Обычный 10 2 2" xfId="5"/>
    <cellStyle name="Обычный 11" xfId="7"/>
    <cellStyle name="Обычный 14" xfId="18"/>
    <cellStyle name="Обычный 142" xfId="16"/>
    <cellStyle name="Обычный 15 2" xfId="8"/>
    <cellStyle name="Обычный 16" xfId="11"/>
    <cellStyle name="Обычный 2 2" xfId="1"/>
    <cellStyle name="Обычный 2 2 2 2" xfId="14"/>
    <cellStyle name="Обычный 2_План ГЗ на 2011г  первочередные " xfId="13"/>
    <cellStyle name="Обычный 3 2" xfId="6"/>
    <cellStyle name="Обычный 4 2" xfId="9"/>
    <cellStyle name="Обычный 4 2 2" xfId="2"/>
    <cellStyle name="Обычный_Свод бюджета НГДУ на 2007 г  по статьям-1" xfId="17"/>
    <cellStyle name="Стиль 1" xfId="4"/>
    <cellStyle name="Финансовый 10" xfId="15"/>
    <cellStyle name="Финансовый 2" xfId="1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87"/>
  <sheetViews>
    <sheetView tabSelected="1" zoomScale="85" zoomScaleNormal="85" workbookViewId="0">
      <pane ySplit="6" topLeftCell="A7" activePane="bottomLeft" state="frozen"/>
      <selection pane="bottomLeft" activeCell="S25" sqref="S25"/>
    </sheetView>
  </sheetViews>
  <sheetFormatPr defaultRowHeight="12.75" x14ac:dyDescent="0.2"/>
  <cols>
    <col min="1" max="1" width="7.42578125" style="1" customWidth="1"/>
    <col min="2" max="2" width="5.7109375" style="1" customWidth="1"/>
    <col min="3" max="3" width="18.42578125" style="1" customWidth="1"/>
    <col min="4" max="6" width="19.7109375" style="1" customWidth="1"/>
    <col min="7" max="7" width="5.85546875" style="1" customWidth="1"/>
    <col min="8" max="8" width="5.42578125" style="1" customWidth="1"/>
    <col min="9" max="9" width="9.28515625" style="1" customWidth="1"/>
    <col min="10" max="10" width="16" style="1" customWidth="1"/>
    <col min="11" max="11" width="5.7109375" style="1" customWidth="1"/>
    <col min="12" max="12" width="11.42578125" style="1" customWidth="1"/>
    <col min="13" max="13" width="2.140625" style="1" customWidth="1"/>
    <col min="14" max="15" width="3.5703125" style="67" customWidth="1"/>
    <col min="16" max="16" width="5.85546875" style="67" customWidth="1"/>
    <col min="17" max="17" width="6.28515625" style="67" customWidth="1"/>
    <col min="18" max="18" width="5.5703125" style="67" customWidth="1"/>
    <col min="19" max="19" width="11.85546875" style="67" customWidth="1"/>
    <col min="20" max="21" width="15.42578125" style="67" bestFit="1" customWidth="1"/>
    <col min="22" max="22" width="13.85546875" style="67" bestFit="1" customWidth="1"/>
    <col min="23" max="23" width="6.7109375" style="67" hidden="1" customWidth="1"/>
    <col min="24" max="25" width="15.42578125" style="67" hidden="1" customWidth="1"/>
    <col min="26" max="40" width="6.5703125" style="67" hidden="1" customWidth="1"/>
    <col min="41" max="41" width="12.7109375" style="67" customWidth="1"/>
    <col min="42" max="42" width="17.140625" style="67" customWidth="1"/>
    <col min="43" max="43" width="16.85546875" style="67" customWidth="1"/>
    <col min="44" max="44" width="7.42578125" style="3" customWidth="1"/>
    <col min="45" max="45" width="6.140625" style="68" customWidth="1"/>
    <col min="46" max="46" width="14.85546875" style="52" customWidth="1"/>
    <col min="47" max="47" width="6.28515625" style="34" customWidth="1"/>
    <col min="48" max="48" width="14.5703125" style="34" customWidth="1"/>
    <col min="49" max="49" width="8" style="34" customWidth="1"/>
    <col min="50" max="50" width="12.140625" style="35" customWidth="1"/>
    <col min="51" max="199" width="9.140625" style="3" customWidth="1"/>
    <col min="200" max="200" width="6.140625" style="3" customWidth="1"/>
    <col min="201" max="201" width="14.42578125" style="3" customWidth="1"/>
    <col min="202" max="202" width="18.42578125" style="3" customWidth="1"/>
    <col min="203" max="203" width="23" style="3" customWidth="1"/>
    <col min="204" max="204" width="25.28515625" style="3" customWidth="1"/>
    <col min="205" max="205" width="15" style="3" customWidth="1"/>
    <col min="206" max="206" width="9.140625" style="3" customWidth="1"/>
    <col min="207" max="207" width="10.5703125" style="3" customWidth="1"/>
    <col min="208" max="208" width="15" style="3" customWidth="1"/>
    <col min="209" max="209" width="13.42578125" style="3" customWidth="1"/>
    <col min="210" max="210" width="12" style="3" customWidth="1"/>
    <col min="211" max="211" width="33" style="3" customWidth="1"/>
    <col min="212" max="212" width="9.140625" style="3" customWidth="1"/>
    <col min="213" max="219" width="15.85546875" style="3" customWidth="1"/>
    <col min="220" max="220" width="15.42578125" style="3" customWidth="1"/>
    <col min="221" max="222" width="18.7109375" style="3" customWidth="1"/>
    <col min="223" max="223" width="15.7109375" style="3" customWidth="1"/>
    <col min="224" max="224" width="12.28515625" style="3" customWidth="1"/>
    <col min="225" max="225" width="11.5703125" style="3" customWidth="1"/>
    <col min="226" max="16384" width="9.140625" style="3"/>
  </cols>
  <sheetData>
    <row r="1" spans="1:225" ht="13.15" customHeight="1" x14ac:dyDescent="0.2">
      <c r="A1" s="28"/>
      <c r="B1" s="29"/>
      <c r="C1" s="29"/>
      <c r="D1" s="29"/>
      <c r="E1" s="29"/>
      <c r="F1" s="30"/>
      <c r="G1" s="31"/>
      <c r="H1" s="32"/>
      <c r="I1" s="32"/>
      <c r="J1" s="30"/>
      <c r="K1" s="30"/>
      <c r="L1" s="30"/>
      <c r="M1" s="30"/>
      <c r="N1" s="30"/>
      <c r="O1" s="30"/>
      <c r="P1" s="30"/>
      <c r="Q1" s="30"/>
      <c r="R1" s="29"/>
      <c r="S1" s="29"/>
      <c r="T1" s="3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3" t="s">
        <v>261</v>
      </c>
      <c r="AP1" s="29"/>
      <c r="AQ1" s="29"/>
      <c r="AS1" s="3"/>
      <c r="AT1" s="3"/>
    </row>
    <row r="2" spans="1:225" ht="13.15" customHeight="1" x14ac:dyDescent="0.2">
      <c r="A2" s="28"/>
      <c r="B2" s="29"/>
      <c r="C2" s="29"/>
      <c r="D2" s="29"/>
      <c r="E2" s="29"/>
      <c r="F2" s="3"/>
      <c r="G2" s="6" t="s">
        <v>274</v>
      </c>
      <c r="H2" s="32"/>
      <c r="I2" s="32"/>
      <c r="J2" s="30"/>
      <c r="K2" s="30"/>
      <c r="L2" s="30"/>
      <c r="M2" s="30"/>
      <c r="N2" s="30"/>
      <c r="O2" s="30"/>
      <c r="P2" s="30"/>
      <c r="Q2" s="30"/>
      <c r="R2" s="29"/>
      <c r="S2" s="29"/>
      <c r="T2" s="3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3" t="s">
        <v>378</v>
      </c>
      <c r="AP2" s="29"/>
      <c r="AQ2" s="29"/>
      <c r="AS2" s="3"/>
      <c r="AT2" s="3"/>
    </row>
    <row r="3" spans="1:225" ht="13.15" customHeight="1" x14ac:dyDescent="0.25">
      <c r="A3" s="72"/>
      <c r="B3" s="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7"/>
      <c r="AS3" s="37"/>
      <c r="AT3" s="38"/>
      <c r="AU3" s="39"/>
      <c r="AV3" s="39"/>
      <c r="AW3" s="39"/>
      <c r="AX3" s="40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</row>
    <row r="4" spans="1:225" ht="13.15" customHeight="1" x14ac:dyDescent="0.25">
      <c r="A4" s="76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78" t="s">
        <v>6</v>
      </c>
      <c r="H4" s="78" t="s">
        <v>7</v>
      </c>
      <c r="I4" s="78" t="s">
        <v>8</v>
      </c>
      <c r="J4" s="76" t="s">
        <v>9</v>
      </c>
      <c r="K4" s="76" t="s">
        <v>10</v>
      </c>
      <c r="L4" s="76" t="s">
        <v>11</v>
      </c>
      <c r="M4" s="76" t="s">
        <v>12</v>
      </c>
      <c r="N4" s="75" t="s">
        <v>13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 t="s">
        <v>14</v>
      </c>
      <c r="AP4" s="75" t="s">
        <v>15</v>
      </c>
      <c r="AQ4" s="75" t="s">
        <v>16</v>
      </c>
      <c r="AR4" s="76" t="s">
        <v>17</v>
      </c>
      <c r="AS4" s="77" t="s">
        <v>18</v>
      </c>
      <c r="AT4" s="76" t="s">
        <v>19</v>
      </c>
      <c r="AU4" s="39"/>
      <c r="AV4" s="39"/>
      <c r="AW4" s="39"/>
      <c r="AX4" s="40"/>
      <c r="AY4" s="37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</row>
    <row r="5" spans="1:225" ht="12.75" customHeight="1" x14ac:dyDescent="0.25">
      <c r="A5" s="76"/>
      <c r="B5" s="76"/>
      <c r="C5" s="76"/>
      <c r="D5" s="76"/>
      <c r="E5" s="76"/>
      <c r="F5" s="76"/>
      <c r="G5" s="78"/>
      <c r="H5" s="78"/>
      <c r="I5" s="78"/>
      <c r="J5" s="76"/>
      <c r="K5" s="76"/>
      <c r="L5" s="76"/>
      <c r="M5" s="76"/>
      <c r="N5" s="71" t="s">
        <v>20</v>
      </c>
      <c r="O5" s="71" t="s">
        <v>21</v>
      </c>
      <c r="P5" s="71" t="s">
        <v>22</v>
      </c>
      <c r="Q5" s="71" t="s">
        <v>23</v>
      </c>
      <c r="R5" s="71" t="s">
        <v>24</v>
      </c>
      <c r="S5" s="71" t="s">
        <v>25</v>
      </c>
      <c r="T5" s="71" t="s">
        <v>26</v>
      </c>
      <c r="U5" s="71" t="s">
        <v>27</v>
      </c>
      <c r="V5" s="71" t="s">
        <v>28</v>
      </c>
      <c r="W5" s="71" t="s">
        <v>29</v>
      </c>
      <c r="X5" s="71" t="s">
        <v>30</v>
      </c>
      <c r="Y5" s="71" t="s">
        <v>31</v>
      </c>
      <c r="Z5" s="71" t="s">
        <v>32</v>
      </c>
      <c r="AA5" s="71" t="s">
        <v>33</v>
      </c>
      <c r="AB5" s="71" t="s">
        <v>34</v>
      </c>
      <c r="AC5" s="71" t="s">
        <v>35</v>
      </c>
      <c r="AD5" s="71" t="s">
        <v>36</v>
      </c>
      <c r="AE5" s="71" t="s">
        <v>37</v>
      </c>
      <c r="AF5" s="71" t="s">
        <v>38</v>
      </c>
      <c r="AG5" s="71" t="s">
        <v>39</v>
      </c>
      <c r="AH5" s="71" t="s">
        <v>40</v>
      </c>
      <c r="AI5" s="71" t="s">
        <v>41</v>
      </c>
      <c r="AJ5" s="71" t="s">
        <v>42</v>
      </c>
      <c r="AK5" s="71" t="s">
        <v>43</v>
      </c>
      <c r="AL5" s="71" t="s">
        <v>44</v>
      </c>
      <c r="AM5" s="71" t="s">
        <v>45</v>
      </c>
      <c r="AN5" s="71" t="s">
        <v>46</v>
      </c>
      <c r="AO5" s="75"/>
      <c r="AP5" s="75"/>
      <c r="AQ5" s="75"/>
      <c r="AR5" s="76"/>
      <c r="AS5" s="77"/>
      <c r="AT5" s="76"/>
      <c r="AU5" s="39"/>
      <c r="AV5" s="39"/>
      <c r="AW5" s="39"/>
      <c r="AX5" s="40"/>
      <c r="AY5" s="37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</row>
    <row r="6" spans="1:225" ht="13.15" customHeight="1" x14ac:dyDescent="0.2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70">
        <v>7</v>
      </c>
      <c r="H6" s="70">
        <v>8</v>
      </c>
      <c r="I6" s="70">
        <v>9</v>
      </c>
      <c r="J6" s="69">
        <v>10</v>
      </c>
      <c r="K6" s="69">
        <v>11</v>
      </c>
      <c r="L6" s="69">
        <v>12</v>
      </c>
      <c r="M6" s="69">
        <v>13</v>
      </c>
      <c r="N6" s="76">
        <v>14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69">
        <v>15</v>
      </c>
      <c r="AP6" s="69">
        <v>16</v>
      </c>
      <c r="AQ6" s="69">
        <v>17</v>
      </c>
      <c r="AR6" s="69">
        <v>18</v>
      </c>
      <c r="AS6" s="73">
        <v>19</v>
      </c>
      <c r="AT6" s="69">
        <v>20</v>
      </c>
      <c r="AU6" s="39"/>
      <c r="AV6" s="39"/>
      <c r="AW6" s="39"/>
      <c r="AX6" s="40"/>
      <c r="AY6" s="37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</row>
    <row r="7" spans="1:225" ht="13.15" customHeight="1" x14ac:dyDescent="0.2">
      <c r="A7" s="8" t="s">
        <v>262</v>
      </c>
      <c r="B7" s="69"/>
      <c r="C7" s="69"/>
      <c r="D7" s="69"/>
      <c r="E7" s="69"/>
      <c r="F7" s="69"/>
      <c r="G7" s="70"/>
      <c r="H7" s="70"/>
      <c r="I7" s="70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73"/>
      <c r="AT7" s="69"/>
      <c r="AU7" s="39"/>
      <c r="AV7" s="39"/>
      <c r="AW7" s="39"/>
      <c r="AX7" s="40"/>
      <c r="AY7" s="37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</row>
    <row r="8" spans="1:225" ht="13.15" customHeight="1" x14ac:dyDescent="0.2">
      <c r="A8" s="8" t="s">
        <v>263</v>
      </c>
      <c r="B8" s="69"/>
      <c r="C8" s="69"/>
      <c r="D8" s="69"/>
      <c r="E8" s="69"/>
      <c r="F8" s="69"/>
      <c r="G8" s="70"/>
      <c r="H8" s="70"/>
      <c r="I8" s="70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73"/>
      <c r="AT8" s="69"/>
      <c r="AU8" s="39"/>
      <c r="AV8" s="39"/>
      <c r="AW8" s="39"/>
      <c r="AX8" s="40"/>
      <c r="AY8" s="37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</row>
    <row r="9" spans="1:225" ht="13.15" customHeight="1" x14ac:dyDescent="0.2">
      <c r="A9" s="10" t="s">
        <v>335</v>
      </c>
      <c r="B9" s="12" t="s">
        <v>47</v>
      </c>
      <c r="C9" s="13" t="s">
        <v>336</v>
      </c>
      <c r="D9" s="13" t="s">
        <v>337</v>
      </c>
      <c r="E9" s="79" t="s">
        <v>338</v>
      </c>
      <c r="F9" s="80" t="s">
        <v>339</v>
      </c>
      <c r="G9" s="12" t="s">
        <v>49</v>
      </c>
      <c r="H9" s="81">
        <v>100</v>
      </c>
      <c r="I9" s="82" t="s">
        <v>110</v>
      </c>
      <c r="J9" s="80" t="s">
        <v>340</v>
      </c>
      <c r="K9" s="80" t="s">
        <v>341</v>
      </c>
      <c r="L9" s="80" t="s">
        <v>60</v>
      </c>
      <c r="M9" s="12" t="s">
        <v>342</v>
      </c>
      <c r="N9" s="83"/>
      <c r="O9" s="9"/>
      <c r="P9" s="9"/>
      <c r="Q9" s="9"/>
      <c r="R9" s="9"/>
      <c r="S9" s="83">
        <v>57312</v>
      </c>
      <c r="T9" s="83">
        <v>62472</v>
      </c>
      <c r="U9" s="83">
        <v>77357</v>
      </c>
      <c r="V9" s="9"/>
      <c r="W9" s="84"/>
      <c r="X9" s="18"/>
      <c r="Y9" s="15"/>
      <c r="Z9" s="81"/>
      <c r="AA9" s="85"/>
      <c r="AB9" s="82"/>
      <c r="AC9" s="86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84">
        <v>120</v>
      </c>
      <c r="AP9" s="87">
        <v>0</v>
      </c>
      <c r="AQ9" s="88">
        <f>AP9*1.12</f>
        <v>0</v>
      </c>
      <c r="AR9" s="81" t="s">
        <v>343</v>
      </c>
      <c r="AS9" s="85">
        <v>2017</v>
      </c>
      <c r="AT9" s="89" t="s">
        <v>351</v>
      </c>
      <c r="AU9" s="39"/>
      <c r="AV9" s="39"/>
      <c r="AW9" s="39"/>
      <c r="AX9" s="40"/>
      <c r="AY9" s="37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</row>
    <row r="10" spans="1:225" ht="13.15" customHeight="1" x14ac:dyDescent="0.2">
      <c r="A10" s="10" t="s">
        <v>344</v>
      </c>
      <c r="B10" s="12" t="s">
        <v>47</v>
      </c>
      <c r="C10" s="13" t="s">
        <v>336</v>
      </c>
      <c r="D10" s="13" t="s">
        <v>337</v>
      </c>
      <c r="E10" s="79" t="s">
        <v>338</v>
      </c>
      <c r="F10" s="80" t="s">
        <v>339</v>
      </c>
      <c r="G10" s="12" t="s">
        <v>49</v>
      </c>
      <c r="H10" s="81">
        <v>100</v>
      </c>
      <c r="I10" s="82" t="s">
        <v>110</v>
      </c>
      <c r="J10" s="80" t="s">
        <v>345</v>
      </c>
      <c r="K10" s="80" t="s">
        <v>341</v>
      </c>
      <c r="L10" s="80" t="s">
        <v>60</v>
      </c>
      <c r="M10" s="12" t="s">
        <v>342</v>
      </c>
      <c r="N10" s="83"/>
      <c r="O10" s="9"/>
      <c r="P10" s="9"/>
      <c r="Q10" s="9"/>
      <c r="R10" s="9"/>
      <c r="S10" s="83">
        <v>252920</v>
      </c>
      <c r="T10" s="83">
        <v>275007</v>
      </c>
      <c r="U10" s="83">
        <v>293207</v>
      </c>
      <c r="V10" s="9"/>
      <c r="W10" s="84"/>
      <c r="X10" s="18"/>
      <c r="Y10" s="15"/>
      <c r="Z10" s="81"/>
      <c r="AA10" s="85"/>
      <c r="AB10" s="90"/>
      <c r="AC10" s="86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84">
        <v>120</v>
      </c>
      <c r="AP10" s="87">
        <v>0</v>
      </c>
      <c r="AQ10" s="88">
        <f t="shared" ref="AQ10:AQ11" si="0">AP10*1.12</f>
        <v>0</v>
      </c>
      <c r="AR10" s="81" t="s">
        <v>343</v>
      </c>
      <c r="AS10" s="85">
        <v>2017</v>
      </c>
      <c r="AT10" s="89" t="s">
        <v>351</v>
      </c>
      <c r="AU10" s="39"/>
      <c r="AV10" s="39"/>
      <c r="AW10" s="39"/>
      <c r="AX10" s="40"/>
      <c r="AY10" s="37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</row>
    <row r="11" spans="1:225" ht="13.15" customHeight="1" x14ac:dyDescent="0.2">
      <c r="A11" s="10" t="s">
        <v>346</v>
      </c>
      <c r="B11" s="12" t="s">
        <v>47</v>
      </c>
      <c r="C11" s="13" t="s">
        <v>336</v>
      </c>
      <c r="D11" s="13" t="s">
        <v>337</v>
      </c>
      <c r="E11" s="79" t="s">
        <v>338</v>
      </c>
      <c r="F11" s="80" t="s">
        <v>339</v>
      </c>
      <c r="G11" s="12" t="s">
        <v>49</v>
      </c>
      <c r="H11" s="81">
        <v>100</v>
      </c>
      <c r="I11" s="82" t="s">
        <v>110</v>
      </c>
      <c r="J11" s="80" t="s">
        <v>347</v>
      </c>
      <c r="K11" s="80" t="s">
        <v>341</v>
      </c>
      <c r="L11" s="80" t="s">
        <v>60</v>
      </c>
      <c r="M11" s="12" t="s">
        <v>342</v>
      </c>
      <c r="N11" s="83"/>
      <c r="O11" s="9"/>
      <c r="P11" s="9"/>
      <c r="Q11" s="9"/>
      <c r="R11" s="9"/>
      <c r="S11" s="83">
        <v>185000</v>
      </c>
      <c r="T11" s="83">
        <v>48800</v>
      </c>
      <c r="U11" s="83">
        <v>50000</v>
      </c>
      <c r="V11" s="9"/>
      <c r="W11" s="84"/>
      <c r="X11" s="18"/>
      <c r="Y11" s="15"/>
      <c r="Z11" s="81"/>
      <c r="AA11" s="85"/>
      <c r="AB11" s="90"/>
      <c r="AC11" s="86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84">
        <v>120</v>
      </c>
      <c r="AP11" s="87">
        <v>0</v>
      </c>
      <c r="AQ11" s="88">
        <f t="shared" si="0"/>
        <v>0</v>
      </c>
      <c r="AR11" s="81" t="s">
        <v>343</v>
      </c>
      <c r="AS11" s="85">
        <v>2017</v>
      </c>
      <c r="AT11" s="89" t="s">
        <v>351</v>
      </c>
      <c r="AU11" s="39"/>
      <c r="AV11" s="39"/>
      <c r="AW11" s="39"/>
      <c r="AX11" s="40"/>
      <c r="AY11" s="37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</row>
    <row r="12" spans="1:225" ht="13.15" customHeight="1" x14ac:dyDescent="0.2">
      <c r="A12" s="8" t="s">
        <v>264</v>
      </c>
      <c r="B12" s="69"/>
      <c r="C12" s="69"/>
      <c r="D12" s="69"/>
      <c r="E12" s="69"/>
      <c r="F12" s="69"/>
      <c r="G12" s="70"/>
      <c r="H12" s="70"/>
      <c r="I12" s="70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71">
        <f>SUM(AP9:AP11)</f>
        <v>0</v>
      </c>
      <c r="AQ12" s="71">
        <f>SUM(AQ9:AQ11)</f>
        <v>0</v>
      </c>
      <c r="AR12" s="69"/>
      <c r="AS12" s="73"/>
      <c r="AT12" s="69"/>
      <c r="AU12" s="39"/>
      <c r="AV12" s="39"/>
      <c r="AW12" s="39"/>
      <c r="AX12" s="40"/>
      <c r="AY12" s="37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</row>
    <row r="13" spans="1:225" ht="13.15" customHeight="1" x14ac:dyDescent="0.2">
      <c r="A13" s="8" t="s">
        <v>265</v>
      </c>
      <c r="B13" s="69"/>
      <c r="C13" s="69"/>
      <c r="D13" s="69"/>
      <c r="E13" s="69"/>
      <c r="F13" s="69"/>
      <c r="G13" s="70"/>
      <c r="H13" s="70"/>
      <c r="I13" s="70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3"/>
      <c r="AT13" s="69"/>
      <c r="AU13" s="39"/>
      <c r="AV13" s="39"/>
      <c r="AW13" s="39"/>
      <c r="AX13" s="40"/>
      <c r="AY13" s="37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</row>
    <row r="14" spans="1:225" ht="13.15" customHeight="1" x14ac:dyDescent="0.2">
      <c r="A14" s="91" t="s">
        <v>348</v>
      </c>
      <c r="B14" s="12" t="s">
        <v>47</v>
      </c>
      <c r="C14" s="13" t="s">
        <v>336</v>
      </c>
      <c r="D14" s="13" t="s">
        <v>337</v>
      </c>
      <c r="E14" s="79" t="s">
        <v>338</v>
      </c>
      <c r="F14" s="80" t="s">
        <v>339</v>
      </c>
      <c r="G14" s="12" t="s">
        <v>49</v>
      </c>
      <c r="H14" s="81">
        <v>0</v>
      </c>
      <c r="I14" s="82" t="s">
        <v>55</v>
      </c>
      <c r="J14" s="92" t="s">
        <v>379</v>
      </c>
      <c r="K14" s="80" t="s">
        <v>341</v>
      </c>
      <c r="L14" s="92" t="s">
        <v>382</v>
      </c>
      <c r="M14" s="12" t="s">
        <v>342</v>
      </c>
      <c r="N14" s="83"/>
      <c r="O14" s="9"/>
      <c r="P14" s="9"/>
      <c r="Q14" s="9"/>
      <c r="R14" s="9"/>
      <c r="S14" s="83">
        <v>57312</v>
      </c>
      <c r="T14" s="83">
        <v>62472</v>
      </c>
      <c r="U14" s="83">
        <v>77357</v>
      </c>
      <c r="V14" s="9"/>
      <c r="W14" s="84"/>
      <c r="X14" s="18"/>
      <c r="Y14" s="15"/>
      <c r="Z14" s="81"/>
      <c r="AA14" s="85"/>
      <c r="AB14" s="82"/>
      <c r="AC14" s="86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84">
        <v>120</v>
      </c>
      <c r="AP14" s="18">
        <f>(S14+T14+U14)*AO14</f>
        <v>23656920</v>
      </c>
      <c r="AQ14" s="15">
        <f>AP14*1.12</f>
        <v>26495750.400000002</v>
      </c>
      <c r="AR14" s="81"/>
      <c r="AS14" s="85">
        <v>2017</v>
      </c>
      <c r="AT14" s="69"/>
      <c r="AU14" s="39"/>
      <c r="AV14" s="39"/>
      <c r="AW14" s="39"/>
      <c r="AX14" s="40"/>
      <c r="AY14" s="37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</row>
    <row r="15" spans="1:225" ht="13.15" customHeight="1" x14ac:dyDescent="0.2">
      <c r="A15" s="91" t="s">
        <v>349</v>
      </c>
      <c r="B15" s="12" t="s">
        <v>47</v>
      </c>
      <c r="C15" s="13" t="s">
        <v>336</v>
      </c>
      <c r="D15" s="13" t="s">
        <v>337</v>
      </c>
      <c r="E15" s="79" t="s">
        <v>338</v>
      </c>
      <c r="F15" s="80" t="s">
        <v>339</v>
      </c>
      <c r="G15" s="12" t="s">
        <v>49</v>
      </c>
      <c r="H15" s="81">
        <v>0</v>
      </c>
      <c r="I15" s="82" t="s">
        <v>55</v>
      </c>
      <c r="J15" s="92" t="s">
        <v>380</v>
      </c>
      <c r="K15" s="80" t="s">
        <v>341</v>
      </c>
      <c r="L15" s="92" t="s">
        <v>382</v>
      </c>
      <c r="M15" s="12" t="s">
        <v>342</v>
      </c>
      <c r="N15" s="83"/>
      <c r="O15" s="9"/>
      <c r="P15" s="9"/>
      <c r="Q15" s="9"/>
      <c r="R15" s="9"/>
      <c r="S15" s="83">
        <v>252920</v>
      </c>
      <c r="T15" s="83">
        <v>275007</v>
      </c>
      <c r="U15" s="83">
        <v>293207</v>
      </c>
      <c r="V15" s="9"/>
      <c r="W15" s="84"/>
      <c r="X15" s="18"/>
      <c r="Y15" s="15"/>
      <c r="Z15" s="81"/>
      <c r="AA15" s="85"/>
      <c r="AB15" s="90"/>
      <c r="AC15" s="86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84">
        <v>120</v>
      </c>
      <c r="AP15" s="18">
        <f t="shared" ref="AP15:AP16" si="1">(S15+T15+U15)*AO15</f>
        <v>98536080</v>
      </c>
      <c r="AQ15" s="15">
        <f t="shared" ref="AQ15:AQ16" si="2">AP15*1.12</f>
        <v>110360409.60000001</v>
      </c>
      <c r="AR15" s="81"/>
      <c r="AS15" s="85">
        <v>2017</v>
      </c>
      <c r="AT15" s="69"/>
      <c r="AU15" s="39"/>
      <c r="AV15" s="39"/>
      <c r="AW15" s="39"/>
      <c r="AX15" s="40"/>
      <c r="AY15" s="37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</row>
    <row r="16" spans="1:225" ht="13.15" customHeight="1" x14ac:dyDescent="0.2">
      <c r="A16" s="91" t="s">
        <v>350</v>
      </c>
      <c r="B16" s="12" t="s">
        <v>47</v>
      </c>
      <c r="C16" s="13" t="s">
        <v>336</v>
      </c>
      <c r="D16" s="13" t="s">
        <v>337</v>
      </c>
      <c r="E16" s="79" t="s">
        <v>338</v>
      </c>
      <c r="F16" s="80" t="s">
        <v>339</v>
      </c>
      <c r="G16" s="12" t="s">
        <v>49</v>
      </c>
      <c r="H16" s="81">
        <v>0</v>
      </c>
      <c r="I16" s="82" t="s">
        <v>55</v>
      </c>
      <c r="J16" s="92" t="s">
        <v>381</v>
      </c>
      <c r="K16" s="80" t="s">
        <v>341</v>
      </c>
      <c r="L16" s="92" t="s">
        <v>382</v>
      </c>
      <c r="M16" s="12" t="s">
        <v>342</v>
      </c>
      <c r="N16" s="83"/>
      <c r="O16" s="9"/>
      <c r="P16" s="9"/>
      <c r="Q16" s="9"/>
      <c r="R16" s="9"/>
      <c r="S16" s="83">
        <v>185000</v>
      </c>
      <c r="T16" s="83">
        <v>48800</v>
      </c>
      <c r="U16" s="83">
        <v>50000</v>
      </c>
      <c r="V16" s="9"/>
      <c r="W16" s="84"/>
      <c r="X16" s="18"/>
      <c r="Y16" s="15"/>
      <c r="Z16" s="81"/>
      <c r="AA16" s="85"/>
      <c r="AB16" s="90"/>
      <c r="AC16" s="86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84">
        <v>120</v>
      </c>
      <c r="AP16" s="18">
        <f t="shared" si="1"/>
        <v>34056000</v>
      </c>
      <c r="AQ16" s="15">
        <f t="shared" si="2"/>
        <v>38142720</v>
      </c>
      <c r="AR16" s="81"/>
      <c r="AS16" s="85">
        <v>2017</v>
      </c>
      <c r="AT16" s="69"/>
      <c r="AU16" s="39"/>
      <c r="AV16" s="39"/>
      <c r="AW16" s="39"/>
      <c r="AX16" s="40"/>
      <c r="AY16" s="37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</row>
    <row r="17" spans="1:225" s="5" customFormat="1" ht="13.15" customHeight="1" x14ac:dyDescent="0.2">
      <c r="A17" s="8" t="s">
        <v>266</v>
      </c>
      <c r="B17" s="69"/>
      <c r="C17" s="69"/>
      <c r="D17" s="69"/>
      <c r="E17" s="69"/>
      <c r="F17" s="69"/>
      <c r="G17" s="70"/>
      <c r="H17" s="70"/>
      <c r="I17" s="70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71"/>
      <c r="AP17" s="42">
        <f>SUM(AP14:AP16)</f>
        <v>156249000</v>
      </c>
      <c r="AQ17" s="42">
        <f>SUM(AQ14:AQ16)</f>
        <v>174998880</v>
      </c>
      <c r="AR17" s="69"/>
      <c r="AS17" s="73"/>
      <c r="AT17" s="69"/>
      <c r="AU17" s="43"/>
      <c r="AV17" s="43"/>
      <c r="AW17" s="43"/>
      <c r="AX17" s="44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</row>
    <row r="18" spans="1:225" ht="13.15" customHeight="1" x14ac:dyDescent="0.25">
      <c r="A18" s="8" t="s">
        <v>54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6"/>
      <c r="AQ18" s="26"/>
      <c r="AR18" s="45"/>
      <c r="AS18" s="16"/>
      <c r="AT18" s="2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ht="13.15" customHeight="1" x14ac:dyDescent="0.25">
      <c r="A19" s="8" t="s">
        <v>263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6"/>
      <c r="AQ19" s="26"/>
      <c r="AR19" s="45"/>
      <c r="AS19" s="16"/>
      <c r="AT19" s="4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3.15" customHeight="1" x14ac:dyDescent="0.25">
      <c r="A20" s="93" t="s">
        <v>352</v>
      </c>
      <c r="B20" s="94" t="s">
        <v>47</v>
      </c>
      <c r="C20" s="95" t="s">
        <v>353</v>
      </c>
      <c r="D20" s="95" t="s">
        <v>354</v>
      </c>
      <c r="E20" s="95" t="s">
        <v>354</v>
      </c>
      <c r="F20" s="96" t="s">
        <v>355</v>
      </c>
      <c r="G20" s="13" t="s">
        <v>49</v>
      </c>
      <c r="H20" s="13">
        <v>100</v>
      </c>
      <c r="I20" s="13" t="s">
        <v>55</v>
      </c>
      <c r="J20" s="10" t="s">
        <v>51</v>
      </c>
      <c r="K20" s="94"/>
      <c r="L20" s="10" t="s">
        <v>356</v>
      </c>
      <c r="M20" s="94" t="s">
        <v>57</v>
      </c>
      <c r="N20" s="94"/>
      <c r="O20" s="94"/>
      <c r="P20" s="94"/>
      <c r="Q20" s="94"/>
      <c r="R20" s="94"/>
      <c r="S20" s="94"/>
      <c r="T20" s="15">
        <v>1751623000</v>
      </c>
      <c r="U20" s="15">
        <v>1751623000</v>
      </c>
      <c r="V20" s="18">
        <v>875812000</v>
      </c>
      <c r="W20" s="94"/>
      <c r="X20" s="15"/>
      <c r="Y20" s="15"/>
      <c r="Z20" s="94"/>
      <c r="AA20" s="94"/>
      <c r="AB20" s="94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5">
        <v>0</v>
      </c>
      <c r="AQ20" s="15">
        <f>AP20*1.12</f>
        <v>0</v>
      </c>
      <c r="AR20" s="94"/>
      <c r="AS20" s="94">
        <v>2017</v>
      </c>
      <c r="AT20" s="94" t="s">
        <v>369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ht="13.15" customHeight="1" x14ac:dyDescent="0.25">
      <c r="A21" s="8" t="s">
        <v>267</v>
      </c>
      <c r="B21" s="8"/>
      <c r="C21" s="8"/>
      <c r="D21" s="8"/>
      <c r="E21" s="8"/>
      <c r="F21" s="8"/>
      <c r="G21" s="8"/>
      <c r="H21" s="8"/>
      <c r="I21" s="8"/>
      <c r="J21" s="47"/>
      <c r="K21" s="8"/>
      <c r="L21" s="8"/>
      <c r="M21" s="8"/>
      <c r="N21" s="26"/>
      <c r="O21" s="11"/>
      <c r="P21" s="11"/>
      <c r="Q21" s="1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48">
        <v>0</v>
      </c>
      <c r="AQ21" s="48">
        <v>0</v>
      </c>
      <c r="AR21" s="45"/>
      <c r="AS21" s="16"/>
      <c r="AT21" s="4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ht="13.15" customHeight="1" x14ac:dyDescent="0.2">
      <c r="A22" s="8" t="s">
        <v>265</v>
      </c>
      <c r="B22" s="12"/>
      <c r="C22" s="13"/>
      <c r="D22" s="13"/>
      <c r="E22" s="13"/>
      <c r="F22" s="13"/>
      <c r="G22" s="13"/>
      <c r="H22" s="13"/>
      <c r="I22" s="10"/>
      <c r="J22" s="49"/>
      <c r="K22" s="13"/>
      <c r="L22" s="13"/>
      <c r="M22" s="10"/>
      <c r="N22" s="15"/>
      <c r="O22" s="21"/>
      <c r="P22" s="21"/>
      <c r="Q22" s="22"/>
      <c r="R22" s="19"/>
      <c r="S22" s="19"/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48"/>
      <c r="AQ22" s="48"/>
      <c r="AR22" s="17"/>
      <c r="AS22" s="14"/>
      <c r="AT22" s="7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ht="13.15" customHeight="1" x14ac:dyDescent="0.25">
      <c r="A23" s="93" t="s">
        <v>357</v>
      </c>
      <c r="B23" s="94" t="s">
        <v>47</v>
      </c>
      <c r="C23" s="95" t="s">
        <v>358</v>
      </c>
      <c r="D23" s="95" t="s">
        <v>359</v>
      </c>
      <c r="E23" s="95" t="s">
        <v>359</v>
      </c>
      <c r="F23" s="96" t="s">
        <v>355</v>
      </c>
      <c r="G23" s="13" t="s">
        <v>49</v>
      </c>
      <c r="H23" s="13">
        <v>100</v>
      </c>
      <c r="I23" s="13" t="s">
        <v>55</v>
      </c>
      <c r="J23" s="10" t="s">
        <v>51</v>
      </c>
      <c r="K23" s="94"/>
      <c r="L23" s="10" t="s">
        <v>368</v>
      </c>
      <c r="M23" s="94" t="s">
        <v>57</v>
      </c>
      <c r="N23" s="94"/>
      <c r="O23" s="94"/>
      <c r="P23" s="94"/>
      <c r="Q23" s="94"/>
      <c r="R23" s="94"/>
      <c r="S23" s="94"/>
      <c r="T23" s="15">
        <v>1761623000</v>
      </c>
      <c r="U23" s="18">
        <v>1771623000</v>
      </c>
      <c r="V23" s="18">
        <v>895812000</v>
      </c>
      <c r="W23" s="94"/>
      <c r="X23" s="15"/>
      <c r="Y23" s="15"/>
      <c r="Z23" s="94"/>
      <c r="AA23" s="94"/>
      <c r="AB23" s="94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5">
        <f>SUM(N23:V23)</f>
        <v>4429058000</v>
      </c>
      <c r="AQ23" s="15">
        <f>AP23*1.12</f>
        <v>4960544960</v>
      </c>
      <c r="AR23" s="94"/>
      <c r="AS23" s="94">
        <v>2017</v>
      </c>
      <c r="AT23" s="94" t="s">
        <v>383</v>
      </c>
      <c r="AV23" s="3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ht="13.15" customHeight="1" x14ac:dyDescent="0.2">
      <c r="A24" s="8" t="s">
        <v>268</v>
      </c>
      <c r="B24" s="12"/>
      <c r="C24" s="13"/>
      <c r="D24" s="13"/>
      <c r="E24" s="13"/>
      <c r="F24" s="13"/>
      <c r="G24" s="13"/>
      <c r="H24" s="13"/>
      <c r="I24" s="10"/>
      <c r="J24" s="49"/>
      <c r="K24" s="13"/>
      <c r="L24" s="13"/>
      <c r="M24" s="10"/>
      <c r="N24" s="15"/>
      <c r="O24" s="21"/>
      <c r="P24" s="21"/>
      <c r="Q24" s="22"/>
      <c r="R24" s="19"/>
      <c r="S24" s="7"/>
      <c r="T24" s="19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48">
        <f>SUM(AP23)</f>
        <v>4429058000</v>
      </c>
      <c r="AQ24" s="48">
        <f>SUM(AQ23)</f>
        <v>4960544960</v>
      </c>
      <c r="AR24" s="17"/>
      <c r="AS24" s="14"/>
      <c r="AT24" s="7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ht="13.15" customHeight="1" x14ac:dyDescent="0.2">
      <c r="A25" s="8" t="s">
        <v>269</v>
      </c>
      <c r="B25" s="12"/>
      <c r="C25" s="13"/>
      <c r="D25" s="13"/>
      <c r="E25" s="13"/>
      <c r="F25" s="13"/>
      <c r="G25" s="13"/>
      <c r="H25" s="13"/>
      <c r="I25" s="10"/>
      <c r="J25" s="49"/>
      <c r="K25" s="13"/>
      <c r="L25" s="13"/>
      <c r="M25" s="10"/>
      <c r="N25" s="15"/>
      <c r="O25" s="21"/>
      <c r="P25" s="21"/>
      <c r="Q25" s="22"/>
      <c r="R25" s="19"/>
      <c r="S25" s="19"/>
      <c r="T25" s="50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48"/>
      <c r="AQ25" s="48"/>
      <c r="AR25" s="17"/>
      <c r="AS25" s="14"/>
      <c r="AT25" s="7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x14ac:dyDescent="0.2">
      <c r="A26" s="8" t="s">
        <v>263</v>
      </c>
      <c r="B26" s="12"/>
      <c r="C26" s="13"/>
      <c r="D26" s="13"/>
      <c r="E26" s="13"/>
      <c r="F26" s="13"/>
      <c r="G26" s="13"/>
      <c r="H26" s="13"/>
      <c r="I26" s="10"/>
      <c r="J26" s="49"/>
      <c r="K26" s="13"/>
      <c r="L26" s="13"/>
      <c r="M26" s="10"/>
      <c r="N26" s="15"/>
      <c r="O26" s="21"/>
      <c r="P26" s="21"/>
      <c r="Q26" s="22"/>
      <c r="R26" s="19"/>
      <c r="S26" s="19"/>
      <c r="T26" s="50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48"/>
      <c r="AQ26" s="48"/>
      <c r="AR26" s="17"/>
      <c r="AS26" s="14"/>
      <c r="AT26" s="7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x14ac:dyDescent="0.25">
      <c r="A27" s="97" t="s">
        <v>182</v>
      </c>
      <c r="B27" s="98" t="s">
        <v>47</v>
      </c>
      <c r="C27" s="13" t="s">
        <v>183</v>
      </c>
      <c r="D27" s="13" t="s">
        <v>184</v>
      </c>
      <c r="E27" s="13" t="s">
        <v>184</v>
      </c>
      <c r="F27" s="13" t="s">
        <v>185</v>
      </c>
      <c r="G27" s="99" t="s">
        <v>49</v>
      </c>
      <c r="H27" s="13">
        <v>100</v>
      </c>
      <c r="I27" s="100" t="s">
        <v>55</v>
      </c>
      <c r="J27" s="13" t="s">
        <v>53</v>
      </c>
      <c r="K27" s="10"/>
      <c r="L27" s="10" t="s">
        <v>186</v>
      </c>
      <c r="M27" s="10" t="s">
        <v>57</v>
      </c>
      <c r="N27" s="15"/>
      <c r="O27" s="21"/>
      <c r="P27" s="21"/>
      <c r="Q27" s="22"/>
      <c r="R27" s="15"/>
      <c r="S27" s="101"/>
      <c r="T27" s="15">
        <v>75882020.480000004</v>
      </c>
      <c r="U27" s="21">
        <v>82139557.75</v>
      </c>
      <c r="V27" s="21">
        <v>90353513.530000001</v>
      </c>
      <c r="W27" s="18"/>
      <c r="X27" s="15"/>
      <c r="Y27" s="15"/>
      <c r="Z27" s="102"/>
      <c r="AA27" s="103"/>
      <c r="AB27" s="10"/>
      <c r="AC27" s="1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19">
        <v>0</v>
      </c>
      <c r="AQ27" s="19">
        <f>AP27*1.12</f>
        <v>0</v>
      </c>
      <c r="AR27" s="17"/>
      <c r="AS27" s="103">
        <v>2017</v>
      </c>
      <c r="AT27" s="7" t="s">
        <v>263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x14ac:dyDescent="0.25">
      <c r="A28" s="97" t="s">
        <v>187</v>
      </c>
      <c r="B28" s="98" t="s">
        <v>47</v>
      </c>
      <c r="C28" s="13" t="s">
        <v>183</v>
      </c>
      <c r="D28" s="13" t="s">
        <v>184</v>
      </c>
      <c r="E28" s="13" t="s">
        <v>184</v>
      </c>
      <c r="F28" s="13" t="s">
        <v>188</v>
      </c>
      <c r="G28" s="99" t="s">
        <v>49</v>
      </c>
      <c r="H28" s="13">
        <v>100</v>
      </c>
      <c r="I28" s="100" t="s">
        <v>55</v>
      </c>
      <c r="J28" s="13" t="s">
        <v>52</v>
      </c>
      <c r="K28" s="10"/>
      <c r="L28" s="10" t="s">
        <v>186</v>
      </c>
      <c r="M28" s="10" t="s">
        <v>57</v>
      </c>
      <c r="N28" s="15"/>
      <c r="O28" s="21"/>
      <c r="P28" s="21"/>
      <c r="Q28" s="22"/>
      <c r="R28" s="15"/>
      <c r="S28" s="101"/>
      <c r="T28" s="15">
        <v>54580500.880000003</v>
      </c>
      <c r="U28" s="21">
        <v>59081428.979999997</v>
      </c>
      <c r="V28" s="21">
        <v>64989571.880000003</v>
      </c>
      <c r="W28" s="18"/>
      <c r="X28" s="15"/>
      <c r="Y28" s="15"/>
      <c r="Z28" s="102"/>
      <c r="AA28" s="103"/>
      <c r="AB28" s="10"/>
      <c r="AC28" s="1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19">
        <v>0</v>
      </c>
      <c r="AQ28" s="19">
        <f t="shared" ref="AQ28:AQ87" si="3">AP28*1.12</f>
        <v>0</v>
      </c>
      <c r="AR28" s="17"/>
      <c r="AS28" s="103">
        <v>2017</v>
      </c>
      <c r="AT28" s="7" t="s">
        <v>263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x14ac:dyDescent="0.25">
      <c r="A29" s="97" t="s">
        <v>189</v>
      </c>
      <c r="B29" s="98" t="s">
        <v>47</v>
      </c>
      <c r="C29" s="13" t="s">
        <v>183</v>
      </c>
      <c r="D29" s="13" t="s">
        <v>184</v>
      </c>
      <c r="E29" s="13" t="s">
        <v>184</v>
      </c>
      <c r="F29" s="13" t="s">
        <v>190</v>
      </c>
      <c r="G29" s="99" t="s">
        <v>49</v>
      </c>
      <c r="H29" s="13">
        <v>100</v>
      </c>
      <c r="I29" s="100" t="s">
        <v>55</v>
      </c>
      <c r="J29" s="13" t="s">
        <v>191</v>
      </c>
      <c r="K29" s="10"/>
      <c r="L29" s="10" t="s">
        <v>186</v>
      </c>
      <c r="M29" s="10" t="s">
        <v>57</v>
      </c>
      <c r="N29" s="15"/>
      <c r="O29" s="21"/>
      <c r="P29" s="21"/>
      <c r="Q29" s="22"/>
      <c r="R29" s="15"/>
      <c r="S29" s="101"/>
      <c r="T29" s="15">
        <v>49641282.270000003</v>
      </c>
      <c r="U29" s="21">
        <v>53734902.5</v>
      </c>
      <c r="V29" s="21">
        <v>59108392.75</v>
      </c>
      <c r="W29" s="18"/>
      <c r="X29" s="15"/>
      <c r="Y29" s="15"/>
      <c r="Z29" s="102"/>
      <c r="AA29" s="103"/>
      <c r="AB29" s="10"/>
      <c r="AC29" s="1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19">
        <v>0</v>
      </c>
      <c r="AQ29" s="19">
        <f t="shared" si="3"/>
        <v>0</v>
      </c>
      <c r="AR29" s="17"/>
      <c r="AS29" s="103">
        <v>2017</v>
      </c>
      <c r="AT29" s="7" t="s">
        <v>263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x14ac:dyDescent="0.25">
      <c r="A30" s="97" t="s">
        <v>192</v>
      </c>
      <c r="B30" s="98" t="s">
        <v>47</v>
      </c>
      <c r="C30" s="13" t="s">
        <v>183</v>
      </c>
      <c r="D30" s="13" t="s">
        <v>184</v>
      </c>
      <c r="E30" s="13" t="s">
        <v>184</v>
      </c>
      <c r="F30" s="13" t="s">
        <v>193</v>
      </c>
      <c r="G30" s="99" t="s">
        <v>49</v>
      </c>
      <c r="H30" s="13">
        <v>100</v>
      </c>
      <c r="I30" s="100" t="s">
        <v>55</v>
      </c>
      <c r="J30" s="13" t="s">
        <v>194</v>
      </c>
      <c r="K30" s="10"/>
      <c r="L30" s="10" t="s">
        <v>186</v>
      </c>
      <c r="M30" s="10" t="s">
        <v>57</v>
      </c>
      <c r="N30" s="15"/>
      <c r="O30" s="21"/>
      <c r="P30" s="21"/>
      <c r="Q30" s="22"/>
      <c r="R30" s="15"/>
      <c r="S30" s="101"/>
      <c r="T30" s="15">
        <v>75568102.799999997</v>
      </c>
      <c r="U30" s="21">
        <v>81799753.150000006</v>
      </c>
      <c r="V30" s="21">
        <v>89979728.459999993</v>
      </c>
      <c r="W30" s="18"/>
      <c r="X30" s="15"/>
      <c r="Y30" s="15"/>
      <c r="Z30" s="102"/>
      <c r="AA30" s="103"/>
      <c r="AB30" s="10"/>
      <c r="AC30" s="1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19">
        <v>0</v>
      </c>
      <c r="AQ30" s="19">
        <f t="shared" si="3"/>
        <v>0</v>
      </c>
      <c r="AR30" s="17"/>
      <c r="AS30" s="103">
        <v>2017</v>
      </c>
      <c r="AT30" s="7" t="s">
        <v>263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x14ac:dyDescent="0.25">
      <c r="A31" s="97" t="s">
        <v>195</v>
      </c>
      <c r="B31" s="98" t="s">
        <v>47</v>
      </c>
      <c r="C31" s="13" t="s">
        <v>183</v>
      </c>
      <c r="D31" s="13" t="s">
        <v>184</v>
      </c>
      <c r="E31" s="13" t="s">
        <v>184</v>
      </c>
      <c r="F31" s="13" t="s">
        <v>196</v>
      </c>
      <c r="G31" s="99" t="s">
        <v>49</v>
      </c>
      <c r="H31" s="13">
        <v>100</v>
      </c>
      <c r="I31" s="100" t="s">
        <v>55</v>
      </c>
      <c r="J31" s="13" t="s">
        <v>197</v>
      </c>
      <c r="K31" s="10"/>
      <c r="L31" s="10" t="s">
        <v>186</v>
      </c>
      <c r="M31" s="10" t="s">
        <v>57</v>
      </c>
      <c r="N31" s="15"/>
      <c r="O31" s="21"/>
      <c r="P31" s="21"/>
      <c r="Q31" s="22"/>
      <c r="R31" s="15"/>
      <c r="S31" s="101"/>
      <c r="T31" s="15">
        <v>24875676.02</v>
      </c>
      <c r="U31" s="21">
        <v>26927024.530000001</v>
      </c>
      <c r="V31" s="21">
        <v>29619726.98</v>
      </c>
      <c r="W31" s="18"/>
      <c r="X31" s="15"/>
      <c r="Y31" s="15"/>
      <c r="Z31" s="102"/>
      <c r="AA31" s="103"/>
      <c r="AB31" s="10"/>
      <c r="AC31" s="1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19">
        <v>0</v>
      </c>
      <c r="AQ31" s="19">
        <f t="shared" si="3"/>
        <v>0</v>
      </c>
      <c r="AR31" s="17"/>
      <c r="AS31" s="103">
        <v>2017</v>
      </c>
      <c r="AT31" s="7" t="s">
        <v>263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x14ac:dyDescent="0.2">
      <c r="A32" s="10" t="s">
        <v>114</v>
      </c>
      <c r="B32" s="98" t="s">
        <v>47</v>
      </c>
      <c r="C32" s="10" t="s">
        <v>115</v>
      </c>
      <c r="D32" s="79" t="s">
        <v>116</v>
      </c>
      <c r="E32" s="79" t="s">
        <v>116</v>
      </c>
      <c r="F32" s="10" t="s">
        <v>117</v>
      </c>
      <c r="G32" s="99" t="s">
        <v>49</v>
      </c>
      <c r="H32" s="10">
        <v>100</v>
      </c>
      <c r="I32" s="10" t="s">
        <v>55</v>
      </c>
      <c r="J32" s="10" t="s">
        <v>56</v>
      </c>
      <c r="K32" s="10"/>
      <c r="L32" s="10" t="s">
        <v>50</v>
      </c>
      <c r="M32" s="10" t="s">
        <v>57</v>
      </c>
      <c r="N32" s="7"/>
      <c r="O32" s="7"/>
      <c r="P32" s="21"/>
      <c r="Q32" s="15"/>
      <c r="R32" s="15"/>
      <c r="S32" s="104"/>
      <c r="T32" s="15">
        <v>138644800</v>
      </c>
      <c r="U32" s="15">
        <v>138644800</v>
      </c>
      <c r="V32" s="15">
        <v>138644800</v>
      </c>
      <c r="W32" s="19"/>
      <c r="X32" s="15"/>
      <c r="Y32" s="15"/>
      <c r="Z32" s="17"/>
      <c r="AA32" s="103"/>
      <c r="AB32" s="12"/>
      <c r="AC32" s="1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19">
        <v>0</v>
      </c>
      <c r="AQ32" s="19">
        <f t="shared" si="3"/>
        <v>0</v>
      </c>
      <c r="AR32" s="17"/>
      <c r="AS32" s="103">
        <v>2017</v>
      </c>
      <c r="AT32" s="7" t="s">
        <v>370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x14ac:dyDescent="0.2">
      <c r="A33" s="10" t="s">
        <v>118</v>
      </c>
      <c r="B33" s="98" t="s">
        <v>47</v>
      </c>
      <c r="C33" s="10" t="s">
        <v>119</v>
      </c>
      <c r="D33" s="79" t="s">
        <v>120</v>
      </c>
      <c r="E33" s="79" t="s">
        <v>120</v>
      </c>
      <c r="F33" s="10" t="s">
        <v>121</v>
      </c>
      <c r="G33" s="99" t="s">
        <v>49</v>
      </c>
      <c r="H33" s="10">
        <v>100</v>
      </c>
      <c r="I33" s="10" t="s">
        <v>55</v>
      </c>
      <c r="J33" s="10" t="s">
        <v>56</v>
      </c>
      <c r="K33" s="10"/>
      <c r="L33" s="10" t="s">
        <v>50</v>
      </c>
      <c r="M33" s="10" t="s">
        <v>57</v>
      </c>
      <c r="N33" s="7"/>
      <c r="O33" s="7"/>
      <c r="P33" s="21"/>
      <c r="Q33" s="15"/>
      <c r="R33" s="15"/>
      <c r="S33" s="104"/>
      <c r="T33" s="15">
        <v>35834400</v>
      </c>
      <c r="U33" s="15">
        <v>35834400</v>
      </c>
      <c r="V33" s="15">
        <v>35834400</v>
      </c>
      <c r="W33" s="19"/>
      <c r="X33" s="15"/>
      <c r="Y33" s="15"/>
      <c r="Z33" s="17"/>
      <c r="AA33" s="103"/>
      <c r="AB33" s="12"/>
      <c r="AC33" s="1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19">
        <v>0</v>
      </c>
      <c r="AQ33" s="19">
        <f t="shared" si="3"/>
        <v>0</v>
      </c>
      <c r="AR33" s="17"/>
      <c r="AS33" s="103">
        <v>2017</v>
      </c>
      <c r="AT33" s="7" t="s">
        <v>370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x14ac:dyDescent="0.2">
      <c r="A34" s="10" t="s">
        <v>122</v>
      </c>
      <c r="B34" s="98" t="s">
        <v>47</v>
      </c>
      <c r="C34" s="10" t="s">
        <v>123</v>
      </c>
      <c r="D34" s="79" t="s">
        <v>124</v>
      </c>
      <c r="E34" s="79" t="s">
        <v>124</v>
      </c>
      <c r="F34" s="10" t="s">
        <v>125</v>
      </c>
      <c r="G34" s="99" t="s">
        <v>49</v>
      </c>
      <c r="H34" s="10">
        <v>100</v>
      </c>
      <c r="I34" s="10" t="s">
        <v>55</v>
      </c>
      <c r="J34" s="10" t="s">
        <v>56</v>
      </c>
      <c r="K34" s="10"/>
      <c r="L34" s="10" t="s">
        <v>50</v>
      </c>
      <c r="M34" s="10" t="s">
        <v>57</v>
      </c>
      <c r="N34" s="7"/>
      <c r="O34" s="7"/>
      <c r="P34" s="21"/>
      <c r="Q34" s="15"/>
      <c r="R34" s="15"/>
      <c r="S34" s="104"/>
      <c r="T34" s="15">
        <v>35945000</v>
      </c>
      <c r="U34" s="15">
        <v>35945000</v>
      </c>
      <c r="V34" s="15">
        <v>35945000</v>
      </c>
      <c r="W34" s="19"/>
      <c r="X34" s="15"/>
      <c r="Y34" s="15"/>
      <c r="Z34" s="17"/>
      <c r="AA34" s="103"/>
      <c r="AB34" s="12"/>
      <c r="AC34" s="1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19">
        <v>0</v>
      </c>
      <c r="AQ34" s="19">
        <f t="shared" si="3"/>
        <v>0</v>
      </c>
      <c r="AR34" s="17"/>
      <c r="AS34" s="103">
        <v>2017</v>
      </c>
      <c r="AT34" s="7" t="s">
        <v>370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x14ac:dyDescent="0.2">
      <c r="A35" s="10" t="s">
        <v>126</v>
      </c>
      <c r="B35" s="98" t="s">
        <v>47</v>
      </c>
      <c r="C35" s="10" t="s">
        <v>127</v>
      </c>
      <c r="D35" s="79" t="s">
        <v>128</v>
      </c>
      <c r="E35" s="79" t="s">
        <v>128</v>
      </c>
      <c r="F35" s="10" t="s">
        <v>129</v>
      </c>
      <c r="G35" s="99" t="s">
        <v>49</v>
      </c>
      <c r="H35" s="10">
        <v>100</v>
      </c>
      <c r="I35" s="10" t="s">
        <v>55</v>
      </c>
      <c r="J35" s="10" t="s">
        <v>56</v>
      </c>
      <c r="K35" s="10"/>
      <c r="L35" s="10" t="s">
        <v>50</v>
      </c>
      <c r="M35" s="10" t="s">
        <v>57</v>
      </c>
      <c r="N35" s="7"/>
      <c r="O35" s="7"/>
      <c r="P35" s="21"/>
      <c r="Q35" s="15"/>
      <c r="R35" s="15"/>
      <c r="S35" s="104"/>
      <c r="T35" s="15">
        <v>88573000</v>
      </c>
      <c r="U35" s="15">
        <v>88573000</v>
      </c>
      <c r="V35" s="15">
        <v>88573000</v>
      </c>
      <c r="W35" s="19"/>
      <c r="X35" s="15"/>
      <c r="Y35" s="15"/>
      <c r="Z35" s="17"/>
      <c r="AA35" s="103"/>
      <c r="AB35" s="12"/>
      <c r="AC35" s="1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19">
        <v>0</v>
      </c>
      <c r="AQ35" s="19">
        <f t="shared" si="3"/>
        <v>0</v>
      </c>
      <c r="AR35" s="17"/>
      <c r="AS35" s="103">
        <v>2017</v>
      </c>
      <c r="AT35" s="7" t="s">
        <v>370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x14ac:dyDescent="0.2">
      <c r="A36" s="10" t="s">
        <v>130</v>
      </c>
      <c r="B36" s="98" t="s">
        <v>47</v>
      </c>
      <c r="C36" s="10" t="s">
        <v>131</v>
      </c>
      <c r="D36" s="79" t="s">
        <v>132</v>
      </c>
      <c r="E36" s="79" t="s">
        <v>132</v>
      </c>
      <c r="F36" s="10" t="s">
        <v>133</v>
      </c>
      <c r="G36" s="99" t="s">
        <v>49</v>
      </c>
      <c r="H36" s="10">
        <v>100</v>
      </c>
      <c r="I36" s="10" t="s">
        <v>55</v>
      </c>
      <c r="J36" s="10" t="s">
        <v>56</v>
      </c>
      <c r="K36" s="10"/>
      <c r="L36" s="10" t="s">
        <v>50</v>
      </c>
      <c r="M36" s="10" t="s">
        <v>57</v>
      </c>
      <c r="N36" s="7"/>
      <c r="O36" s="7"/>
      <c r="P36" s="21"/>
      <c r="Q36" s="15"/>
      <c r="R36" s="15"/>
      <c r="S36" s="104"/>
      <c r="T36" s="15">
        <v>88365960</v>
      </c>
      <c r="U36" s="15">
        <v>88365960</v>
      </c>
      <c r="V36" s="15">
        <v>88365960</v>
      </c>
      <c r="W36" s="19"/>
      <c r="X36" s="15"/>
      <c r="Y36" s="15"/>
      <c r="Z36" s="17"/>
      <c r="AA36" s="103"/>
      <c r="AB36" s="12"/>
      <c r="AC36" s="10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19">
        <v>0</v>
      </c>
      <c r="AQ36" s="19">
        <f t="shared" si="3"/>
        <v>0</v>
      </c>
      <c r="AR36" s="17"/>
      <c r="AS36" s="103">
        <v>2017</v>
      </c>
      <c r="AT36" s="7" t="s">
        <v>370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x14ac:dyDescent="0.2">
      <c r="A37" s="10" t="s">
        <v>134</v>
      </c>
      <c r="B37" s="98" t="s">
        <v>47</v>
      </c>
      <c r="C37" s="10" t="s">
        <v>61</v>
      </c>
      <c r="D37" s="79" t="s">
        <v>62</v>
      </c>
      <c r="E37" s="79" t="s">
        <v>62</v>
      </c>
      <c r="F37" s="10" t="s">
        <v>135</v>
      </c>
      <c r="G37" s="99" t="s">
        <v>49</v>
      </c>
      <c r="H37" s="10">
        <v>100</v>
      </c>
      <c r="I37" s="10" t="s">
        <v>55</v>
      </c>
      <c r="J37" s="10" t="s">
        <v>56</v>
      </c>
      <c r="K37" s="10"/>
      <c r="L37" s="10" t="s">
        <v>50</v>
      </c>
      <c r="M37" s="10" t="s">
        <v>57</v>
      </c>
      <c r="N37" s="7"/>
      <c r="O37" s="7"/>
      <c r="P37" s="21"/>
      <c r="Q37" s="15"/>
      <c r="R37" s="15"/>
      <c r="S37" s="104"/>
      <c r="T37" s="15">
        <v>100651960</v>
      </c>
      <c r="U37" s="15">
        <v>100651960</v>
      </c>
      <c r="V37" s="15">
        <v>100651960</v>
      </c>
      <c r="W37" s="19"/>
      <c r="X37" s="15"/>
      <c r="Y37" s="15"/>
      <c r="Z37" s="17"/>
      <c r="AA37" s="103"/>
      <c r="AB37" s="12"/>
      <c r="AC37" s="1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19">
        <v>0</v>
      </c>
      <c r="AQ37" s="19">
        <f t="shared" si="3"/>
        <v>0</v>
      </c>
      <c r="AR37" s="17"/>
      <c r="AS37" s="103">
        <v>2017</v>
      </c>
      <c r="AT37" s="7" t="s">
        <v>370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x14ac:dyDescent="0.2">
      <c r="A38" s="10" t="s">
        <v>136</v>
      </c>
      <c r="B38" s="98" t="s">
        <v>47</v>
      </c>
      <c r="C38" s="10" t="s">
        <v>115</v>
      </c>
      <c r="D38" s="79" t="s">
        <v>116</v>
      </c>
      <c r="E38" s="79" t="s">
        <v>116</v>
      </c>
      <c r="F38" s="10" t="s">
        <v>137</v>
      </c>
      <c r="G38" s="99" t="s">
        <v>49</v>
      </c>
      <c r="H38" s="10">
        <v>100</v>
      </c>
      <c r="I38" s="10" t="s">
        <v>55</v>
      </c>
      <c r="J38" s="10" t="s">
        <v>56</v>
      </c>
      <c r="K38" s="10"/>
      <c r="L38" s="10" t="s">
        <v>50</v>
      </c>
      <c r="M38" s="10" t="s">
        <v>57</v>
      </c>
      <c r="N38" s="7"/>
      <c r="O38" s="7"/>
      <c r="P38" s="21"/>
      <c r="Q38" s="15"/>
      <c r="R38" s="15"/>
      <c r="S38" s="104"/>
      <c r="T38" s="15">
        <v>207877000</v>
      </c>
      <c r="U38" s="15">
        <v>207877000</v>
      </c>
      <c r="V38" s="15">
        <v>207877000</v>
      </c>
      <c r="W38" s="19"/>
      <c r="X38" s="15"/>
      <c r="Y38" s="15"/>
      <c r="Z38" s="17"/>
      <c r="AA38" s="103"/>
      <c r="AB38" s="12"/>
      <c r="AC38" s="1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19">
        <v>0</v>
      </c>
      <c r="AQ38" s="19">
        <f t="shared" si="3"/>
        <v>0</v>
      </c>
      <c r="AR38" s="17"/>
      <c r="AS38" s="103">
        <v>2017</v>
      </c>
      <c r="AT38" s="7" t="s">
        <v>370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x14ac:dyDescent="0.2">
      <c r="A39" s="10" t="s">
        <v>138</v>
      </c>
      <c r="B39" s="98" t="s">
        <v>47</v>
      </c>
      <c r="C39" s="10" t="s">
        <v>119</v>
      </c>
      <c r="D39" s="79" t="s">
        <v>120</v>
      </c>
      <c r="E39" s="79" t="s">
        <v>120</v>
      </c>
      <c r="F39" s="10" t="s">
        <v>139</v>
      </c>
      <c r="G39" s="99" t="s">
        <v>49</v>
      </c>
      <c r="H39" s="10">
        <v>100</v>
      </c>
      <c r="I39" s="10" t="s">
        <v>55</v>
      </c>
      <c r="J39" s="10" t="s">
        <v>56</v>
      </c>
      <c r="K39" s="10"/>
      <c r="L39" s="10" t="s">
        <v>50</v>
      </c>
      <c r="M39" s="10" t="s">
        <v>57</v>
      </c>
      <c r="N39" s="7"/>
      <c r="O39" s="7"/>
      <c r="P39" s="21"/>
      <c r="Q39" s="15"/>
      <c r="R39" s="15"/>
      <c r="S39" s="104"/>
      <c r="T39" s="15">
        <v>63534000</v>
      </c>
      <c r="U39" s="15">
        <v>63534000</v>
      </c>
      <c r="V39" s="15">
        <v>63534000</v>
      </c>
      <c r="W39" s="19"/>
      <c r="X39" s="15"/>
      <c r="Y39" s="15"/>
      <c r="Z39" s="17"/>
      <c r="AA39" s="103"/>
      <c r="AB39" s="12"/>
      <c r="AC39" s="1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19">
        <v>0</v>
      </c>
      <c r="AQ39" s="19">
        <f t="shared" si="3"/>
        <v>0</v>
      </c>
      <c r="AR39" s="17"/>
      <c r="AS39" s="103">
        <v>2017</v>
      </c>
      <c r="AT39" s="7" t="s">
        <v>370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0" spans="1:225" x14ac:dyDescent="0.2">
      <c r="A40" s="10" t="s">
        <v>140</v>
      </c>
      <c r="B40" s="98" t="s">
        <v>47</v>
      </c>
      <c r="C40" s="10" t="s">
        <v>141</v>
      </c>
      <c r="D40" s="79" t="s">
        <v>142</v>
      </c>
      <c r="E40" s="79" t="s">
        <v>142</v>
      </c>
      <c r="F40" s="10" t="s">
        <v>143</v>
      </c>
      <c r="G40" s="99" t="s">
        <v>49</v>
      </c>
      <c r="H40" s="10">
        <v>100</v>
      </c>
      <c r="I40" s="10" t="s">
        <v>55</v>
      </c>
      <c r="J40" s="10" t="s">
        <v>56</v>
      </c>
      <c r="K40" s="10"/>
      <c r="L40" s="10" t="s">
        <v>50</v>
      </c>
      <c r="M40" s="10" t="s">
        <v>57</v>
      </c>
      <c r="N40" s="7"/>
      <c r="O40" s="7"/>
      <c r="P40" s="21"/>
      <c r="Q40" s="15"/>
      <c r="R40" s="15"/>
      <c r="S40" s="104"/>
      <c r="T40" s="15">
        <v>14964000</v>
      </c>
      <c r="U40" s="15">
        <v>14964000</v>
      </c>
      <c r="V40" s="15">
        <v>14964000</v>
      </c>
      <c r="W40" s="19"/>
      <c r="X40" s="15"/>
      <c r="Y40" s="15"/>
      <c r="Z40" s="17"/>
      <c r="AA40" s="103"/>
      <c r="AB40" s="12"/>
      <c r="AC40" s="1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19">
        <v>0</v>
      </c>
      <c r="AQ40" s="19">
        <f t="shared" si="3"/>
        <v>0</v>
      </c>
      <c r="AR40" s="17"/>
      <c r="AS40" s="103">
        <v>2017</v>
      </c>
      <c r="AT40" s="7" t="s">
        <v>370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:225" x14ac:dyDescent="0.2">
      <c r="A41" s="10" t="s">
        <v>144</v>
      </c>
      <c r="B41" s="98" t="s">
        <v>47</v>
      </c>
      <c r="C41" s="10" t="s">
        <v>123</v>
      </c>
      <c r="D41" s="79" t="s">
        <v>124</v>
      </c>
      <c r="E41" s="79" t="s">
        <v>124</v>
      </c>
      <c r="F41" s="10" t="s">
        <v>145</v>
      </c>
      <c r="G41" s="99" t="s">
        <v>49</v>
      </c>
      <c r="H41" s="10">
        <v>100</v>
      </c>
      <c r="I41" s="10" t="s">
        <v>55</v>
      </c>
      <c r="J41" s="10" t="s">
        <v>56</v>
      </c>
      <c r="K41" s="10"/>
      <c r="L41" s="10" t="s">
        <v>50</v>
      </c>
      <c r="M41" s="10" t="s">
        <v>57</v>
      </c>
      <c r="N41" s="7"/>
      <c r="O41" s="7"/>
      <c r="P41" s="21"/>
      <c r="Q41" s="15"/>
      <c r="R41" s="15"/>
      <c r="S41" s="104"/>
      <c r="T41" s="15">
        <v>145031400</v>
      </c>
      <c r="U41" s="15">
        <v>145031400</v>
      </c>
      <c r="V41" s="15">
        <v>145031400</v>
      </c>
      <c r="W41" s="19"/>
      <c r="X41" s="15"/>
      <c r="Y41" s="15"/>
      <c r="Z41" s="17"/>
      <c r="AA41" s="103"/>
      <c r="AB41" s="12"/>
      <c r="AC41" s="1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19">
        <v>0</v>
      </c>
      <c r="AQ41" s="19">
        <f t="shared" si="3"/>
        <v>0</v>
      </c>
      <c r="AR41" s="17"/>
      <c r="AS41" s="103">
        <v>2017</v>
      </c>
      <c r="AT41" s="7" t="s">
        <v>370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:225" x14ac:dyDescent="0.2">
      <c r="A42" s="10" t="s">
        <v>146</v>
      </c>
      <c r="B42" s="98" t="s">
        <v>47</v>
      </c>
      <c r="C42" s="10" t="s">
        <v>127</v>
      </c>
      <c r="D42" s="79" t="s">
        <v>128</v>
      </c>
      <c r="E42" s="79" t="s">
        <v>128</v>
      </c>
      <c r="F42" s="10" t="s">
        <v>147</v>
      </c>
      <c r="G42" s="99" t="s">
        <v>49</v>
      </c>
      <c r="H42" s="10">
        <v>100</v>
      </c>
      <c r="I42" s="10" t="s">
        <v>55</v>
      </c>
      <c r="J42" s="10" t="s">
        <v>56</v>
      </c>
      <c r="K42" s="10"/>
      <c r="L42" s="10" t="s">
        <v>50</v>
      </c>
      <c r="M42" s="10" t="s">
        <v>57</v>
      </c>
      <c r="N42" s="7"/>
      <c r="O42" s="7"/>
      <c r="P42" s="21"/>
      <c r="Q42" s="15"/>
      <c r="R42" s="15"/>
      <c r="S42" s="104"/>
      <c r="T42" s="15">
        <v>50114800</v>
      </c>
      <c r="U42" s="15">
        <v>50114800</v>
      </c>
      <c r="V42" s="15">
        <v>50114800</v>
      </c>
      <c r="W42" s="19"/>
      <c r="X42" s="15"/>
      <c r="Y42" s="15"/>
      <c r="Z42" s="17"/>
      <c r="AA42" s="103"/>
      <c r="AB42" s="12"/>
      <c r="AC42" s="1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19">
        <v>0</v>
      </c>
      <c r="AQ42" s="19">
        <f t="shared" si="3"/>
        <v>0</v>
      </c>
      <c r="AR42" s="17"/>
      <c r="AS42" s="103">
        <v>2017</v>
      </c>
      <c r="AT42" s="7" t="s">
        <v>370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:225" x14ac:dyDescent="0.2">
      <c r="A43" s="10" t="s">
        <v>148</v>
      </c>
      <c r="B43" s="98" t="s">
        <v>47</v>
      </c>
      <c r="C43" s="10" t="s">
        <v>131</v>
      </c>
      <c r="D43" s="79" t="s">
        <v>132</v>
      </c>
      <c r="E43" s="79" t="s">
        <v>132</v>
      </c>
      <c r="F43" s="10" t="s">
        <v>149</v>
      </c>
      <c r="G43" s="99" t="s">
        <v>49</v>
      </c>
      <c r="H43" s="10">
        <v>100</v>
      </c>
      <c r="I43" s="10" t="s">
        <v>55</v>
      </c>
      <c r="J43" s="10" t="s">
        <v>56</v>
      </c>
      <c r="K43" s="10"/>
      <c r="L43" s="10" t="s">
        <v>50</v>
      </c>
      <c r="M43" s="10" t="s">
        <v>57</v>
      </c>
      <c r="N43" s="7"/>
      <c r="O43" s="7"/>
      <c r="P43" s="21"/>
      <c r="Q43" s="15"/>
      <c r="R43" s="15"/>
      <c r="S43" s="104"/>
      <c r="T43" s="15">
        <v>103880400</v>
      </c>
      <c r="U43" s="15">
        <v>103880400</v>
      </c>
      <c r="V43" s="15">
        <v>103880400</v>
      </c>
      <c r="W43" s="19"/>
      <c r="X43" s="15"/>
      <c r="Y43" s="15"/>
      <c r="Z43" s="17"/>
      <c r="AA43" s="103"/>
      <c r="AB43" s="12"/>
      <c r="AC43" s="1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19">
        <v>0</v>
      </c>
      <c r="AQ43" s="19">
        <f t="shared" si="3"/>
        <v>0</v>
      </c>
      <c r="AR43" s="17"/>
      <c r="AS43" s="103">
        <v>2017</v>
      </c>
      <c r="AT43" s="7" t="s">
        <v>370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:225" x14ac:dyDescent="0.2">
      <c r="A44" s="10" t="s">
        <v>150</v>
      </c>
      <c r="B44" s="98" t="s">
        <v>47</v>
      </c>
      <c r="C44" s="10" t="s">
        <v>131</v>
      </c>
      <c r="D44" s="79" t="s">
        <v>132</v>
      </c>
      <c r="E44" s="79" t="s">
        <v>132</v>
      </c>
      <c r="F44" s="10" t="s">
        <v>151</v>
      </c>
      <c r="G44" s="99" t="s">
        <v>49</v>
      </c>
      <c r="H44" s="10">
        <v>100</v>
      </c>
      <c r="I44" s="10" t="s">
        <v>55</v>
      </c>
      <c r="J44" s="10" t="s">
        <v>56</v>
      </c>
      <c r="K44" s="10"/>
      <c r="L44" s="10" t="s">
        <v>50</v>
      </c>
      <c r="M44" s="10" t="s">
        <v>57</v>
      </c>
      <c r="N44" s="7"/>
      <c r="O44" s="7"/>
      <c r="P44" s="21"/>
      <c r="Q44" s="15"/>
      <c r="R44" s="15"/>
      <c r="S44" s="104"/>
      <c r="T44" s="15">
        <v>61788000</v>
      </c>
      <c r="U44" s="15">
        <v>61788000</v>
      </c>
      <c r="V44" s="15">
        <v>61788000</v>
      </c>
      <c r="W44" s="19"/>
      <c r="X44" s="15"/>
      <c r="Y44" s="15"/>
      <c r="Z44" s="17"/>
      <c r="AA44" s="103"/>
      <c r="AB44" s="12"/>
      <c r="AC44" s="1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19">
        <v>0</v>
      </c>
      <c r="AQ44" s="19">
        <f t="shared" si="3"/>
        <v>0</v>
      </c>
      <c r="AR44" s="17"/>
      <c r="AS44" s="103">
        <v>2017</v>
      </c>
      <c r="AT44" s="7" t="s">
        <v>370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</row>
    <row r="45" spans="1:225" x14ac:dyDescent="0.2">
      <c r="A45" s="10" t="s">
        <v>152</v>
      </c>
      <c r="B45" s="98" t="s">
        <v>47</v>
      </c>
      <c r="C45" s="10" t="s">
        <v>131</v>
      </c>
      <c r="D45" s="79" t="s">
        <v>132</v>
      </c>
      <c r="E45" s="79" t="s">
        <v>132</v>
      </c>
      <c r="F45" s="10" t="s">
        <v>153</v>
      </c>
      <c r="G45" s="99" t="s">
        <v>49</v>
      </c>
      <c r="H45" s="10">
        <v>100</v>
      </c>
      <c r="I45" s="10" t="s">
        <v>55</v>
      </c>
      <c r="J45" s="10" t="s">
        <v>56</v>
      </c>
      <c r="K45" s="10"/>
      <c r="L45" s="10" t="s">
        <v>50</v>
      </c>
      <c r="M45" s="10" t="s">
        <v>57</v>
      </c>
      <c r="N45" s="7"/>
      <c r="O45" s="7"/>
      <c r="P45" s="21"/>
      <c r="Q45" s="15"/>
      <c r="R45" s="15"/>
      <c r="S45" s="104"/>
      <c r="T45" s="15">
        <v>193320600</v>
      </c>
      <c r="U45" s="15">
        <v>193320600</v>
      </c>
      <c r="V45" s="15">
        <v>193320600</v>
      </c>
      <c r="W45" s="19"/>
      <c r="X45" s="15"/>
      <c r="Y45" s="15"/>
      <c r="Z45" s="17"/>
      <c r="AA45" s="103"/>
      <c r="AB45" s="12"/>
      <c r="AC45" s="1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19">
        <v>0</v>
      </c>
      <c r="AQ45" s="19">
        <f t="shared" si="3"/>
        <v>0</v>
      </c>
      <c r="AR45" s="17"/>
      <c r="AS45" s="103">
        <v>2017</v>
      </c>
      <c r="AT45" s="7" t="s">
        <v>370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</row>
    <row r="46" spans="1:225" x14ac:dyDescent="0.2">
      <c r="A46" s="10" t="s">
        <v>154</v>
      </c>
      <c r="B46" s="98" t="s">
        <v>47</v>
      </c>
      <c r="C46" s="10" t="s">
        <v>61</v>
      </c>
      <c r="D46" s="79" t="s">
        <v>62</v>
      </c>
      <c r="E46" s="79" t="s">
        <v>62</v>
      </c>
      <c r="F46" s="10" t="s">
        <v>155</v>
      </c>
      <c r="G46" s="99" t="s">
        <v>49</v>
      </c>
      <c r="H46" s="10">
        <v>100</v>
      </c>
      <c r="I46" s="10" t="s">
        <v>55</v>
      </c>
      <c r="J46" s="10" t="s">
        <v>56</v>
      </c>
      <c r="K46" s="10"/>
      <c r="L46" s="10" t="s">
        <v>50</v>
      </c>
      <c r="M46" s="10" t="s">
        <v>57</v>
      </c>
      <c r="N46" s="7"/>
      <c r="O46" s="7"/>
      <c r="P46" s="21"/>
      <c r="Q46" s="15"/>
      <c r="R46" s="15"/>
      <c r="S46" s="104"/>
      <c r="T46" s="15">
        <v>126592200</v>
      </c>
      <c r="U46" s="15">
        <v>126592200</v>
      </c>
      <c r="V46" s="15">
        <v>126592200</v>
      </c>
      <c r="W46" s="19"/>
      <c r="X46" s="15"/>
      <c r="Y46" s="15"/>
      <c r="Z46" s="17"/>
      <c r="AA46" s="103"/>
      <c r="AB46" s="12"/>
      <c r="AC46" s="1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19">
        <v>0</v>
      </c>
      <c r="AQ46" s="19">
        <f t="shared" si="3"/>
        <v>0</v>
      </c>
      <c r="AR46" s="17"/>
      <c r="AS46" s="103">
        <v>2017</v>
      </c>
      <c r="AT46" s="7" t="s">
        <v>370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</row>
    <row r="47" spans="1:225" x14ac:dyDescent="0.2">
      <c r="A47" s="10" t="s">
        <v>156</v>
      </c>
      <c r="B47" s="98" t="s">
        <v>47</v>
      </c>
      <c r="C47" s="10" t="s">
        <v>115</v>
      </c>
      <c r="D47" s="79" t="s">
        <v>116</v>
      </c>
      <c r="E47" s="79" t="s">
        <v>116</v>
      </c>
      <c r="F47" s="10" t="s">
        <v>157</v>
      </c>
      <c r="G47" s="99" t="s">
        <v>49</v>
      </c>
      <c r="H47" s="10">
        <v>100</v>
      </c>
      <c r="I47" s="10" t="s">
        <v>55</v>
      </c>
      <c r="J47" s="10" t="s">
        <v>56</v>
      </c>
      <c r="K47" s="10"/>
      <c r="L47" s="10" t="s">
        <v>50</v>
      </c>
      <c r="M47" s="10" t="s">
        <v>57</v>
      </c>
      <c r="N47" s="7"/>
      <c r="O47" s="7"/>
      <c r="P47" s="21"/>
      <c r="Q47" s="15"/>
      <c r="R47" s="15"/>
      <c r="S47" s="104"/>
      <c r="T47" s="15">
        <v>124625340</v>
      </c>
      <c r="U47" s="15">
        <v>164825900</v>
      </c>
      <c r="V47" s="15">
        <v>155191340</v>
      </c>
      <c r="W47" s="19"/>
      <c r="X47" s="15"/>
      <c r="Y47" s="15"/>
      <c r="Z47" s="17"/>
      <c r="AA47" s="103"/>
      <c r="AB47" s="12"/>
      <c r="AC47" s="1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19">
        <v>0</v>
      </c>
      <c r="AQ47" s="19">
        <f t="shared" si="3"/>
        <v>0</v>
      </c>
      <c r="AR47" s="17"/>
      <c r="AS47" s="103">
        <v>2017</v>
      </c>
      <c r="AT47" s="7" t="s">
        <v>370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</row>
    <row r="48" spans="1:225" x14ac:dyDescent="0.2">
      <c r="A48" s="10" t="s">
        <v>158</v>
      </c>
      <c r="B48" s="98" t="s">
        <v>47</v>
      </c>
      <c r="C48" s="10" t="s">
        <v>119</v>
      </c>
      <c r="D48" s="79" t="s">
        <v>120</v>
      </c>
      <c r="E48" s="79" t="s">
        <v>120</v>
      </c>
      <c r="F48" s="10" t="s">
        <v>159</v>
      </c>
      <c r="G48" s="99" t="s">
        <v>49</v>
      </c>
      <c r="H48" s="10">
        <v>100</v>
      </c>
      <c r="I48" s="10" t="s">
        <v>55</v>
      </c>
      <c r="J48" s="10" t="s">
        <v>56</v>
      </c>
      <c r="K48" s="10"/>
      <c r="L48" s="10" t="s">
        <v>50</v>
      </c>
      <c r="M48" s="10" t="s">
        <v>57</v>
      </c>
      <c r="N48" s="7"/>
      <c r="O48" s="7"/>
      <c r="P48" s="21"/>
      <c r="Q48" s="15"/>
      <c r="R48" s="15"/>
      <c r="S48" s="104"/>
      <c r="T48" s="15">
        <v>237559200</v>
      </c>
      <c r="U48" s="15">
        <v>240028480</v>
      </c>
      <c r="V48" s="15">
        <v>236324560</v>
      </c>
      <c r="W48" s="19"/>
      <c r="X48" s="15"/>
      <c r="Y48" s="15"/>
      <c r="Z48" s="17"/>
      <c r="AA48" s="103"/>
      <c r="AB48" s="12"/>
      <c r="AC48" s="1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19">
        <v>0</v>
      </c>
      <c r="AQ48" s="19">
        <f t="shared" si="3"/>
        <v>0</v>
      </c>
      <c r="AR48" s="17"/>
      <c r="AS48" s="103">
        <v>2017</v>
      </c>
      <c r="AT48" s="7" t="s">
        <v>370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</row>
    <row r="49" spans="1:225" x14ac:dyDescent="0.2">
      <c r="A49" s="10" t="s">
        <v>160</v>
      </c>
      <c r="B49" s="98" t="s">
        <v>47</v>
      </c>
      <c r="C49" s="10" t="s">
        <v>141</v>
      </c>
      <c r="D49" s="79" t="s">
        <v>142</v>
      </c>
      <c r="E49" s="79" t="s">
        <v>142</v>
      </c>
      <c r="F49" s="10" t="s">
        <v>161</v>
      </c>
      <c r="G49" s="99" t="s">
        <v>49</v>
      </c>
      <c r="H49" s="10">
        <v>100</v>
      </c>
      <c r="I49" s="10" t="s">
        <v>55</v>
      </c>
      <c r="J49" s="10" t="s">
        <v>56</v>
      </c>
      <c r="K49" s="10"/>
      <c r="L49" s="10" t="s">
        <v>50</v>
      </c>
      <c r="M49" s="10" t="s">
        <v>57</v>
      </c>
      <c r="N49" s="7"/>
      <c r="O49" s="7"/>
      <c r="P49" s="21"/>
      <c r="Q49" s="15"/>
      <c r="R49" s="15"/>
      <c r="S49" s="104"/>
      <c r="T49" s="15">
        <v>10375040</v>
      </c>
      <c r="U49" s="15">
        <v>10375040</v>
      </c>
      <c r="V49" s="15">
        <v>16959200</v>
      </c>
      <c r="W49" s="19"/>
      <c r="X49" s="15"/>
      <c r="Y49" s="15"/>
      <c r="Z49" s="17"/>
      <c r="AA49" s="103"/>
      <c r="AB49" s="12"/>
      <c r="AC49" s="10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19">
        <v>0</v>
      </c>
      <c r="AQ49" s="19">
        <f t="shared" si="3"/>
        <v>0</v>
      </c>
      <c r="AR49" s="17"/>
      <c r="AS49" s="103">
        <v>2017</v>
      </c>
      <c r="AT49" s="7" t="s">
        <v>370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</row>
    <row r="50" spans="1:225" x14ac:dyDescent="0.2">
      <c r="A50" s="10" t="s">
        <v>162</v>
      </c>
      <c r="B50" s="98" t="s">
        <v>47</v>
      </c>
      <c r="C50" s="10" t="s">
        <v>123</v>
      </c>
      <c r="D50" s="79" t="s">
        <v>124</v>
      </c>
      <c r="E50" s="79" t="s">
        <v>124</v>
      </c>
      <c r="F50" s="10" t="s">
        <v>163</v>
      </c>
      <c r="G50" s="99" t="s">
        <v>49</v>
      </c>
      <c r="H50" s="10">
        <v>100</v>
      </c>
      <c r="I50" s="10" t="s">
        <v>55</v>
      </c>
      <c r="J50" s="10" t="s">
        <v>56</v>
      </c>
      <c r="K50" s="10"/>
      <c r="L50" s="10" t="s">
        <v>50</v>
      </c>
      <c r="M50" s="10" t="s">
        <v>57</v>
      </c>
      <c r="N50" s="7"/>
      <c r="O50" s="7"/>
      <c r="P50" s="21"/>
      <c r="Q50" s="15"/>
      <c r="R50" s="15"/>
      <c r="S50" s="104"/>
      <c r="T50" s="15">
        <v>8008000</v>
      </c>
      <c r="U50" s="15">
        <v>8008000</v>
      </c>
      <c r="V50" s="15">
        <v>8008000</v>
      </c>
      <c r="W50" s="19"/>
      <c r="X50" s="15"/>
      <c r="Y50" s="15"/>
      <c r="Z50" s="17"/>
      <c r="AA50" s="103"/>
      <c r="AB50" s="12"/>
      <c r="AC50" s="1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19">
        <v>0</v>
      </c>
      <c r="AQ50" s="19">
        <f t="shared" si="3"/>
        <v>0</v>
      </c>
      <c r="AR50" s="17"/>
      <c r="AS50" s="103">
        <v>2017</v>
      </c>
      <c r="AT50" s="7" t="s">
        <v>370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</row>
    <row r="51" spans="1:225" x14ac:dyDescent="0.2">
      <c r="A51" s="10" t="s">
        <v>164</v>
      </c>
      <c r="B51" s="98" t="s">
        <v>47</v>
      </c>
      <c r="C51" s="10" t="s">
        <v>127</v>
      </c>
      <c r="D51" s="79" t="s">
        <v>128</v>
      </c>
      <c r="E51" s="79" t="s">
        <v>128</v>
      </c>
      <c r="F51" s="10" t="s">
        <v>165</v>
      </c>
      <c r="G51" s="99" t="s">
        <v>49</v>
      </c>
      <c r="H51" s="10">
        <v>100</v>
      </c>
      <c r="I51" s="10" t="s">
        <v>55</v>
      </c>
      <c r="J51" s="10" t="s">
        <v>56</v>
      </c>
      <c r="K51" s="10"/>
      <c r="L51" s="10" t="s">
        <v>50</v>
      </c>
      <c r="M51" s="10" t="s">
        <v>57</v>
      </c>
      <c r="N51" s="7"/>
      <c r="O51" s="7"/>
      <c r="P51" s="21"/>
      <c r="Q51" s="15"/>
      <c r="R51" s="15"/>
      <c r="S51" s="104"/>
      <c r="T51" s="15">
        <v>90817400</v>
      </c>
      <c r="U51" s="15">
        <v>90817400</v>
      </c>
      <c r="V51" s="15">
        <v>90817400</v>
      </c>
      <c r="W51" s="19"/>
      <c r="X51" s="15"/>
      <c r="Y51" s="15"/>
      <c r="Z51" s="17"/>
      <c r="AA51" s="103"/>
      <c r="AB51" s="12"/>
      <c r="AC51" s="10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19">
        <v>0</v>
      </c>
      <c r="AQ51" s="19">
        <f t="shared" si="3"/>
        <v>0</v>
      </c>
      <c r="AR51" s="17"/>
      <c r="AS51" s="103">
        <v>2017</v>
      </c>
      <c r="AT51" s="7" t="s">
        <v>370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</row>
    <row r="52" spans="1:225" x14ac:dyDescent="0.2">
      <c r="A52" s="10" t="s">
        <v>166</v>
      </c>
      <c r="B52" s="98" t="s">
        <v>47</v>
      </c>
      <c r="C52" s="10" t="s">
        <v>131</v>
      </c>
      <c r="D52" s="79" t="s">
        <v>132</v>
      </c>
      <c r="E52" s="79" t="s">
        <v>132</v>
      </c>
      <c r="F52" s="10" t="s">
        <v>167</v>
      </c>
      <c r="G52" s="99" t="s">
        <v>49</v>
      </c>
      <c r="H52" s="10">
        <v>100</v>
      </c>
      <c r="I52" s="10" t="s">
        <v>55</v>
      </c>
      <c r="J52" s="10" t="s">
        <v>56</v>
      </c>
      <c r="K52" s="10"/>
      <c r="L52" s="10" t="s">
        <v>50</v>
      </c>
      <c r="M52" s="10" t="s">
        <v>57</v>
      </c>
      <c r="N52" s="7"/>
      <c r="O52" s="7"/>
      <c r="P52" s="21"/>
      <c r="Q52" s="15"/>
      <c r="R52" s="15"/>
      <c r="S52" s="104"/>
      <c r="T52" s="15">
        <v>42117680</v>
      </c>
      <c r="U52" s="15">
        <v>42117680</v>
      </c>
      <c r="V52" s="15">
        <v>42117680</v>
      </c>
      <c r="W52" s="19"/>
      <c r="X52" s="15"/>
      <c r="Y52" s="15"/>
      <c r="Z52" s="17"/>
      <c r="AA52" s="103"/>
      <c r="AB52" s="12"/>
      <c r="AC52" s="10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19">
        <v>0</v>
      </c>
      <c r="AQ52" s="19">
        <f t="shared" si="3"/>
        <v>0</v>
      </c>
      <c r="AR52" s="17"/>
      <c r="AS52" s="103">
        <v>2017</v>
      </c>
      <c r="AT52" s="7" t="s">
        <v>370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</row>
    <row r="53" spans="1:225" x14ac:dyDescent="0.2">
      <c r="A53" s="10" t="s">
        <v>168</v>
      </c>
      <c r="B53" s="98" t="s">
        <v>47</v>
      </c>
      <c r="C53" s="10" t="s">
        <v>61</v>
      </c>
      <c r="D53" s="79" t="s">
        <v>62</v>
      </c>
      <c r="E53" s="79" t="s">
        <v>62</v>
      </c>
      <c r="F53" s="10" t="s">
        <v>169</v>
      </c>
      <c r="G53" s="99" t="s">
        <v>49</v>
      </c>
      <c r="H53" s="10">
        <v>100</v>
      </c>
      <c r="I53" s="10" t="s">
        <v>55</v>
      </c>
      <c r="J53" s="10" t="s">
        <v>56</v>
      </c>
      <c r="K53" s="10"/>
      <c r="L53" s="10" t="s">
        <v>50</v>
      </c>
      <c r="M53" s="10" t="s">
        <v>57</v>
      </c>
      <c r="N53" s="7"/>
      <c r="O53" s="7"/>
      <c r="P53" s="21"/>
      <c r="Q53" s="15"/>
      <c r="R53" s="15"/>
      <c r="S53" s="104"/>
      <c r="T53" s="15">
        <v>101942200</v>
      </c>
      <c r="U53" s="15">
        <v>101942200</v>
      </c>
      <c r="V53" s="15">
        <v>101942200</v>
      </c>
      <c r="W53" s="19"/>
      <c r="X53" s="15"/>
      <c r="Y53" s="15"/>
      <c r="Z53" s="17"/>
      <c r="AA53" s="103"/>
      <c r="AB53" s="12"/>
      <c r="AC53" s="10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19">
        <v>0</v>
      </c>
      <c r="AQ53" s="19">
        <f t="shared" si="3"/>
        <v>0</v>
      </c>
      <c r="AR53" s="17"/>
      <c r="AS53" s="103">
        <v>2017</v>
      </c>
      <c r="AT53" s="7" t="s">
        <v>370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</row>
    <row r="54" spans="1:225" x14ac:dyDescent="0.2">
      <c r="A54" s="10" t="s">
        <v>170</v>
      </c>
      <c r="B54" s="98" t="s">
        <v>47</v>
      </c>
      <c r="C54" s="10" t="s">
        <v>115</v>
      </c>
      <c r="D54" s="79" t="s">
        <v>116</v>
      </c>
      <c r="E54" s="79" t="s">
        <v>116</v>
      </c>
      <c r="F54" s="10" t="s">
        <v>171</v>
      </c>
      <c r="G54" s="99" t="s">
        <v>49</v>
      </c>
      <c r="H54" s="10">
        <v>100</v>
      </c>
      <c r="I54" s="10" t="s">
        <v>55</v>
      </c>
      <c r="J54" s="10" t="s">
        <v>56</v>
      </c>
      <c r="K54" s="10"/>
      <c r="L54" s="10" t="s">
        <v>50</v>
      </c>
      <c r="M54" s="10" t="s">
        <v>57</v>
      </c>
      <c r="N54" s="7"/>
      <c r="O54" s="7"/>
      <c r="P54" s="21"/>
      <c r="Q54" s="15"/>
      <c r="R54" s="15"/>
      <c r="S54" s="104"/>
      <c r="T54" s="15">
        <v>184216300</v>
      </c>
      <c r="U54" s="15">
        <v>199499300</v>
      </c>
      <c r="V54" s="105">
        <v>199499300</v>
      </c>
      <c r="W54" s="19"/>
      <c r="X54" s="15"/>
      <c r="Y54" s="15"/>
      <c r="Z54" s="17"/>
      <c r="AA54" s="103"/>
      <c r="AB54" s="12"/>
      <c r="AC54" s="10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19">
        <v>0</v>
      </c>
      <c r="AQ54" s="19">
        <f t="shared" si="3"/>
        <v>0</v>
      </c>
      <c r="AR54" s="17"/>
      <c r="AS54" s="103">
        <v>2017</v>
      </c>
      <c r="AT54" s="7" t="s">
        <v>370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</row>
    <row r="55" spans="1:225" x14ac:dyDescent="0.2">
      <c r="A55" s="10" t="s">
        <v>172</v>
      </c>
      <c r="B55" s="98" t="s">
        <v>47</v>
      </c>
      <c r="C55" s="10" t="s">
        <v>119</v>
      </c>
      <c r="D55" s="79" t="s">
        <v>120</v>
      </c>
      <c r="E55" s="79" t="s">
        <v>120</v>
      </c>
      <c r="F55" s="10" t="s">
        <v>173</v>
      </c>
      <c r="G55" s="99" t="s">
        <v>49</v>
      </c>
      <c r="H55" s="10">
        <v>100</v>
      </c>
      <c r="I55" s="10" t="s">
        <v>55</v>
      </c>
      <c r="J55" s="10" t="s">
        <v>56</v>
      </c>
      <c r="K55" s="10"/>
      <c r="L55" s="10" t="s">
        <v>50</v>
      </c>
      <c r="M55" s="10" t="s">
        <v>57</v>
      </c>
      <c r="N55" s="7"/>
      <c r="O55" s="7"/>
      <c r="P55" s="21"/>
      <c r="Q55" s="15"/>
      <c r="R55" s="15"/>
      <c r="S55" s="104"/>
      <c r="T55" s="15">
        <v>72005200</v>
      </c>
      <c r="U55" s="15">
        <v>72005200</v>
      </c>
      <c r="V55" s="15">
        <v>72005200</v>
      </c>
      <c r="W55" s="19"/>
      <c r="X55" s="15"/>
      <c r="Y55" s="15"/>
      <c r="Z55" s="17"/>
      <c r="AA55" s="103"/>
      <c r="AB55" s="12"/>
      <c r="AC55" s="10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19">
        <v>0</v>
      </c>
      <c r="AQ55" s="19">
        <f t="shared" si="3"/>
        <v>0</v>
      </c>
      <c r="AR55" s="17"/>
      <c r="AS55" s="103">
        <v>2017</v>
      </c>
      <c r="AT55" s="7" t="s">
        <v>370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</row>
    <row r="56" spans="1:225" x14ac:dyDescent="0.2">
      <c r="A56" s="10" t="s">
        <v>174</v>
      </c>
      <c r="B56" s="98" t="s">
        <v>47</v>
      </c>
      <c r="C56" s="10" t="s">
        <v>123</v>
      </c>
      <c r="D56" s="79" t="s">
        <v>124</v>
      </c>
      <c r="E56" s="79" t="s">
        <v>124</v>
      </c>
      <c r="F56" s="10" t="s">
        <v>175</v>
      </c>
      <c r="G56" s="99" t="s">
        <v>49</v>
      </c>
      <c r="H56" s="10">
        <v>100</v>
      </c>
      <c r="I56" s="10" t="s">
        <v>55</v>
      </c>
      <c r="J56" s="10" t="s">
        <v>56</v>
      </c>
      <c r="K56" s="10"/>
      <c r="L56" s="10" t="s">
        <v>50</v>
      </c>
      <c r="M56" s="10" t="s">
        <v>57</v>
      </c>
      <c r="N56" s="7"/>
      <c r="O56" s="7"/>
      <c r="P56" s="21"/>
      <c r="Q56" s="15"/>
      <c r="R56" s="15"/>
      <c r="S56" s="104"/>
      <c r="T56" s="15">
        <v>110503400</v>
      </c>
      <c r="U56" s="15">
        <v>110503400</v>
      </c>
      <c r="V56" s="15">
        <v>110503400</v>
      </c>
      <c r="W56" s="19"/>
      <c r="X56" s="15"/>
      <c r="Y56" s="15"/>
      <c r="Z56" s="17"/>
      <c r="AA56" s="103"/>
      <c r="AB56" s="12"/>
      <c r="AC56" s="10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19">
        <v>0</v>
      </c>
      <c r="AQ56" s="19">
        <f t="shared" si="3"/>
        <v>0</v>
      </c>
      <c r="AR56" s="17"/>
      <c r="AS56" s="103">
        <v>2017</v>
      </c>
      <c r="AT56" s="7" t="s">
        <v>370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</row>
    <row r="57" spans="1:225" x14ac:dyDescent="0.2">
      <c r="A57" s="10" t="s">
        <v>176</v>
      </c>
      <c r="B57" s="98" t="s">
        <v>47</v>
      </c>
      <c r="C57" s="10" t="s">
        <v>127</v>
      </c>
      <c r="D57" s="79" t="s">
        <v>128</v>
      </c>
      <c r="E57" s="79" t="s">
        <v>128</v>
      </c>
      <c r="F57" s="10" t="s">
        <v>177</v>
      </c>
      <c r="G57" s="99" t="s">
        <v>49</v>
      </c>
      <c r="H57" s="10">
        <v>100</v>
      </c>
      <c r="I57" s="10" t="s">
        <v>55</v>
      </c>
      <c r="J57" s="10" t="s">
        <v>56</v>
      </c>
      <c r="K57" s="10"/>
      <c r="L57" s="10" t="s">
        <v>50</v>
      </c>
      <c r="M57" s="10" t="s">
        <v>57</v>
      </c>
      <c r="N57" s="7"/>
      <c r="O57" s="7"/>
      <c r="P57" s="21"/>
      <c r="Q57" s="15"/>
      <c r="R57" s="15"/>
      <c r="S57" s="104"/>
      <c r="T57" s="15">
        <v>53512600</v>
      </c>
      <c r="U57" s="15">
        <v>53512600</v>
      </c>
      <c r="V57" s="15">
        <v>53512600</v>
      </c>
      <c r="W57" s="19"/>
      <c r="X57" s="15"/>
      <c r="Y57" s="15"/>
      <c r="Z57" s="17"/>
      <c r="AA57" s="103"/>
      <c r="AB57" s="12"/>
      <c r="AC57" s="1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19">
        <v>0</v>
      </c>
      <c r="AQ57" s="19">
        <f t="shared" si="3"/>
        <v>0</v>
      </c>
      <c r="AR57" s="17"/>
      <c r="AS57" s="103">
        <v>2017</v>
      </c>
      <c r="AT57" s="7" t="s">
        <v>370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</row>
    <row r="58" spans="1:225" x14ac:dyDescent="0.2">
      <c r="A58" s="10" t="s">
        <v>178</v>
      </c>
      <c r="B58" s="98" t="s">
        <v>47</v>
      </c>
      <c r="C58" s="10" t="s">
        <v>131</v>
      </c>
      <c r="D58" s="79" t="s">
        <v>132</v>
      </c>
      <c r="E58" s="79" t="s">
        <v>132</v>
      </c>
      <c r="F58" s="10" t="s">
        <v>179</v>
      </c>
      <c r="G58" s="99" t="s">
        <v>49</v>
      </c>
      <c r="H58" s="10">
        <v>100</v>
      </c>
      <c r="I58" s="10" t="s">
        <v>55</v>
      </c>
      <c r="J58" s="10" t="s">
        <v>56</v>
      </c>
      <c r="K58" s="10"/>
      <c r="L58" s="10" t="s">
        <v>50</v>
      </c>
      <c r="M58" s="10" t="s">
        <v>57</v>
      </c>
      <c r="N58" s="7"/>
      <c r="O58" s="7"/>
      <c r="P58" s="21"/>
      <c r="Q58" s="15"/>
      <c r="R58" s="15"/>
      <c r="S58" s="104"/>
      <c r="T58" s="15">
        <v>54384760</v>
      </c>
      <c r="U58" s="15">
        <v>54384760</v>
      </c>
      <c r="V58" s="15">
        <v>54384760</v>
      </c>
      <c r="W58" s="19"/>
      <c r="X58" s="15"/>
      <c r="Y58" s="15"/>
      <c r="Z58" s="17"/>
      <c r="AA58" s="103"/>
      <c r="AB58" s="12"/>
      <c r="AC58" s="10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19">
        <v>0</v>
      </c>
      <c r="AQ58" s="19">
        <f t="shared" si="3"/>
        <v>0</v>
      </c>
      <c r="AR58" s="17"/>
      <c r="AS58" s="103">
        <v>2017</v>
      </c>
      <c r="AT58" s="7" t="s">
        <v>370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</row>
    <row r="59" spans="1:225" x14ac:dyDescent="0.2">
      <c r="A59" s="97" t="s">
        <v>180</v>
      </c>
      <c r="B59" s="98" t="s">
        <v>47</v>
      </c>
      <c r="C59" s="10" t="s">
        <v>61</v>
      </c>
      <c r="D59" s="79" t="s">
        <v>62</v>
      </c>
      <c r="E59" s="79" t="s">
        <v>62</v>
      </c>
      <c r="F59" s="10" t="s">
        <v>181</v>
      </c>
      <c r="G59" s="99" t="s">
        <v>49</v>
      </c>
      <c r="H59" s="10">
        <v>100</v>
      </c>
      <c r="I59" s="10" t="s">
        <v>55</v>
      </c>
      <c r="J59" s="10" t="s">
        <v>56</v>
      </c>
      <c r="K59" s="10"/>
      <c r="L59" s="10" t="s">
        <v>50</v>
      </c>
      <c r="M59" s="10" t="s">
        <v>57</v>
      </c>
      <c r="N59" s="7"/>
      <c r="O59" s="7"/>
      <c r="P59" s="106"/>
      <c r="Q59" s="107"/>
      <c r="R59" s="107"/>
      <c r="S59" s="104"/>
      <c r="T59" s="15">
        <v>89617200</v>
      </c>
      <c r="U59" s="15">
        <v>89617200</v>
      </c>
      <c r="V59" s="15">
        <v>89617200</v>
      </c>
      <c r="W59" s="108"/>
      <c r="X59" s="15"/>
      <c r="Y59" s="15"/>
      <c r="Z59" s="109"/>
      <c r="AA59" s="103"/>
      <c r="AB59" s="110"/>
      <c r="AC59" s="10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19">
        <v>0</v>
      </c>
      <c r="AQ59" s="19">
        <f t="shared" si="3"/>
        <v>0</v>
      </c>
      <c r="AR59" s="17"/>
      <c r="AS59" s="103">
        <v>2017</v>
      </c>
      <c r="AT59" s="7" t="s">
        <v>370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</row>
    <row r="60" spans="1:225" x14ac:dyDescent="0.25">
      <c r="A60" s="97" t="s">
        <v>199</v>
      </c>
      <c r="B60" s="94" t="s">
        <v>47</v>
      </c>
      <c r="C60" s="94" t="s">
        <v>67</v>
      </c>
      <c r="D60" s="94" t="s">
        <v>68</v>
      </c>
      <c r="E60" s="94" t="s">
        <v>68</v>
      </c>
      <c r="F60" s="94" t="s">
        <v>200</v>
      </c>
      <c r="G60" s="13" t="s">
        <v>49</v>
      </c>
      <c r="H60" s="13">
        <v>90</v>
      </c>
      <c r="I60" s="94" t="s">
        <v>55</v>
      </c>
      <c r="J60" s="94" t="s">
        <v>201</v>
      </c>
      <c r="K60" s="94"/>
      <c r="L60" s="94" t="s">
        <v>50</v>
      </c>
      <c r="M60" s="94" t="s">
        <v>57</v>
      </c>
      <c r="N60" s="94"/>
      <c r="O60" s="94"/>
      <c r="P60" s="94"/>
      <c r="Q60" s="94"/>
      <c r="R60" s="94"/>
      <c r="S60" s="94"/>
      <c r="T60" s="15">
        <v>9719016</v>
      </c>
      <c r="U60" s="15">
        <v>9719016</v>
      </c>
      <c r="V60" s="15">
        <v>9719016</v>
      </c>
      <c r="W60" s="94"/>
      <c r="X60" s="15"/>
      <c r="Y60" s="15"/>
      <c r="Z60" s="94"/>
      <c r="AA60" s="94"/>
      <c r="AB60" s="94"/>
      <c r="AC60" s="10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19">
        <v>0</v>
      </c>
      <c r="AQ60" s="19">
        <f t="shared" si="3"/>
        <v>0</v>
      </c>
      <c r="AR60" s="17"/>
      <c r="AS60" s="103">
        <v>2017</v>
      </c>
      <c r="AT60" s="7" t="s">
        <v>371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</row>
    <row r="61" spans="1:225" x14ac:dyDescent="0.25">
      <c r="A61" s="97" t="s">
        <v>202</v>
      </c>
      <c r="B61" s="94" t="s">
        <v>47</v>
      </c>
      <c r="C61" s="94" t="s">
        <v>67</v>
      </c>
      <c r="D61" s="94" t="s">
        <v>68</v>
      </c>
      <c r="E61" s="94" t="s">
        <v>68</v>
      </c>
      <c r="F61" s="94" t="s">
        <v>203</v>
      </c>
      <c r="G61" s="13" t="s">
        <v>49</v>
      </c>
      <c r="H61" s="13">
        <v>90</v>
      </c>
      <c r="I61" s="94" t="s">
        <v>55</v>
      </c>
      <c r="J61" s="94" t="s">
        <v>204</v>
      </c>
      <c r="K61" s="94"/>
      <c r="L61" s="94" t="s">
        <v>50</v>
      </c>
      <c r="M61" s="94" t="s">
        <v>57</v>
      </c>
      <c r="N61" s="94"/>
      <c r="O61" s="94"/>
      <c r="P61" s="94"/>
      <c r="Q61" s="94"/>
      <c r="R61" s="94"/>
      <c r="S61" s="94"/>
      <c r="T61" s="15">
        <v>9719016</v>
      </c>
      <c r="U61" s="15">
        <v>9719016</v>
      </c>
      <c r="V61" s="15">
        <v>9719016</v>
      </c>
      <c r="W61" s="94"/>
      <c r="X61" s="15"/>
      <c r="Y61" s="15"/>
      <c r="Z61" s="94"/>
      <c r="AA61" s="94"/>
      <c r="AB61" s="94"/>
      <c r="AC61" s="1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19">
        <v>0</v>
      </c>
      <c r="AQ61" s="19">
        <f t="shared" si="3"/>
        <v>0</v>
      </c>
      <c r="AR61" s="17"/>
      <c r="AS61" s="103">
        <v>2017</v>
      </c>
      <c r="AT61" s="7" t="s">
        <v>371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</row>
    <row r="62" spans="1:225" x14ac:dyDescent="0.25">
      <c r="A62" s="97" t="s">
        <v>205</v>
      </c>
      <c r="B62" s="94" t="s">
        <v>47</v>
      </c>
      <c r="C62" s="94" t="s">
        <v>67</v>
      </c>
      <c r="D62" s="94" t="s">
        <v>68</v>
      </c>
      <c r="E62" s="94" t="s">
        <v>68</v>
      </c>
      <c r="F62" s="94" t="s">
        <v>206</v>
      </c>
      <c r="G62" s="13" t="s">
        <v>49</v>
      </c>
      <c r="H62" s="13">
        <v>90</v>
      </c>
      <c r="I62" s="94" t="s">
        <v>55</v>
      </c>
      <c r="J62" s="94" t="s">
        <v>207</v>
      </c>
      <c r="K62" s="94"/>
      <c r="L62" s="94" t="s">
        <v>50</v>
      </c>
      <c r="M62" s="94" t="s">
        <v>57</v>
      </c>
      <c r="N62" s="94"/>
      <c r="O62" s="94"/>
      <c r="P62" s="94"/>
      <c r="Q62" s="94"/>
      <c r="R62" s="94"/>
      <c r="S62" s="94"/>
      <c r="T62" s="15">
        <v>5896800</v>
      </c>
      <c r="U62" s="15">
        <v>5896800</v>
      </c>
      <c r="V62" s="15">
        <v>5896800</v>
      </c>
      <c r="W62" s="94"/>
      <c r="X62" s="15"/>
      <c r="Y62" s="15"/>
      <c r="Z62" s="94"/>
      <c r="AA62" s="94"/>
      <c r="AB62" s="94"/>
      <c r="AC62" s="10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19">
        <v>0</v>
      </c>
      <c r="AQ62" s="19">
        <f t="shared" si="3"/>
        <v>0</v>
      </c>
      <c r="AR62" s="17"/>
      <c r="AS62" s="103">
        <v>2017</v>
      </c>
      <c r="AT62" s="7" t="s">
        <v>371</v>
      </c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</row>
    <row r="63" spans="1:225" x14ac:dyDescent="0.25">
      <c r="A63" s="97" t="s">
        <v>208</v>
      </c>
      <c r="B63" s="94" t="s">
        <v>47</v>
      </c>
      <c r="C63" s="94" t="s">
        <v>67</v>
      </c>
      <c r="D63" s="94" t="s">
        <v>68</v>
      </c>
      <c r="E63" s="94" t="s">
        <v>68</v>
      </c>
      <c r="F63" s="94" t="s">
        <v>209</v>
      </c>
      <c r="G63" s="13" t="s">
        <v>49</v>
      </c>
      <c r="H63" s="13">
        <v>90</v>
      </c>
      <c r="I63" s="94" t="s">
        <v>55</v>
      </c>
      <c r="J63" s="94" t="s">
        <v>210</v>
      </c>
      <c r="K63" s="94"/>
      <c r="L63" s="94" t="s">
        <v>50</v>
      </c>
      <c r="M63" s="94" t="s">
        <v>57</v>
      </c>
      <c r="N63" s="94"/>
      <c r="O63" s="94"/>
      <c r="P63" s="94"/>
      <c r="Q63" s="94"/>
      <c r="R63" s="94"/>
      <c r="S63" s="94"/>
      <c r="T63" s="15">
        <v>8517600</v>
      </c>
      <c r="U63" s="15">
        <v>8517600</v>
      </c>
      <c r="V63" s="15">
        <v>8517600</v>
      </c>
      <c r="W63" s="94"/>
      <c r="X63" s="15"/>
      <c r="Y63" s="15"/>
      <c r="Z63" s="94"/>
      <c r="AA63" s="94"/>
      <c r="AB63" s="94"/>
      <c r="AC63" s="10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19">
        <v>0</v>
      </c>
      <c r="AQ63" s="19">
        <f t="shared" si="3"/>
        <v>0</v>
      </c>
      <c r="AR63" s="17"/>
      <c r="AS63" s="103">
        <v>2017</v>
      </c>
      <c r="AT63" s="7" t="s">
        <v>371</v>
      </c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</row>
    <row r="64" spans="1:225" x14ac:dyDescent="0.25">
      <c r="A64" s="97" t="s">
        <v>211</v>
      </c>
      <c r="B64" s="94" t="s">
        <v>47</v>
      </c>
      <c r="C64" s="94" t="s">
        <v>67</v>
      </c>
      <c r="D64" s="94" t="s">
        <v>68</v>
      </c>
      <c r="E64" s="94" t="s">
        <v>68</v>
      </c>
      <c r="F64" s="94" t="s">
        <v>212</v>
      </c>
      <c r="G64" s="13" t="s">
        <v>49</v>
      </c>
      <c r="H64" s="13">
        <v>90</v>
      </c>
      <c r="I64" s="94" t="s">
        <v>55</v>
      </c>
      <c r="J64" s="94" t="s">
        <v>201</v>
      </c>
      <c r="K64" s="94"/>
      <c r="L64" s="94" t="s">
        <v>50</v>
      </c>
      <c r="M64" s="94" t="s">
        <v>57</v>
      </c>
      <c r="N64" s="94"/>
      <c r="O64" s="94"/>
      <c r="P64" s="94"/>
      <c r="Q64" s="94"/>
      <c r="R64" s="94"/>
      <c r="S64" s="94"/>
      <c r="T64" s="15">
        <v>7862400</v>
      </c>
      <c r="U64" s="15">
        <v>7862400</v>
      </c>
      <c r="V64" s="15">
        <v>7862400</v>
      </c>
      <c r="W64" s="94"/>
      <c r="X64" s="15"/>
      <c r="Y64" s="15"/>
      <c r="Z64" s="94"/>
      <c r="AA64" s="94"/>
      <c r="AB64" s="94"/>
      <c r="AC64" s="10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19">
        <v>0</v>
      </c>
      <c r="AQ64" s="19">
        <f t="shared" si="3"/>
        <v>0</v>
      </c>
      <c r="AR64" s="17"/>
      <c r="AS64" s="103">
        <v>2017</v>
      </c>
      <c r="AT64" s="7" t="s">
        <v>371</v>
      </c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</row>
    <row r="65" spans="1:225" x14ac:dyDescent="0.25">
      <c r="A65" s="97" t="s">
        <v>213</v>
      </c>
      <c r="B65" s="94" t="s">
        <v>47</v>
      </c>
      <c r="C65" s="94" t="s">
        <v>67</v>
      </c>
      <c r="D65" s="94" t="s">
        <v>68</v>
      </c>
      <c r="E65" s="94" t="s">
        <v>68</v>
      </c>
      <c r="F65" s="94" t="s">
        <v>214</v>
      </c>
      <c r="G65" s="13" t="s">
        <v>49</v>
      </c>
      <c r="H65" s="13">
        <v>90</v>
      </c>
      <c r="I65" s="94" t="s">
        <v>55</v>
      </c>
      <c r="J65" s="94" t="s">
        <v>204</v>
      </c>
      <c r="K65" s="94"/>
      <c r="L65" s="94" t="s">
        <v>50</v>
      </c>
      <c r="M65" s="94" t="s">
        <v>57</v>
      </c>
      <c r="N65" s="94"/>
      <c r="O65" s="94"/>
      <c r="P65" s="94"/>
      <c r="Q65" s="94"/>
      <c r="R65" s="94"/>
      <c r="S65" s="94"/>
      <c r="T65" s="15">
        <v>8681400</v>
      </c>
      <c r="U65" s="15">
        <v>8681400</v>
      </c>
      <c r="V65" s="15">
        <v>8681400</v>
      </c>
      <c r="W65" s="94"/>
      <c r="X65" s="15"/>
      <c r="Y65" s="15"/>
      <c r="Z65" s="94"/>
      <c r="AA65" s="94"/>
      <c r="AB65" s="94"/>
      <c r="AC65" s="10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19">
        <v>0</v>
      </c>
      <c r="AQ65" s="19">
        <f t="shared" si="3"/>
        <v>0</v>
      </c>
      <c r="AR65" s="17"/>
      <c r="AS65" s="103">
        <v>2017</v>
      </c>
      <c r="AT65" s="7" t="s">
        <v>371</v>
      </c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</row>
    <row r="66" spans="1:225" x14ac:dyDescent="0.25">
      <c r="A66" s="97" t="s">
        <v>215</v>
      </c>
      <c r="B66" s="94" t="s">
        <v>47</v>
      </c>
      <c r="C66" s="94" t="s">
        <v>216</v>
      </c>
      <c r="D66" s="94" t="s">
        <v>217</v>
      </c>
      <c r="E66" s="94" t="s">
        <v>217</v>
      </c>
      <c r="F66" s="94" t="s">
        <v>218</v>
      </c>
      <c r="G66" s="13" t="s">
        <v>49</v>
      </c>
      <c r="H66" s="13">
        <v>80</v>
      </c>
      <c r="I66" s="94" t="s">
        <v>55</v>
      </c>
      <c r="J66" s="94" t="s">
        <v>207</v>
      </c>
      <c r="K66" s="94"/>
      <c r="L66" s="94" t="s">
        <v>50</v>
      </c>
      <c r="M66" s="94" t="s">
        <v>57</v>
      </c>
      <c r="N66" s="94"/>
      <c r="O66" s="94"/>
      <c r="P66" s="94"/>
      <c r="Q66" s="94"/>
      <c r="R66" s="94"/>
      <c r="S66" s="94"/>
      <c r="T66" s="15">
        <v>8989205.6600000001</v>
      </c>
      <c r="U66" s="15">
        <v>8989205.6600000001</v>
      </c>
      <c r="V66" s="15">
        <v>8989205.6600000001</v>
      </c>
      <c r="W66" s="94"/>
      <c r="X66" s="15"/>
      <c r="Y66" s="15"/>
      <c r="Z66" s="94"/>
      <c r="AA66" s="94"/>
      <c r="AB66" s="94"/>
      <c r="AC66" s="10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19">
        <v>0</v>
      </c>
      <c r="AQ66" s="19">
        <f t="shared" si="3"/>
        <v>0</v>
      </c>
      <c r="AR66" s="17"/>
      <c r="AS66" s="103">
        <v>2017</v>
      </c>
      <c r="AT66" s="7" t="s">
        <v>371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</row>
    <row r="67" spans="1:225" x14ac:dyDescent="0.25">
      <c r="A67" s="97" t="s">
        <v>219</v>
      </c>
      <c r="B67" s="94" t="s">
        <v>47</v>
      </c>
      <c r="C67" s="94" t="s">
        <v>216</v>
      </c>
      <c r="D67" s="94" t="s">
        <v>217</v>
      </c>
      <c r="E67" s="94" t="s">
        <v>217</v>
      </c>
      <c r="F67" s="94" t="s">
        <v>220</v>
      </c>
      <c r="G67" s="13" t="s">
        <v>49</v>
      </c>
      <c r="H67" s="13">
        <v>80</v>
      </c>
      <c r="I67" s="94" t="s">
        <v>55</v>
      </c>
      <c r="J67" s="94" t="s">
        <v>210</v>
      </c>
      <c r="K67" s="94"/>
      <c r="L67" s="94" t="s">
        <v>50</v>
      </c>
      <c r="M67" s="94" t="s">
        <v>57</v>
      </c>
      <c r="N67" s="94"/>
      <c r="O67" s="94"/>
      <c r="P67" s="94"/>
      <c r="Q67" s="94"/>
      <c r="R67" s="94"/>
      <c r="S67" s="94"/>
      <c r="T67" s="15">
        <v>11585698</v>
      </c>
      <c r="U67" s="15">
        <v>11585698</v>
      </c>
      <c r="V67" s="15">
        <v>11585698</v>
      </c>
      <c r="W67" s="94"/>
      <c r="X67" s="15"/>
      <c r="Y67" s="15"/>
      <c r="Z67" s="94"/>
      <c r="AA67" s="94"/>
      <c r="AB67" s="94"/>
      <c r="AC67" s="1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19">
        <v>0</v>
      </c>
      <c r="AQ67" s="19">
        <f t="shared" si="3"/>
        <v>0</v>
      </c>
      <c r="AR67" s="17"/>
      <c r="AS67" s="103">
        <v>2017</v>
      </c>
      <c r="AT67" s="7" t="s">
        <v>371</v>
      </c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</row>
    <row r="68" spans="1:225" x14ac:dyDescent="0.25">
      <c r="A68" s="97" t="s">
        <v>221</v>
      </c>
      <c r="B68" s="94" t="s">
        <v>47</v>
      </c>
      <c r="C68" s="94" t="s">
        <v>216</v>
      </c>
      <c r="D68" s="94" t="s">
        <v>217</v>
      </c>
      <c r="E68" s="94" t="s">
        <v>217</v>
      </c>
      <c r="F68" s="94" t="s">
        <v>222</v>
      </c>
      <c r="G68" s="13" t="s">
        <v>49</v>
      </c>
      <c r="H68" s="13">
        <v>80</v>
      </c>
      <c r="I68" s="94" t="s">
        <v>55</v>
      </c>
      <c r="J68" s="94" t="s">
        <v>201</v>
      </c>
      <c r="K68" s="94"/>
      <c r="L68" s="94" t="s">
        <v>50</v>
      </c>
      <c r="M68" s="94" t="s">
        <v>57</v>
      </c>
      <c r="N68" s="94"/>
      <c r="O68" s="94"/>
      <c r="P68" s="94"/>
      <c r="Q68" s="94"/>
      <c r="R68" s="94"/>
      <c r="S68" s="94"/>
      <c r="T68" s="15">
        <v>7704875.3700000001</v>
      </c>
      <c r="U68" s="15">
        <v>7704875.3700000001</v>
      </c>
      <c r="V68" s="15">
        <v>7704875.3700000001</v>
      </c>
      <c r="W68" s="94"/>
      <c r="X68" s="15"/>
      <c r="Y68" s="15"/>
      <c r="Z68" s="94"/>
      <c r="AA68" s="94"/>
      <c r="AB68" s="94"/>
      <c r="AC68" s="10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19">
        <v>0</v>
      </c>
      <c r="AQ68" s="19">
        <f t="shared" si="3"/>
        <v>0</v>
      </c>
      <c r="AR68" s="17"/>
      <c r="AS68" s="103">
        <v>2017</v>
      </c>
      <c r="AT68" s="7" t="s">
        <v>371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</row>
    <row r="69" spans="1:225" x14ac:dyDescent="0.25">
      <c r="A69" s="97" t="s">
        <v>223</v>
      </c>
      <c r="B69" s="94" t="s">
        <v>47</v>
      </c>
      <c r="C69" s="94" t="s">
        <v>216</v>
      </c>
      <c r="D69" s="94" t="s">
        <v>217</v>
      </c>
      <c r="E69" s="94" t="s">
        <v>217</v>
      </c>
      <c r="F69" s="94" t="s">
        <v>224</v>
      </c>
      <c r="G69" s="13" t="s">
        <v>49</v>
      </c>
      <c r="H69" s="13">
        <v>80</v>
      </c>
      <c r="I69" s="94" t="s">
        <v>55</v>
      </c>
      <c r="J69" s="94" t="s">
        <v>204</v>
      </c>
      <c r="K69" s="94"/>
      <c r="L69" s="94" t="s">
        <v>50</v>
      </c>
      <c r="M69" s="94" t="s">
        <v>57</v>
      </c>
      <c r="N69" s="94"/>
      <c r="O69" s="94"/>
      <c r="P69" s="94"/>
      <c r="Q69" s="94"/>
      <c r="R69" s="94"/>
      <c r="S69" s="94"/>
      <c r="T69" s="15">
        <v>7704142.9000000004</v>
      </c>
      <c r="U69" s="15">
        <v>7704142.9000000004</v>
      </c>
      <c r="V69" s="15">
        <v>7704142.9000000004</v>
      </c>
      <c r="W69" s="94"/>
      <c r="X69" s="15"/>
      <c r="Y69" s="15"/>
      <c r="Z69" s="94"/>
      <c r="AA69" s="94"/>
      <c r="AB69" s="94"/>
      <c r="AC69" s="10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19">
        <v>0</v>
      </c>
      <c r="AQ69" s="19">
        <f t="shared" si="3"/>
        <v>0</v>
      </c>
      <c r="AR69" s="17"/>
      <c r="AS69" s="103">
        <v>2017</v>
      </c>
      <c r="AT69" s="7" t="s">
        <v>371</v>
      </c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</row>
    <row r="70" spans="1:225" x14ac:dyDescent="0.25">
      <c r="A70" s="97" t="s">
        <v>225</v>
      </c>
      <c r="B70" s="94" t="s">
        <v>47</v>
      </c>
      <c r="C70" s="94" t="s">
        <v>216</v>
      </c>
      <c r="D70" s="94" t="s">
        <v>217</v>
      </c>
      <c r="E70" s="94" t="s">
        <v>217</v>
      </c>
      <c r="F70" s="94" t="s">
        <v>226</v>
      </c>
      <c r="G70" s="13" t="s">
        <v>49</v>
      </c>
      <c r="H70" s="13">
        <v>80</v>
      </c>
      <c r="I70" s="94" t="s">
        <v>55</v>
      </c>
      <c r="J70" s="94" t="s">
        <v>51</v>
      </c>
      <c r="K70" s="94"/>
      <c r="L70" s="94" t="s">
        <v>50</v>
      </c>
      <c r="M70" s="94" t="s">
        <v>57</v>
      </c>
      <c r="N70" s="94"/>
      <c r="O70" s="94"/>
      <c r="P70" s="94"/>
      <c r="Q70" s="94"/>
      <c r="R70" s="94"/>
      <c r="S70" s="94"/>
      <c r="T70" s="15">
        <v>975237</v>
      </c>
      <c r="U70" s="15">
        <v>975237</v>
      </c>
      <c r="V70" s="15">
        <v>975237</v>
      </c>
      <c r="W70" s="94"/>
      <c r="X70" s="15"/>
      <c r="Y70" s="15"/>
      <c r="Z70" s="94"/>
      <c r="AA70" s="94"/>
      <c r="AB70" s="94"/>
      <c r="AC70" s="10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19">
        <v>0</v>
      </c>
      <c r="AQ70" s="19">
        <f t="shared" si="3"/>
        <v>0</v>
      </c>
      <c r="AR70" s="17"/>
      <c r="AS70" s="103">
        <v>2017</v>
      </c>
      <c r="AT70" s="7" t="s">
        <v>372</v>
      </c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</row>
    <row r="71" spans="1:225" x14ac:dyDescent="0.25">
      <c r="A71" s="97" t="s">
        <v>227</v>
      </c>
      <c r="B71" s="94" t="s">
        <v>47</v>
      </c>
      <c r="C71" s="94" t="s">
        <v>216</v>
      </c>
      <c r="D71" s="94" t="s">
        <v>217</v>
      </c>
      <c r="E71" s="94" t="s">
        <v>217</v>
      </c>
      <c r="F71" s="94" t="s">
        <v>228</v>
      </c>
      <c r="G71" s="13" t="s">
        <v>49</v>
      </c>
      <c r="H71" s="13">
        <v>80</v>
      </c>
      <c r="I71" s="94" t="s">
        <v>55</v>
      </c>
      <c r="J71" s="94" t="s">
        <v>51</v>
      </c>
      <c r="K71" s="94"/>
      <c r="L71" s="94" t="s">
        <v>50</v>
      </c>
      <c r="M71" s="94" t="s">
        <v>57</v>
      </c>
      <c r="N71" s="94"/>
      <c r="O71" s="94"/>
      <c r="P71" s="94"/>
      <c r="Q71" s="94"/>
      <c r="R71" s="94"/>
      <c r="S71" s="94"/>
      <c r="T71" s="15">
        <v>2162622</v>
      </c>
      <c r="U71" s="15">
        <v>2162622</v>
      </c>
      <c r="V71" s="15">
        <v>2162622</v>
      </c>
      <c r="W71" s="94"/>
      <c r="X71" s="15"/>
      <c r="Y71" s="15"/>
      <c r="Z71" s="94"/>
      <c r="AA71" s="94"/>
      <c r="AB71" s="94"/>
      <c r="AC71" s="10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19">
        <v>0</v>
      </c>
      <c r="AQ71" s="19">
        <f t="shared" si="3"/>
        <v>0</v>
      </c>
      <c r="AR71" s="17"/>
      <c r="AS71" s="103">
        <v>2017</v>
      </c>
      <c r="AT71" s="7" t="s">
        <v>372</v>
      </c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</row>
    <row r="72" spans="1:225" x14ac:dyDescent="0.25">
      <c r="A72" s="97" t="s">
        <v>229</v>
      </c>
      <c r="B72" s="94" t="s">
        <v>47</v>
      </c>
      <c r="C72" s="94" t="s">
        <v>71</v>
      </c>
      <c r="D72" s="94" t="s">
        <v>198</v>
      </c>
      <c r="E72" s="94" t="s">
        <v>198</v>
      </c>
      <c r="F72" s="94" t="s">
        <v>63</v>
      </c>
      <c r="G72" s="13" t="s">
        <v>49</v>
      </c>
      <c r="H72" s="13">
        <v>100</v>
      </c>
      <c r="I72" s="94" t="s">
        <v>55</v>
      </c>
      <c r="J72" s="94" t="s">
        <v>66</v>
      </c>
      <c r="K72" s="94"/>
      <c r="L72" s="94" t="s">
        <v>50</v>
      </c>
      <c r="M72" s="94" t="s">
        <v>57</v>
      </c>
      <c r="N72" s="94"/>
      <c r="O72" s="94"/>
      <c r="P72" s="94"/>
      <c r="Q72" s="94"/>
      <c r="R72" s="94"/>
      <c r="S72" s="94"/>
      <c r="T72" s="15">
        <v>11979801.6</v>
      </c>
      <c r="U72" s="15">
        <v>12458993.664000001</v>
      </c>
      <c r="V72" s="15">
        <v>12957353.410560001</v>
      </c>
      <c r="W72" s="94"/>
      <c r="X72" s="15"/>
      <c r="Y72" s="15"/>
      <c r="Z72" s="94"/>
      <c r="AA72" s="94"/>
      <c r="AB72" s="94"/>
      <c r="AC72" s="10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19">
        <v>0</v>
      </c>
      <c r="AQ72" s="19">
        <f t="shared" si="3"/>
        <v>0</v>
      </c>
      <c r="AR72" s="17"/>
      <c r="AS72" s="103">
        <v>2017</v>
      </c>
      <c r="AT72" s="7" t="s">
        <v>371</v>
      </c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</row>
    <row r="73" spans="1:225" x14ac:dyDescent="0.25">
      <c r="A73" s="97" t="s">
        <v>230</v>
      </c>
      <c r="B73" s="94" t="s">
        <v>47</v>
      </c>
      <c r="C73" s="94" t="s">
        <v>231</v>
      </c>
      <c r="D73" s="94" t="s">
        <v>64</v>
      </c>
      <c r="E73" s="94" t="s">
        <v>65</v>
      </c>
      <c r="F73" s="94" t="s">
        <v>232</v>
      </c>
      <c r="G73" s="13" t="s">
        <v>49</v>
      </c>
      <c r="H73" s="13">
        <v>20</v>
      </c>
      <c r="I73" s="94" t="s">
        <v>55</v>
      </c>
      <c r="J73" s="94" t="s">
        <v>66</v>
      </c>
      <c r="K73" s="94"/>
      <c r="L73" s="94" t="s">
        <v>50</v>
      </c>
      <c r="M73" s="94" t="s">
        <v>57</v>
      </c>
      <c r="N73" s="94"/>
      <c r="O73" s="94"/>
      <c r="P73" s="94"/>
      <c r="Q73" s="94"/>
      <c r="R73" s="94"/>
      <c r="S73" s="94"/>
      <c r="T73" s="15">
        <v>7919942.4095999999</v>
      </c>
      <c r="U73" s="15">
        <v>8236740.1059840005</v>
      </c>
      <c r="V73" s="15">
        <v>8566209.71022336</v>
      </c>
      <c r="W73" s="94"/>
      <c r="X73" s="15"/>
      <c r="Y73" s="15"/>
      <c r="Z73" s="94"/>
      <c r="AA73" s="94"/>
      <c r="AB73" s="94"/>
      <c r="AC73" s="10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19">
        <v>0</v>
      </c>
      <c r="AQ73" s="19">
        <f t="shared" si="3"/>
        <v>0</v>
      </c>
      <c r="AR73" s="17"/>
      <c r="AS73" s="103">
        <v>2017</v>
      </c>
      <c r="AT73" s="7" t="s">
        <v>372</v>
      </c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</row>
    <row r="74" spans="1:225" x14ac:dyDescent="0.25">
      <c r="A74" s="97" t="s">
        <v>233</v>
      </c>
      <c r="B74" s="94" t="s">
        <v>47</v>
      </c>
      <c r="C74" s="94" t="s">
        <v>231</v>
      </c>
      <c r="D74" s="94" t="s">
        <v>64</v>
      </c>
      <c r="E74" s="94" t="s">
        <v>65</v>
      </c>
      <c r="F74" s="94" t="s">
        <v>234</v>
      </c>
      <c r="G74" s="13" t="s">
        <v>49</v>
      </c>
      <c r="H74" s="13">
        <v>20</v>
      </c>
      <c r="I74" s="94" t="s">
        <v>55</v>
      </c>
      <c r="J74" s="94" t="s">
        <v>66</v>
      </c>
      <c r="K74" s="94"/>
      <c r="L74" s="94" t="s">
        <v>50</v>
      </c>
      <c r="M74" s="94" t="s">
        <v>57</v>
      </c>
      <c r="N74" s="94"/>
      <c r="O74" s="94"/>
      <c r="P74" s="94"/>
      <c r="Q74" s="94"/>
      <c r="R74" s="94"/>
      <c r="S74" s="94"/>
      <c r="T74" s="15">
        <v>7874047.9584000008</v>
      </c>
      <c r="U74" s="15">
        <v>8189009.8767360011</v>
      </c>
      <c r="V74" s="15">
        <v>8516570.271805441</v>
      </c>
      <c r="W74" s="94"/>
      <c r="X74" s="15"/>
      <c r="Y74" s="15"/>
      <c r="Z74" s="94"/>
      <c r="AA74" s="94"/>
      <c r="AB74" s="94"/>
      <c r="AC74" s="10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19">
        <v>0</v>
      </c>
      <c r="AQ74" s="19">
        <f t="shared" si="3"/>
        <v>0</v>
      </c>
      <c r="AR74" s="17"/>
      <c r="AS74" s="103">
        <v>2017</v>
      </c>
      <c r="AT74" s="7" t="s">
        <v>372</v>
      </c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</row>
    <row r="75" spans="1:225" x14ac:dyDescent="0.25">
      <c r="A75" s="97" t="s">
        <v>235</v>
      </c>
      <c r="B75" s="94" t="s">
        <v>47</v>
      </c>
      <c r="C75" s="94" t="s">
        <v>231</v>
      </c>
      <c r="D75" s="94" t="s">
        <v>64</v>
      </c>
      <c r="E75" s="94" t="s">
        <v>65</v>
      </c>
      <c r="F75" s="94" t="s">
        <v>236</v>
      </c>
      <c r="G75" s="13" t="s">
        <v>49</v>
      </c>
      <c r="H75" s="13">
        <v>20</v>
      </c>
      <c r="I75" s="94" t="s">
        <v>55</v>
      </c>
      <c r="J75" s="94" t="s">
        <v>66</v>
      </c>
      <c r="K75" s="94"/>
      <c r="L75" s="94" t="s">
        <v>50</v>
      </c>
      <c r="M75" s="94" t="s">
        <v>57</v>
      </c>
      <c r="N75" s="94"/>
      <c r="O75" s="94"/>
      <c r="P75" s="94"/>
      <c r="Q75" s="94"/>
      <c r="R75" s="94"/>
      <c r="S75" s="94"/>
      <c r="T75" s="15">
        <v>5624320.0416000001</v>
      </c>
      <c r="U75" s="15">
        <v>5849292.8432640005</v>
      </c>
      <c r="V75" s="15">
        <v>6083264.5569945611</v>
      </c>
      <c r="W75" s="94"/>
      <c r="X75" s="15"/>
      <c r="Y75" s="15"/>
      <c r="Z75" s="94"/>
      <c r="AA75" s="94"/>
      <c r="AB75" s="94"/>
      <c r="AC75" s="10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19">
        <v>0</v>
      </c>
      <c r="AQ75" s="19">
        <f t="shared" si="3"/>
        <v>0</v>
      </c>
      <c r="AR75" s="17"/>
      <c r="AS75" s="103">
        <v>2017</v>
      </c>
      <c r="AT75" s="7" t="s">
        <v>372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</row>
    <row r="76" spans="1:225" x14ac:dyDescent="0.25">
      <c r="A76" s="97" t="s">
        <v>237</v>
      </c>
      <c r="B76" s="94" t="s">
        <v>47</v>
      </c>
      <c r="C76" s="94" t="s">
        <v>231</v>
      </c>
      <c r="D76" s="94" t="s">
        <v>64</v>
      </c>
      <c r="E76" s="94" t="s">
        <v>65</v>
      </c>
      <c r="F76" s="94" t="s">
        <v>238</v>
      </c>
      <c r="G76" s="13" t="s">
        <v>49</v>
      </c>
      <c r="H76" s="13">
        <v>20</v>
      </c>
      <c r="I76" s="94" t="s">
        <v>55</v>
      </c>
      <c r="J76" s="94" t="s">
        <v>66</v>
      </c>
      <c r="K76" s="94"/>
      <c r="L76" s="94" t="s">
        <v>50</v>
      </c>
      <c r="M76" s="94" t="s">
        <v>57</v>
      </c>
      <c r="N76" s="94"/>
      <c r="O76" s="94"/>
      <c r="P76" s="94"/>
      <c r="Q76" s="94"/>
      <c r="R76" s="94"/>
      <c r="S76" s="94"/>
      <c r="T76" s="15">
        <v>8220787.2863999996</v>
      </c>
      <c r="U76" s="15">
        <v>8549618.7778559998</v>
      </c>
      <c r="V76" s="15">
        <v>8891603.5289702397</v>
      </c>
      <c r="W76" s="94"/>
      <c r="X76" s="15"/>
      <c r="Y76" s="15"/>
      <c r="Z76" s="94"/>
      <c r="AA76" s="94"/>
      <c r="AB76" s="94"/>
      <c r="AC76" s="10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19">
        <v>0</v>
      </c>
      <c r="AQ76" s="19">
        <f t="shared" si="3"/>
        <v>0</v>
      </c>
      <c r="AR76" s="17"/>
      <c r="AS76" s="103">
        <v>2017</v>
      </c>
      <c r="AT76" s="7" t="s">
        <v>372</v>
      </c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</row>
    <row r="77" spans="1:225" x14ac:dyDescent="0.25">
      <c r="A77" s="97" t="s">
        <v>239</v>
      </c>
      <c r="B77" s="94" t="s">
        <v>47</v>
      </c>
      <c r="C77" s="94" t="s">
        <v>231</v>
      </c>
      <c r="D77" s="94" t="s">
        <v>64</v>
      </c>
      <c r="E77" s="94" t="s">
        <v>65</v>
      </c>
      <c r="F77" s="94" t="s">
        <v>240</v>
      </c>
      <c r="G77" s="13" t="s">
        <v>49</v>
      </c>
      <c r="H77" s="13">
        <v>20</v>
      </c>
      <c r="I77" s="94" t="s">
        <v>55</v>
      </c>
      <c r="J77" s="94" t="s">
        <v>66</v>
      </c>
      <c r="K77" s="94"/>
      <c r="L77" s="94" t="s">
        <v>50</v>
      </c>
      <c r="M77" s="94" t="s">
        <v>57</v>
      </c>
      <c r="N77" s="94"/>
      <c r="O77" s="94"/>
      <c r="P77" s="94"/>
      <c r="Q77" s="94"/>
      <c r="R77" s="94"/>
      <c r="S77" s="94"/>
      <c r="T77" s="15">
        <v>4950526.4640000006</v>
      </c>
      <c r="U77" s="15">
        <v>5148547.5225600004</v>
      </c>
      <c r="V77" s="15">
        <v>5354489.4234624002</v>
      </c>
      <c r="W77" s="94"/>
      <c r="X77" s="15"/>
      <c r="Y77" s="15"/>
      <c r="Z77" s="94"/>
      <c r="AA77" s="94"/>
      <c r="AB77" s="94"/>
      <c r="AC77" s="10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19">
        <v>0</v>
      </c>
      <c r="AQ77" s="19">
        <f t="shared" si="3"/>
        <v>0</v>
      </c>
      <c r="AR77" s="17"/>
      <c r="AS77" s="103">
        <v>2017</v>
      </c>
      <c r="AT77" s="7" t="s">
        <v>372</v>
      </c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</row>
    <row r="78" spans="1:225" x14ac:dyDescent="0.25">
      <c r="A78" s="97" t="s">
        <v>241</v>
      </c>
      <c r="B78" s="94" t="s">
        <v>47</v>
      </c>
      <c r="C78" s="94" t="s">
        <v>231</v>
      </c>
      <c r="D78" s="94" t="s">
        <v>64</v>
      </c>
      <c r="E78" s="94" t="s">
        <v>65</v>
      </c>
      <c r="F78" s="94" t="s">
        <v>242</v>
      </c>
      <c r="G78" s="13" t="s">
        <v>49</v>
      </c>
      <c r="H78" s="13">
        <v>20</v>
      </c>
      <c r="I78" s="94" t="s">
        <v>55</v>
      </c>
      <c r="J78" s="94" t="s">
        <v>66</v>
      </c>
      <c r="K78" s="94"/>
      <c r="L78" s="94" t="s">
        <v>50</v>
      </c>
      <c r="M78" s="94" t="s">
        <v>57</v>
      </c>
      <c r="N78" s="94"/>
      <c r="O78" s="94"/>
      <c r="P78" s="94"/>
      <c r="Q78" s="94"/>
      <c r="R78" s="94"/>
      <c r="S78" s="94"/>
      <c r="T78" s="15">
        <v>2254227.4560000002</v>
      </c>
      <c r="U78" s="15">
        <v>2344396.5542400004</v>
      </c>
      <c r="V78" s="15">
        <v>2438172.4164096005</v>
      </c>
      <c r="W78" s="94"/>
      <c r="X78" s="15"/>
      <c r="Y78" s="15"/>
      <c r="Z78" s="94"/>
      <c r="AA78" s="94"/>
      <c r="AB78" s="94"/>
      <c r="AC78" s="10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19">
        <v>0</v>
      </c>
      <c r="AQ78" s="19">
        <f t="shared" si="3"/>
        <v>0</v>
      </c>
      <c r="AR78" s="17"/>
      <c r="AS78" s="103">
        <v>2017</v>
      </c>
      <c r="AT78" s="7" t="s">
        <v>372</v>
      </c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</row>
    <row r="79" spans="1:225" x14ac:dyDescent="0.25">
      <c r="A79" s="97" t="s">
        <v>243</v>
      </c>
      <c r="B79" s="94" t="s">
        <v>47</v>
      </c>
      <c r="C79" s="94" t="s">
        <v>231</v>
      </c>
      <c r="D79" s="94" t="s">
        <v>64</v>
      </c>
      <c r="E79" s="94" t="s">
        <v>65</v>
      </c>
      <c r="F79" s="94" t="s">
        <v>244</v>
      </c>
      <c r="G79" s="13" t="s">
        <v>49</v>
      </c>
      <c r="H79" s="13">
        <v>20</v>
      </c>
      <c r="I79" s="94" t="s">
        <v>55</v>
      </c>
      <c r="J79" s="94" t="s">
        <v>66</v>
      </c>
      <c r="K79" s="94"/>
      <c r="L79" s="94" t="s">
        <v>50</v>
      </c>
      <c r="M79" s="94" t="s">
        <v>57</v>
      </c>
      <c r="N79" s="94"/>
      <c r="O79" s="94"/>
      <c r="P79" s="94"/>
      <c r="Q79" s="94"/>
      <c r="R79" s="94"/>
      <c r="S79" s="94"/>
      <c r="T79" s="15">
        <v>24417777.690000001</v>
      </c>
      <c r="U79" s="15">
        <v>25394488.797600001</v>
      </c>
      <c r="V79" s="15">
        <v>26410268.349504001</v>
      </c>
      <c r="W79" s="94"/>
      <c r="X79" s="15"/>
      <c r="Y79" s="15"/>
      <c r="Z79" s="94"/>
      <c r="AA79" s="94"/>
      <c r="AB79" s="94"/>
      <c r="AC79" s="1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19">
        <v>0</v>
      </c>
      <c r="AQ79" s="19">
        <f t="shared" si="3"/>
        <v>0</v>
      </c>
      <c r="AR79" s="17"/>
      <c r="AS79" s="103">
        <v>2017</v>
      </c>
      <c r="AT79" s="7" t="s">
        <v>371</v>
      </c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</row>
    <row r="80" spans="1:225" x14ac:dyDescent="0.25">
      <c r="A80" s="97" t="s">
        <v>245</v>
      </c>
      <c r="B80" s="94" t="s">
        <v>47</v>
      </c>
      <c r="C80" s="94" t="s">
        <v>246</v>
      </c>
      <c r="D80" s="94" t="s">
        <v>247</v>
      </c>
      <c r="E80" s="94" t="s">
        <v>247</v>
      </c>
      <c r="F80" s="94" t="s">
        <v>248</v>
      </c>
      <c r="G80" s="13" t="s">
        <v>49</v>
      </c>
      <c r="H80" s="13">
        <v>75</v>
      </c>
      <c r="I80" s="94" t="s">
        <v>55</v>
      </c>
      <c r="J80" s="94" t="s">
        <v>66</v>
      </c>
      <c r="K80" s="94"/>
      <c r="L80" s="94" t="s">
        <v>50</v>
      </c>
      <c r="M80" s="94" t="s">
        <v>57</v>
      </c>
      <c r="N80" s="94"/>
      <c r="O80" s="94"/>
      <c r="P80" s="94"/>
      <c r="Q80" s="94"/>
      <c r="R80" s="94"/>
      <c r="S80" s="94"/>
      <c r="T80" s="15">
        <v>18147246.696800001</v>
      </c>
      <c r="U80" s="15">
        <v>18873136.564672001</v>
      </c>
      <c r="V80" s="15">
        <v>19628062.02725888</v>
      </c>
      <c r="W80" s="94"/>
      <c r="X80" s="15"/>
      <c r="Y80" s="15"/>
      <c r="Z80" s="94"/>
      <c r="AA80" s="94"/>
      <c r="AB80" s="94"/>
      <c r="AC80" s="10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19">
        <v>0</v>
      </c>
      <c r="AQ80" s="19">
        <f t="shared" si="3"/>
        <v>0</v>
      </c>
      <c r="AR80" s="17"/>
      <c r="AS80" s="103">
        <v>2017</v>
      </c>
      <c r="AT80" s="7" t="s">
        <v>372</v>
      </c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</row>
    <row r="81" spans="1:225" x14ac:dyDescent="0.25">
      <c r="A81" s="97" t="s">
        <v>249</v>
      </c>
      <c r="B81" s="94" t="s">
        <v>47</v>
      </c>
      <c r="C81" s="94" t="s">
        <v>246</v>
      </c>
      <c r="D81" s="94" t="s">
        <v>247</v>
      </c>
      <c r="E81" s="94" t="s">
        <v>247</v>
      </c>
      <c r="F81" s="94" t="s">
        <v>250</v>
      </c>
      <c r="G81" s="13" t="s">
        <v>49</v>
      </c>
      <c r="H81" s="13">
        <v>75</v>
      </c>
      <c r="I81" s="94" t="s">
        <v>55</v>
      </c>
      <c r="J81" s="94" t="s">
        <v>66</v>
      </c>
      <c r="K81" s="94"/>
      <c r="L81" s="94" t="s">
        <v>50</v>
      </c>
      <c r="M81" s="94" t="s">
        <v>57</v>
      </c>
      <c r="N81" s="94"/>
      <c r="O81" s="94"/>
      <c r="P81" s="94"/>
      <c r="Q81" s="94"/>
      <c r="R81" s="94"/>
      <c r="S81" s="94"/>
      <c r="T81" s="15">
        <v>26160408.9344</v>
      </c>
      <c r="U81" s="15">
        <v>27206825.291776001</v>
      </c>
      <c r="V81" s="15">
        <v>28295098.303447042</v>
      </c>
      <c r="W81" s="94"/>
      <c r="X81" s="15"/>
      <c r="Y81" s="15"/>
      <c r="Z81" s="94"/>
      <c r="AA81" s="94"/>
      <c r="AB81" s="94"/>
      <c r="AC81" s="10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19">
        <v>0</v>
      </c>
      <c r="AQ81" s="19">
        <f t="shared" si="3"/>
        <v>0</v>
      </c>
      <c r="AR81" s="17"/>
      <c r="AS81" s="103">
        <v>2017</v>
      </c>
      <c r="AT81" s="7" t="s">
        <v>372</v>
      </c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</row>
    <row r="82" spans="1:225" x14ac:dyDescent="0.25">
      <c r="A82" s="97" t="s">
        <v>251</v>
      </c>
      <c r="B82" s="94" t="s">
        <v>47</v>
      </c>
      <c r="C82" s="94" t="s">
        <v>246</v>
      </c>
      <c r="D82" s="94" t="s">
        <v>247</v>
      </c>
      <c r="E82" s="94" t="s">
        <v>247</v>
      </c>
      <c r="F82" s="94" t="s">
        <v>252</v>
      </c>
      <c r="G82" s="13" t="s">
        <v>49</v>
      </c>
      <c r="H82" s="13">
        <v>75</v>
      </c>
      <c r="I82" s="94" t="s">
        <v>55</v>
      </c>
      <c r="J82" s="94" t="s">
        <v>66</v>
      </c>
      <c r="K82" s="94"/>
      <c r="L82" s="94" t="s">
        <v>50</v>
      </c>
      <c r="M82" s="94" t="s">
        <v>57</v>
      </c>
      <c r="N82" s="94"/>
      <c r="O82" s="94"/>
      <c r="P82" s="94"/>
      <c r="Q82" s="94"/>
      <c r="R82" s="94"/>
      <c r="S82" s="94"/>
      <c r="T82" s="15">
        <v>13556996.960000001</v>
      </c>
      <c r="U82" s="15">
        <v>14099276.838400001</v>
      </c>
      <c r="V82" s="15">
        <v>14663247.911936002</v>
      </c>
      <c r="W82" s="94"/>
      <c r="X82" s="15"/>
      <c r="Y82" s="15"/>
      <c r="Z82" s="94"/>
      <c r="AA82" s="94"/>
      <c r="AB82" s="94"/>
      <c r="AC82" s="10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19">
        <v>0</v>
      </c>
      <c r="AQ82" s="19">
        <f t="shared" si="3"/>
        <v>0</v>
      </c>
      <c r="AR82" s="17"/>
      <c r="AS82" s="103">
        <v>2017</v>
      </c>
      <c r="AT82" s="7" t="s">
        <v>372</v>
      </c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</row>
    <row r="83" spans="1:225" x14ac:dyDescent="0.25">
      <c r="A83" s="97" t="s">
        <v>253</v>
      </c>
      <c r="B83" s="94" t="s">
        <v>47</v>
      </c>
      <c r="C83" s="94" t="s">
        <v>246</v>
      </c>
      <c r="D83" s="94" t="s">
        <v>247</v>
      </c>
      <c r="E83" s="94" t="s">
        <v>247</v>
      </c>
      <c r="F83" s="94" t="s">
        <v>254</v>
      </c>
      <c r="G83" s="13" t="s">
        <v>49</v>
      </c>
      <c r="H83" s="13">
        <v>75</v>
      </c>
      <c r="I83" s="94" t="s">
        <v>55</v>
      </c>
      <c r="J83" s="94" t="s">
        <v>66</v>
      </c>
      <c r="K83" s="94"/>
      <c r="L83" s="94" t="s">
        <v>50</v>
      </c>
      <c r="M83" s="94" t="s">
        <v>57</v>
      </c>
      <c r="N83" s="94"/>
      <c r="O83" s="94"/>
      <c r="P83" s="94"/>
      <c r="Q83" s="94"/>
      <c r="R83" s="94"/>
      <c r="S83" s="94"/>
      <c r="T83" s="15">
        <v>16726683.039999999</v>
      </c>
      <c r="U83" s="15">
        <v>17395750.3616</v>
      </c>
      <c r="V83" s="15">
        <v>18091580.376064003</v>
      </c>
      <c r="W83" s="94"/>
      <c r="X83" s="15"/>
      <c r="Y83" s="15"/>
      <c r="Z83" s="94"/>
      <c r="AA83" s="94"/>
      <c r="AB83" s="94"/>
      <c r="AC83" s="10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19">
        <v>0</v>
      </c>
      <c r="AQ83" s="19">
        <f t="shared" si="3"/>
        <v>0</v>
      </c>
      <c r="AR83" s="17"/>
      <c r="AS83" s="103">
        <v>2017</v>
      </c>
      <c r="AT83" s="7" t="s">
        <v>372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</row>
    <row r="84" spans="1:225" x14ac:dyDescent="0.25">
      <c r="A84" s="97" t="s">
        <v>255</v>
      </c>
      <c r="B84" s="94" t="s">
        <v>47</v>
      </c>
      <c r="C84" s="94" t="s">
        <v>246</v>
      </c>
      <c r="D84" s="94" t="s">
        <v>247</v>
      </c>
      <c r="E84" s="94" t="s">
        <v>247</v>
      </c>
      <c r="F84" s="94" t="s">
        <v>256</v>
      </c>
      <c r="G84" s="13" t="s">
        <v>49</v>
      </c>
      <c r="H84" s="13">
        <v>75</v>
      </c>
      <c r="I84" s="94" t="s">
        <v>55</v>
      </c>
      <c r="J84" s="94" t="s">
        <v>66</v>
      </c>
      <c r="K84" s="94"/>
      <c r="L84" s="94" t="s">
        <v>50</v>
      </c>
      <c r="M84" s="94" t="s">
        <v>57</v>
      </c>
      <c r="N84" s="94"/>
      <c r="O84" s="94"/>
      <c r="P84" s="94"/>
      <c r="Q84" s="94"/>
      <c r="R84" s="94"/>
      <c r="S84" s="94"/>
      <c r="T84" s="15">
        <v>8052689.9440000001</v>
      </c>
      <c r="U84" s="15">
        <v>8374797.5417600004</v>
      </c>
      <c r="V84" s="15">
        <v>8709789.4434304014</v>
      </c>
      <c r="W84" s="94"/>
      <c r="X84" s="15"/>
      <c r="Y84" s="15"/>
      <c r="Z84" s="94"/>
      <c r="AA84" s="94"/>
      <c r="AB84" s="94"/>
      <c r="AC84" s="10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19">
        <v>0</v>
      </c>
      <c r="AQ84" s="19">
        <f t="shared" si="3"/>
        <v>0</v>
      </c>
      <c r="AR84" s="17"/>
      <c r="AS84" s="103">
        <v>2017</v>
      </c>
      <c r="AT84" s="7" t="s">
        <v>372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</row>
    <row r="85" spans="1:225" x14ac:dyDescent="0.25">
      <c r="A85" s="97" t="s">
        <v>257</v>
      </c>
      <c r="B85" s="94" t="s">
        <v>47</v>
      </c>
      <c r="C85" s="94" t="s">
        <v>246</v>
      </c>
      <c r="D85" s="94" t="s">
        <v>247</v>
      </c>
      <c r="E85" s="94" t="s">
        <v>247</v>
      </c>
      <c r="F85" s="94" t="s">
        <v>258</v>
      </c>
      <c r="G85" s="13" t="s">
        <v>49</v>
      </c>
      <c r="H85" s="13">
        <v>75</v>
      </c>
      <c r="I85" s="94" t="s">
        <v>55</v>
      </c>
      <c r="J85" s="94" t="s">
        <v>66</v>
      </c>
      <c r="K85" s="94"/>
      <c r="L85" s="94" t="s">
        <v>50</v>
      </c>
      <c r="M85" s="94" t="s">
        <v>57</v>
      </c>
      <c r="N85" s="94"/>
      <c r="O85" s="94"/>
      <c r="P85" s="94"/>
      <c r="Q85" s="94"/>
      <c r="R85" s="94"/>
      <c r="S85" s="94"/>
      <c r="T85" s="15">
        <v>7632890.8032</v>
      </c>
      <c r="U85" s="15">
        <v>7938206.4353280002</v>
      </c>
      <c r="V85" s="15">
        <v>8255734.6927411202</v>
      </c>
      <c r="W85" s="94"/>
      <c r="X85" s="15"/>
      <c r="Y85" s="15"/>
      <c r="Z85" s="94"/>
      <c r="AA85" s="94"/>
      <c r="AB85" s="94"/>
      <c r="AC85" s="1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19">
        <v>0</v>
      </c>
      <c r="AQ85" s="19">
        <f t="shared" si="3"/>
        <v>0</v>
      </c>
      <c r="AR85" s="17"/>
      <c r="AS85" s="103">
        <v>2017</v>
      </c>
      <c r="AT85" s="7" t="s">
        <v>372</v>
      </c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</row>
    <row r="86" spans="1:225" x14ac:dyDescent="0.25">
      <c r="A86" s="97" t="s">
        <v>259</v>
      </c>
      <c r="B86" s="94" t="s">
        <v>47</v>
      </c>
      <c r="C86" s="94" t="s">
        <v>246</v>
      </c>
      <c r="D86" s="94" t="s">
        <v>247</v>
      </c>
      <c r="E86" s="94" t="s">
        <v>247</v>
      </c>
      <c r="F86" s="94" t="s">
        <v>260</v>
      </c>
      <c r="G86" s="13" t="s">
        <v>49</v>
      </c>
      <c r="H86" s="13">
        <v>75</v>
      </c>
      <c r="I86" s="94" t="s">
        <v>55</v>
      </c>
      <c r="J86" s="94" t="s">
        <v>66</v>
      </c>
      <c r="K86" s="94"/>
      <c r="L86" s="94" t="s">
        <v>50</v>
      </c>
      <c r="M86" s="94" t="s">
        <v>57</v>
      </c>
      <c r="N86" s="94"/>
      <c r="O86" s="94"/>
      <c r="P86" s="94"/>
      <c r="Q86" s="94"/>
      <c r="R86" s="94"/>
      <c r="S86" s="94"/>
      <c r="T86" s="15">
        <v>13433715.204</v>
      </c>
      <c r="U86" s="15">
        <v>13971063.81216</v>
      </c>
      <c r="V86" s="15">
        <v>14529906.364646401</v>
      </c>
      <c r="W86" s="94"/>
      <c r="X86" s="15"/>
      <c r="Y86" s="15"/>
      <c r="Z86" s="94"/>
      <c r="AA86" s="94"/>
      <c r="AB86" s="94"/>
      <c r="AC86" s="10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19">
        <v>0</v>
      </c>
      <c r="AQ86" s="19">
        <f t="shared" si="3"/>
        <v>0</v>
      </c>
      <c r="AR86" s="17"/>
      <c r="AS86" s="103">
        <v>2017</v>
      </c>
      <c r="AT86" s="7" t="s">
        <v>371</v>
      </c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</row>
    <row r="87" spans="1:225" ht="12.75" customHeight="1" x14ac:dyDescent="0.2">
      <c r="A87" s="97" t="s">
        <v>113</v>
      </c>
      <c r="B87" s="98" t="s">
        <v>47</v>
      </c>
      <c r="C87" s="82" t="s">
        <v>72</v>
      </c>
      <c r="D87" s="82" t="s">
        <v>73</v>
      </c>
      <c r="E87" s="82" t="s">
        <v>73</v>
      </c>
      <c r="F87" s="82" t="s">
        <v>112</v>
      </c>
      <c r="G87" s="82" t="s">
        <v>48</v>
      </c>
      <c r="H87" s="82">
        <v>80</v>
      </c>
      <c r="I87" s="111" t="s">
        <v>110</v>
      </c>
      <c r="J87" s="82" t="s">
        <v>111</v>
      </c>
      <c r="K87" s="82"/>
      <c r="L87" s="82" t="s">
        <v>60</v>
      </c>
      <c r="M87" s="13" t="s">
        <v>57</v>
      </c>
      <c r="N87" s="10"/>
      <c r="O87" s="10"/>
      <c r="P87" s="106"/>
      <c r="Q87" s="107"/>
      <c r="R87" s="107"/>
      <c r="S87" s="18">
        <v>203170</v>
      </c>
      <c r="T87" s="18">
        <v>1620260</v>
      </c>
      <c r="U87" s="15"/>
      <c r="V87" s="15"/>
      <c r="W87" s="107"/>
      <c r="X87" s="15"/>
      <c r="Y87" s="15"/>
      <c r="Z87" s="112"/>
      <c r="AA87" s="113"/>
      <c r="AB87" s="110"/>
      <c r="AC87" s="10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9">
        <v>0</v>
      </c>
      <c r="AQ87" s="19">
        <f t="shared" si="3"/>
        <v>0</v>
      </c>
      <c r="AR87" s="10"/>
      <c r="AS87" s="103">
        <v>2017</v>
      </c>
      <c r="AT87" s="7">
        <v>9</v>
      </c>
      <c r="AV87" s="3"/>
      <c r="AW87" s="3"/>
      <c r="AX87" s="3"/>
    </row>
    <row r="88" spans="1:225" ht="13.15" customHeight="1" x14ac:dyDescent="0.2">
      <c r="A88" s="8" t="s">
        <v>270</v>
      </c>
      <c r="B88" s="12"/>
      <c r="C88" s="13"/>
      <c r="D88" s="13"/>
      <c r="E88" s="13"/>
      <c r="F88" s="13"/>
      <c r="G88" s="13"/>
      <c r="H88" s="13"/>
      <c r="I88" s="10"/>
      <c r="J88" s="49"/>
      <c r="K88" s="13"/>
      <c r="L88" s="13"/>
      <c r="M88" s="10"/>
      <c r="N88" s="15"/>
      <c r="O88" s="21"/>
      <c r="P88" s="21"/>
      <c r="Q88" s="22"/>
      <c r="R88" s="19"/>
      <c r="S88" s="19"/>
      <c r="T88" s="50"/>
      <c r="U88" s="50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48">
        <f>SUM(AP27:AP87)</f>
        <v>0</v>
      </c>
      <c r="AQ88" s="48">
        <f>SUM(AQ27:AQ87)</f>
        <v>0</v>
      </c>
      <c r="AR88" s="17"/>
      <c r="AS88" s="14"/>
      <c r="AT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</row>
    <row r="89" spans="1:225" ht="13.15" customHeight="1" x14ac:dyDescent="0.2">
      <c r="A89" s="8" t="s">
        <v>265</v>
      </c>
      <c r="B89" s="12"/>
      <c r="C89" s="13"/>
      <c r="D89" s="13"/>
      <c r="E89" s="13"/>
      <c r="F89" s="13"/>
      <c r="G89" s="13"/>
      <c r="H89" s="13"/>
      <c r="I89" s="10"/>
      <c r="J89" s="49"/>
      <c r="K89" s="13"/>
      <c r="L89" s="13"/>
      <c r="M89" s="10"/>
      <c r="N89" s="15"/>
      <c r="O89" s="21"/>
      <c r="P89" s="21"/>
      <c r="Q89" s="22"/>
      <c r="R89" s="19"/>
      <c r="S89" s="19"/>
      <c r="T89" s="50"/>
      <c r="U89" s="50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48"/>
      <c r="AQ89" s="48"/>
      <c r="AR89" s="17"/>
      <c r="AS89" s="14"/>
      <c r="AT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</row>
    <row r="90" spans="1:225" ht="12.75" customHeight="1" x14ac:dyDescent="0.2">
      <c r="A90" s="97" t="s">
        <v>276</v>
      </c>
      <c r="B90" s="98" t="s">
        <v>47</v>
      </c>
      <c r="C90" s="10" t="s">
        <v>360</v>
      </c>
      <c r="D90" s="79" t="s">
        <v>116</v>
      </c>
      <c r="E90" s="79" t="s">
        <v>367</v>
      </c>
      <c r="F90" s="10" t="s">
        <v>117</v>
      </c>
      <c r="G90" s="99" t="s">
        <v>49</v>
      </c>
      <c r="H90" s="10">
        <v>100</v>
      </c>
      <c r="I90" s="10" t="s">
        <v>55</v>
      </c>
      <c r="J90" s="10" t="s">
        <v>70</v>
      </c>
      <c r="K90" s="10"/>
      <c r="L90" s="10" t="s">
        <v>50</v>
      </c>
      <c r="M90" s="10" t="s">
        <v>57</v>
      </c>
      <c r="N90" s="7"/>
      <c r="O90" s="7"/>
      <c r="P90" s="106"/>
      <c r="Q90" s="107"/>
      <c r="R90" s="107"/>
      <c r="S90" s="104"/>
      <c r="T90" s="15">
        <v>138644800</v>
      </c>
      <c r="U90" s="15">
        <v>138644800</v>
      </c>
      <c r="V90" s="15">
        <v>138644800</v>
      </c>
      <c r="W90" s="108"/>
      <c r="X90" s="15"/>
      <c r="Y90" s="15"/>
      <c r="Z90" s="109"/>
      <c r="AA90" s="103"/>
      <c r="AB90" s="110"/>
      <c r="AC90" s="10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19">
        <f t="shared" ref="AP90:AP144" si="4">T90+U90+V90</f>
        <v>415934400</v>
      </c>
      <c r="AQ90" s="19">
        <f t="shared" ref="AQ90:AQ145" si="5">AP90*1.12</f>
        <v>465846528.00000006</v>
      </c>
      <c r="AR90" s="17"/>
      <c r="AS90" s="103">
        <v>2017</v>
      </c>
      <c r="AT90" s="7"/>
      <c r="AU90" s="3"/>
      <c r="AV90" s="3"/>
      <c r="AW90" s="3"/>
      <c r="AX90" s="3"/>
    </row>
    <row r="91" spans="1:225" ht="12.75" customHeight="1" x14ac:dyDescent="0.25">
      <c r="A91" s="97" t="s">
        <v>277</v>
      </c>
      <c r="B91" s="98" t="s">
        <v>47</v>
      </c>
      <c r="C91" s="114" t="s">
        <v>361</v>
      </c>
      <c r="D91" s="79" t="s">
        <v>120</v>
      </c>
      <c r="E91" s="79" t="s">
        <v>120</v>
      </c>
      <c r="F91" s="10" t="s">
        <v>121</v>
      </c>
      <c r="G91" s="99" t="s">
        <v>49</v>
      </c>
      <c r="H91" s="10">
        <v>100</v>
      </c>
      <c r="I91" s="10" t="s">
        <v>55</v>
      </c>
      <c r="J91" s="10" t="s">
        <v>70</v>
      </c>
      <c r="K91" s="10"/>
      <c r="L91" s="10" t="s">
        <v>50</v>
      </c>
      <c r="M91" s="10" t="s">
        <v>57</v>
      </c>
      <c r="N91" s="7"/>
      <c r="O91" s="7"/>
      <c r="P91" s="106"/>
      <c r="Q91" s="107"/>
      <c r="R91" s="107"/>
      <c r="S91" s="104"/>
      <c r="T91" s="15">
        <v>35834400</v>
      </c>
      <c r="U91" s="15">
        <v>35834400</v>
      </c>
      <c r="V91" s="15">
        <v>35834400</v>
      </c>
      <c r="W91" s="108"/>
      <c r="X91" s="15"/>
      <c r="Y91" s="15"/>
      <c r="Z91" s="109"/>
      <c r="AA91" s="103"/>
      <c r="AB91" s="110"/>
      <c r="AC91" s="10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19">
        <f t="shared" si="4"/>
        <v>107503200</v>
      </c>
      <c r="AQ91" s="19">
        <f t="shared" si="5"/>
        <v>120403584.00000001</v>
      </c>
      <c r="AR91" s="17"/>
      <c r="AS91" s="103">
        <v>2017</v>
      </c>
      <c r="AT91" s="7"/>
      <c r="AU91" s="3"/>
      <c r="AV91" s="3"/>
      <c r="AW91" s="3"/>
      <c r="AX91" s="3"/>
    </row>
    <row r="92" spans="1:225" ht="12.75" customHeight="1" x14ac:dyDescent="0.2">
      <c r="A92" s="97" t="s">
        <v>278</v>
      </c>
      <c r="B92" s="98" t="s">
        <v>47</v>
      </c>
      <c r="C92" s="10" t="s">
        <v>362</v>
      </c>
      <c r="D92" s="79" t="s">
        <v>124</v>
      </c>
      <c r="E92" s="79" t="s">
        <v>124</v>
      </c>
      <c r="F92" s="10" t="s">
        <v>125</v>
      </c>
      <c r="G92" s="99" t="s">
        <v>49</v>
      </c>
      <c r="H92" s="10">
        <v>100</v>
      </c>
      <c r="I92" s="10" t="s">
        <v>55</v>
      </c>
      <c r="J92" s="10" t="s">
        <v>70</v>
      </c>
      <c r="K92" s="10"/>
      <c r="L92" s="10" t="s">
        <v>50</v>
      </c>
      <c r="M92" s="10" t="s">
        <v>57</v>
      </c>
      <c r="N92" s="7"/>
      <c r="O92" s="7"/>
      <c r="P92" s="106"/>
      <c r="Q92" s="107"/>
      <c r="R92" s="107"/>
      <c r="S92" s="104"/>
      <c r="T92" s="15">
        <v>35945000</v>
      </c>
      <c r="U92" s="15">
        <v>35945000</v>
      </c>
      <c r="V92" s="15">
        <v>35945000</v>
      </c>
      <c r="W92" s="108"/>
      <c r="X92" s="15"/>
      <c r="Y92" s="15"/>
      <c r="Z92" s="109"/>
      <c r="AA92" s="103"/>
      <c r="AB92" s="110"/>
      <c r="AC92" s="1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19">
        <f t="shared" si="4"/>
        <v>107835000</v>
      </c>
      <c r="AQ92" s="19">
        <f t="shared" si="5"/>
        <v>120775200.00000001</v>
      </c>
      <c r="AR92" s="17"/>
      <c r="AS92" s="103">
        <v>2017</v>
      </c>
      <c r="AT92" s="7"/>
      <c r="AU92" s="3"/>
      <c r="AV92" s="3"/>
      <c r="AW92" s="3"/>
      <c r="AX92" s="3"/>
    </row>
    <row r="93" spans="1:225" ht="12.75" customHeight="1" x14ac:dyDescent="0.2">
      <c r="A93" s="97" t="s">
        <v>279</v>
      </c>
      <c r="B93" s="98" t="s">
        <v>47</v>
      </c>
      <c r="C93" s="10" t="s">
        <v>363</v>
      </c>
      <c r="D93" s="79" t="s">
        <v>128</v>
      </c>
      <c r="E93" s="79" t="s">
        <v>128</v>
      </c>
      <c r="F93" s="10" t="s">
        <v>129</v>
      </c>
      <c r="G93" s="99" t="s">
        <v>49</v>
      </c>
      <c r="H93" s="10">
        <v>100</v>
      </c>
      <c r="I93" s="10" t="s">
        <v>55</v>
      </c>
      <c r="J93" s="10" t="s">
        <v>70</v>
      </c>
      <c r="K93" s="10"/>
      <c r="L93" s="10" t="s">
        <v>50</v>
      </c>
      <c r="M93" s="10" t="s">
        <v>57</v>
      </c>
      <c r="N93" s="7"/>
      <c r="O93" s="7"/>
      <c r="P93" s="106"/>
      <c r="Q93" s="107"/>
      <c r="R93" s="107"/>
      <c r="S93" s="104"/>
      <c r="T93" s="15">
        <v>88573000</v>
      </c>
      <c r="U93" s="15">
        <v>88573000</v>
      </c>
      <c r="V93" s="15">
        <v>88573000</v>
      </c>
      <c r="W93" s="108"/>
      <c r="X93" s="15"/>
      <c r="Y93" s="15"/>
      <c r="Z93" s="109"/>
      <c r="AA93" s="103"/>
      <c r="AB93" s="110"/>
      <c r="AC93" s="1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19">
        <f t="shared" si="4"/>
        <v>265719000</v>
      </c>
      <c r="AQ93" s="19">
        <f t="shared" si="5"/>
        <v>297605280</v>
      </c>
      <c r="AR93" s="17"/>
      <c r="AS93" s="103">
        <v>2017</v>
      </c>
      <c r="AT93" s="7"/>
      <c r="AU93" s="3"/>
      <c r="AV93" s="3"/>
      <c r="AW93" s="3"/>
      <c r="AX93" s="3"/>
    </row>
    <row r="94" spans="1:225" ht="12.75" customHeight="1" x14ac:dyDescent="0.2">
      <c r="A94" s="97" t="s">
        <v>280</v>
      </c>
      <c r="B94" s="98" t="s">
        <v>47</v>
      </c>
      <c r="C94" s="10" t="s">
        <v>364</v>
      </c>
      <c r="D94" s="79" t="s">
        <v>132</v>
      </c>
      <c r="E94" s="79" t="s">
        <v>132</v>
      </c>
      <c r="F94" s="10" t="s">
        <v>133</v>
      </c>
      <c r="G94" s="99" t="s">
        <v>49</v>
      </c>
      <c r="H94" s="10">
        <v>100</v>
      </c>
      <c r="I94" s="10" t="s">
        <v>55</v>
      </c>
      <c r="J94" s="10" t="s">
        <v>70</v>
      </c>
      <c r="K94" s="10"/>
      <c r="L94" s="10" t="s">
        <v>50</v>
      </c>
      <c r="M94" s="10" t="s">
        <v>57</v>
      </c>
      <c r="N94" s="7"/>
      <c r="O94" s="7"/>
      <c r="P94" s="106"/>
      <c r="Q94" s="107"/>
      <c r="R94" s="107"/>
      <c r="S94" s="104"/>
      <c r="T94" s="15">
        <v>88365960</v>
      </c>
      <c r="U94" s="15">
        <v>88365960</v>
      </c>
      <c r="V94" s="15">
        <v>88365960</v>
      </c>
      <c r="W94" s="108"/>
      <c r="X94" s="15"/>
      <c r="Y94" s="15"/>
      <c r="Z94" s="109"/>
      <c r="AA94" s="103"/>
      <c r="AB94" s="110"/>
      <c r="AC94" s="10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19">
        <f t="shared" si="4"/>
        <v>265097880</v>
      </c>
      <c r="AQ94" s="19">
        <f t="shared" si="5"/>
        <v>296909625.60000002</v>
      </c>
      <c r="AR94" s="17"/>
      <c r="AS94" s="103">
        <v>2017</v>
      </c>
      <c r="AT94" s="7"/>
      <c r="AU94" s="3"/>
      <c r="AV94" s="3"/>
      <c r="AW94" s="3"/>
      <c r="AX94" s="3"/>
    </row>
    <row r="95" spans="1:225" ht="12.75" customHeight="1" x14ac:dyDescent="0.2">
      <c r="A95" s="97" t="s">
        <v>281</v>
      </c>
      <c r="B95" s="98" t="s">
        <v>47</v>
      </c>
      <c r="C95" s="10" t="s">
        <v>365</v>
      </c>
      <c r="D95" s="79" t="s">
        <v>62</v>
      </c>
      <c r="E95" s="79" t="s">
        <v>62</v>
      </c>
      <c r="F95" s="10" t="s">
        <v>135</v>
      </c>
      <c r="G95" s="99" t="s">
        <v>49</v>
      </c>
      <c r="H95" s="10">
        <v>100</v>
      </c>
      <c r="I95" s="10" t="s">
        <v>55</v>
      </c>
      <c r="J95" s="10" t="s">
        <v>70</v>
      </c>
      <c r="K95" s="10"/>
      <c r="L95" s="10" t="s">
        <v>50</v>
      </c>
      <c r="M95" s="10" t="s">
        <v>57</v>
      </c>
      <c r="N95" s="7"/>
      <c r="O95" s="7"/>
      <c r="P95" s="106"/>
      <c r="Q95" s="107"/>
      <c r="R95" s="107"/>
      <c r="S95" s="104"/>
      <c r="T95" s="15">
        <v>100651960</v>
      </c>
      <c r="U95" s="15">
        <v>100651960</v>
      </c>
      <c r="V95" s="15">
        <v>100651960</v>
      </c>
      <c r="W95" s="108"/>
      <c r="X95" s="15"/>
      <c r="Y95" s="15"/>
      <c r="Z95" s="109"/>
      <c r="AA95" s="103"/>
      <c r="AB95" s="110"/>
      <c r="AC95" s="10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19">
        <f t="shared" si="4"/>
        <v>301955880</v>
      </c>
      <c r="AQ95" s="19">
        <f t="shared" si="5"/>
        <v>338190585.60000002</v>
      </c>
      <c r="AR95" s="17"/>
      <c r="AS95" s="103">
        <v>2017</v>
      </c>
      <c r="AT95" s="7"/>
      <c r="AU95" s="3"/>
      <c r="AV95" s="3"/>
      <c r="AW95" s="3"/>
      <c r="AX95" s="3"/>
    </row>
    <row r="96" spans="1:225" ht="12.75" customHeight="1" x14ac:dyDescent="0.2">
      <c r="A96" s="97" t="s">
        <v>282</v>
      </c>
      <c r="B96" s="98" t="s">
        <v>47</v>
      </c>
      <c r="C96" s="10" t="s">
        <v>360</v>
      </c>
      <c r="D96" s="79" t="s">
        <v>116</v>
      </c>
      <c r="E96" s="79" t="s">
        <v>367</v>
      </c>
      <c r="F96" s="10" t="s">
        <v>137</v>
      </c>
      <c r="G96" s="99" t="s">
        <v>49</v>
      </c>
      <c r="H96" s="10">
        <v>100</v>
      </c>
      <c r="I96" s="10" t="s">
        <v>55</v>
      </c>
      <c r="J96" s="10" t="s">
        <v>58</v>
      </c>
      <c r="K96" s="10"/>
      <c r="L96" s="10" t="s">
        <v>50</v>
      </c>
      <c r="M96" s="10" t="s">
        <v>57</v>
      </c>
      <c r="N96" s="7"/>
      <c r="O96" s="7"/>
      <c r="P96" s="106"/>
      <c r="Q96" s="107"/>
      <c r="R96" s="107"/>
      <c r="S96" s="104"/>
      <c r="T96" s="15">
        <v>207877000</v>
      </c>
      <c r="U96" s="15">
        <v>207877000</v>
      </c>
      <c r="V96" s="15">
        <v>207877000</v>
      </c>
      <c r="W96" s="108"/>
      <c r="X96" s="15"/>
      <c r="Y96" s="15"/>
      <c r="Z96" s="109"/>
      <c r="AA96" s="103"/>
      <c r="AB96" s="110"/>
      <c r="AC96" s="10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19">
        <f t="shared" si="4"/>
        <v>623631000</v>
      </c>
      <c r="AQ96" s="19">
        <f t="shared" si="5"/>
        <v>698466720.00000012</v>
      </c>
      <c r="AR96" s="17"/>
      <c r="AS96" s="103">
        <v>2017</v>
      </c>
      <c r="AT96" s="7"/>
      <c r="AU96" s="3"/>
      <c r="AV96" s="3"/>
      <c r="AW96" s="3"/>
      <c r="AX96" s="3"/>
    </row>
    <row r="97" spans="1:50" ht="12.75" customHeight="1" x14ac:dyDescent="0.2">
      <c r="A97" s="97" t="s">
        <v>283</v>
      </c>
      <c r="B97" s="98" t="s">
        <v>47</v>
      </c>
      <c r="C97" s="10" t="s">
        <v>361</v>
      </c>
      <c r="D97" s="79" t="s">
        <v>120</v>
      </c>
      <c r="E97" s="79" t="s">
        <v>120</v>
      </c>
      <c r="F97" s="10" t="s">
        <v>139</v>
      </c>
      <c r="G97" s="99" t="s">
        <v>49</v>
      </c>
      <c r="H97" s="10">
        <v>100</v>
      </c>
      <c r="I97" s="10" t="s">
        <v>55</v>
      </c>
      <c r="J97" s="10" t="s">
        <v>58</v>
      </c>
      <c r="K97" s="10"/>
      <c r="L97" s="10" t="s">
        <v>50</v>
      </c>
      <c r="M97" s="10" t="s">
        <v>57</v>
      </c>
      <c r="N97" s="7"/>
      <c r="O97" s="7"/>
      <c r="P97" s="106"/>
      <c r="Q97" s="107"/>
      <c r="R97" s="107"/>
      <c r="S97" s="104"/>
      <c r="T97" s="15">
        <v>63534000</v>
      </c>
      <c r="U97" s="15">
        <v>63534000</v>
      </c>
      <c r="V97" s="15">
        <v>63534000</v>
      </c>
      <c r="W97" s="108"/>
      <c r="X97" s="15"/>
      <c r="Y97" s="15"/>
      <c r="Z97" s="109"/>
      <c r="AA97" s="103"/>
      <c r="AB97" s="110"/>
      <c r="AC97" s="10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19">
        <f t="shared" si="4"/>
        <v>190602000</v>
      </c>
      <c r="AQ97" s="19">
        <f t="shared" si="5"/>
        <v>213474240.00000003</v>
      </c>
      <c r="AR97" s="17"/>
      <c r="AS97" s="103">
        <v>2017</v>
      </c>
      <c r="AT97" s="7"/>
      <c r="AU97" s="3"/>
      <c r="AV97" s="3"/>
      <c r="AW97" s="3"/>
      <c r="AX97" s="3"/>
    </row>
    <row r="98" spans="1:50" ht="12.75" customHeight="1" x14ac:dyDescent="0.2">
      <c r="A98" s="97" t="s">
        <v>284</v>
      </c>
      <c r="B98" s="98" t="s">
        <v>47</v>
      </c>
      <c r="C98" s="10" t="s">
        <v>366</v>
      </c>
      <c r="D98" s="79" t="s">
        <v>142</v>
      </c>
      <c r="E98" s="79" t="s">
        <v>142</v>
      </c>
      <c r="F98" s="10" t="s">
        <v>143</v>
      </c>
      <c r="G98" s="99" t="s">
        <v>49</v>
      </c>
      <c r="H98" s="10">
        <v>100</v>
      </c>
      <c r="I98" s="10" t="s">
        <v>55</v>
      </c>
      <c r="J98" s="10" t="s">
        <v>58</v>
      </c>
      <c r="K98" s="10"/>
      <c r="L98" s="10" t="s">
        <v>50</v>
      </c>
      <c r="M98" s="10" t="s">
        <v>57</v>
      </c>
      <c r="N98" s="7"/>
      <c r="O98" s="7"/>
      <c r="P98" s="106"/>
      <c r="Q98" s="107"/>
      <c r="R98" s="107"/>
      <c r="S98" s="104"/>
      <c r="T98" s="15">
        <v>14964000</v>
      </c>
      <c r="U98" s="15">
        <v>14964000</v>
      </c>
      <c r="V98" s="15">
        <v>14964000</v>
      </c>
      <c r="W98" s="108"/>
      <c r="X98" s="15"/>
      <c r="Y98" s="15"/>
      <c r="Z98" s="109"/>
      <c r="AA98" s="103"/>
      <c r="AB98" s="110"/>
      <c r="AC98" s="10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19">
        <f t="shared" si="4"/>
        <v>44892000</v>
      </c>
      <c r="AQ98" s="19">
        <f t="shared" si="5"/>
        <v>50279040.000000007</v>
      </c>
      <c r="AR98" s="17"/>
      <c r="AS98" s="103">
        <v>2017</v>
      </c>
      <c r="AT98" s="7"/>
      <c r="AU98" s="3"/>
      <c r="AV98" s="3"/>
      <c r="AW98" s="3"/>
      <c r="AX98" s="3"/>
    </row>
    <row r="99" spans="1:50" ht="12.75" customHeight="1" x14ac:dyDescent="0.2">
      <c r="A99" s="97" t="s">
        <v>285</v>
      </c>
      <c r="B99" s="98" t="s">
        <v>47</v>
      </c>
      <c r="C99" s="10" t="s">
        <v>362</v>
      </c>
      <c r="D99" s="79" t="s">
        <v>124</v>
      </c>
      <c r="E99" s="79" t="s">
        <v>124</v>
      </c>
      <c r="F99" s="10" t="s">
        <v>145</v>
      </c>
      <c r="G99" s="99" t="s">
        <v>49</v>
      </c>
      <c r="H99" s="10">
        <v>100</v>
      </c>
      <c r="I99" s="10" t="s">
        <v>55</v>
      </c>
      <c r="J99" s="10" t="s">
        <v>58</v>
      </c>
      <c r="K99" s="10"/>
      <c r="L99" s="10" t="s">
        <v>50</v>
      </c>
      <c r="M99" s="10" t="s">
        <v>57</v>
      </c>
      <c r="N99" s="7"/>
      <c r="O99" s="7"/>
      <c r="P99" s="106"/>
      <c r="Q99" s="107"/>
      <c r="R99" s="107"/>
      <c r="S99" s="104"/>
      <c r="T99" s="15">
        <v>145031400</v>
      </c>
      <c r="U99" s="15">
        <v>145031400</v>
      </c>
      <c r="V99" s="15">
        <v>145031400</v>
      </c>
      <c r="W99" s="108"/>
      <c r="X99" s="15"/>
      <c r="Y99" s="15"/>
      <c r="Z99" s="109"/>
      <c r="AA99" s="103"/>
      <c r="AB99" s="110"/>
      <c r="AC99" s="10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19">
        <f t="shared" si="4"/>
        <v>435094200</v>
      </c>
      <c r="AQ99" s="19">
        <f t="shared" si="5"/>
        <v>487305504.00000006</v>
      </c>
      <c r="AR99" s="17"/>
      <c r="AS99" s="103">
        <v>2017</v>
      </c>
      <c r="AT99" s="7"/>
      <c r="AU99" s="3"/>
      <c r="AV99" s="3"/>
      <c r="AW99" s="3"/>
      <c r="AX99" s="3"/>
    </row>
    <row r="100" spans="1:50" ht="12.75" customHeight="1" x14ac:dyDescent="0.2">
      <c r="A100" s="97" t="s">
        <v>286</v>
      </c>
      <c r="B100" s="98" t="s">
        <v>47</v>
      </c>
      <c r="C100" s="10" t="s">
        <v>363</v>
      </c>
      <c r="D100" s="79" t="s">
        <v>128</v>
      </c>
      <c r="E100" s="79" t="s">
        <v>128</v>
      </c>
      <c r="F100" s="10" t="s">
        <v>147</v>
      </c>
      <c r="G100" s="99" t="s">
        <v>49</v>
      </c>
      <c r="H100" s="10">
        <v>100</v>
      </c>
      <c r="I100" s="10" t="s">
        <v>55</v>
      </c>
      <c r="J100" s="10" t="s">
        <v>58</v>
      </c>
      <c r="K100" s="10"/>
      <c r="L100" s="10" t="s">
        <v>50</v>
      </c>
      <c r="M100" s="10" t="s">
        <v>57</v>
      </c>
      <c r="N100" s="7"/>
      <c r="O100" s="7"/>
      <c r="P100" s="106"/>
      <c r="Q100" s="107"/>
      <c r="R100" s="107"/>
      <c r="S100" s="104"/>
      <c r="T100" s="15">
        <v>50114800</v>
      </c>
      <c r="U100" s="15">
        <v>50114800</v>
      </c>
      <c r="V100" s="15">
        <v>50114800</v>
      </c>
      <c r="W100" s="108"/>
      <c r="X100" s="15"/>
      <c r="Y100" s="15"/>
      <c r="Z100" s="109"/>
      <c r="AA100" s="103"/>
      <c r="AB100" s="110"/>
      <c r="AC100" s="10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19">
        <f t="shared" si="4"/>
        <v>150344400</v>
      </c>
      <c r="AQ100" s="19">
        <f t="shared" si="5"/>
        <v>168385728.00000003</v>
      </c>
      <c r="AR100" s="17"/>
      <c r="AS100" s="103">
        <v>2017</v>
      </c>
      <c r="AT100" s="7"/>
      <c r="AU100" s="3"/>
      <c r="AV100" s="3"/>
      <c r="AW100" s="3"/>
      <c r="AX100" s="3"/>
    </row>
    <row r="101" spans="1:50" ht="12.75" customHeight="1" x14ac:dyDescent="0.2">
      <c r="A101" s="97" t="s">
        <v>287</v>
      </c>
      <c r="B101" s="98" t="s">
        <v>47</v>
      </c>
      <c r="C101" s="10" t="s">
        <v>364</v>
      </c>
      <c r="D101" s="79" t="s">
        <v>132</v>
      </c>
      <c r="E101" s="79" t="s">
        <v>132</v>
      </c>
      <c r="F101" s="10" t="s">
        <v>149</v>
      </c>
      <c r="G101" s="99" t="s">
        <v>49</v>
      </c>
      <c r="H101" s="10">
        <v>100</v>
      </c>
      <c r="I101" s="10" t="s">
        <v>55</v>
      </c>
      <c r="J101" s="10" t="s">
        <v>58</v>
      </c>
      <c r="K101" s="10"/>
      <c r="L101" s="10" t="s">
        <v>50</v>
      </c>
      <c r="M101" s="10" t="s">
        <v>57</v>
      </c>
      <c r="N101" s="7"/>
      <c r="O101" s="7"/>
      <c r="P101" s="106"/>
      <c r="Q101" s="107"/>
      <c r="R101" s="107"/>
      <c r="S101" s="104"/>
      <c r="T101" s="15">
        <v>103880400</v>
      </c>
      <c r="U101" s="15">
        <v>103880400</v>
      </c>
      <c r="V101" s="15">
        <v>103880400</v>
      </c>
      <c r="W101" s="108"/>
      <c r="X101" s="15"/>
      <c r="Y101" s="15"/>
      <c r="Z101" s="109"/>
      <c r="AA101" s="103"/>
      <c r="AB101" s="110"/>
      <c r="AC101" s="10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19">
        <f t="shared" si="4"/>
        <v>311641200</v>
      </c>
      <c r="AQ101" s="19">
        <f t="shared" si="5"/>
        <v>349038144.00000006</v>
      </c>
      <c r="AR101" s="17"/>
      <c r="AS101" s="103">
        <v>2017</v>
      </c>
      <c r="AT101" s="7"/>
      <c r="AU101" s="3"/>
      <c r="AV101" s="3"/>
      <c r="AW101" s="3"/>
      <c r="AX101" s="3"/>
    </row>
    <row r="102" spans="1:50" ht="12.75" customHeight="1" x14ac:dyDescent="0.2">
      <c r="A102" s="97" t="s">
        <v>288</v>
      </c>
      <c r="B102" s="98" t="s">
        <v>47</v>
      </c>
      <c r="C102" s="10" t="s">
        <v>364</v>
      </c>
      <c r="D102" s="79" t="s">
        <v>132</v>
      </c>
      <c r="E102" s="79" t="s">
        <v>132</v>
      </c>
      <c r="F102" s="10" t="s">
        <v>151</v>
      </c>
      <c r="G102" s="99" t="s">
        <v>49</v>
      </c>
      <c r="H102" s="10">
        <v>100</v>
      </c>
      <c r="I102" s="10" t="s">
        <v>55</v>
      </c>
      <c r="J102" s="10" t="s">
        <v>58</v>
      </c>
      <c r="K102" s="10"/>
      <c r="L102" s="10" t="s">
        <v>50</v>
      </c>
      <c r="M102" s="10" t="s">
        <v>57</v>
      </c>
      <c r="N102" s="7"/>
      <c r="O102" s="7"/>
      <c r="P102" s="106"/>
      <c r="Q102" s="107"/>
      <c r="R102" s="107"/>
      <c r="S102" s="104"/>
      <c r="T102" s="15">
        <v>61788000</v>
      </c>
      <c r="U102" s="15">
        <v>61788000</v>
      </c>
      <c r="V102" s="15">
        <v>61788000</v>
      </c>
      <c r="W102" s="108"/>
      <c r="X102" s="15"/>
      <c r="Y102" s="15"/>
      <c r="Z102" s="109"/>
      <c r="AA102" s="103"/>
      <c r="AB102" s="110"/>
      <c r="AC102" s="10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19">
        <f t="shared" si="4"/>
        <v>185364000</v>
      </c>
      <c r="AQ102" s="19">
        <f t="shared" si="5"/>
        <v>207607680.00000003</v>
      </c>
      <c r="AR102" s="17"/>
      <c r="AS102" s="103">
        <v>2017</v>
      </c>
      <c r="AT102" s="7"/>
      <c r="AU102" s="3"/>
      <c r="AV102" s="3"/>
      <c r="AW102" s="3"/>
      <c r="AX102" s="3"/>
    </row>
    <row r="103" spans="1:50" ht="12.75" customHeight="1" x14ac:dyDescent="0.2">
      <c r="A103" s="97" t="s">
        <v>289</v>
      </c>
      <c r="B103" s="98" t="s">
        <v>47</v>
      </c>
      <c r="C103" s="10" t="s">
        <v>364</v>
      </c>
      <c r="D103" s="79" t="s">
        <v>132</v>
      </c>
      <c r="E103" s="79" t="s">
        <v>132</v>
      </c>
      <c r="F103" s="10" t="s">
        <v>153</v>
      </c>
      <c r="G103" s="99" t="s">
        <v>49</v>
      </c>
      <c r="H103" s="10">
        <v>100</v>
      </c>
      <c r="I103" s="10" t="s">
        <v>55</v>
      </c>
      <c r="J103" s="10" t="s">
        <v>58</v>
      </c>
      <c r="K103" s="10"/>
      <c r="L103" s="10" t="s">
        <v>50</v>
      </c>
      <c r="M103" s="10" t="s">
        <v>57</v>
      </c>
      <c r="N103" s="7"/>
      <c r="O103" s="7"/>
      <c r="P103" s="106"/>
      <c r="Q103" s="107"/>
      <c r="R103" s="107"/>
      <c r="S103" s="104"/>
      <c r="T103" s="15">
        <v>193320600</v>
      </c>
      <c r="U103" s="15">
        <v>193320600</v>
      </c>
      <c r="V103" s="15">
        <v>193320600</v>
      </c>
      <c r="W103" s="108"/>
      <c r="X103" s="15"/>
      <c r="Y103" s="15"/>
      <c r="Z103" s="109"/>
      <c r="AA103" s="103"/>
      <c r="AB103" s="110"/>
      <c r="AC103" s="10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19">
        <f t="shared" si="4"/>
        <v>579961800</v>
      </c>
      <c r="AQ103" s="19">
        <f t="shared" si="5"/>
        <v>649557216.00000012</v>
      </c>
      <c r="AR103" s="17"/>
      <c r="AS103" s="103">
        <v>2017</v>
      </c>
      <c r="AT103" s="7"/>
      <c r="AU103" s="3"/>
      <c r="AV103" s="3"/>
      <c r="AW103" s="3"/>
      <c r="AX103" s="3"/>
    </row>
    <row r="104" spans="1:50" ht="12.75" customHeight="1" x14ac:dyDescent="0.2">
      <c r="A104" s="97" t="s">
        <v>290</v>
      </c>
      <c r="B104" s="98" t="s">
        <v>47</v>
      </c>
      <c r="C104" s="10" t="s">
        <v>365</v>
      </c>
      <c r="D104" s="79" t="s">
        <v>62</v>
      </c>
      <c r="E104" s="79" t="s">
        <v>62</v>
      </c>
      <c r="F104" s="10" t="s">
        <v>155</v>
      </c>
      <c r="G104" s="99" t="s">
        <v>49</v>
      </c>
      <c r="H104" s="10">
        <v>100</v>
      </c>
      <c r="I104" s="10" t="s">
        <v>55</v>
      </c>
      <c r="J104" s="10" t="s">
        <v>58</v>
      </c>
      <c r="K104" s="10"/>
      <c r="L104" s="10" t="s">
        <v>50</v>
      </c>
      <c r="M104" s="10" t="s">
        <v>57</v>
      </c>
      <c r="N104" s="7"/>
      <c r="O104" s="7"/>
      <c r="P104" s="106"/>
      <c r="Q104" s="107"/>
      <c r="R104" s="107"/>
      <c r="S104" s="104"/>
      <c r="T104" s="15">
        <v>126592200</v>
      </c>
      <c r="U104" s="15">
        <v>126592200</v>
      </c>
      <c r="V104" s="15">
        <v>126592200</v>
      </c>
      <c r="W104" s="108"/>
      <c r="X104" s="15"/>
      <c r="Y104" s="15"/>
      <c r="Z104" s="109"/>
      <c r="AA104" s="103"/>
      <c r="AB104" s="110"/>
      <c r="AC104" s="1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19">
        <f t="shared" si="4"/>
        <v>379776600</v>
      </c>
      <c r="AQ104" s="19">
        <f t="shared" si="5"/>
        <v>425349792.00000006</v>
      </c>
      <c r="AR104" s="17"/>
      <c r="AS104" s="103">
        <v>2017</v>
      </c>
      <c r="AT104" s="7"/>
      <c r="AU104" s="3"/>
      <c r="AV104" s="3"/>
      <c r="AW104" s="3"/>
      <c r="AX104" s="3"/>
    </row>
    <row r="105" spans="1:50" ht="12.75" customHeight="1" x14ac:dyDescent="0.2">
      <c r="A105" s="97" t="s">
        <v>291</v>
      </c>
      <c r="B105" s="98" t="s">
        <v>47</v>
      </c>
      <c r="C105" s="10" t="s">
        <v>360</v>
      </c>
      <c r="D105" s="79" t="s">
        <v>116</v>
      </c>
      <c r="E105" s="79" t="s">
        <v>367</v>
      </c>
      <c r="F105" s="10" t="s">
        <v>157</v>
      </c>
      <c r="G105" s="99" t="s">
        <v>49</v>
      </c>
      <c r="H105" s="10">
        <v>100</v>
      </c>
      <c r="I105" s="10" t="s">
        <v>55</v>
      </c>
      <c r="J105" s="10" t="s">
        <v>69</v>
      </c>
      <c r="K105" s="10"/>
      <c r="L105" s="10" t="s">
        <v>50</v>
      </c>
      <c r="M105" s="10" t="s">
        <v>57</v>
      </c>
      <c r="N105" s="7"/>
      <c r="O105" s="7"/>
      <c r="P105" s="106"/>
      <c r="Q105" s="107"/>
      <c r="R105" s="107"/>
      <c r="S105" s="104"/>
      <c r="T105" s="15">
        <v>124625340</v>
      </c>
      <c r="U105" s="15">
        <v>164825900</v>
      </c>
      <c r="V105" s="15">
        <v>155191340</v>
      </c>
      <c r="W105" s="108"/>
      <c r="X105" s="15"/>
      <c r="Y105" s="15"/>
      <c r="Z105" s="109"/>
      <c r="AA105" s="103"/>
      <c r="AB105" s="110"/>
      <c r="AC105" s="10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19">
        <f t="shared" si="4"/>
        <v>444642580</v>
      </c>
      <c r="AQ105" s="19">
        <f t="shared" si="5"/>
        <v>497999689.60000002</v>
      </c>
      <c r="AR105" s="17"/>
      <c r="AS105" s="103">
        <v>2017</v>
      </c>
      <c r="AT105" s="7"/>
      <c r="AU105" s="3"/>
      <c r="AV105" s="3"/>
      <c r="AW105" s="3"/>
      <c r="AX105" s="3"/>
    </row>
    <row r="106" spans="1:50" ht="12.75" customHeight="1" x14ac:dyDescent="0.2">
      <c r="A106" s="97" t="s">
        <v>292</v>
      </c>
      <c r="B106" s="98" t="s">
        <v>47</v>
      </c>
      <c r="C106" s="10" t="s">
        <v>361</v>
      </c>
      <c r="D106" s="79" t="s">
        <v>120</v>
      </c>
      <c r="E106" s="79" t="s">
        <v>120</v>
      </c>
      <c r="F106" s="10" t="s">
        <v>159</v>
      </c>
      <c r="G106" s="99" t="s">
        <v>49</v>
      </c>
      <c r="H106" s="10">
        <v>100</v>
      </c>
      <c r="I106" s="10" t="s">
        <v>55</v>
      </c>
      <c r="J106" s="10" t="s">
        <v>69</v>
      </c>
      <c r="K106" s="10"/>
      <c r="L106" s="10" t="s">
        <v>50</v>
      </c>
      <c r="M106" s="10" t="s">
        <v>57</v>
      </c>
      <c r="N106" s="7"/>
      <c r="O106" s="7"/>
      <c r="P106" s="106"/>
      <c r="Q106" s="107"/>
      <c r="R106" s="107"/>
      <c r="S106" s="104"/>
      <c r="T106" s="15">
        <v>237559200</v>
      </c>
      <c r="U106" s="15">
        <v>240028480</v>
      </c>
      <c r="V106" s="15">
        <v>236324560</v>
      </c>
      <c r="W106" s="108"/>
      <c r="X106" s="15"/>
      <c r="Y106" s="15"/>
      <c r="Z106" s="109"/>
      <c r="AA106" s="103"/>
      <c r="AB106" s="110"/>
      <c r="AC106" s="10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19">
        <f t="shared" si="4"/>
        <v>713912240</v>
      </c>
      <c r="AQ106" s="19">
        <f t="shared" si="5"/>
        <v>799581708.80000007</v>
      </c>
      <c r="AR106" s="17"/>
      <c r="AS106" s="103">
        <v>2017</v>
      </c>
      <c r="AT106" s="7"/>
      <c r="AU106" s="3"/>
      <c r="AV106" s="3"/>
      <c r="AW106" s="3"/>
      <c r="AX106" s="3"/>
    </row>
    <row r="107" spans="1:50" ht="12.75" customHeight="1" x14ac:dyDescent="0.2">
      <c r="A107" s="97" t="s">
        <v>293</v>
      </c>
      <c r="B107" s="98" t="s">
        <v>47</v>
      </c>
      <c r="C107" s="10" t="s">
        <v>366</v>
      </c>
      <c r="D107" s="79" t="s">
        <v>142</v>
      </c>
      <c r="E107" s="79" t="s">
        <v>142</v>
      </c>
      <c r="F107" s="10" t="s">
        <v>161</v>
      </c>
      <c r="G107" s="99" t="s">
        <v>49</v>
      </c>
      <c r="H107" s="10">
        <v>100</v>
      </c>
      <c r="I107" s="10" t="s">
        <v>55</v>
      </c>
      <c r="J107" s="10" t="s">
        <v>69</v>
      </c>
      <c r="K107" s="10"/>
      <c r="L107" s="10" t="s">
        <v>50</v>
      </c>
      <c r="M107" s="10" t="s">
        <v>57</v>
      </c>
      <c r="N107" s="7"/>
      <c r="O107" s="7"/>
      <c r="P107" s="106"/>
      <c r="Q107" s="107"/>
      <c r="R107" s="107"/>
      <c r="S107" s="104"/>
      <c r="T107" s="15">
        <v>10375040</v>
      </c>
      <c r="U107" s="15">
        <v>10375040</v>
      </c>
      <c r="V107" s="15">
        <v>16959200</v>
      </c>
      <c r="W107" s="108"/>
      <c r="X107" s="15"/>
      <c r="Y107" s="15"/>
      <c r="Z107" s="109"/>
      <c r="AA107" s="103"/>
      <c r="AB107" s="110"/>
      <c r="AC107" s="10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19">
        <f t="shared" si="4"/>
        <v>37709280</v>
      </c>
      <c r="AQ107" s="19">
        <f t="shared" si="5"/>
        <v>42234393.600000001</v>
      </c>
      <c r="AR107" s="17"/>
      <c r="AS107" s="103">
        <v>2017</v>
      </c>
      <c r="AT107" s="7"/>
      <c r="AU107" s="3"/>
      <c r="AV107" s="3"/>
      <c r="AW107" s="3"/>
      <c r="AX107" s="3"/>
    </row>
    <row r="108" spans="1:50" ht="12.75" customHeight="1" x14ac:dyDescent="0.2">
      <c r="A108" s="97" t="s">
        <v>294</v>
      </c>
      <c r="B108" s="98" t="s">
        <v>47</v>
      </c>
      <c r="C108" s="10" t="s">
        <v>362</v>
      </c>
      <c r="D108" s="79" t="s">
        <v>124</v>
      </c>
      <c r="E108" s="79" t="s">
        <v>124</v>
      </c>
      <c r="F108" s="10" t="s">
        <v>163</v>
      </c>
      <c r="G108" s="99" t="s">
        <v>49</v>
      </c>
      <c r="H108" s="10">
        <v>100</v>
      </c>
      <c r="I108" s="10" t="s">
        <v>55</v>
      </c>
      <c r="J108" s="10" t="s">
        <v>69</v>
      </c>
      <c r="K108" s="10"/>
      <c r="L108" s="10" t="s">
        <v>50</v>
      </c>
      <c r="M108" s="10" t="s">
        <v>57</v>
      </c>
      <c r="N108" s="7"/>
      <c r="O108" s="7"/>
      <c r="P108" s="106"/>
      <c r="Q108" s="107"/>
      <c r="R108" s="107"/>
      <c r="S108" s="104"/>
      <c r="T108" s="15">
        <v>8008000</v>
      </c>
      <c r="U108" s="15">
        <v>8008000</v>
      </c>
      <c r="V108" s="15">
        <v>8008000</v>
      </c>
      <c r="W108" s="108"/>
      <c r="X108" s="15"/>
      <c r="Y108" s="15"/>
      <c r="Z108" s="109"/>
      <c r="AA108" s="103"/>
      <c r="AB108" s="110"/>
      <c r="AC108" s="10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19">
        <f t="shared" si="4"/>
        <v>24024000</v>
      </c>
      <c r="AQ108" s="19">
        <f t="shared" si="5"/>
        <v>26906880.000000004</v>
      </c>
      <c r="AR108" s="17"/>
      <c r="AS108" s="103">
        <v>2017</v>
      </c>
      <c r="AT108" s="7"/>
      <c r="AU108" s="3"/>
      <c r="AV108" s="3"/>
      <c r="AW108" s="3"/>
      <c r="AX108" s="3"/>
    </row>
    <row r="109" spans="1:50" ht="12.75" customHeight="1" x14ac:dyDescent="0.2">
      <c r="A109" s="97" t="s">
        <v>295</v>
      </c>
      <c r="B109" s="98" t="s">
        <v>47</v>
      </c>
      <c r="C109" s="10" t="s">
        <v>363</v>
      </c>
      <c r="D109" s="79" t="s">
        <v>128</v>
      </c>
      <c r="E109" s="79" t="s">
        <v>128</v>
      </c>
      <c r="F109" s="10" t="s">
        <v>165</v>
      </c>
      <c r="G109" s="99" t="s">
        <v>49</v>
      </c>
      <c r="H109" s="10">
        <v>100</v>
      </c>
      <c r="I109" s="10" t="s">
        <v>55</v>
      </c>
      <c r="J109" s="10" t="s">
        <v>69</v>
      </c>
      <c r="K109" s="10"/>
      <c r="L109" s="10" t="s">
        <v>50</v>
      </c>
      <c r="M109" s="10" t="s">
        <v>57</v>
      </c>
      <c r="N109" s="7"/>
      <c r="O109" s="7"/>
      <c r="P109" s="106"/>
      <c r="Q109" s="107"/>
      <c r="R109" s="107"/>
      <c r="S109" s="104"/>
      <c r="T109" s="15">
        <v>90817400</v>
      </c>
      <c r="U109" s="15">
        <v>90817400</v>
      </c>
      <c r="V109" s="15">
        <v>90817400</v>
      </c>
      <c r="W109" s="108"/>
      <c r="X109" s="15"/>
      <c r="Y109" s="15"/>
      <c r="Z109" s="109"/>
      <c r="AA109" s="103"/>
      <c r="AB109" s="110"/>
      <c r="AC109" s="10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19">
        <f t="shared" si="4"/>
        <v>272452200</v>
      </c>
      <c r="AQ109" s="19">
        <f t="shared" si="5"/>
        <v>305146464</v>
      </c>
      <c r="AR109" s="17"/>
      <c r="AS109" s="103">
        <v>2017</v>
      </c>
      <c r="AT109" s="7"/>
      <c r="AU109" s="3"/>
      <c r="AV109" s="3"/>
      <c r="AW109" s="3"/>
      <c r="AX109" s="3"/>
    </row>
    <row r="110" spans="1:50" ht="12.75" customHeight="1" x14ac:dyDescent="0.2">
      <c r="A110" s="97" t="s">
        <v>296</v>
      </c>
      <c r="B110" s="98" t="s">
        <v>47</v>
      </c>
      <c r="C110" s="10" t="s">
        <v>364</v>
      </c>
      <c r="D110" s="79" t="s">
        <v>132</v>
      </c>
      <c r="E110" s="79" t="s">
        <v>132</v>
      </c>
      <c r="F110" s="10" t="s">
        <v>167</v>
      </c>
      <c r="G110" s="99" t="s">
        <v>49</v>
      </c>
      <c r="H110" s="10">
        <v>100</v>
      </c>
      <c r="I110" s="10" t="s">
        <v>55</v>
      </c>
      <c r="J110" s="10" t="s">
        <v>69</v>
      </c>
      <c r="K110" s="10"/>
      <c r="L110" s="10" t="s">
        <v>50</v>
      </c>
      <c r="M110" s="10" t="s">
        <v>57</v>
      </c>
      <c r="N110" s="7"/>
      <c r="O110" s="7"/>
      <c r="P110" s="106"/>
      <c r="Q110" s="107"/>
      <c r="R110" s="107"/>
      <c r="S110" s="104"/>
      <c r="T110" s="15">
        <v>42117680</v>
      </c>
      <c r="U110" s="15">
        <v>42117680</v>
      </c>
      <c r="V110" s="15">
        <v>42117680</v>
      </c>
      <c r="W110" s="108"/>
      <c r="X110" s="15"/>
      <c r="Y110" s="15"/>
      <c r="Z110" s="109"/>
      <c r="AA110" s="103"/>
      <c r="AB110" s="110"/>
      <c r="AC110" s="10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19">
        <f t="shared" si="4"/>
        <v>126353040</v>
      </c>
      <c r="AQ110" s="19">
        <f t="shared" si="5"/>
        <v>141515404.80000001</v>
      </c>
      <c r="AR110" s="17"/>
      <c r="AS110" s="103">
        <v>2017</v>
      </c>
      <c r="AT110" s="7"/>
      <c r="AU110" s="3"/>
      <c r="AV110" s="3"/>
      <c r="AW110" s="3"/>
      <c r="AX110" s="3"/>
    </row>
    <row r="111" spans="1:50" ht="12.75" customHeight="1" x14ac:dyDescent="0.2">
      <c r="A111" s="97" t="s">
        <v>297</v>
      </c>
      <c r="B111" s="98" t="s">
        <v>47</v>
      </c>
      <c r="C111" s="10" t="s">
        <v>365</v>
      </c>
      <c r="D111" s="79" t="s">
        <v>62</v>
      </c>
      <c r="E111" s="79" t="s">
        <v>62</v>
      </c>
      <c r="F111" s="10" t="s">
        <v>169</v>
      </c>
      <c r="G111" s="99" t="s">
        <v>49</v>
      </c>
      <c r="H111" s="10">
        <v>100</v>
      </c>
      <c r="I111" s="10" t="s">
        <v>55</v>
      </c>
      <c r="J111" s="10" t="s">
        <v>69</v>
      </c>
      <c r="K111" s="10"/>
      <c r="L111" s="10" t="s">
        <v>50</v>
      </c>
      <c r="M111" s="10" t="s">
        <v>57</v>
      </c>
      <c r="N111" s="7"/>
      <c r="O111" s="7"/>
      <c r="P111" s="106"/>
      <c r="Q111" s="107"/>
      <c r="R111" s="107"/>
      <c r="S111" s="104"/>
      <c r="T111" s="15">
        <v>101942200</v>
      </c>
      <c r="U111" s="15">
        <v>101942200</v>
      </c>
      <c r="V111" s="15">
        <v>101942200</v>
      </c>
      <c r="W111" s="108"/>
      <c r="X111" s="15"/>
      <c r="Y111" s="15"/>
      <c r="Z111" s="109"/>
      <c r="AA111" s="103"/>
      <c r="AB111" s="110"/>
      <c r="AC111" s="1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19">
        <f t="shared" si="4"/>
        <v>305826600</v>
      </c>
      <c r="AQ111" s="19">
        <f t="shared" si="5"/>
        <v>342525792.00000006</v>
      </c>
      <c r="AR111" s="17"/>
      <c r="AS111" s="103">
        <v>2017</v>
      </c>
      <c r="AT111" s="7"/>
      <c r="AU111" s="3"/>
      <c r="AV111" s="3"/>
      <c r="AW111" s="3"/>
      <c r="AX111" s="3"/>
    </row>
    <row r="112" spans="1:50" ht="12.75" customHeight="1" x14ac:dyDescent="0.2">
      <c r="A112" s="97" t="s">
        <v>298</v>
      </c>
      <c r="B112" s="98" t="s">
        <v>47</v>
      </c>
      <c r="C112" s="10" t="s">
        <v>360</v>
      </c>
      <c r="D112" s="79" t="s">
        <v>116</v>
      </c>
      <c r="E112" s="79" t="s">
        <v>367</v>
      </c>
      <c r="F112" s="10" t="s">
        <v>171</v>
      </c>
      <c r="G112" s="99" t="s">
        <v>49</v>
      </c>
      <c r="H112" s="10">
        <v>100</v>
      </c>
      <c r="I112" s="10" t="s">
        <v>55</v>
      </c>
      <c r="J112" s="10" t="s">
        <v>275</v>
      </c>
      <c r="K112" s="10"/>
      <c r="L112" s="10" t="s">
        <v>50</v>
      </c>
      <c r="M112" s="10" t="s">
        <v>57</v>
      </c>
      <c r="N112" s="7"/>
      <c r="O112" s="7"/>
      <c r="P112" s="106"/>
      <c r="Q112" s="107"/>
      <c r="R112" s="107"/>
      <c r="S112" s="104"/>
      <c r="T112" s="15">
        <v>184216300</v>
      </c>
      <c r="U112" s="15">
        <v>199499300</v>
      </c>
      <c r="V112" s="105">
        <v>199499300</v>
      </c>
      <c r="W112" s="108"/>
      <c r="X112" s="15"/>
      <c r="Y112" s="15"/>
      <c r="Z112" s="109"/>
      <c r="AA112" s="103"/>
      <c r="AB112" s="110"/>
      <c r="AC112" s="10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19">
        <f t="shared" si="4"/>
        <v>583214900</v>
      </c>
      <c r="AQ112" s="19">
        <f t="shared" si="5"/>
        <v>653200688.00000012</v>
      </c>
      <c r="AR112" s="17"/>
      <c r="AS112" s="103">
        <v>2017</v>
      </c>
      <c r="AT112" s="7"/>
      <c r="AU112" s="3"/>
      <c r="AV112" s="3"/>
      <c r="AW112" s="3"/>
      <c r="AX112" s="3"/>
    </row>
    <row r="113" spans="1:50" ht="12.75" customHeight="1" x14ac:dyDescent="0.2">
      <c r="A113" s="97" t="s">
        <v>299</v>
      </c>
      <c r="B113" s="98" t="s">
        <v>47</v>
      </c>
      <c r="C113" s="10" t="s">
        <v>361</v>
      </c>
      <c r="D113" s="79" t="s">
        <v>120</v>
      </c>
      <c r="E113" s="79" t="s">
        <v>120</v>
      </c>
      <c r="F113" s="10" t="s">
        <v>173</v>
      </c>
      <c r="G113" s="99" t="s">
        <v>49</v>
      </c>
      <c r="H113" s="10">
        <v>100</v>
      </c>
      <c r="I113" s="10" t="s">
        <v>55</v>
      </c>
      <c r="J113" s="10" t="s">
        <v>275</v>
      </c>
      <c r="K113" s="10"/>
      <c r="L113" s="10" t="s">
        <v>50</v>
      </c>
      <c r="M113" s="10" t="s">
        <v>57</v>
      </c>
      <c r="N113" s="7"/>
      <c r="O113" s="7"/>
      <c r="P113" s="106"/>
      <c r="Q113" s="107"/>
      <c r="R113" s="107"/>
      <c r="S113" s="104"/>
      <c r="T113" s="15">
        <v>72005200</v>
      </c>
      <c r="U113" s="15">
        <v>72005200</v>
      </c>
      <c r="V113" s="15">
        <v>72005200</v>
      </c>
      <c r="W113" s="108"/>
      <c r="X113" s="15"/>
      <c r="Y113" s="15"/>
      <c r="Z113" s="109"/>
      <c r="AA113" s="103"/>
      <c r="AB113" s="110"/>
      <c r="AC113" s="10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19">
        <f t="shared" si="4"/>
        <v>216015600</v>
      </c>
      <c r="AQ113" s="19">
        <f t="shared" si="5"/>
        <v>241937472.00000003</v>
      </c>
      <c r="AR113" s="17"/>
      <c r="AS113" s="103">
        <v>2017</v>
      </c>
      <c r="AT113" s="7"/>
      <c r="AU113" s="3"/>
      <c r="AV113" s="3"/>
      <c r="AW113" s="3"/>
      <c r="AX113" s="3"/>
    </row>
    <row r="114" spans="1:50" ht="12.75" customHeight="1" x14ac:dyDescent="0.2">
      <c r="A114" s="97" t="s">
        <v>300</v>
      </c>
      <c r="B114" s="98" t="s">
        <v>47</v>
      </c>
      <c r="C114" s="10" t="s">
        <v>362</v>
      </c>
      <c r="D114" s="79" t="s">
        <v>124</v>
      </c>
      <c r="E114" s="79" t="s">
        <v>124</v>
      </c>
      <c r="F114" s="10" t="s">
        <v>175</v>
      </c>
      <c r="G114" s="99" t="s">
        <v>49</v>
      </c>
      <c r="H114" s="10">
        <v>100</v>
      </c>
      <c r="I114" s="10" t="s">
        <v>55</v>
      </c>
      <c r="J114" s="10" t="s">
        <v>275</v>
      </c>
      <c r="K114" s="10"/>
      <c r="L114" s="10" t="s">
        <v>50</v>
      </c>
      <c r="M114" s="10" t="s">
        <v>57</v>
      </c>
      <c r="N114" s="7"/>
      <c r="O114" s="7"/>
      <c r="P114" s="106"/>
      <c r="Q114" s="107"/>
      <c r="R114" s="107"/>
      <c r="S114" s="104"/>
      <c r="T114" s="15">
        <v>110503400</v>
      </c>
      <c r="U114" s="15">
        <v>110503400</v>
      </c>
      <c r="V114" s="15">
        <v>110503400</v>
      </c>
      <c r="W114" s="108"/>
      <c r="X114" s="15"/>
      <c r="Y114" s="15"/>
      <c r="Z114" s="109"/>
      <c r="AA114" s="103"/>
      <c r="AB114" s="110"/>
      <c r="AC114" s="10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19">
        <f t="shared" si="4"/>
        <v>331510200</v>
      </c>
      <c r="AQ114" s="19">
        <f t="shared" si="5"/>
        <v>371291424.00000006</v>
      </c>
      <c r="AR114" s="17"/>
      <c r="AS114" s="103">
        <v>2017</v>
      </c>
      <c r="AT114" s="7"/>
      <c r="AU114" s="3"/>
      <c r="AV114" s="3"/>
      <c r="AW114" s="3"/>
      <c r="AX114" s="3"/>
    </row>
    <row r="115" spans="1:50" ht="12.75" customHeight="1" x14ac:dyDescent="0.2">
      <c r="A115" s="97" t="s">
        <v>301</v>
      </c>
      <c r="B115" s="98" t="s">
        <v>47</v>
      </c>
      <c r="C115" s="10" t="s">
        <v>363</v>
      </c>
      <c r="D115" s="79" t="s">
        <v>128</v>
      </c>
      <c r="E115" s="79" t="s">
        <v>128</v>
      </c>
      <c r="F115" s="10" t="s">
        <v>177</v>
      </c>
      <c r="G115" s="99" t="s">
        <v>49</v>
      </c>
      <c r="H115" s="10">
        <v>100</v>
      </c>
      <c r="I115" s="10" t="s">
        <v>55</v>
      </c>
      <c r="J115" s="10" t="s">
        <v>275</v>
      </c>
      <c r="K115" s="10"/>
      <c r="L115" s="10" t="s">
        <v>50</v>
      </c>
      <c r="M115" s="10" t="s">
        <v>57</v>
      </c>
      <c r="N115" s="7"/>
      <c r="O115" s="7"/>
      <c r="P115" s="106"/>
      <c r="Q115" s="107"/>
      <c r="R115" s="107"/>
      <c r="S115" s="104"/>
      <c r="T115" s="15">
        <v>53512600</v>
      </c>
      <c r="U115" s="15">
        <v>53512600</v>
      </c>
      <c r="V115" s="15">
        <v>53512600</v>
      </c>
      <c r="W115" s="108"/>
      <c r="X115" s="15"/>
      <c r="Y115" s="15"/>
      <c r="Z115" s="109"/>
      <c r="AA115" s="103"/>
      <c r="AB115" s="110"/>
      <c r="AC115" s="10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19">
        <f t="shared" si="4"/>
        <v>160537800</v>
      </c>
      <c r="AQ115" s="19">
        <f t="shared" si="5"/>
        <v>179802336.00000003</v>
      </c>
      <c r="AR115" s="17"/>
      <c r="AS115" s="103">
        <v>2017</v>
      </c>
      <c r="AT115" s="7"/>
      <c r="AU115" s="3"/>
      <c r="AV115" s="3"/>
      <c r="AW115" s="3"/>
      <c r="AX115" s="3"/>
    </row>
    <row r="116" spans="1:50" ht="12.75" customHeight="1" x14ac:dyDescent="0.2">
      <c r="A116" s="97" t="s">
        <v>302</v>
      </c>
      <c r="B116" s="98" t="s">
        <v>47</v>
      </c>
      <c r="C116" s="10" t="s">
        <v>364</v>
      </c>
      <c r="D116" s="79" t="s">
        <v>132</v>
      </c>
      <c r="E116" s="79" t="s">
        <v>132</v>
      </c>
      <c r="F116" s="10" t="s">
        <v>179</v>
      </c>
      <c r="G116" s="99" t="s">
        <v>49</v>
      </c>
      <c r="H116" s="10">
        <v>100</v>
      </c>
      <c r="I116" s="10" t="s">
        <v>55</v>
      </c>
      <c r="J116" s="10" t="s">
        <v>275</v>
      </c>
      <c r="K116" s="10"/>
      <c r="L116" s="10" t="s">
        <v>50</v>
      </c>
      <c r="M116" s="10" t="s">
        <v>57</v>
      </c>
      <c r="N116" s="7"/>
      <c r="O116" s="7"/>
      <c r="P116" s="106"/>
      <c r="Q116" s="107"/>
      <c r="R116" s="107"/>
      <c r="S116" s="104"/>
      <c r="T116" s="15">
        <v>54384760</v>
      </c>
      <c r="U116" s="15">
        <v>54384760</v>
      </c>
      <c r="V116" s="15">
        <v>54384760</v>
      </c>
      <c r="W116" s="108"/>
      <c r="X116" s="15"/>
      <c r="Y116" s="15"/>
      <c r="Z116" s="109"/>
      <c r="AA116" s="103"/>
      <c r="AB116" s="110"/>
      <c r="AC116" s="10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19">
        <f t="shared" si="4"/>
        <v>163154280</v>
      </c>
      <c r="AQ116" s="19">
        <f t="shared" si="5"/>
        <v>182732793.60000002</v>
      </c>
      <c r="AR116" s="17"/>
      <c r="AS116" s="103">
        <v>2017</v>
      </c>
      <c r="AT116" s="7"/>
      <c r="AU116" s="3"/>
      <c r="AV116" s="3"/>
      <c r="AW116" s="3"/>
      <c r="AX116" s="3"/>
    </row>
    <row r="117" spans="1:50" ht="12.75" customHeight="1" x14ac:dyDescent="0.2">
      <c r="A117" s="97" t="s">
        <v>303</v>
      </c>
      <c r="B117" s="98" t="s">
        <v>47</v>
      </c>
      <c r="C117" s="10" t="s">
        <v>365</v>
      </c>
      <c r="D117" s="79" t="s">
        <v>62</v>
      </c>
      <c r="E117" s="79" t="s">
        <v>62</v>
      </c>
      <c r="F117" s="10" t="s">
        <v>181</v>
      </c>
      <c r="G117" s="99" t="s">
        <v>49</v>
      </c>
      <c r="H117" s="10">
        <v>100</v>
      </c>
      <c r="I117" s="10" t="s">
        <v>55</v>
      </c>
      <c r="J117" s="10" t="s">
        <v>275</v>
      </c>
      <c r="K117" s="10"/>
      <c r="L117" s="10" t="s">
        <v>50</v>
      </c>
      <c r="M117" s="10" t="s">
        <v>57</v>
      </c>
      <c r="N117" s="7"/>
      <c r="O117" s="7"/>
      <c r="P117" s="106"/>
      <c r="Q117" s="107"/>
      <c r="R117" s="107"/>
      <c r="S117" s="104"/>
      <c r="T117" s="15">
        <v>89617200</v>
      </c>
      <c r="U117" s="15">
        <v>89617200</v>
      </c>
      <c r="V117" s="15">
        <v>89617200</v>
      </c>
      <c r="W117" s="108"/>
      <c r="X117" s="15"/>
      <c r="Y117" s="15"/>
      <c r="Z117" s="109"/>
      <c r="AA117" s="103"/>
      <c r="AB117" s="110"/>
      <c r="AC117" s="10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19">
        <f t="shared" si="4"/>
        <v>268851600</v>
      </c>
      <c r="AQ117" s="19">
        <f t="shared" si="5"/>
        <v>301113792</v>
      </c>
      <c r="AR117" s="17"/>
      <c r="AS117" s="103">
        <v>2017</v>
      </c>
      <c r="AT117" s="7"/>
      <c r="AU117" s="3"/>
      <c r="AV117" s="3"/>
      <c r="AW117" s="3"/>
      <c r="AX117" s="3"/>
    </row>
    <row r="118" spans="1:50" ht="12.75" customHeight="1" x14ac:dyDescent="0.25">
      <c r="A118" s="97" t="s">
        <v>304</v>
      </c>
      <c r="B118" s="94" t="s">
        <v>47</v>
      </c>
      <c r="C118" s="94" t="s">
        <v>373</v>
      </c>
      <c r="D118" s="94" t="s">
        <v>68</v>
      </c>
      <c r="E118" s="94" t="s">
        <v>68</v>
      </c>
      <c r="F118" s="94" t="s">
        <v>200</v>
      </c>
      <c r="G118" s="13" t="s">
        <v>49</v>
      </c>
      <c r="H118" s="13">
        <v>90</v>
      </c>
      <c r="I118" s="94" t="s">
        <v>59</v>
      </c>
      <c r="J118" s="94" t="s">
        <v>201</v>
      </c>
      <c r="K118" s="94"/>
      <c r="L118" s="94" t="s">
        <v>50</v>
      </c>
      <c r="M118" s="94" t="s">
        <v>57</v>
      </c>
      <c r="N118" s="94"/>
      <c r="O118" s="94"/>
      <c r="P118" s="94"/>
      <c r="Q118" s="94"/>
      <c r="R118" s="94"/>
      <c r="S118" s="94"/>
      <c r="T118" s="15">
        <v>13155000</v>
      </c>
      <c r="U118" s="15">
        <v>13155000</v>
      </c>
      <c r="V118" s="15">
        <v>13155000</v>
      </c>
      <c r="W118" s="94"/>
      <c r="X118" s="15"/>
      <c r="Y118" s="15"/>
      <c r="Z118" s="94"/>
      <c r="AA118" s="94"/>
      <c r="AB118" s="94"/>
      <c r="AC118" s="1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19">
        <f t="shared" si="4"/>
        <v>39465000</v>
      </c>
      <c r="AQ118" s="19">
        <f t="shared" si="5"/>
        <v>44200800.000000007</v>
      </c>
      <c r="AR118" s="17"/>
      <c r="AS118" s="103">
        <v>2017</v>
      </c>
      <c r="AT118" s="7"/>
      <c r="AU118" s="3"/>
      <c r="AV118" s="3"/>
      <c r="AW118" s="3"/>
      <c r="AX118" s="3"/>
    </row>
    <row r="119" spans="1:50" ht="12.75" customHeight="1" x14ac:dyDescent="0.25">
      <c r="A119" s="97" t="s">
        <v>305</v>
      </c>
      <c r="B119" s="94" t="s">
        <v>47</v>
      </c>
      <c r="C119" s="94" t="s">
        <v>373</v>
      </c>
      <c r="D119" s="94" t="s">
        <v>68</v>
      </c>
      <c r="E119" s="94" t="s">
        <v>68</v>
      </c>
      <c r="F119" s="94" t="s">
        <v>203</v>
      </c>
      <c r="G119" s="13" t="s">
        <v>49</v>
      </c>
      <c r="H119" s="13">
        <v>90</v>
      </c>
      <c r="I119" s="94" t="s">
        <v>59</v>
      </c>
      <c r="J119" s="94" t="s">
        <v>204</v>
      </c>
      <c r="K119" s="94"/>
      <c r="L119" s="94" t="s">
        <v>50</v>
      </c>
      <c r="M119" s="94" t="s">
        <v>57</v>
      </c>
      <c r="N119" s="94"/>
      <c r="O119" s="94"/>
      <c r="P119" s="94"/>
      <c r="Q119" s="94"/>
      <c r="R119" s="94"/>
      <c r="S119" s="94"/>
      <c r="T119" s="15">
        <v>13155000</v>
      </c>
      <c r="U119" s="15">
        <v>13155000</v>
      </c>
      <c r="V119" s="15">
        <v>13155000</v>
      </c>
      <c r="W119" s="94"/>
      <c r="X119" s="15"/>
      <c r="Y119" s="15"/>
      <c r="Z119" s="94"/>
      <c r="AA119" s="94"/>
      <c r="AB119" s="94"/>
      <c r="AC119" s="10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19">
        <f t="shared" si="4"/>
        <v>39465000</v>
      </c>
      <c r="AQ119" s="19">
        <f t="shared" si="5"/>
        <v>44200800.000000007</v>
      </c>
      <c r="AR119" s="17"/>
      <c r="AS119" s="103">
        <v>2017</v>
      </c>
      <c r="AT119" s="7"/>
      <c r="AU119" s="3"/>
      <c r="AV119" s="3"/>
      <c r="AW119" s="3"/>
      <c r="AX119" s="3"/>
    </row>
    <row r="120" spans="1:50" ht="12.75" customHeight="1" x14ac:dyDescent="0.25">
      <c r="A120" s="97" t="s">
        <v>306</v>
      </c>
      <c r="B120" s="94" t="s">
        <v>47</v>
      </c>
      <c r="C120" s="94" t="s">
        <v>373</v>
      </c>
      <c r="D120" s="94" t="s">
        <v>68</v>
      </c>
      <c r="E120" s="94" t="s">
        <v>68</v>
      </c>
      <c r="F120" s="94" t="s">
        <v>206</v>
      </c>
      <c r="G120" s="13" t="s">
        <v>49</v>
      </c>
      <c r="H120" s="13">
        <v>90</v>
      </c>
      <c r="I120" s="94" t="s">
        <v>59</v>
      </c>
      <c r="J120" s="94" t="s">
        <v>207</v>
      </c>
      <c r="K120" s="94"/>
      <c r="L120" s="94" t="s">
        <v>50</v>
      </c>
      <c r="M120" s="94" t="s">
        <v>57</v>
      </c>
      <c r="N120" s="94"/>
      <c r="O120" s="94"/>
      <c r="P120" s="94"/>
      <c r="Q120" s="94"/>
      <c r="R120" s="94"/>
      <c r="S120" s="94"/>
      <c r="T120" s="15">
        <v>8845200</v>
      </c>
      <c r="U120" s="15">
        <v>8845200</v>
      </c>
      <c r="V120" s="15">
        <v>8845200</v>
      </c>
      <c r="W120" s="94"/>
      <c r="X120" s="15"/>
      <c r="Y120" s="15"/>
      <c r="Z120" s="94"/>
      <c r="AA120" s="94"/>
      <c r="AB120" s="94"/>
      <c r="AC120" s="10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19">
        <f t="shared" si="4"/>
        <v>26535600</v>
      </c>
      <c r="AQ120" s="19">
        <f t="shared" si="5"/>
        <v>29719872.000000004</v>
      </c>
      <c r="AR120" s="17"/>
      <c r="AS120" s="103">
        <v>2017</v>
      </c>
      <c r="AT120" s="7"/>
      <c r="AU120" s="3"/>
      <c r="AV120" s="3"/>
      <c r="AW120" s="3"/>
      <c r="AX120" s="3"/>
    </row>
    <row r="121" spans="1:50" ht="12.75" customHeight="1" x14ac:dyDescent="0.25">
      <c r="A121" s="97" t="s">
        <v>307</v>
      </c>
      <c r="B121" s="94" t="s">
        <v>47</v>
      </c>
      <c r="C121" s="94" t="s">
        <v>373</v>
      </c>
      <c r="D121" s="94" t="s">
        <v>68</v>
      </c>
      <c r="E121" s="94" t="s">
        <v>68</v>
      </c>
      <c r="F121" s="94" t="s">
        <v>209</v>
      </c>
      <c r="G121" s="13" t="s">
        <v>49</v>
      </c>
      <c r="H121" s="13">
        <v>90</v>
      </c>
      <c r="I121" s="94" t="s">
        <v>59</v>
      </c>
      <c r="J121" s="94" t="s">
        <v>210</v>
      </c>
      <c r="K121" s="94"/>
      <c r="L121" s="94" t="s">
        <v>50</v>
      </c>
      <c r="M121" s="94" t="s">
        <v>57</v>
      </c>
      <c r="N121" s="94"/>
      <c r="O121" s="94"/>
      <c r="P121" s="94"/>
      <c r="Q121" s="94"/>
      <c r="R121" s="94"/>
      <c r="S121" s="94"/>
      <c r="T121" s="15">
        <v>11957400</v>
      </c>
      <c r="U121" s="15">
        <v>11957400</v>
      </c>
      <c r="V121" s="15">
        <v>11957400</v>
      </c>
      <c r="W121" s="94"/>
      <c r="X121" s="15"/>
      <c r="Y121" s="15"/>
      <c r="Z121" s="94"/>
      <c r="AA121" s="94"/>
      <c r="AB121" s="94"/>
      <c r="AC121" s="10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19">
        <f t="shared" si="4"/>
        <v>35872200</v>
      </c>
      <c r="AQ121" s="19">
        <f t="shared" si="5"/>
        <v>40176864.000000007</v>
      </c>
      <c r="AR121" s="17"/>
      <c r="AS121" s="103">
        <v>2017</v>
      </c>
      <c r="AT121" s="7"/>
      <c r="AU121" s="3"/>
      <c r="AV121" s="3"/>
      <c r="AW121" s="3"/>
      <c r="AX121" s="3"/>
    </row>
    <row r="122" spans="1:50" ht="12.75" customHeight="1" x14ac:dyDescent="0.25">
      <c r="A122" s="97" t="s">
        <v>308</v>
      </c>
      <c r="B122" s="94" t="s">
        <v>47</v>
      </c>
      <c r="C122" s="94" t="s">
        <v>373</v>
      </c>
      <c r="D122" s="94" t="s">
        <v>68</v>
      </c>
      <c r="E122" s="94" t="s">
        <v>68</v>
      </c>
      <c r="F122" s="94" t="s">
        <v>212</v>
      </c>
      <c r="G122" s="13" t="s">
        <v>49</v>
      </c>
      <c r="H122" s="13">
        <v>90</v>
      </c>
      <c r="I122" s="94" t="s">
        <v>59</v>
      </c>
      <c r="J122" s="94" t="s">
        <v>201</v>
      </c>
      <c r="K122" s="94"/>
      <c r="L122" s="94" t="s">
        <v>50</v>
      </c>
      <c r="M122" s="94" t="s">
        <v>57</v>
      </c>
      <c r="N122" s="94"/>
      <c r="O122" s="94"/>
      <c r="P122" s="94"/>
      <c r="Q122" s="94"/>
      <c r="R122" s="94"/>
      <c r="S122" s="94"/>
      <c r="T122" s="15">
        <v>11302200</v>
      </c>
      <c r="U122" s="15">
        <v>11302200</v>
      </c>
      <c r="V122" s="15">
        <v>11302200</v>
      </c>
      <c r="W122" s="94"/>
      <c r="X122" s="15"/>
      <c r="Y122" s="15"/>
      <c r="Z122" s="94"/>
      <c r="AA122" s="94"/>
      <c r="AB122" s="94"/>
      <c r="AC122" s="10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19">
        <f t="shared" si="4"/>
        <v>33906600</v>
      </c>
      <c r="AQ122" s="19">
        <f t="shared" si="5"/>
        <v>37975392</v>
      </c>
      <c r="AR122" s="17"/>
      <c r="AS122" s="103">
        <v>2017</v>
      </c>
      <c r="AT122" s="7"/>
      <c r="AU122" s="3"/>
      <c r="AV122" s="3"/>
      <c r="AW122" s="3"/>
      <c r="AX122" s="3"/>
    </row>
    <row r="123" spans="1:50" ht="12.75" customHeight="1" x14ac:dyDescent="0.25">
      <c r="A123" s="97" t="s">
        <v>309</v>
      </c>
      <c r="B123" s="94" t="s">
        <v>47</v>
      </c>
      <c r="C123" s="94" t="s">
        <v>373</v>
      </c>
      <c r="D123" s="94" t="s">
        <v>68</v>
      </c>
      <c r="E123" s="94" t="s">
        <v>68</v>
      </c>
      <c r="F123" s="94" t="s">
        <v>214</v>
      </c>
      <c r="G123" s="13" t="s">
        <v>49</v>
      </c>
      <c r="H123" s="13">
        <v>90</v>
      </c>
      <c r="I123" s="94" t="s">
        <v>59</v>
      </c>
      <c r="J123" s="94" t="s">
        <v>204</v>
      </c>
      <c r="K123" s="94"/>
      <c r="L123" s="94" t="s">
        <v>50</v>
      </c>
      <c r="M123" s="94" t="s">
        <v>57</v>
      </c>
      <c r="N123" s="94"/>
      <c r="O123" s="94"/>
      <c r="P123" s="94"/>
      <c r="Q123" s="94"/>
      <c r="R123" s="94"/>
      <c r="S123" s="94"/>
      <c r="T123" s="15">
        <v>9336600</v>
      </c>
      <c r="U123" s="15">
        <v>9336600</v>
      </c>
      <c r="V123" s="15">
        <v>9336600</v>
      </c>
      <c r="W123" s="94"/>
      <c r="X123" s="15"/>
      <c r="Y123" s="15"/>
      <c r="Z123" s="94"/>
      <c r="AA123" s="94"/>
      <c r="AB123" s="94"/>
      <c r="AC123" s="10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19">
        <f t="shared" si="4"/>
        <v>28009800</v>
      </c>
      <c r="AQ123" s="19">
        <f t="shared" si="5"/>
        <v>31370976.000000004</v>
      </c>
      <c r="AR123" s="17"/>
      <c r="AS123" s="103">
        <v>2017</v>
      </c>
      <c r="AT123" s="7"/>
      <c r="AU123" s="3"/>
      <c r="AV123" s="3"/>
      <c r="AW123" s="3"/>
      <c r="AX123" s="3"/>
    </row>
    <row r="124" spans="1:50" ht="12.75" customHeight="1" x14ac:dyDescent="0.25">
      <c r="A124" s="97" t="s">
        <v>310</v>
      </c>
      <c r="B124" s="94" t="s">
        <v>47</v>
      </c>
      <c r="C124" s="94" t="s">
        <v>374</v>
      </c>
      <c r="D124" s="94" t="s">
        <v>217</v>
      </c>
      <c r="E124" s="94" t="s">
        <v>217</v>
      </c>
      <c r="F124" s="94" t="s">
        <v>218</v>
      </c>
      <c r="G124" s="13" t="s">
        <v>49</v>
      </c>
      <c r="H124" s="13">
        <v>80</v>
      </c>
      <c r="I124" s="94" t="s">
        <v>59</v>
      </c>
      <c r="J124" s="94" t="s">
        <v>207</v>
      </c>
      <c r="K124" s="94"/>
      <c r="L124" s="94" t="s">
        <v>50</v>
      </c>
      <c r="M124" s="94" t="s">
        <v>57</v>
      </c>
      <c r="N124" s="94"/>
      <c r="O124" s="94"/>
      <c r="P124" s="94"/>
      <c r="Q124" s="94"/>
      <c r="R124" s="94"/>
      <c r="S124" s="94"/>
      <c r="T124" s="15">
        <v>11054081.5</v>
      </c>
      <c r="U124" s="15">
        <v>11054081.5</v>
      </c>
      <c r="V124" s="15">
        <v>11054081.5</v>
      </c>
      <c r="W124" s="94"/>
      <c r="X124" s="15"/>
      <c r="Y124" s="15"/>
      <c r="Z124" s="94"/>
      <c r="AA124" s="94"/>
      <c r="AB124" s="94"/>
      <c r="AC124" s="10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19">
        <f t="shared" si="4"/>
        <v>33162244.5</v>
      </c>
      <c r="AQ124" s="19">
        <f t="shared" si="5"/>
        <v>37141713.840000004</v>
      </c>
      <c r="AR124" s="17"/>
      <c r="AS124" s="103">
        <v>2017</v>
      </c>
      <c r="AT124" s="7"/>
      <c r="AU124" s="3"/>
      <c r="AV124" s="3"/>
      <c r="AW124" s="3"/>
      <c r="AX124" s="3"/>
    </row>
    <row r="125" spans="1:50" ht="12.75" customHeight="1" x14ac:dyDescent="0.25">
      <c r="A125" s="97" t="s">
        <v>311</v>
      </c>
      <c r="B125" s="94" t="s">
        <v>47</v>
      </c>
      <c r="C125" s="94" t="s">
        <v>374</v>
      </c>
      <c r="D125" s="94" t="s">
        <v>217</v>
      </c>
      <c r="E125" s="94" t="s">
        <v>217</v>
      </c>
      <c r="F125" s="94" t="s">
        <v>220</v>
      </c>
      <c r="G125" s="13" t="s">
        <v>49</v>
      </c>
      <c r="H125" s="13">
        <v>80</v>
      </c>
      <c r="I125" s="94" t="s">
        <v>59</v>
      </c>
      <c r="J125" s="94" t="s">
        <v>210</v>
      </c>
      <c r="K125" s="94"/>
      <c r="L125" s="94" t="s">
        <v>50</v>
      </c>
      <c r="M125" s="94" t="s">
        <v>57</v>
      </c>
      <c r="N125" s="94"/>
      <c r="O125" s="94"/>
      <c r="P125" s="94"/>
      <c r="Q125" s="94"/>
      <c r="R125" s="94"/>
      <c r="S125" s="94"/>
      <c r="T125" s="15">
        <v>14999677</v>
      </c>
      <c r="U125" s="15">
        <v>14999677</v>
      </c>
      <c r="V125" s="15">
        <v>14999677</v>
      </c>
      <c r="W125" s="94"/>
      <c r="X125" s="15"/>
      <c r="Y125" s="15"/>
      <c r="Z125" s="94"/>
      <c r="AA125" s="94"/>
      <c r="AB125" s="94"/>
      <c r="AC125" s="10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19">
        <f t="shared" si="4"/>
        <v>44999031</v>
      </c>
      <c r="AQ125" s="19">
        <f t="shared" si="5"/>
        <v>50398914.720000006</v>
      </c>
      <c r="AR125" s="17"/>
      <c r="AS125" s="103">
        <v>2017</v>
      </c>
      <c r="AT125" s="7"/>
      <c r="AU125" s="3"/>
      <c r="AV125" s="3"/>
      <c r="AW125" s="3"/>
      <c r="AX125" s="3"/>
    </row>
    <row r="126" spans="1:50" ht="12.75" customHeight="1" x14ac:dyDescent="0.25">
      <c r="A126" s="97" t="s">
        <v>312</v>
      </c>
      <c r="B126" s="94" t="s">
        <v>47</v>
      </c>
      <c r="C126" s="94" t="s">
        <v>374</v>
      </c>
      <c r="D126" s="94" t="s">
        <v>217</v>
      </c>
      <c r="E126" s="94" t="s">
        <v>217</v>
      </c>
      <c r="F126" s="94" t="s">
        <v>222</v>
      </c>
      <c r="G126" s="13" t="s">
        <v>49</v>
      </c>
      <c r="H126" s="13">
        <v>80</v>
      </c>
      <c r="I126" s="94" t="s">
        <v>59</v>
      </c>
      <c r="J126" s="94" t="s">
        <v>201</v>
      </c>
      <c r="K126" s="94"/>
      <c r="L126" s="94" t="s">
        <v>50</v>
      </c>
      <c r="M126" s="94" t="s">
        <v>57</v>
      </c>
      <c r="N126" s="94"/>
      <c r="O126" s="94"/>
      <c r="P126" s="94"/>
      <c r="Q126" s="94"/>
      <c r="R126" s="94"/>
      <c r="S126" s="94"/>
      <c r="T126" s="15">
        <v>12092185.6</v>
      </c>
      <c r="U126" s="15">
        <v>12092185.6</v>
      </c>
      <c r="V126" s="15">
        <v>12092185.6</v>
      </c>
      <c r="W126" s="94"/>
      <c r="X126" s="15"/>
      <c r="Y126" s="15"/>
      <c r="Z126" s="94"/>
      <c r="AA126" s="94"/>
      <c r="AB126" s="94"/>
      <c r="AC126" s="10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19">
        <f t="shared" si="4"/>
        <v>36276556.799999997</v>
      </c>
      <c r="AQ126" s="19">
        <f t="shared" si="5"/>
        <v>40629743.616000004</v>
      </c>
      <c r="AR126" s="17"/>
      <c r="AS126" s="103">
        <v>2017</v>
      </c>
      <c r="AT126" s="7"/>
      <c r="AU126" s="3"/>
      <c r="AV126" s="3"/>
      <c r="AW126" s="3"/>
      <c r="AX126" s="3"/>
    </row>
    <row r="127" spans="1:50" ht="12.75" customHeight="1" x14ac:dyDescent="0.25">
      <c r="A127" s="97" t="s">
        <v>313</v>
      </c>
      <c r="B127" s="94" t="s">
        <v>47</v>
      </c>
      <c r="C127" s="94" t="s">
        <v>374</v>
      </c>
      <c r="D127" s="94" t="s">
        <v>217</v>
      </c>
      <c r="E127" s="94" t="s">
        <v>217</v>
      </c>
      <c r="F127" s="94" t="s">
        <v>224</v>
      </c>
      <c r="G127" s="13" t="s">
        <v>49</v>
      </c>
      <c r="H127" s="13">
        <v>80</v>
      </c>
      <c r="I127" s="94" t="s">
        <v>59</v>
      </c>
      <c r="J127" s="94" t="s">
        <v>204</v>
      </c>
      <c r="K127" s="94"/>
      <c r="L127" s="94" t="s">
        <v>50</v>
      </c>
      <c r="M127" s="94" t="s">
        <v>57</v>
      </c>
      <c r="N127" s="94"/>
      <c r="O127" s="94"/>
      <c r="P127" s="94"/>
      <c r="Q127" s="94"/>
      <c r="R127" s="94"/>
      <c r="S127" s="94"/>
      <c r="T127" s="15">
        <v>12138947.1</v>
      </c>
      <c r="U127" s="15">
        <v>12138947.1</v>
      </c>
      <c r="V127" s="15">
        <v>12138947.1</v>
      </c>
      <c r="W127" s="94"/>
      <c r="X127" s="15"/>
      <c r="Y127" s="15"/>
      <c r="Z127" s="94"/>
      <c r="AA127" s="94"/>
      <c r="AB127" s="94"/>
      <c r="AC127" s="10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19">
        <f t="shared" si="4"/>
        <v>36416841.299999997</v>
      </c>
      <c r="AQ127" s="19">
        <f t="shared" si="5"/>
        <v>40786862.255999997</v>
      </c>
      <c r="AR127" s="17"/>
      <c r="AS127" s="103">
        <v>2017</v>
      </c>
      <c r="AT127" s="7"/>
      <c r="AU127" s="3"/>
      <c r="AV127" s="3"/>
      <c r="AW127" s="3"/>
      <c r="AX127" s="3"/>
    </row>
    <row r="128" spans="1:50" ht="12.75" customHeight="1" x14ac:dyDescent="0.25">
      <c r="A128" s="97" t="s">
        <v>314</v>
      </c>
      <c r="B128" s="94" t="s">
        <v>47</v>
      </c>
      <c r="C128" s="94" t="s">
        <v>374</v>
      </c>
      <c r="D128" s="94" t="s">
        <v>217</v>
      </c>
      <c r="E128" s="94" t="s">
        <v>217</v>
      </c>
      <c r="F128" s="94" t="s">
        <v>226</v>
      </c>
      <c r="G128" s="13" t="s">
        <v>49</v>
      </c>
      <c r="H128" s="13">
        <v>80</v>
      </c>
      <c r="I128" s="94" t="s">
        <v>59</v>
      </c>
      <c r="J128" s="94" t="s">
        <v>56</v>
      </c>
      <c r="K128" s="94"/>
      <c r="L128" s="94" t="s">
        <v>50</v>
      </c>
      <c r="M128" s="94" t="s">
        <v>57</v>
      </c>
      <c r="N128" s="94"/>
      <c r="O128" s="94"/>
      <c r="P128" s="94"/>
      <c r="Q128" s="94"/>
      <c r="R128" s="94"/>
      <c r="S128" s="94"/>
      <c r="T128" s="15">
        <v>975237</v>
      </c>
      <c r="U128" s="15">
        <v>975237</v>
      </c>
      <c r="V128" s="15">
        <v>975237</v>
      </c>
      <c r="W128" s="94"/>
      <c r="X128" s="15"/>
      <c r="Y128" s="15"/>
      <c r="Z128" s="94"/>
      <c r="AA128" s="94"/>
      <c r="AB128" s="94"/>
      <c r="AC128" s="10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19">
        <f t="shared" si="4"/>
        <v>2925711</v>
      </c>
      <c r="AQ128" s="19">
        <f t="shared" si="5"/>
        <v>3276796.3200000003</v>
      </c>
      <c r="AR128" s="17"/>
      <c r="AS128" s="103">
        <v>2017</v>
      </c>
      <c r="AT128" s="7"/>
      <c r="AU128" s="3"/>
      <c r="AV128" s="3"/>
      <c r="AW128" s="3"/>
      <c r="AX128" s="3"/>
    </row>
    <row r="129" spans="1:50" ht="12.75" customHeight="1" x14ac:dyDescent="0.25">
      <c r="A129" s="97" t="s">
        <v>315</v>
      </c>
      <c r="B129" s="94" t="s">
        <v>47</v>
      </c>
      <c r="C129" s="94" t="s">
        <v>374</v>
      </c>
      <c r="D129" s="94" t="s">
        <v>217</v>
      </c>
      <c r="E129" s="94" t="s">
        <v>217</v>
      </c>
      <c r="F129" s="94" t="s">
        <v>228</v>
      </c>
      <c r="G129" s="13" t="s">
        <v>49</v>
      </c>
      <c r="H129" s="13">
        <v>80</v>
      </c>
      <c r="I129" s="94" t="s">
        <v>59</v>
      </c>
      <c r="J129" s="94" t="s">
        <v>56</v>
      </c>
      <c r="K129" s="94"/>
      <c r="L129" s="94" t="s">
        <v>50</v>
      </c>
      <c r="M129" s="94" t="s">
        <v>57</v>
      </c>
      <c r="N129" s="94"/>
      <c r="O129" s="94"/>
      <c r="P129" s="94"/>
      <c r="Q129" s="94"/>
      <c r="R129" s="94"/>
      <c r="S129" s="94"/>
      <c r="T129" s="15">
        <v>2162622</v>
      </c>
      <c r="U129" s="15">
        <v>2162622</v>
      </c>
      <c r="V129" s="15">
        <v>2162622</v>
      </c>
      <c r="W129" s="94"/>
      <c r="X129" s="15"/>
      <c r="Y129" s="15"/>
      <c r="Z129" s="94"/>
      <c r="AA129" s="94"/>
      <c r="AB129" s="94"/>
      <c r="AC129" s="10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19">
        <f t="shared" si="4"/>
        <v>6487866</v>
      </c>
      <c r="AQ129" s="19">
        <f t="shared" si="5"/>
        <v>7266409.9200000009</v>
      </c>
      <c r="AR129" s="17"/>
      <c r="AS129" s="103">
        <v>2017</v>
      </c>
      <c r="AT129" s="7"/>
      <c r="AU129" s="3"/>
      <c r="AV129" s="3"/>
      <c r="AW129" s="3"/>
      <c r="AX129" s="3"/>
    </row>
    <row r="130" spans="1:50" ht="12.75" customHeight="1" x14ac:dyDescent="0.25">
      <c r="A130" s="97" t="s">
        <v>316</v>
      </c>
      <c r="B130" s="94" t="s">
        <v>47</v>
      </c>
      <c r="C130" s="94" t="s">
        <v>375</v>
      </c>
      <c r="D130" s="94" t="s">
        <v>198</v>
      </c>
      <c r="E130" s="94" t="s">
        <v>198</v>
      </c>
      <c r="F130" s="94" t="s">
        <v>63</v>
      </c>
      <c r="G130" s="13" t="s">
        <v>49</v>
      </c>
      <c r="H130" s="13">
        <v>100</v>
      </c>
      <c r="I130" s="94" t="s">
        <v>59</v>
      </c>
      <c r="J130" s="94" t="s">
        <v>56</v>
      </c>
      <c r="K130" s="94"/>
      <c r="L130" s="94" t="s">
        <v>50</v>
      </c>
      <c r="M130" s="94" t="s">
        <v>57</v>
      </c>
      <c r="N130" s="94"/>
      <c r="O130" s="94"/>
      <c r="P130" s="94"/>
      <c r="Q130" s="94"/>
      <c r="R130" s="94"/>
      <c r="S130" s="94"/>
      <c r="T130" s="15">
        <v>11980800</v>
      </c>
      <c r="U130" s="15">
        <v>12460032</v>
      </c>
      <c r="V130" s="15">
        <v>12958433.280000001</v>
      </c>
      <c r="W130" s="94"/>
      <c r="X130" s="15"/>
      <c r="Y130" s="15"/>
      <c r="Z130" s="94"/>
      <c r="AA130" s="94"/>
      <c r="AB130" s="94"/>
      <c r="AC130" s="10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19">
        <f t="shared" si="4"/>
        <v>37399265.280000001</v>
      </c>
      <c r="AQ130" s="19">
        <f t="shared" si="5"/>
        <v>41887177.113600008</v>
      </c>
      <c r="AR130" s="17"/>
      <c r="AS130" s="103">
        <v>2017</v>
      </c>
      <c r="AT130" s="7"/>
      <c r="AU130" s="3"/>
      <c r="AV130" s="3"/>
      <c r="AW130" s="3"/>
      <c r="AX130" s="3"/>
    </row>
    <row r="131" spans="1:50" ht="12.75" customHeight="1" x14ac:dyDescent="0.25">
      <c r="A131" s="97" t="s">
        <v>317</v>
      </c>
      <c r="B131" s="94" t="s">
        <v>47</v>
      </c>
      <c r="C131" s="94" t="s">
        <v>376</v>
      </c>
      <c r="D131" s="94" t="s">
        <v>64</v>
      </c>
      <c r="E131" s="94" t="s">
        <v>65</v>
      </c>
      <c r="F131" s="94" t="s">
        <v>232</v>
      </c>
      <c r="G131" s="13" t="s">
        <v>49</v>
      </c>
      <c r="H131" s="13">
        <v>20</v>
      </c>
      <c r="I131" s="94" t="s">
        <v>59</v>
      </c>
      <c r="J131" s="94" t="s">
        <v>331</v>
      </c>
      <c r="K131" s="94"/>
      <c r="L131" s="94" t="s">
        <v>50</v>
      </c>
      <c r="M131" s="94" t="s">
        <v>57</v>
      </c>
      <c r="N131" s="94"/>
      <c r="O131" s="94"/>
      <c r="P131" s="94"/>
      <c r="Q131" s="94"/>
      <c r="R131" s="94"/>
      <c r="S131" s="94"/>
      <c r="T131" s="15">
        <v>9503930</v>
      </c>
      <c r="U131" s="15">
        <v>9884087.2000000011</v>
      </c>
      <c r="V131" s="15">
        <v>10279450.689999999</v>
      </c>
      <c r="W131" s="94"/>
      <c r="X131" s="15"/>
      <c r="Y131" s="15"/>
      <c r="Z131" s="94"/>
      <c r="AA131" s="94"/>
      <c r="AB131" s="94"/>
      <c r="AC131" s="10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19">
        <f t="shared" si="4"/>
        <v>29667467.890000001</v>
      </c>
      <c r="AQ131" s="19">
        <f t="shared" si="5"/>
        <v>33227564.036800005</v>
      </c>
      <c r="AR131" s="17"/>
      <c r="AS131" s="103">
        <v>2017</v>
      </c>
      <c r="AT131" s="7"/>
      <c r="AU131" s="3"/>
      <c r="AV131" s="3"/>
      <c r="AW131" s="3"/>
      <c r="AX131" s="3"/>
    </row>
    <row r="132" spans="1:50" ht="12.75" customHeight="1" x14ac:dyDescent="0.25">
      <c r="A132" s="97" t="s">
        <v>318</v>
      </c>
      <c r="B132" s="94" t="s">
        <v>47</v>
      </c>
      <c r="C132" s="94" t="s">
        <v>376</v>
      </c>
      <c r="D132" s="94" t="s">
        <v>64</v>
      </c>
      <c r="E132" s="94" t="s">
        <v>65</v>
      </c>
      <c r="F132" s="94" t="s">
        <v>234</v>
      </c>
      <c r="G132" s="13" t="s">
        <v>49</v>
      </c>
      <c r="H132" s="13">
        <v>20</v>
      </c>
      <c r="I132" s="94" t="s">
        <v>59</v>
      </c>
      <c r="J132" s="94" t="s">
        <v>58</v>
      </c>
      <c r="K132" s="94"/>
      <c r="L132" s="94" t="s">
        <v>50</v>
      </c>
      <c r="M132" s="94" t="s">
        <v>57</v>
      </c>
      <c r="N132" s="94"/>
      <c r="O132" s="94"/>
      <c r="P132" s="94"/>
      <c r="Q132" s="94"/>
      <c r="R132" s="94"/>
      <c r="S132" s="94"/>
      <c r="T132" s="15">
        <v>9448860</v>
      </c>
      <c r="U132" s="15">
        <v>9826814.4000000004</v>
      </c>
      <c r="V132" s="15">
        <v>10219886.98</v>
      </c>
      <c r="W132" s="94"/>
      <c r="X132" s="15"/>
      <c r="Y132" s="15"/>
      <c r="Z132" s="94"/>
      <c r="AA132" s="94"/>
      <c r="AB132" s="94"/>
      <c r="AC132" s="10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19">
        <f t="shared" si="4"/>
        <v>29495561.379999999</v>
      </c>
      <c r="AQ132" s="19">
        <f t="shared" si="5"/>
        <v>33035028.745600004</v>
      </c>
      <c r="AR132" s="17"/>
      <c r="AS132" s="103">
        <v>2017</v>
      </c>
      <c r="AT132" s="7"/>
      <c r="AU132" s="3"/>
      <c r="AV132" s="3"/>
      <c r="AW132" s="3"/>
      <c r="AX132" s="3"/>
    </row>
    <row r="133" spans="1:50" ht="12.75" customHeight="1" x14ac:dyDescent="0.25">
      <c r="A133" s="97" t="s">
        <v>319</v>
      </c>
      <c r="B133" s="94" t="s">
        <v>47</v>
      </c>
      <c r="C133" s="94" t="s">
        <v>376</v>
      </c>
      <c r="D133" s="94" t="s">
        <v>64</v>
      </c>
      <c r="E133" s="94" t="s">
        <v>65</v>
      </c>
      <c r="F133" s="94" t="s">
        <v>236</v>
      </c>
      <c r="G133" s="13" t="s">
        <v>49</v>
      </c>
      <c r="H133" s="13">
        <v>20</v>
      </c>
      <c r="I133" s="94" t="s">
        <v>59</v>
      </c>
      <c r="J133" s="94" t="s">
        <v>332</v>
      </c>
      <c r="K133" s="94"/>
      <c r="L133" s="94" t="s">
        <v>50</v>
      </c>
      <c r="M133" s="94" t="s">
        <v>57</v>
      </c>
      <c r="N133" s="94"/>
      <c r="O133" s="94"/>
      <c r="P133" s="94"/>
      <c r="Q133" s="94"/>
      <c r="R133" s="94"/>
      <c r="S133" s="94"/>
      <c r="T133" s="15">
        <v>6749180</v>
      </c>
      <c r="U133" s="15">
        <v>7019147.2000000002</v>
      </c>
      <c r="V133" s="15">
        <v>7299913.0899999999</v>
      </c>
      <c r="W133" s="94"/>
      <c r="X133" s="15"/>
      <c r="Y133" s="15"/>
      <c r="Z133" s="94"/>
      <c r="AA133" s="94"/>
      <c r="AB133" s="94"/>
      <c r="AC133" s="10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19">
        <f t="shared" si="4"/>
        <v>21068240.289999999</v>
      </c>
      <c r="AQ133" s="19">
        <f t="shared" si="5"/>
        <v>23596429.1248</v>
      </c>
      <c r="AR133" s="17"/>
      <c r="AS133" s="103">
        <v>2017</v>
      </c>
      <c r="AT133" s="7"/>
      <c r="AU133" s="3"/>
      <c r="AV133" s="3"/>
      <c r="AW133" s="3"/>
      <c r="AX133" s="3"/>
    </row>
    <row r="134" spans="1:50" ht="12.75" customHeight="1" x14ac:dyDescent="0.25">
      <c r="A134" s="97" t="s">
        <v>320</v>
      </c>
      <c r="B134" s="94" t="s">
        <v>47</v>
      </c>
      <c r="C134" s="94" t="s">
        <v>376</v>
      </c>
      <c r="D134" s="94" t="s">
        <v>64</v>
      </c>
      <c r="E134" s="94" t="s">
        <v>65</v>
      </c>
      <c r="F134" s="94" t="s">
        <v>238</v>
      </c>
      <c r="G134" s="13" t="s">
        <v>49</v>
      </c>
      <c r="H134" s="13">
        <v>20</v>
      </c>
      <c r="I134" s="94" t="s">
        <v>59</v>
      </c>
      <c r="J134" s="94" t="s">
        <v>333</v>
      </c>
      <c r="K134" s="94"/>
      <c r="L134" s="94" t="s">
        <v>50</v>
      </c>
      <c r="M134" s="94" t="s">
        <v>57</v>
      </c>
      <c r="N134" s="94"/>
      <c r="O134" s="94"/>
      <c r="P134" s="94"/>
      <c r="Q134" s="94"/>
      <c r="R134" s="94"/>
      <c r="S134" s="94"/>
      <c r="T134" s="15">
        <v>9864944.7400000002</v>
      </c>
      <c r="U134" s="15">
        <v>10259542.529999999</v>
      </c>
      <c r="V134" s="15">
        <v>10669924.23</v>
      </c>
      <c r="W134" s="94"/>
      <c r="X134" s="15"/>
      <c r="Y134" s="15"/>
      <c r="Z134" s="94"/>
      <c r="AA134" s="94"/>
      <c r="AB134" s="94"/>
      <c r="AC134" s="10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19">
        <f t="shared" si="4"/>
        <v>30794411.5</v>
      </c>
      <c r="AQ134" s="19">
        <f t="shared" si="5"/>
        <v>34489740.880000003</v>
      </c>
      <c r="AR134" s="17"/>
      <c r="AS134" s="103">
        <v>2017</v>
      </c>
      <c r="AT134" s="7"/>
      <c r="AU134" s="3"/>
      <c r="AV134" s="3"/>
      <c r="AW134" s="3"/>
      <c r="AX134" s="3"/>
    </row>
    <row r="135" spans="1:50" ht="12.75" customHeight="1" x14ac:dyDescent="0.25">
      <c r="A135" s="97" t="s">
        <v>321</v>
      </c>
      <c r="B135" s="94" t="s">
        <v>47</v>
      </c>
      <c r="C135" s="94" t="s">
        <v>376</v>
      </c>
      <c r="D135" s="94" t="s">
        <v>64</v>
      </c>
      <c r="E135" s="94" t="s">
        <v>65</v>
      </c>
      <c r="F135" s="94" t="s">
        <v>240</v>
      </c>
      <c r="G135" s="13" t="s">
        <v>49</v>
      </c>
      <c r="H135" s="13">
        <v>20</v>
      </c>
      <c r="I135" s="94" t="s">
        <v>59</v>
      </c>
      <c r="J135" s="94" t="s">
        <v>56</v>
      </c>
      <c r="K135" s="94"/>
      <c r="L135" s="94" t="s">
        <v>50</v>
      </c>
      <c r="M135" s="94" t="s">
        <v>57</v>
      </c>
      <c r="N135" s="94"/>
      <c r="O135" s="94"/>
      <c r="P135" s="94"/>
      <c r="Q135" s="94"/>
      <c r="R135" s="94"/>
      <c r="S135" s="94"/>
      <c r="T135" s="15">
        <v>5940631.7599999998</v>
      </c>
      <c r="U135" s="15">
        <v>6178257.0300000003</v>
      </c>
      <c r="V135" s="15">
        <v>6425387.3099999996</v>
      </c>
      <c r="W135" s="94"/>
      <c r="X135" s="15"/>
      <c r="Y135" s="15"/>
      <c r="Z135" s="94"/>
      <c r="AA135" s="94"/>
      <c r="AB135" s="94"/>
      <c r="AC135" s="10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19">
        <f t="shared" si="4"/>
        <v>18544276.099999998</v>
      </c>
      <c r="AQ135" s="19">
        <f t="shared" si="5"/>
        <v>20769589.232000001</v>
      </c>
      <c r="AR135" s="17"/>
      <c r="AS135" s="103">
        <v>2017</v>
      </c>
      <c r="AT135" s="7"/>
      <c r="AU135" s="3"/>
      <c r="AV135" s="3"/>
      <c r="AW135" s="3"/>
      <c r="AX135" s="3"/>
    </row>
    <row r="136" spans="1:50" ht="12.75" customHeight="1" x14ac:dyDescent="0.25">
      <c r="A136" s="97" t="s">
        <v>322</v>
      </c>
      <c r="B136" s="94" t="s">
        <v>47</v>
      </c>
      <c r="C136" s="94" t="s">
        <v>376</v>
      </c>
      <c r="D136" s="94" t="s">
        <v>64</v>
      </c>
      <c r="E136" s="94" t="s">
        <v>65</v>
      </c>
      <c r="F136" s="94" t="s">
        <v>242</v>
      </c>
      <c r="G136" s="13" t="s">
        <v>49</v>
      </c>
      <c r="H136" s="13">
        <v>20</v>
      </c>
      <c r="I136" s="94" t="s">
        <v>59</v>
      </c>
      <c r="J136" s="94" t="s">
        <v>56</v>
      </c>
      <c r="K136" s="94"/>
      <c r="L136" s="94" t="s">
        <v>50</v>
      </c>
      <c r="M136" s="94" t="s">
        <v>57</v>
      </c>
      <c r="N136" s="94"/>
      <c r="O136" s="94"/>
      <c r="P136" s="94"/>
      <c r="Q136" s="94"/>
      <c r="R136" s="94"/>
      <c r="S136" s="94"/>
      <c r="T136" s="15">
        <v>2705070</v>
      </c>
      <c r="U136" s="15">
        <v>2813272.8000000003</v>
      </c>
      <c r="V136" s="15">
        <v>2925803.71</v>
      </c>
      <c r="W136" s="94"/>
      <c r="X136" s="15"/>
      <c r="Y136" s="15"/>
      <c r="Z136" s="94"/>
      <c r="AA136" s="94"/>
      <c r="AB136" s="94"/>
      <c r="AC136" s="1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19">
        <f t="shared" si="4"/>
        <v>8444146.5100000016</v>
      </c>
      <c r="AQ136" s="19">
        <f t="shared" si="5"/>
        <v>9457444.0912000034</v>
      </c>
      <c r="AR136" s="17"/>
      <c r="AS136" s="103">
        <v>2017</v>
      </c>
      <c r="AT136" s="7"/>
      <c r="AU136" s="3"/>
      <c r="AV136" s="3"/>
      <c r="AW136" s="3"/>
      <c r="AX136" s="3"/>
    </row>
    <row r="137" spans="1:50" ht="12.75" customHeight="1" x14ac:dyDescent="0.25">
      <c r="A137" s="97" t="s">
        <v>323</v>
      </c>
      <c r="B137" s="94" t="s">
        <v>47</v>
      </c>
      <c r="C137" s="94" t="s">
        <v>376</v>
      </c>
      <c r="D137" s="94" t="s">
        <v>64</v>
      </c>
      <c r="E137" s="94" t="s">
        <v>65</v>
      </c>
      <c r="F137" s="94" t="s">
        <v>244</v>
      </c>
      <c r="G137" s="13" t="s">
        <v>49</v>
      </c>
      <c r="H137" s="13">
        <v>20</v>
      </c>
      <c r="I137" s="94" t="s">
        <v>59</v>
      </c>
      <c r="J137" s="94" t="s">
        <v>56</v>
      </c>
      <c r="K137" s="94"/>
      <c r="L137" s="94" t="s">
        <v>50</v>
      </c>
      <c r="M137" s="94" t="s">
        <v>57</v>
      </c>
      <c r="N137" s="94"/>
      <c r="O137" s="94"/>
      <c r="P137" s="94"/>
      <c r="Q137" s="94"/>
      <c r="R137" s="94"/>
      <c r="S137" s="94"/>
      <c r="T137" s="15">
        <v>29301348</v>
      </c>
      <c r="U137" s="15">
        <v>30473401.920000002</v>
      </c>
      <c r="V137" s="15">
        <v>31692338</v>
      </c>
      <c r="W137" s="94"/>
      <c r="X137" s="15"/>
      <c r="Y137" s="15"/>
      <c r="Z137" s="94"/>
      <c r="AA137" s="94"/>
      <c r="AB137" s="94"/>
      <c r="AC137" s="10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19">
        <f t="shared" si="4"/>
        <v>91467087.920000002</v>
      </c>
      <c r="AQ137" s="19">
        <f t="shared" si="5"/>
        <v>102443138.47040001</v>
      </c>
      <c r="AR137" s="17"/>
      <c r="AS137" s="103">
        <v>2017</v>
      </c>
      <c r="AT137" s="7"/>
      <c r="AU137" s="3"/>
      <c r="AV137" s="3"/>
      <c r="AW137" s="3"/>
      <c r="AX137" s="3"/>
    </row>
    <row r="138" spans="1:50" ht="12.75" customHeight="1" x14ac:dyDescent="0.25">
      <c r="A138" s="97" t="s">
        <v>324</v>
      </c>
      <c r="B138" s="94" t="s">
        <v>47</v>
      </c>
      <c r="C138" s="94" t="s">
        <v>377</v>
      </c>
      <c r="D138" s="94" t="s">
        <v>247</v>
      </c>
      <c r="E138" s="94" t="s">
        <v>247</v>
      </c>
      <c r="F138" s="94" t="s">
        <v>248</v>
      </c>
      <c r="G138" s="13" t="s">
        <v>49</v>
      </c>
      <c r="H138" s="13">
        <v>75</v>
      </c>
      <c r="I138" s="94" t="s">
        <v>59</v>
      </c>
      <c r="J138" s="94" t="s">
        <v>331</v>
      </c>
      <c r="K138" s="94"/>
      <c r="L138" s="94" t="s">
        <v>50</v>
      </c>
      <c r="M138" s="94" t="s">
        <v>57</v>
      </c>
      <c r="N138" s="94"/>
      <c r="O138" s="94"/>
      <c r="P138" s="94"/>
      <c r="Q138" s="94"/>
      <c r="R138" s="94"/>
      <c r="S138" s="94"/>
      <c r="T138" s="15">
        <v>17106390.239999998</v>
      </c>
      <c r="U138" s="15">
        <v>17790645.850000001</v>
      </c>
      <c r="V138" s="15">
        <v>18502271.68</v>
      </c>
      <c r="W138" s="94"/>
      <c r="X138" s="15"/>
      <c r="Y138" s="15"/>
      <c r="Z138" s="94"/>
      <c r="AA138" s="94"/>
      <c r="AB138" s="94"/>
      <c r="AC138" s="1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19">
        <f t="shared" si="4"/>
        <v>53399307.770000003</v>
      </c>
      <c r="AQ138" s="19">
        <f t="shared" si="5"/>
        <v>59807224.702400006</v>
      </c>
      <c r="AR138" s="17"/>
      <c r="AS138" s="103">
        <v>2017</v>
      </c>
      <c r="AT138" s="7"/>
      <c r="AU138" s="3"/>
      <c r="AV138" s="3"/>
      <c r="AW138" s="3"/>
      <c r="AX138" s="3"/>
    </row>
    <row r="139" spans="1:50" ht="12.75" customHeight="1" x14ac:dyDescent="0.25">
      <c r="A139" s="97" t="s">
        <v>325</v>
      </c>
      <c r="B139" s="94" t="s">
        <v>47</v>
      </c>
      <c r="C139" s="94" t="s">
        <v>377</v>
      </c>
      <c r="D139" s="94" t="s">
        <v>247</v>
      </c>
      <c r="E139" s="94" t="s">
        <v>247</v>
      </c>
      <c r="F139" s="94" t="s">
        <v>250</v>
      </c>
      <c r="G139" s="13" t="s">
        <v>49</v>
      </c>
      <c r="H139" s="13">
        <v>75</v>
      </c>
      <c r="I139" s="94" t="s">
        <v>59</v>
      </c>
      <c r="J139" s="94" t="s">
        <v>58</v>
      </c>
      <c r="K139" s="94"/>
      <c r="L139" s="94" t="s">
        <v>50</v>
      </c>
      <c r="M139" s="94" t="s">
        <v>57</v>
      </c>
      <c r="N139" s="94"/>
      <c r="O139" s="94"/>
      <c r="P139" s="94"/>
      <c r="Q139" s="94"/>
      <c r="R139" s="94"/>
      <c r="S139" s="94"/>
      <c r="T139" s="15">
        <v>31806930.719999999</v>
      </c>
      <c r="U139" s="15">
        <v>33079207.949999999</v>
      </c>
      <c r="V139" s="15">
        <v>34402376.270000003</v>
      </c>
      <c r="W139" s="94"/>
      <c r="X139" s="15"/>
      <c r="Y139" s="15"/>
      <c r="Z139" s="94"/>
      <c r="AA139" s="94"/>
      <c r="AB139" s="94"/>
      <c r="AC139" s="10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19">
        <f t="shared" si="4"/>
        <v>99288514.939999998</v>
      </c>
      <c r="AQ139" s="19">
        <f t="shared" si="5"/>
        <v>111203136.73280001</v>
      </c>
      <c r="AR139" s="17"/>
      <c r="AS139" s="103">
        <v>2017</v>
      </c>
      <c r="AT139" s="7"/>
      <c r="AU139" s="3"/>
      <c r="AV139" s="3"/>
      <c r="AW139" s="3"/>
      <c r="AX139" s="3"/>
    </row>
    <row r="140" spans="1:50" ht="12.75" customHeight="1" x14ac:dyDescent="0.25">
      <c r="A140" s="97" t="s">
        <v>326</v>
      </c>
      <c r="B140" s="94" t="s">
        <v>47</v>
      </c>
      <c r="C140" s="94" t="s">
        <v>377</v>
      </c>
      <c r="D140" s="94" t="s">
        <v>247</v>
      </c>
      <c r="E140" s="94" t="s">
        <v>247</v>
      </c>
      <c r="F140" s="94" t="s">
        <v>252</v>
      </c>
      <c r="G140" s="13" t="s">
        <v>49</v>
      </c>
      <c r="H140" s="13">
        <v>75</v>
      </c>
      <c r="I140" s="94" t="s">
        <v>59</v>
      </c>
      <c r="J140" s="94" t="s">
        <v>332</v>
      </c>
      <c r="K140" s="94"/>
      <c r="L140" s="94" t="s">
        <v>50</v>
      </c>
      <c r="M140" s="94" t="s">
        <v>57</v>
      </c>
      <c r="N140" s="94"/>
      <c r="O140" s="94"/>
      <c r="P140" s="94"/>
      <c r="Q140" s="94"/>
      <c r="R140" s="94"/>
      <c r="S140" s="94"/>
      <c r="T140" s="15">
        <v>14862414.959999999</v>
      </c>
      <c r="U140" s="15">
        <v>15456911.560000001</v>
      </c>
      <c r="V140" s="15">
        <v>16075188.02</v>
      </c>
      <c r="W140" s="94"/>
      <c r="X140" s="15"/>
      <c r="Y140" s="15"/>
      <c r="Z140" s="94"/>
      <c r="AA140" s="94"/>
      <c r="AB140" s="94"/>
      <c r="AC140" s="1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19">
        <f t="shared" si="4"/>
        <v>46394514.539999999</v>
      </c>
      <c r="AQ140" s="19">
        <f t="shared" si="5"/>
        <v>51961856.2848</v>
      </c>
      <c r="AR140" s="17"/>
      <c r="AS140" s="103">
        <v>2017</v>
      </c>
      <c r="AT140" s="7"/>
      <c r="AU140" s="3"/>
      <c r="AV140" s="3"/>
      <c r="AW140" s="3"/>
      <c r="AX140" s="3"/>
    </row>
    <row r="141" spans="1:50" ht="12.75" customHeight="1" x14ac:dyDescent="0.25">
      <c r="A141" s="97" t="s">
        <v>327</v>
      </c>
      <c r="B141" s="94" t="s">
        <v>47</v>
      </c>
      <c r="C141" s="94" t="s">
        <v>377</v>
      </c>
      <c r="D141" s="94" t="s">
        <v>247</v>
      </c>
      <c r="E141" s="94" t="s">
        <v>247</v>
      </c>
      <c r="F141" s="94" t="s">
        <v>254</v>
      </c>
      <c r="G141" s="13" t="s">
        <v>49</v>
      </c>
      <c r="H141" s="13">
        <v>75</v>
      </c>
      <c r="I141" s="94" t="s">
        <v>59</v>
      </c>
      <c r="J141" s="94" t="s">
        <v>333</v>
      </c>
      <c r="K141" s="94"/>
      <c r="L141" s="94" t="s">
        <v>50</v>
      </c>
      <c r="M141" s="94" t="s">
        <v>57</v>
      </c>
      <c r="N141" s="94"/>
      <c r="O141" s="94"/>
      <c r="P141" s="94"/>
      <c r="Q141" s="94"/>
      <c r="R141" s="94"/>
      <c r="S141" s="94"/>
      <c r="T141" s="15">
        <v>17557182.239999998</v>
      </c>
      <c r="U141" s="15">
        <v>18259469.530000001</v>
      </c>
      <c r="V141" s="15">
        <v>18989848.309999999</v>
      </c>
      <c r="W141" s="94"/>
      <c r="X141" s="15"/>
      <c r="Y141" s="15"/>
      <c r="Z141" s="94"/>
      <c r="AA141" s="94"/>
      <c r="AB141" s="94"/>
      <c r="AC141" s="10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19">
        <f t="shared" si="4"/>
        <v>54806500.079999998</v>
      </c>
      <c r="AQ141" s="19">
        <f t="shared" si="5"/>
        <v>61383280.089600004</v>
      </c>
      <c r="AR141" s="17"/>
      <c r="AS141" s="103">
        <v>2017</v>
      </c>
      <c r="AT141" s="7"/>
      <c r="AU141" s="3"/>
      <c r="AV141" s="3"/>
      <c r="AW141" s="3"/>
      <c r="AX141" s="3"/>
    </row>
    <row r="142" spans="1:50" ht="12.75" customHeight="1" x14ac:dyDescent="0.25">
      <c r="A142" s="97" t="s">
        <v>328</v>
      </c>
      <c r="B142" s="94" t="s">
        <v>47</v>
      </c>
      <c r="C142" s="94" t="s">
        <v>377</v>
      </c>
      <c r="D142" s="94" t="s">
        <v>247</v>
      </c>
      <c r="E142" s="94" t="s">
        <v>247</v>
      </c>
      <c r="F142" s="94" t="s">
        <v>256</v>
      </c>
      <c r="G142" s="13" t="s">
        <v>49</v>
      </c>
      <c r="H142" s="13">
        <v>75</v>
      </c>
      <c r="I142" s="94" t="s">
        <v>59</v>
      </c>
      <c r="J142" s="94" t="s">
        <v>56</v>
      </c>
      <c r="K142" s="94"/>
      <c r="L142" s="94" t="s">
        <v>50</v>
      </c>
      <c r="M142" s="94" t="s">
        <v>57</v>
      </c>
      <c r="N142" s="94"/>
      <c r="O142" s="94"/>
      <c r="P142" s="94"/>
      <c r="Q142" s="94"/>
      <c r="R142" s="94"/>
      <c r="S142" s="94"/>
      <c r="T142" s="15">
        <v>6972995.2799999993</v>
      </c>
      <c r="U142" s="15">
        <v>7251915.0899999999</v>
      </c>
      <c r="V142" s="15">
        <v>7541991.6900000004</v>
      </c>
      <c r="W142" s="94"/>
      <c r="X142" s="15"/>
      <c r="Y142" s="15"/>
      <c r="Z142" s="94"/>
      <c r="AA142" s="94"/>
      <c r="AB142" s="94"/>
      <c r="AC142" s="10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19">
        <f t="shared" si="4"/>
        <v>21766902.059999999</v>
      </c>
      <c r="AQ142" s="19">
        <f t="shared" si="5"/>
        <v>24378930.3072</v>
      </c>
      <c r="AR142" s="17"/>
      <c r="AS142" s="103">
        <v>2017</v>
      </c>
      <c r="AT142" s="7"/>
      <c r="AU142" s="3"/>
      <c r="AV142" s="3"/>
      <c r="AW142" s="3"/>
      <c r="AX142" s="3"/>
    </row>
    <row r="143" spans="1:50" ht="12.75" customHeight="1" x14ac:dyDescent="0.25">
      <c r="A143" s="97" t="s">
        <v>329</v>
      </c>
      <c r="B143" s="94" t="s">
        <v>47</v>
      </c>
      <c r="C143" s="94" t="s">
        <v>377</v>
      </c>
      <c r="D143" s="94" t="s">
        <v>247</v>
      </c>
      <c r="E143" s="94" t="s">
        <v>247</v>
      </c>
      <c r="F143" s="94" t="s">
        <v>258</v>
      </c>
      <c r="G143" s="13" t="s">
        <v>49</v>
      </c>
      <c r="H143" s="13">
        <v>75</v>
      </c>
      <c r="I143" s="94" t="s">
        <v>59</v>
      </c>
      <c r="J143" s="94" t="s">
        <v>56</v>
      </c>
      <c r="K143" s="94"/>
      <c r="L143" s="94" t="s">
        <v>50</v>
      </c>
      <c r="M143" s="94" t="s">
        <v>57</v>
      </c>
      <c r="N143" s="94"/>
      <c r="O143" s="94"/>
      <c r="P143" s="94"/>
      <c r="Q143" s="94"/>
      <c r="R143" s="94"/>
      <c r="S143" s="94"/>
      <c r="T143" s="15">
        <v>6552859.5999999996</v>
      </c>
      <c r="U143" s="15">
        <v>6814973.9800000004</v>
      </c>
      <c r="V143" s="15">
        <v>7087572.9400000004</v>
      </c>
      <c r="W143" s="94"/>
      <c r="X143" s="15"/>
      <c r="Y143" s="15"/>
      <c r="Z143" s="94"/>
      <c r="AA143" s="94"/>
      <c r="AB143" s="94"/>
      <c r="AC143" s="10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19">
        <f t="shared" si="4"/>
        <v>20455406.52</v>
      </c>
      <c r="AQ143" s="19">
        <f t="shared" si="5"/>
        <v>22910055.3024</v>
      </c>
      <c r="AR143" s="17"/>
      <c r="AS143" s="103">
        <v>2017</v>
      </c>
      <c r="AT143" s="7"/>
      <c r="AU143" s="3"/>
      <c r="AV143" s="3"/>
      <c r="AW143" s="3"/>
      <c r="AX143" s="3"/>
    </row>
    <row r="144" spans="1:50" ht="12.75" customHeight="1" x14ac:dyDescent="0.25">
      <c r="A144" s="97" t="s">
        <v>330</v>
      </c>
      <c r="B144" s="94" t="s">
        <v>47</v>
      </c>
      <c r="C144" s="94" t="s">
        <v>377</v>
      </c>
      <c r="D144" s="94" t="s">
        <v>247</v>
      </c>
      <c r="E144" s="94" t="s">
        <v>247</v>
      </c>
      <c r="F144" s="94" t="s">
        <v>260</v>
      </c>
      <c r="G144" s="13" t="s">
        <v>49</v>
      </c>
      <c r="H144" s="13">
        <v>75</v>
      </c>
      <c r="I144" s="94" t="s">
        <v>59</v>
      </c>
      <c r="J144" s="94" t="s">
        <v>56</v>
      </c>
      <c r="K144" s="94"/>
      <c r="L144" s="94" t="s">
        <v>50</v>
      </c>
      <c r="M144" s="94" t="s">
        <v>57</v>
      </c>
      <c r="N144" s="94"/>
      <c r="O144" s="94"/>
      <c r="P144" s="94"/>
      <c r="Q144" s="94"/>
      <c r="R144" s="94"/>
      <c r="S144" s="94"/>
      <c r="T144" s="15">
        <v>15768095</v>
      </c>
      <c r="U144" s="15">
        <v>16398818.800000001</v>
      </c>
      <c r="V144" s="15">
        <v>17054771.550000001</v>
      </c>
      <c r="W144" s="94"/>
      <c r="X144" s="15"/>
      <c r="Y144" s="15"/>
      <c r="Z144" s="94"/>
      <c r="AA144" s="94"/>
      <c r="AB144" s="94"/>
      <c r="AC144" s="10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19">
        <f t="shared" si="4"/>
        <v>49221685.350000001</v>
      </c>
      <c r="AQ144" s="19">
        <f t="shared" si="5"/>
        <v>55128287.592000008</v>
      </c>
      <c r="AR144" s="17"/>
      <c r="AS144" s="103">
        <v>2017</v>
      </c>
      <c r="AT144" s="7"/>
      <c r="AU144" s="3"/>
      <c r="AV144" s="3"/>
      <c r="AW144" s="3"/>
      <c r="AX144" s="3"/>
    </row>
    <row r="145" spans="1:225" ht="12.75" customHeight="1" x14ac:dyDescent="0.2">
      <c r="A145" s="97" t="s">
        <v>334</v>
      </c>
      <c r="B145" s="98" t="s">
        <v>47</v>
      </c>
      <c r="C145" s="82" t="s">
        <v>72</v>
      </c>
      <c r="D145" s="82" t="s">
        <v>73</v>
      </c>
      <c r="E145" s="82" t="s">
        <v>73</v>
      </c>
      <c r="F145" s="82" t="s">
        <v>112</v>
      </c>
      <c r="G145" s="82" t="s">
        <v>48</v>
      </c>
      <c r="H145" s="82">
        <v>80</v>
      </c>
      <c r="I145" s="10" t="s">
        <v>55</v>
      </c>
      <c r="J145" s="82" t="s">
        <v>111</v>
      </c>
      <c r="K145" s="82"/>
      <c r="L145" s="82" t="s">
        <v>60</v>
      </c>
      <c r="M145" s="13" t="s">
        <v>57</v>
      </c>
      <c r="N145" s="10"/>
      <c r="O145" s="10"/>
      <c r="P145" s="106"/>
      <c r="Q145" s="107"/>
      <c r="R145" s="107"/>
      <c r="S145" s="18">
        <v>203170</v>
      </c>
      <c r="T145" s="18">
        <v>1620260</v>
      </c>
      <c r="U145" s="15"/>
      <c r="V145" s="15"/>
      <c r="W145" s="107"/>
      <c r="X145" s="15"/>
      <c r="Y145" s="15"/>
      <c r="Z145" s="112"/>
      <c r="AA145" s="113"/>
      <c r="AB145" s="110"/>
      <c r="AC145" s="10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9">
        <f>S145+T145+U145+V145</f>
        <v>1823430</v>
      </c>
      <c r="AQ145" s="19">
        <f t="shared" si="5"/>
        <v>2042241.6</v>
      </c>
      <c r="AR145" s="10"/>
      <c r="AS145" s="103">
        <v>2017</v>
      </c>
      <c r="AT145" s="7"/>
      <c r="AU145" s="3"/>
      <c r="AV145" s="3"/>
      <c r="AW145" s="3"/>
      <c r="AX145" s="3"/>
    </row>
    <row r="146" spans="1:225" ht="13.15" customHeight="1" x14ac:dyDescent="0.2">
      <c r="A146" s="8" t="s">
        <v>271</v>
      </c>
      <c r="B146" s="12"/>
      <c r="C146" s="13"/>
      <c r="D146" s="13"/>
      <c r="E146" s="13"/>
      <c r="F146" s="13"/>
      <c r="G146" s="13"/>
      <c r="H146" s="13"/>
      <c r="I146" s="10"/>
      <c r="J146" s="13"/>
      <c r="K146" s="13"/>
      <c r="L146" s="13"/>
      <c r="M146" s="10"/>
      <c r="N146" s="15"/>
      <c r="O146" s="21"/>
      <c r="P146" s="21"/>
      <c r="Q146" s="22"/>
      <c r="R146" s="19"/>
      <c r="S146" s="11"/>
      <c r="T146" s="53"/>
      <c r="U146" s="53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48">
        <f>SUM(AP90:AP145)</f>
        <v>8991116048.7300034</v>
      </c>
      <c r="AQ146" s="48">
        <f>SUM(AQ90:AQ145)</f>
        <v>10070049974.5776</v>
      </c>
      <c r="AR146" s="17"/>
      <c r="AS146" s="14"/>
      <c r="AT146" s="7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</row>
    <row r="147" spans="1:225" ht="13.15" customHeight="1" x14ac:dyDescent="0.2">
      <c r="A147" s="4"/>
      <c r="B147" s="54"/>
      <c r="C147" s="55"/>
      <c r="D147" s="55"/>
      <c r="E147" s="55"/>
      <c r="F147" s="55"/>
      <c r="G147" s="55"/>
      <c r="H147" s="55"/>
      <c r="I147" s="2"/>
      <c r="J147" s="55"/>
      <c r="K147" s="55"/>
      <c r="L147" s="55"/>
      <c r="M147" s="2"/>
      <c r="N147" s="24"/>
      <c r="O147" s="56"/>
      <c r="P147" s="56"/>
      <c r="Q147" s="57"/>
      <c r="R147" s="24"/>
      <c r="S147" s="24"/>
      <c r="T147" s="56"/>
      <c r="U147" s="56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9"/>
      <c r="AQ147" s="59"/>
      <c r="AR147" s="60"/>
      <c r="AS147" s="61"/>
      <c r="AT147" s="20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</row>
    <row r="149" spans="1:225" s="25" customFormat="1" x14ac:dyDescent="0.2">
      <c r="A149" s="27"/>
      <c r="B149" s="1" t="s">
        <v>272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62"/>
      <c r="AV149" s="62"/>
      <c r="AW149" s="62"/>
      <c r="AX149" s="63"/>
    </row>
    <row r="150" spans="1:225" s="25" customFormat="1" x14ac:dyDescent="0.2">
      <c r="A150" s="1"/>
      <c r="B150" s="1" t="s">
        <v>74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3"/>
      <c r="AQ150" s="23"/>
      <c r="AR150" s="1"/>
      <c r="AS150" s="1"/>
      <c r="AT150" s="1"/>
      <c r="AU150" s="62"/>
      <c r="AV150" s="62"/>
      <c r="AW150" s="62"/>
      <c r="AX150" s="63"/>
    </row>
    <row r="151" spans="1:225" s="25" customFormat="1" x14ac:dyDescent="0.2">
      <c r="A151" s="1"/>
      <c r="B151" s="1" t="s">
        <v>75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62"/>
      <c r="AV151" s="62"/>
      <c r="AW151" s="62"/>
      <c r="AX151" s="63"/>
    </row>
    <row r="152" spans="1:225" s="25" customFormat="1" x14ac:dyDescent="0.2">
      <c r="A152" s="1"/>
      <c r="B152" s="1" t="s">
        <v>76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62"/>
      <c r="AV152" s="62"/>
      <c r="AW152" s="62"/>
      <c r="AX152" s="63"/>
    </row>
    <row r="153" spans="1:225" s="25" customFormat="1" x14ac:dyDescent="0.2">
      <c r="A153" s="1"/>
      <c r="B153" s="1" t="s">
        <v>77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62"/>
      <c r="AV153" s="62"/>
      <c r="AW153" s="62"/>
      <c r="AX153" s="63"/>
    </row>
    <row r="154" spans="1:225" s="25" customFormat="1" x14ac:dyDescent="0.2">
      <c r="A154" s="1">
        <v>1</v>
      </c>
      <c r="B154" s="1" t="s">
        <v>78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62"/>
      <c r="AV154" s="62"/>
      <c r="AW154" s="62"/>
      <c r="AX154" s="63"/>
    </row>
    <row r="155" spans="1:225" s="25" customFormat="1" x14ac:dyDescent="0.2">
      <c r="A155" s="1"/>
      <c r="B155" s="1" t="s">
        <v>79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62"/>
      <c r="AV155" s="62"/>
      <c r="AW155" s="62"/>
      <c r="AX155" s="63"/>
    </row>
    <row r="156" spans="1:225" s="25" customFormat="1" x14ac:dyDescent="0.2">
      <c r="A156" s="1"/>
      <c r="B156" s="1" t="s">
        <v>80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62"/>
      <c r="AV156" s="62"/>
      <c r="AW156" s="62"/>
      <c r="AX156" s="63"/>
    </row>
    <row r="157" spans="1:225" s="25" customFormat="1" x14ac:dyDescent="0.2">
      <c r="A157" s="1"/>
      <c r="B157" s="1" t="s">
        <v>81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62"/>
      <c r="AV157" s="62"/>
      <c r="AW157" s="62"/>
      <c r="AX157" s="63"/>
    </row>
    <row r="158" spans="1:225" s="25" customFormat="1" x14ac:dyDescent="0.2">
      <c r="A158" s="1"/>
      <c r="B158" s="1" t="s">
        <v>82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62"/>
      <c r="AV158" s="62"/>
      <c r="AW158" s="62"/>
      <c r="AX158" s="63"/>
    </row>
    <row r="159" spans="1:225" s="25" customFormat="1" x14ac:dyDescent="0.2">
      <c r="A159" s="1"/>
      <c r="B159" s="1" t="s">
        <v>83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62"/>
      <c r="AV159" s="62"/>
      <c r="AW159" s="62"/>
      <c r="AX159" s="63"/>
    </row>
    <row r="160" spans="1:225" s="25" customFormat="1" x14ac:dyDescent="0.2">
      <c r="A160" s="1"/>
      <c r="B160" s="1" t="s">
        <v>84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62"/>
      <c r="AV160" s="62"/>
      <c r="AW160" s="62"/>
      <c r="AX160" s="63"/>
    </row>
    <row r="161" spans="1:50" s="25" customFormat="1" x14ac:dyDescent="0.2">
      <c r="A161" s="1"/>
      <c r="B161" s="1" t="s">
        <v>85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62"/>
      <c r="AV161" s="62"/>
      <c r="AW161" s="62"/>
      <c r="AX161" s="63"/>
    </row>
    <row r="162" spans="1:50" s="25" customFormat="1" x14ac:dyDescent="0.2">
      <c r="A162" s="1"/>
      <c r="B162" s="1" t="s">
        <v>86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62"/>
      <c r="AV162" s="62"/>
      <c r="AW162" s="62"/>
      <c r="AX162" s="63"/>
    </row>
    <row r="163" spans="1:50" s="25" customFormat="1" x14ac:dyDescent="0.2">
      <c r="A163" s="1"/>
      <c r="B163" s="1" t="s">
        <v>87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62"/>
      <c r="AV163" s="62"/>
      <c r="AW163" s="62"/>
      <c r="AX163" s="63"/>
    </row>
    <row r="164" spans="1:50" s="25" customFormat="1" x14ac:dyDescent="0.2">
      <c r="A164" s="1"/>
      <c r="B164" s="1" t="s">
        <v>88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62"/>
      <c r="AV164" s="62"/>
      <c r="AW164" s="62"/>
      <c r="AX164" s="63"/>
    </row>
    <row r="165" spans="1:50" s="25" customFormat="1" x14ac:dyDescent="0.2">
      <c r="A165" s="1"/>
      <c r="B165" s="1" t="s">
        <v>89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62"/>
      <c r="AV165" s="62"/>
      <c r="AW165" s="62"/>
      <c r="AX165" s="63"/>
    </row>
    <row r="166" spans="1:50" s="25" customFormat="1" x14ac:dyDescent="0.2">
      <c r="A166" s="1"/>
      <c r="B166" s="1" t="s">
        <v>90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62"/>
      <c r="AV166" s="62"/>
      <c r="AW166" s="62"/>
      <c r="AX166" s="63"/>
    </row>
    <row r="167" spans="1:50" s="25" customFormat="1" x14ac:dyDescent="0.2">
      <c r="A167" s="1"/>
      <c r="B167" s="1" t="s">
        <v>91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62"/>
      <c r="AV167" s="62"/>
      <c r="AW167" s="62"/>
      <c r="AX167" s="63"/>
    </row>
    <row r="168" spans="1:50" s="25" customFormat="1" x14ac:dyDescent="0.2">
      <c r="A168" s="1">
        <v>2</v>
      </c>
      <c r="B168" s="1" t="s">
        <v>92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62"/>
      <c r="AV168" s="62"/>
      <c r="AW168" s="62"/>
      <c r="AX168" s="63"/>
    </row>
    <row r="169" spans="1:50" s="25" customFormat="1" x14ac:dyDescent="0.2">
      <c r="A169" s="1">
        <v>3</v>
      </c>
      <c r="B169" s="1" t="s">
        <v>93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62"/>
      <c r="AV169" s="62"/>
      <c r="AW169" s="62"/>
      <c r="AX169" s="63"/>
    </row>
    <row r="170" spans="1:50" s="25" customFormat="1" x14ac:dyDescent="0.2">
      <c r="A170" s="1">
        <v>4</v>
      </c>
      <c r="B170" s="1" t="s">
        <v>94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62"/>
      <c r="AV170" s="62"/>
      <c r="AW170" s="62"/>
      <c r="AX170" s="63"/>
    </row>
    <row r="171" spans="1:50" s="25" customFormat="1" x14ac:dyDescent="0.2">
      <c r="A171" s="1">
        <v>5</v>
      </c>
      <c r="B171" s="1" t="s">
        <v>95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62"/>
      <c r="AV171" s="62"/>
      <c r="AW171" s="62"/>
      <c r="AX171" s="63"/>
    </row>
    <row r="172" spans="1:50" s="25" customFormat="1" x14ac:dyDescent="0.2">
      <c r="A172" s="1">
        <v>6</v>
      </c>
      <c r="B172" s="1" t="s">
        <v>96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62"/>
      <c r="AV172" s="62"/>
      <c r="AW172" s="62"/>
      <c r="AX172" s="63"/>
    </row>
    <row r="173" spans="1:50" s="25" customFormat="1" x14ac:dyDescent="0.2">
      <c r="A173" s="1">
        <v>7</v>
      </c>
      <c r="B173" s="1" t="s">
        <v>97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62"/>
      <c r="AV173" s="62"/>
      <c r="AW173" s="62"/>
      <c r="AX173" s="63"/>
    </row>
    <row r="174" spans="1:50" s="25" customFormat="1" x14ac:dyDescent="0.2">
      <c r="A174" s="1">
        <v>8</v>
      </c>
      <c r="B174" s="1" t="s">
        <v>98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62"/>
      <c r="AV174" s="62"/>
      <c r="AW174" s="62"/>
      <c r="AX174" s="63"/>
    </row>
    <row r="175" spans="1:50" s="25" customFormat="1" ht="24.75" customHeight="1" x14ac:dyDescent="0.2">
      <c r="A175" s="1">
        <v>9</v>
      </c>
      <c r="B175" s="74" t="s">
        <v>99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62"/>
      <c r="AV175" s="62"/>
      <c r="AW175" s="62"/>
      <c r="AX175" s="63"/>
    </row>
    <row r="176" spans="1:50" s="25" customFormat="1" x14ac:dyDescent="0.2">
      <c r="A176" s="1">
        <v>10</v>
      </c>
      <c r="B176" s="1" t="s">
        <v>100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62"/>
      <c r="AV176" s="62"/>
      <c r="AW176" s="62"/>
      <c r="AX176" s="63"/>
    </row>
    <row r="177" spans="1:50" s="25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62"/>
      <c r="AV177" s="62"/>
      <c r="AW177" s="62"/>
      <c r="AX177" s="63"/>
    </row>
    <row r="178" spans="1:50" s="25" customFormat="1" x14ac:dyDescent="0.2">
      <c r="A178" s="1">
        <v>11</v>
      </c>
      <c r="B178" s="1" t="s">
        <v>101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62"/>
      <c r="AV178" s="62"/>
      <c r="AW178" s="62"/>
      <c r="AX178" s="63"/>
    </row>
    <row r="179" spans="1:50" s="25" customFormat="1" x14ac:dyDescent="0.2">
      <c r="A179" s="1">
        <v>12</v>
      </c>
      <c r="B179" s="1" t="s">
        <v>102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62"/>
      <c r="AV179" s="62"/>
      <c r="AW179" s="62"/>
      <c r="AX179" s="63"/>
    </row>
    <row r="180" spans="1:50" s="25" customFormat="1" x14ac:dyDescent="0.2">
      <c r="A180" s="1">
        <v>13</v>
      </c>
      <c r="B180" s="1" t="s">
        <v>103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62"/>
      <c r="AV180" s="62"/>
      <c r="AW180" s="62"/>
      <c r="AX180" s="63"/>
    </row>
    <row r="181" spans="1:50" s="25" customFormat="1" x14ac:dyDescent="0.2">
      <c r="A181" s="1">
        <v>14</v>
      </c>
      <c r="B181" s="1" t="s">
        <v>104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62"/>
      <c r="AV181" s="62"/>
      <c r="AW181" s="62"/>
      <c r="AX181" s="63"/>
    </row>
    <row r="182" spans="1:50" s="25" customFormat="1" x14ac:dyDescent="0.2">
      <c r="A182" s="1">
        <v>15</v>
      </c>
      <c r="B182" s="1" t="s">
        <v>105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62"/>
      <c r="AV182" s="62"/>
      <c r="AW182" s="62"/>
      <c r="AX182" s="63"/>
    </row>
    <row r="183" spans="1:50" s="25" customFormat="1" x14ac:dyDescent="0.2">
      <c r="A183" s="1" t="s">
        <v>106</v>
      </c>
      <c r="B183" s="1" t="s">
        <v>107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62"/>
      <c r="AV183" s="62"/>
      <c r="AW183" s="62"/>
      <c r="AX183" s="63"/>
    </row>
    <row r="184" spans="1:50" s="25" customFormat="1" ht="26.25" customHeight="1" x14ac:dyDescent="0.2">
      <c r="A184" s="1">
        <v>18</v>
      </c>
      <c r="B184" s="74" t="s">
        <v>108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62"/>
      <c r="AV184" s="62"/>
      <c r="AW184" s="62"/>
      <c r="AX184" s="63"/>
    </row>
    <row r="185" spans="1:50" s="25" customFormat="1" x14ac:dyDescent="0.2">
      <c r="A185" s="1">
        <v>19</v>
      </c>
      <c r="B185" s="1" t="s">
        <v>109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62"/>
      <c r="AV185" s="62"/>
      <c r="AW185" s="62"/>
      <c r="AX185" s="63"/>
    </row>
    <row r="186" spans="1:50" s="25" customFormat="1" x14ac:dyDescent="0.2">
      <c r="A186" s="1">
        <v>20</v>
      </c>
      <c r="B186" s="1" t="s">
        <v>273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62"/>
      <c r="AV186" s="62"/>
      <c r="AW186" s="62"/>
      <c r="AX186" s="63"/>
    </row>
    <row r="187" spans="1:50" s="64" customFormat="1" ht="13.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65"/>
      <c r="AV187" s="65"/>
      <c r="AW187" s="65"/>
      <c r="AX187" s="66"/>
    </row>
  </sheetData>
  <protectedRanges>
    <protectedRange algorithmName="SHA-512" hashValue="b4jNsXhDwS2c1yWfZAwuxC61ASGz8etnaIvi4JvF+E+1QYkWqkJ/Zpj5SSug7ELWWhsnYfzBejywtfU4B5gY1Q==" saltValue="ZvjzfQ4RIqeGHS1eSpw3fA==" spinCount="100000" sqref="AO87 AO145" name="Диапазон3_74_2_1_2_2_2_3_1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D87:AN87 AD145:AN145" name="Диапазон3_74_2_1_5_1_1_4_4_2_1_2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H87 H145" name="Диапазон3_1_1_1_6_6_2_1" securityDescriptor="O:WDG:WDD:(A;;CC;;;S-1-5-21-1281035640-548247933-376692995-11259)(A;;CC;;;S-1-5-21-1281035640-548247933-376692995-11258)(A;;CC;;;S-1-5-21-1281035640-548247933-376692995-5864)"/>
  </protectedRanges>
  <autoFilter ref="A6:AT146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3">
    <mergeCell ref="F4:F5"/>
    <mergeCell ref="G4:G5"/>
    <mergeCell ref="H4:H5"/>
    <mergeCell ref="I4:I5"/>
    <mergeCell ref="A4:A5"/>
    <mergeCell ref="B4:B5"/>
    <mergeCell ref="C4:C5"/>
    <mergeCell ref="B175:AT175"/>
    <mergeCell ref="B184:AT184"/>
    <mergeCell ref="AP4:AP5"/>
    <mergeCell ref="AQ4:AQ5"/>
    <mergeCell ref="AR4:AR5"/>
    <mergeCell ref="AS4:AS5"/>
    <mergeCell ref="AT4:AT5"/>
    <mergeCell ref="N6:AN6"/>
    <mergeCell ref="J4:J5"/>
    <mergeCell ref="K4:K5"/>
    <mergeCell ref="L4:L5"/>
    <mergeCell ref="M4:M5"/>
    <mergeCell ref="N4:AN4"/>
    <mergeCell ref="AO4:AO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Тусипкалиева Айгуль Мугиевна</cp:lastModifiedBy>
  <cp:lastPrinted>2017-11-08T03:49:31Z</cp:lastPrinted>
  <dcterms:created xsi:type="dcterms:W3CDTF">2017-05-02T05:10:22Z</dcterms:created>
  <dcterms:modified xsi:type="dcterms:W3CDTF">2017-11-13T11:53:31Z</dcterms:modified>
</cp:coreProperties>
</file>